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1DE97E3A-D9B0-4C8F-9015-3D89DC588696}" xr6:coauthVersionLast="47" xr6:coauthVersionMax="47" xr10:uidLastSave="{00000000-0000-0000-0000-000000000000}"/>
  <bookViews>
    <workbookView xWindow="-108" yWindow="-108" windowWidth="23256" windowHeight="13896" tabRatio="867" firstSheet="18" activeTab="20" xr2:uid="{A3EDFFA3-5F5F-42A7-8C50-CE58CE6618D6}"/>
  </bookViews>
  <sheets>
    <sheet name="問1業種" sheetId="1" r:id="rId1"/>
    <sheet name="問1資本金" sheetId="2" r:id="rId2"/>
    <sheet name="問1従業員規模" sheetId="3" r:id="rId3"/>
    <sheet name="問1事業主は女性である" sheetId="7" r:id="rId4"/>
    <sheet name="問1女性役員有無" sheetId="4" r:id="rId5"/>
    <sheet name="問1女性管理職有無" sheetId="5" r:id="rId6"/>
    <sheet name="問1女性管理職候補" sheetId="6" r:id="rId7"/>
    <sheet name="問1常用女性労働者数比率" sheetId="8" r:id="rId8"/>
    <sheet name="問1役員女性比率" sheetId="9" r:id="rId9"/>
    <sheet name="問1管理職女性比率" sheetId="10" r:id="rId10"/>
    <sheet name="問1役員・管理職女性比率" sheetId="11" r:id="rId11"/>
    <sheet name="問1(2)正社員男女別人数" sheetId="80" r:id="rId12"/>
    <sheet name="問1(2)非正規社員（職員）男女別人数" sheetId="81" r:id="rId13"/>
    <sheet name="問1(2)派遣社員男女別人数" sheetId="82" r:id="rId14"/>
    <sheet name="問1（3）役員男女別人数" sheetId="83" r:id="rId15"/>
    <sheet name="問1（3）部長相当職男女別人数" sheetId="84" r:id="rId16"/>
    <sheet name="問1（3）課長相当職男女別人数" sheetId="85" r:id="rId17"/>
    <sheet name="問1（3）係長相当職男女別人数" sheetId="86" r:id="rId18"/>
    <sheet name="問２(1)" sheetId="12" r:id="rId19"/>
    <sheet name="問2（2）" sheetId="14" r:id="rId20"/>
    <sheet name="問2（3）" sheetId="13" r:id="rId21"/>
    <sheet name="問2（4）" sheetId="15" r:id="rId22"/>
    <sheet name="問2（5）ア" sheetId="16" r:id="rId23"/>
    <sheet name="問2（5）イ" sheetId="17" r:id="rId24"/>
    <sheet name="問２（５）ウ" sheetId="18" r:id="rId25"/>
    <sheet name="問２（５）エ" sheetId="19" r:id="rId26"/>
    <sheet name="問2（5）オ" sheetId="75" r:id="rId27"/>
    <sheet name="問2（5）カ" sheetId="76" r:id="rId28"/>
    <sheet name="問２（５）キ" sheetId="21" r:id="rId29"/>
    <sheet name="問2（6）" sheetId="20" r:id="rId30"/>
    <sheet name="問2（7）" sheetId="22" r:id="rId31"/>
    <sheet name="問3ア" sheetId="28" r:id="rId32"/>
    <sheet name="問3イ" sheetId="29" r:id="rId33"/>
    <sheet name="問３ウ" sheetId="30" r:id="rId34"/>
    <sheet name="問3エ" sheetId="31" r:id="rId35"/>
    <sheet name="問3オ" sheetId="33" r:id="rId36"/>
    <sheet name="問３カ" sheetId="34" r:id="rId37"/>
    <sheet name="問３キ" sheetId="35" r:id="rId38"/>
    <sheet name="問3ク" sheetId="37" r:id="rId39"/>
    <sheet name="問３ケ" sheetId="38" r:id="rId40"/>
    <sheet name="問３コ" sheetId="39" r:id="rId41"/>
    <sheet name="問3サ" sheetId="41" r:id="rId42"/>
    <sheet name="問３シ" sheetId="42" r:id="rId43"/>
    <sheet name="問３ス" sheetId="43" r:id="rId44"/>
    <sheet name="問3セ" sheetId="44" r:id="rId45"/>
    <sheet name="問３ソ" sheetId="45" r:id="rId46"/>
    <sheet name="問3タ" sheetId="46" r:id="rId47"/>
    <sheet name="問3チ" sheetId="47" r:id="rId48"/>
    <sheet name="問3ツ" sheetId="48" r:id="rId49"/>
    <sheet name="問３テ" sheetId="49" r:id="rId50"/>
    <sheet name="問３ト" sheetId="50" r:id="rId51"/>
    <sheet name="問3その他" sheetId="32" r:id="rId52"/>
    <sheet name="問4（1）" sheetId="25" r:id="rId53"/>
    <sheet name="問4（2）" sheetId="26" r:id="rId54"/>
    <sheet name="問4（3）" sheetId="27" r:id="rId55"/>
    <sheet name="問4（4）" sheetId="52" r:id="rId56"/>
    <sheet name="問4（5）" sheetId="53" r:id="rId57"/>
    <sheet name="問5（1）" sheetId="54" r:id="rId58"/>
    <sheet name="問5（2）" sheetId="55" r:id="rId59"/>
    <sheet name="問5（3）" sheetId="56" r:id="rId60"/>
    <sheet name="問5（4）" sheetId="57" r:id="rId61"/>
    <sheet name="問5（5）" sheetId="58" r:id="rId62"/>
    <sheet name="問6（1）" sheetId="77" r:id="rId63"/>
    <sheet name="問6（2）" sheetId="59" r:id="rId64"/>
    <sheet name="問6（3）" sheetId="78" r:id="rId65"/>
    <sheet name="問6（4）" sheetId="79" r:id="rId66"/>
    <sheet name="問7（1）" sheetId="60" r:id="rId67"/>
    <sheet name="問7（2）" sheetId="61" r:id="rId68"/>
    <sheet name="問7（3）" sheetId="62" r:id="rId69"/>
    <sheet name="問7（4）" sheetId="64" r:id="rId70"/>
    <sheet name="問7（5）" sheetId="65" r:id="rId71"/>
    <sheet name="問7（6）" sheetId="66" r:id="rId72"/>
    <sheet name="問8" sheetId="67" r:id="rId73"/>
    <sheet name="問9（1）" sheetId="68" r:id="rId74"/>
    <sheet name="問9（2）" sheetId="69" r:id="rId75"/>
    <sheet name="問10（1）" sheetId="70" r:id="rId76"/>
    <sheet name="問10（2）" sheetId="71" r:id="rId7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6" i="13" l="1"/>
  <c r="P36" i="13"/>
  <c r="O36" i="13"/>
  <c r="N36" i="13"/>
  <c r="M36" i="13"/>
  <c r="L36" i="13"/>
  <c r="K36" i="13"/>
  <c r="J36" i="13"/>
  <c r="I36" i="13"/>
  <c r="H36" i="13"/>
  <c r="G36" i="13"/>
  <c r="F36" i="13"/>
  <c r="E36" i="13"/>
  <c r="I26" i="66"/>
  <c r="G26" i="66"/>
  <c r="F26" i="66"/>
  <c r="E26" i="66"/>
  <c r="J25" i="66"/>
  <c r="J24" i="66"/>
  <c r="J21" i="66"/>
  <c r="J20" i="66"/>
  <c r="X43" i="1" l="1"/>
  <c r="W43" i="1"/>
  <c r="V43" i="1"/>
  <c r="T43" i="1"/>
  <c r="S43" i="1"/>
  <c r="R43" i="1"/>
  <c r="Q43" i="1"/>
  <c r="P43" i="1"/>
  <c r="O43" i="1"/>
  <c r="N43" i="1"/>
  <c r="M43" i="1"/>
  <c r="L43" i="1"/>
  <c r="K43" i="1"/>
  <c r="J43" i="1"/>
  <c r="I43" i="1"/>
  <c r="H43" i="1"/>
  <c r="G43" i="1"/>
  <c r="F43" i="1"/>
  <c r="E43" i="1"/>
  <c r="I7" i="86"/>
  <c r="J6" i="86" s="1"/>
  <c r="I7" i="85"/>
  <c r="J6" i="85" s="1"/>
  <c r="I7" i="84"/>
  <c r="J6" i="84" s="1"/>
  <c r="I7" i="83"/>
  <c r="J6" i="83" s="1"/>
  <c r="I7" i="82"/>
  <c r="J6" i="82" s="1"/>
  <c r="I7" i="81"/>
  <c r="J6" i="81" s="1"/>
  <c r="I7" i="80"/>
  <c r="J25" i="71"/>
  <c r="J22" i="71"/>
  <c r="J21" i="71"/>
  <c r="I10" i="71"/>
  <c r="H24" i="70"/>
  <c r="H20" i="70"/>
  <c r="H19" i="70"/>
  <c r="J8" i="70"/>
  <c r="I24" i="68"/>
  <c r="J5" i="86" l="1"/>
  <c r="J7" i="86" s="1"/>
  <c r="J5" i="85"/>
  <c r="J7" i="85" s="1"/>
  <c r="J5" i="84"/>
  <c r="J7" i="84" s="1"/>
  <c r="J5" i="83"/>
  <c r="J7" i="83" s="1"/>
  <c r="J5" i="82"/>
  <c r="J7" i="82" s="1"/>
  <c r="J5" i="81"/>
  <c r="J7" i="81" s="1"/>
  <c r="J5" i="80"/>
  <c r="J6" i="80"/>
  <c r="R37" i="67"/>
  <c r="Q37" i="67"/>
  <c r="P37" i="67"/>
  <c r="O37" i="67"/>
  <c r="N37" i="67"/>
  <c r="L37" i="67"/>
  <c r="K37" i="67"/>
  <c r="J37" i="67"/>
  <c r="I37" i="67"/>
  <c r="H37" i="67"/>
  <c r="G37" i="67"/>
  <c r="F37" i="67"/>
  <c r="E37" i="67"/>
  <c r="S36" i="67"/>
  <c r="S35" i="67"/>
  <c r="M35" i="67"/>
  <c r="M37" i="67" s="1"/>
  <c r="S37" i="67" l="1"/>
  <c r="J7" i="80"/>
  <c r="J9" i="66" l="1"/>
  <c r="K27" i="65"/>
  <c r="K26" i="65"/>
  <c r="J11" i="65"/>
  <c r="R37" i="64"/>
  <c r="Q37" i="64"/>
  <c r="P37" i="64"/>
  <c r="O37" i="64"/>
  <c r="N37" i="64"/>
  <c r="M37" i="64"/>
  <c r="L37" i="64"/>
  <c r="K37" i="64"/>
  <c r="J37" i="64"/>
  <c r="I37" i="64"/>
  <c r="H37" i="64"/>
  <c r="G37" i="64"/>
  <c r="F37" i="64"/>
  <c r="E37" i="64"/>
  <c r="S35" i="64"/>
  <c r="N33" i="62" l="1"/>
  <c r="M33" i="62"/>
  <c r="L33" i="62"/>
  <c r="K33" i="62"/>
  <c r="J33" i="62"/>
  <c r="I33" i="62"/>
  <c r="H33" i="62"/>
  <c r="G33" i="62"/>
  <c r="F33" i="62"/>
  <c r="E33" i="62"/>
  <c r="O31" i="62"/>
  <c r="M29" i="61"/>
  <c r="L29" i="61"/>
  <c r="L31" i="61" s="1"/>
  <c r="K29" i="61"/>
  <c r="K31" i="61" s="1"/>
  <c r="J29" i="61"/>
  <c r="J31" i="61" s="1"/>
  <c r="I29" i="61"/>
  <c r="I31" i="61" s="1"/>
  <c r="H29" i="61"/>
  <c r="H31" i="61" s="1"/>
  <c r="G29" i="61"/>
  <c r="G31" i="61" s="1"/>
  <c r="F29" i="61"/>
  <c r="F31" i="61" s="1"/>
  <c r="E29" i="61"/>
  <c r="E31" i="61" s="1"/>
  <c r="I24" i="60" l="1"/>
  <c r="I9" i="60"/>
  <c r="I11" i="59" l="1"/>
  <c r="J10" i="59" s="1"/>
  <c r="H8" i="77"/>
  <c r="I6" i="77" s="1"/>
  <c r="K23" i="58"/>
  <c r="K22" i="58"/>
  <c r="I11" i="58"/>
  <c r="R37" i="57"/>
  <c r="Q37" i="57"/>
  <c r="P37" i="57"/>
  <c r="O37" i="57"/>
  <c r="N37" i="57"/>
  <c r="M37" i="57"/>
  <c r="L37" i="57"/>
  <c r="K37" i="57"/>
  <c r="J37" i="57"/>
  <c r="I37" i="57"/>
  <c r="H37" i="57"/>
  <c r="G37" i="57"/>
  <c r="F37" i="57"/>
  <c r="E37" i="57"/>
  <c r="S35" i="57"/>
  <c r="N33" i="56"/>
  <c r="M33" i="56"/>
  <c r="L33" i="56"/>
  <c r="K33" i="56"/>
  <c r="J33" i="56"/>
  <c r="I33" i="56"/>
  <c r="H33" i="56"/>
  <c r="G33" i="56"/>
  <c r="F33" i="56"/>
  <c r="E33" i="56"/>
  <c r="O31" i="56"/>
  <c r="J5" i="59" l="1"/>
  <c r="J6" i="59"/>
  <c r="J7" i="59"/>
  <c r="J8" i="59"/>
  <c r="J9" i="59"/>
  <c r="I5" i="77"/>
  <c r="I7" i="77"/>
  <c r="L31" i="55"/>
  <c r="K31" i="55"/>
  <c r="J31" i="55"/>
  <c r="I31" i="55"/>
  <c r="H31" i="55"/>
  <c r="G31" i="55"/>
  <c r="F31" i="55"/>
  <c r="E31" i="55"/>
  <c r="J11" i="59" l="1"/>
  <c r="I25" i="54" l="1"/>
  <c r="I24" i="54"/>
  <c r="I21" i="54"/>
  <c r="I20" i="54"/>
  <c r="J9" i="54"/>
  <c r="K27" i="53" l="1"/>
  <c r="K26" i="53"/>
  <c r="K23" i="53"/>
  <c r="K22" i="53"/>
  <c r="J11" i="53"/>
  <c r="U37" i="52"/>
  <c r="Q36" i="27"/>
  <c r="P36" i="27"/>
  <c r="O36" i="27"/>
  <c r="N36" i="27"/>
  <c r="M36" i="27"/>
  <c r="L36" i="27"/>
  <c r="K36" i="27"/>
  <c r="J36" i="27"/>
  <c r="I36" i="27"/>
  <c r="H36" i="27"/>
  <c r="G36" i="27"/>
  <c r="F36" i="27"/>
  <c r="E36" i="27"/>
  <c r="R34" i="27"/>
  <c r="M32" i="26" l="1"/>
  <c r="L32" i="26"/>
  <c r="K32" i="26"/>
  <c r="J32" i="26"/>
  <c r="I32" i="26"/>
  <c r="H32" i="26"/>
  <c r="G32" i="26"/>
  <c r="F32" i="26"/>
  <c r="E32" i="26"/>
  <c r="I25" i="25"/>
  <c r="I24" i="25"/>
  <c r="J9" i="25"/>
  <c r="J8" i="32" l="1"/>
  <c r="I8" i="32"/>
  <c r="H26" i="50" l="1"/>
  <c r="G26" i="50"/>
  <c r="F26" i="50"/>
  <c r="E26" i="50"/>
  <c r="I21" i="50"/>
  <c r="I20" i="50"/>
  <c r="I24" i="49"/>
  <c r="I25" i="48"/>
  <c r="J9" i="48"/>
  <c r="I9" i="48"/>
  <c r="I25" i="47"/>
  <c r="I24" i="47"/>
  <c r="J9" i="47"/>
  <c r="I24" i="46"/>
  <c r="I24" i="45"/>
  <c r="I9" i="45"/>
  <c r="L26" i="10" l="1"/>
  <c r="L25" i="10"/>
  <c r="I12" i="10"/>
  <c r="L30" i="9"/>
  <c r="L29" i="9"/>
  <c r="L26" i="9"/>
  <c r="L25" i="9"/>
  <c r="I12" i="9"/>
  <c r="I24" i="44" l="1"/>
  <c r="I25" i="43"/>
  <c r="I24" i="43"/>
  <c r="J9" i="43"/>
  <c r="I25" i="42"/>
  <c r="I21" i="42"/>
  <c r="I20" i="42"/>
  <c r="J9" i="42"/>
  <c r="I25" i="41"/>
  <c r="I21" i="41"/>
  <c r="I20" i="41"/>
  <c r="J9" i="41"/>
  <c r="I25" i="39"/>
  <c r="J9" i="39"/>
  <c r="I24" i="38"/>
  <c r="I25" i="37"/>
  <c r="I24" i="37"/>
  <c r="I21" i="37"/>
  <c r="I20" i="37"/>
  <c r="J9" i="37"/>
  <c r="I20" i="35" l="1"/>
  <c r="I25" i="33"/>
  <c r="J9" i="33" l="1"/>
  <c r="I9" i="33"/>
  <c r="I25" i="31"/>
  <c r="I24" i="31"/>
  <c r="I21" i="31"/>
  <c r="I20" i="31"/>
  <c r="J9" i="31"/>
  <c r="J8" i="4" l="1"/>
  <c r="I21" i="30"/>
  <c r="I20" i="30"/>
  <c r="I9" i="30"/>
  <c r="I25" i="29" l="1"/>
  <c r="J9" i="29"/>
  <c r="I26" i="28"/>
  <c r="I25" i="28"/>
  <c r="J10" i="28"/>
  <c r="K27" i="22"/>
  <c r="S35" i="20" l="1"/>
  <c r="I25" i="21" l="1"/>
  <c r="I24" i="21"/>
  <c r="J9" i="21"/>
  <c r="J9" i="76" l="1"/>
  <c r="I9" i="76"/>
  <c r="H26" i="19"/>
  <c r="G26" i="19"/>
  <c r="F26" i="19"/>
  <c r="E26" i="19"/>
  <c r="I26" i="19" s="1"/>
  <c r="I25" i="19"/>
  <c r="I24" i="19"/>
  <c r="I21" i="19"/>
  <c r="I20" i="19"/>
  <c r="J9" i="75"/>
  <c r="I9" i="75"/>
  <c r="J9" i="19"/>
  <c r="H26" i="18"/>
  <c r="G26" i="18"/>
  <c r="F26" i="18"/>
  <c r="E26" i="18"/>
  <c r="I24" i="18"/>
  <c r="I25" i="18"/>
  <c r="I21" i="18"/>
  <c r="I20" i="18"/>
  <c r="J9" i="18"/>
  <c r="I25" i="17"/>
  <c r="H26" i="17"/>
  <c r="G26" i="17"/>
  <c r="F26" i="17"/>
  <c r="E26" i="17"/>
  <c r="J9" i="17"/>
  <c r="I26" i="18" l="1"/>
  <c r="I22" i="16"/>
  <c r="I21" i="16"/>
  <c r="H25" i="16" s="1"/>
  <c r="E25" i="16"/>
  <c r="F25" i="16" l="1"/>
  <c r="I25" i="16" s="1"/>
  <c r="G25" i="16"/>
  <c r="F27" i="15" l="1"/>
  <c r="G27" i="15"/>
  <c r="H27" i="15"/>
  <c r="I27" i="15"/>
  <c r="E27" i="15"/>
  <c r="J27" i="15" s="1"/>
  <c r="J26" i="15"/>
  <c r="J25" i="15"/>
  <c r="J10" i="15"/>
  <c r="Q35" i="14"/>
  <c r="P35" i="14"/>
  <c r="O35" i="14"/>
  <c r="N35" i="14"/>
  <c r="M35" i="14"/>
  <c r="L35" i="14"/>
  <c r="K35" i="14"/>
  <c r="J35" i="14"/>
  <c r="I35" i="14"/>
  <c r="H35" i="14"/>
  <c r="G35" i="14"/>
  <c r="F35" i="14"/>
  <c r="E35" i="14"/>
  <c r="H24" i="12" l="1"/>
  <c r="H23" i="12"/>
  <c r="G25" i="12"/>
  <c r="F25" i="12"/>
  <c r="E25" i="12"/>
  <c r="H19" i="12"/>
  <c r="H18" i="12"/>
  <c r="G31" i="11"/>
  <c r="L30" i="11"/>
  <c r="L25" i="11"/>
  <c r="K29" i="11" s="1"/>
  <c r="K31" i="11" s="1"/>
  <c r="L26" i="11"/>
  <c r="J12" i="11"/>
  <c r="I12" i="11"/>
  <c r="E29" i="11" l="1"/>
  <c r="E31" i="11" s="1"/>
  <c r="L31" i="11" s="1"/>
  <c r="J29" i="11"/>
  <c r="J31" i="11" s="1"/>
  <c r="H29" i="11"/>
  <c r="H31" i="11" s="1"/>
  <c r="F29" i="11"/>
  <c r="F31" i="11" s="1"/>
  <c r="I29" i="11"/>
  <c r="I31" i="11" s="1"/>
  <c r="H25" i="12"/>
  <c r="L29" i="11" l="1"/>
  <c r="G31" i="8"/>
  <c r="H31" i="8"/>
  <c r="I31" i="8"/>
  <c r="J31" i="8"/>
  <c r="K31" i="8"/>
  <c r="E31" i="8"/>
  <c r="I12" i="8"/>
  <c r="H26" i="6"/>
  <c r="G27" i="6"/>
  <c r="F27" i="6"/>
  <c r="E27" i="6"/>
  <c r="H22" i="6"/>
  <c r="H21" i="6"/>
  <c r="H19" i="5"/>
  <c r="F23" i="5" s="1"/>
  <c r="F24" i="5" s="1"/>
  <c r="H18" i="5"/>
  <c r="I8" i="5"/>
  <c r="H24" i="4"/>
  <c r="H23" i="4"/>
  <c r="G25" i="4"/>
  <c r="F25" i="4"/>
  <c r="E25" i="4"/>
  <c r="F26" i="7"/>
  <c r="G26" i="7"/>
  <c r="E26" i="7"/>
  <c r="H26" i="7" s="1"/>
  <c r="H25" i="7"/>
  <c r="H24" i="7"/>
  <c r="J8" i="7"/>
  <c r="I28" i="3"/>
  <c r="H28" i="3"/>
  <c r="G28" i="3"/>
  <c r="F28" i="3"/>
  <c r="E28" i="3"/>
  <c r="J27" i="3"/>
  <c r="J26" i="3"/>
  <c r="J23" i="3"/>
  <c r="J22" i="3"/>
  <c r="J10" i="3"/>
  <c r="I10" i="3"/>
  <c r="I27" i="2"/>
  <c r="H27" i="2"/>
  <c r="G27" i="2"/>
  <c r="F27" i="2"/>
  <c r="E27" i="2"/>
  <c r="J26" i="2"/>
  <c r="J10" i="2"/>
  <c r="I10" i="2"/>
  <c r="H25" i="4" l="1"/>
  <c r="E23" i="5"/>
  <c r="E24" i="5" s="1"/>
  <c r="J11" i="8"/>
  <c r="J5" i="8"/>
  <c r="J9" i="8"/>
  <c r="J10" i="8"/>
  <c r="J8" i="8"/>
  <c r="J7" i="8"/>
  <c r="J6" i="8"/>
  <c r="H23" i="5"/>
  <c r="H24" i="5" s="1"/>
  <c r="J28" i="3"/>
  <c r="F26" i="37" l="1"/>
  <c r="K22" i="22" l="1"/>
  <c r="I26" i="22" s="1"/>
  <c r="J22" i="15" l="1"/>
  <c r="J21" i="15"/>
  <c r="I10" i="15"/>
  <c r="I8" i="70" l="1"/>
  <c r="I21" i="69"/>
  <c r="I20" i="69"/>
  <c r="I9" i="69"/>
  <c r="I21" i="68"/>
  <c r="I20" i="68"/>
  <c r="I9" i="68"/>
  <c r="I9" i="66"/>
  <c r="K23" i="65"/>
  <c r="K22" i="65"/>
  <c r="I11" i="65"/>
  <c r="E27" i="71" l="1"/>
  <c r="H26" i="68"/>
  <c r="G26" i="69"/>
  <c r="F28" i="65"/>
  <c r="I27" i="71"/>
  <c r="E25" i="70"/>
  <c r="H26" i="69"/>
  <c r="G26" i="68"/>
  <c r="E28" i="65"/>
  <c r="F27" i="71" l="1"/>
  <c r="F25" i="70"/>
  <c r="E26" i="68"/>
  <c r="G25" i="70"/>
  <c r="J28" i="65"/>
  <c r="I28" i="65"/>
  <c r="G27" i="71"/>
  <c r="H27" i="71"/>
  <c r="F26" i="68"/>
  <c r="E26" i="69"/>
  <c r="F26" i="69"/>
  <c r="G28" i="65"/>
  <c r="H28" i="65"/>
  <c r="K28" i="65" l="1"/>
  <c r="I21" i="60"/>
  <c r="I20" i="60"/>
  <c r="I9" i="54"/>
  <c r="I11" i="53"/>
  <c r="I9" i="50"/>
  <c r="I21" i="49"/>
  <c r="I20" i="49"/>
  <c r="I9" i="49"/>
  <c r="I21" i="48"/>
  <c r="I20" i="48"/>
  <c r="I21" i="47"/>
  <c r="I20" i="47"/>
  <c r="I9" i="47"/>
  <c r="I21" i="46"/>
  <c r="I20" i="46"/>
  <c r="I9" i="46"/>
  <c r="I21" i="45"/>
  <c r="I20" i="45"/>
  <c r="I21" i="44"/>
  <c r="I20" i="44"/>
  <c r="I9" i="44"/>
  <c r="I21" i="43"/>
  <c r="I20" i="43"/>
  <c r="I9" i="43"/>
  <c r="I9" i="42"/>
  <c r="I9" i="41"/>
  <c r="I21" i="39"/>
  <c r="I20" i="39"/>
  <c r="I9" i="39"/>
  <c r="I21" i="38"/>
  <c r="I20" i="38"/>
  <c r="I9" i="38"/>
  <c r="I9" i="37"/>
  <c r="I21" i="35"/>
  <c r="I9" i="35"/>
  <c r="I21" i="34"/>
  <c r="I20" i="34"/>
  <c r="I9" i="34"/>
  <c r="I21" i="33"/>
  <c r="I20" i="33"/>
  <c r="I9" i="31"/>
  <c r="I21" i="29"/>
  <c r="I20" i="29"/>
  <c r="H24" i="29" s="1"/>
  <c r="I9" i="29"/>
  <c r="I22" i="28"/>
  <c r="I21" i="28"/>
  <c r="I10" i="28"/>
  <c r="I21" i="25"/>
  <c r="I20" i="25"/>
  <c r="I9" i="25"/>
  <c r="K23" i="22"/>
  <c r="I11" i="22"/>
  <c r="I9" i="19"/>
  <c r="I21" i="21"/>
  <c r="I20" i="21"/>
  <c r="I9" i="21"/>
  <c r="I9" i="18"/>
  <c r="I21" i="17"/>
  <c r="I20" i="17"/>
  <c r="I9" i="17"/>
  <c r="I10" i="16"/>
  <c r="I8" i="12"/>
  <c r="L26" i="8"/>
  <c r="F29" i="8" s="1"/>
  <c r="F31" i="8" s="1"/>
  <c r="L25" i="8"/>
  <c r="H21" i="7"/>
  <c r="H20" i="7"/>
  <c r="I8" i="7"/>
  <c r="I8" i="6"/>
  <c r="H20" i="4"/>
  <c r="H19" i="4"/>
  <c r="I8" i="4"/>
  <c r="J22" i="2"/>
  <c r="J21" i="2"/>
  <c r="Y38" i="1"/>
  <c r="Y37" i="1"/>
  <c r="I25" i="1"/>
  <c r="J11" i="9" l="1"/>
  <c r="J10" i="9"/>
  <c r="J9" i="9"/>
  <c r="J8" i="9"/>
  <c r="J7" i="9"/>
  <c r="J5" i="9"/>
  <c r="J7" i="12"/>
  <c r="J6" i="12"/>
  <c r="J5" i="12"/>
  <c r="J6" i="6"/>
  <c r="J5" i="6"/>
  <c r="J7" i="6"/>
  <c r="J7" i="5"/>
  <c r="J6" i="5"/>
  <c r="J5" i="5"/>
  <c r="H26" i="41"/>
  <c r="G31" i="9"/>
  <c r="H26" i="60"/>
  <c r="F28" i="58"/>
  <c r="H26" i="54"/>
  <c r="J28" i="53"/>
  <c r="G26" i="60"/>
  <c r="E26" i="54"/>
  <c r="H28" i="53"/>
  <c r="G26" i="49"/>
  <c r="G26" i="48"/>
  <c r="H26" i="47"/>
  <c r="E26" i="47"/>
  <c r="H26" i="46"/>
  <c r="H26" i="44"/>
  <c r="G26" i="47"/>
  <c r="E26" i="46"/>
  <c r="G26" i="45"/>
  <c r="E26" i="45"/>
  <c r="E26" i="44"/>
  <c r="H26" i="43"/>
  <c r="E26" i="43"/>
  <c r="H26" i="42"/>
  <c r="E26" i="41"/>
  <c r="H26" i="39"/>
  <c r="E26" i="38"/>
  <c r="G26" i="37"/>
  <c r="H26" i="35"/>
  <c r="E26" i="35"/>
  <c r="G26" i="33"/>
  <c r="H26" i="33"/>
  <c r="H26" i="34"/>
  <c r="G26" i="42"/>
  <c r="E26" i="39"/>
  <c r="F26" i="39"/>
  <c r="H26" i="38"/>
  <c r="E26" i="34"/>
  <c r="E26" i="31"/>
  <c r="H26" i="31"/>
  <c r="H26" i="30"/>
  <c r="H26" i="29"/>
  <c r="E26" i="29"/>
  <c r="H27" i="28"/>
  <c r="H26" i="25"/>
  <c r="G26" i="31"/>
  <c r="E27" i="28"/>
  <c r="F26" i="25"/>
  <c r="O37" i="20"/>
  <c r="P37" i="20"/>
  <c r="Q37" i="20"/>
  <c r="J28" i="22"/>
  <c r="K28" i="22"/>
  <c r="E28" i="22"/>
  <c r="H27" i="16"/>
  <c r="G26" i="21"/>
  <c r="F31" i="10"/>
  <c r="U41" i="1"/>
  <c r="U43" i="1" s="1"/>
  <c r="J8" i="5" l="1"/>
  <c r="J8" i="12"/>
  <c r="J12" i="8"/>
  <c r="J8" i="6"/>
  <c r="F26" i="45"/>
  <c r="H26" i="48"/>
  <c r="F27" i="28"/>
  <c r="M37" i="20"/>
  <c r="G28" i="53"/>
  <c r="G26" i="44"/>
  <c r="G26" i="39"/>
  <c r="E26" i="25"/>
  <c r="E26" i="42"/>
  <c r="G26" i="25"/>
  <c r="F26" i="54"/>
  <c r="F26" i="60"/>
  <c r="G26" i="38"/>
  <c r="E26" i="60"/>
  <c r="E26" i="49"/>
  <c r="H26" i="37"/>
  <c r="H26" i="45"/>
  <c r="E28" i="58"/>
  <c r="F26" i="42"/>
  <c r="H26" i="49"/>
  <c r="J28" i="58"/>
  <c r="H37" i="20"/>
  <c r="I31" i="9"/>
  <c r="F26" i="29"/>
  <c r="E31" i="10"/>
  <c r="F26" i="33"/>
  <c r="G28" i="22"/>
  <c r="J37" i="20"/>
  <c r="G26" i="35"/>
  <c r="E26" i="48"/>
  <c r="I28" i="58"/>
  <c r="G27" i="28"/>
  <c r="F26" i="35"/>
  <c r="F26" i="41"/>
  <c r="F26" i="46"/>
  <c r="F26" i="44"/>
  <c r="K31" i="9"/>
  <c r="G26" i="34"/>
  <c r="F26" i="38"/>
  <c r="F26" i="43"/>
  <c r="F26" i="47"/>
  <c r="I26" i="47" s="1"/>
  <c r="H28" i="22"/>
  <c r="H28" i="58"/>
  <c r="G28" i="58"/>
  <c r="I28" i="53"/>
  <c r="G26" i="54"/>
  <c r="E28" i="53"/>
  <c r="F28" i="53"/>
  <c r="F26" i="49"/>
  <c r="F26" i="48"/>
  <c r="G26" i="46"/>
  <c r="G26" i="43"/>
  <c r="G26" i="41"/>
  <c r="E26" i="37"/>
  <c r="I26" i="37" s="1"/>
  <c r="I24" i="35"/>
  <c r="F26" i="34"/>
  <c r="E26" i="33"/>
  <c r="F26" i="31"/>
  <c r="I26" i="31" s="1"/>
  <c r="E26" i="30"/>
  <c r="G26" i="30"/>
  <c r="F26" i="30"/>
  <c r="G26" i="29"/>
  <c r="S37" i="20"/>
  <c r="E37" i="20"/>
  <c r="G37" i="20"/>
  <c r="K37" i="20"/>
  <c r="R37" i="20"/>
  <c r="N37" i="20"/>
  <c r="F37" i="20"/>
  <c r="I37" i="20"/>
  <c r="I28" i="22"/>
  <c r="F28" i="22"/>
  <c r="L37" i="20"/>
  <c r="E26" i="21"/>
  <c r="H26" i="21"/>
  <c r="F26" i="21"/>
  <c r="E27" i="16"/>
  <c r="F27" i="16"/>
  <c r="G27" i="16"/>
  <c r="H31" i="9"/>
  <c r="J31" i="9"/>
  <c r="H31" i="10"/>
  <c r="I31" i="10"/>
  <c r="G31" i="10"/>
  <c r="J31" i="10"/>
  <c r="E31" i="9"/>
  <c r="F31" i="9"/>
  <c r="I26" i="54" l="1"/>
  <c r="I27" i="28"/>
  <c r="I26" i="43"/>
  <c r="I26" i="25"/>
  <c r="K28" i="53"/>
  <c r="I26" i="21"/>
</calcChain>
</file>

<file path=xl/sharedStrings.xml><?xml version="1.0" encoding="utf-8"?>
<sst xmlns="http://schemas.openxmlformats.org/spreadsheetml/2006/main" count="2885" uniqueCount="518">
  <si>
    <t>タイトル</t>
    <phoneticPr fontId="3"/>
  </si>
  <si>
    <t>選択肢</t>
    <phoneticPr fontId="3"/>
  </si>
  <si>
    <t>件数</t>
    <rPh sb="0" eb="2">
      <t>ケンスウ</t>
    </rPh>
    <phoneticPr fontId="3"/>
  </si>
  <si>
    <t>割合</t>
    <rPh sb="0" eb="2">
      <t>ワリアイ</t>
    </rPh>
    <phoneticPr fontId="3"/>
  </si>
  <si>
    <t>意図的に増やしたい</t>
    <phoneticPr fontId="3"/>
  </si>
  <si>
    <t>現状程度を維持したい</t>
    <phoneticPr fontId="3"/>
  </si>
  <si>
    <t>減らしたい</t>
    <phoneticPr fontId="3"/>
  </si>
  <si>
    <t>その他</t>
    <phoneticPr fontId="3"/>
  </si>
  <si>
    <t>回答無</t>
    <rPh sb="0" eb="3">
      <t>カイトウナシ</t>
    </rPh>
    <phoneticPr fontId="3"/>
  </si>
  <si>
    <t>合計</t>
    <rPh sb="0" eb="2">
      <t>ゴウケイ</t>
    </rPh>
    <phoneticPr fontId="3"/>
  </si>
  <si>
    <t>全体</t>
    <phoneticPr fontId="3"/>
  </si>
  <si>
    <t>1 位</t>
    <phoneticPr fontId="3"/>
  </si>
  <si>
    <t>現状程度を維持したい</t>
  </si>
  <si>
    <t>2 位</t>
  </si>
  <si>
    <t>意図的に増やしたい</t>
  </si>
  <si>
    <t>3 位</t>
  </si>
  <si>
    <t>その他</t>
  </si>
  <si>
    <t>総計</t>
    <rPh sb="0" eb="2">
      <t>ソウケイ</t>
    </rPh>
    <phoneticPr fontId="3"/>
  </si>
  <si>
    <t>令和4年度</t>
  </si>
  <si>
    <t>令和6年度</t>
  </si>
  <si>
    <t>増減</t>
    <rPh sb="0" eb="2">
      <t>ゾウゲン</t>
    </rPh>
    <phoneticPr fontId="3"/>
  </si>
  <si>
    <t>農業、林業</t>
    <phoneticPr fontId="3"/>
  </si>
  <si>
    <t>漁業</t>
    <phoneticPr fontId="3"/>
  </si>
  <si>
    <t>鉱業、採石業、砂利採取業</t>
    <phoneticPr fontId="3"/>
  </si>
  <si>
    <t>建設業</t>
    <phoneticPr fontId="3"/>
  </si>
  <si>
    <t>製造業</t>
    <phoneticPr fontId="3"/>
  </si>
  <si>
    <t>電気・ガス・熱供給・水道業</t>
    <phoneticPr fontId="3"/>
  </si>
  <si>
    <t>情報通信業</t>
    <phoneticPr fontId="3"/>
  </si>
  <si>
    <t>運輸業、郵便業</t>
    <phoneticPr fontId="3"/>
  </si>
  <si>
    <t>卸売業・小売業</t>
    <rPh sb="4" eb="7">
      <t>コウリギョウ</t>
    </rPh>
    <phoneticPr fontId="3"/>
  </si>
  <si>
    <t>金融業、保険業</t>
    <phoneticPr fontId="3"/>
  </si>
  <si>
    <t>学術研究、専門・技術サービス業</t>
    <phoneticPr fontId="3"/>
  </si>
  <si>
    <t>宿泊業、飲食サービス業</t>
    <phoneticPr fontId="3"/>
  </si>
  <si>
    <t>生活関連サービス業、娯楽業</t>
    <phoneticPr fontId="3"/>
  </si>
  <si>
    <t>教育、学習支援業</t>
    <phoneticPr fontId="3"/>
  </si>
  <si>
    <t>医療、福祉</t>
    <phoneticPr fontId="3"/>
  </si>
  <si>
    <t>複合サービス事業</t>
    <phoneticPr fontId="3"/>
  </si>
  <si>
    <t>５千万円以下</t>
    <phoneticPr fontId="3"/>
  </si>
  <si>
    <t>３億円超</t>
    <phoneticPr fontId="3"/>
  </si>
  <si>
    <t>0%</t>
    <phoneticPr fontId="3"/>
  </si>
  <si>
    <t>10%以上～30%未満</t>
    <phoneticPr fontId="3"/>
  </si>
  <si>
    <t>30%以上～50%未満</t>
    <phoneticPr fontId="3"/>
  </si>
  <si>
    <t>50%以上</t>
    <phoneticPr fontId="3"/>
  </si>
  <si>
    <t>女性従業員の仕事意欲の向上を図るため</t>
  </si>
  <si>
    <t>優秀な人材を確保するため</t>
  </si>
  <si>
    <t>性別を問わず登用していくことが企業成長に不可欠だから</t>
  </si>
  <si>
    <t>性別は意識せず、勤続年数や能力などに基づき処遇したから</t>
  </si>
  <si>
    <t>役員・管理職候補となる女性従業員の絶対数が少ない、またはいないから</t>
    <phoneticPr fontId="3"/>
  </si>
  <si>
    <t>将来管理職につく可能性のある女性はいるが、役職につくための在籍年数を満たしていないから</t>
    <phoneticPr fontId="3"/>
  </si>
  <si>
    <t>転居を伴う転勤、休日・夜間等不規則な勤務時間など、多様な労働環境への対応が困難だから</t>
    <phoneticPr fontId="3"/>
  </si>
  <si>
    <t>女性従業員は補助的業務を行うことを前提に採用しているから</t>
    <phoneticPr fontId="3"/>
  </si>
  <si>
    <t>女性従業員の勤続年数が短く、管理職になるまえに退職することが多いから</t>
    <phoneticPr fontId="3"/>
  </si>
  <si>
    <t>女性自身が管理職になることを希望しないから</t>
    <phoneticPr fontId="3"/>
  </si>
  <si>
    <t>従業員が女性管理職を希望しないから</t>
    <phoneticPr fontId="3"/>
  </si>
  <si>
    <t>顧客や取引先が女性管理職をよく思わないから</t>
    <phoneticPr fontId="3"/>
  </si>
  <si>
    <t>性別は意識せず、勤続年数や能力などに基づき処遇しているから</t>
    <phoneticPr fontId="3"/>
  </si>
  <si>
    <t>特に登用しにくいことはない</t>
    <phoneticPr fontId="3"/>
  </si>
  <si>
    <t>タイトル</t>
  </si>
  <si>
    <t>1 位</t>
  </si>
  <si>
    <t>金融業、保険業</t>
  </si>
  <si>
    <t>資本金</t>
  </si>
  <si>
    <t>５千万円以下</t>
  </si>
  <si>
    <t>３億円超</t>
  </si>
  <si>
    <t>10%以上～30%未満</t>
  </si>
  <si>
    <t>50%以上</t>
  </si>
  <si>
    <t>役員・管理職候補となる女性従業員の絶対数が少ない、またはいないから</t>
  </si>
  <si>
    <t>性別は意識せず、勤続年数や能力などに基づき処遇しているから</t>
  </si>
  <si>
    <t>特に登用しにくいことはない</t>
  </si>
  <si>
    <t>業種</t>
    <rPh sb="0" eb="2">
      <t>ギョウシュ</t>
    </rPh>
    <phoneticPr fontId="3"/>
  </si>
  <si>
    <t>不動産業、物品賃貸業</t>
    <phoneticPr fontId="3"/>
  </si>
  <si>
    <t>サービス業（他に分類されないもの）</t>
    <phoneticPr fontId="3"/>
  </si>
  <si>
    <t>令和6年度</t>
    <rPh sb="0" eb="2">
      <t>レイワ</t>
    </rPh>
    <rPh sb="3" eb="5">
      <t>ネンド</t>
    </rPh>
    <phoneticPr fontId="3"/>
  </si>
  <si>
    <t>卸売業</t>
    <phoneticPr fontId="3"/>
  </si>
  <si>
    <t>５千万円超～1億円</t>
    <phoneticPr fontId="3"/>
  </si>
  <si>
    <t>１億円超～3億円</t>
    <phoneticPr fontId="3"/>
  </si>
  <si>
    <t>５千万円超～1億円</t>
  </si>
  <si>
    <t>女性役員有無</t>
    <rPh sb="0" eb="4">
      <t>ジョセイヤクイン</t>
    </rPh>
    <rPh sb="4" eb="6">
      <t>ウム</t>
    </rPh>
    <phoneticPr fontId="3"/>
  </si>
  <si>
    <t>いる</t>
    <phoneticPr fontId="3"/>
  </si>
  <si>
    <t>いない</t>
    <phoneticPr fontId="3"/>
  </si>
  <si>
    <t>女性管理職有無</t>
    <rPh sb="0" eb="2">
      <t>ジョセイ</t>
    </rPh>
    <rPh sb="2" eb="4">
      <t>カンリ</t>
    </rPh>
    <rPh sb="4" eb="5">
      <t>ショク</t>
    </rPh>
    <rPh sb="5" eb="7">
      <t>ウム</t>
    </rPh>
    <phoneticPr fontId="3"/>
  </si>
  <si>
    <t>女性管理職候補</t>
  </si>
  <si>
    <t>事業主は女性である</t>
    <rPh sb="0" eb="3">
      <t>ジギョウヌシ</t>
    </rPh>
    <rPh sb="4" eb="6">
      <t>ジョセイ</t>
    </rPh>
    <phoneticPr fontId="3"/>
  </si>
  <si>
    <t>はい</t>
    <phoneticPr fontId="3"/>
  </si>
  <si>
    <t>いいえ</t>
    <phoneticPr fontId="3"/>
  </si>
  <si>
    <t>0%超～5%未満人</t>
    <phoneticPr fontId="3"/>
  </si>
  <si>
    <t>5%以上～10%未満人</t>
    <phoneticPr fontId="3"/>
  </si>
  <si>
    <t>役員女性比率</t>
  </si>
  <si>
    <t>管理職女性比率</t>
  </si>
  <si>
    <t>役員・管理職女性比率</t>
  </si>
  <si>
    <t>はい</t>
    <phoneticPr fontId="2"/>
  </si>
  <si>
    <t>いいえ</t>
    <phoneticPr fontId="2"/>
  </si>
  <si>
    <t>政府の方針や、女性活躍推進の機運の高まりに対応するため</t>
    <phoneticPr fontId="3"/>
  </si>
  <si>
    <t>企業イメージのアップを図るため</t>
    <phoneticPr fontId="3"/>
  </si>
  <si>
    <t>女性従業員の仕事意欲の向上を図るため</t>
    <phoneticPr fontId="3"/>
  </si>
  <si>
    <t>優秀な人材を確保するため</t>
    <phoneticPr fontId="3"/>
  </si>
  <si>
    <t>女性の視点での商品・サービス開発・改善を期待するから</t>
    <phoneticPr fontId="3"/>
  </si>
  <si>
    <t>女性の視点での職場環境改善を期待するから</t>
    <phoneticPr fontId="3"/>
  </si>
  <si>
    <t>性別を問わず登用していくことが企業成長に不可欠だから</t>
    <phoneticPr fontId="3"/>
  </si>
  <si>
    <t>性別は意識せず、勤続年数や能力などに基づき処遇したから</t>
    <phoneticPr fontId="3"/>
  </si>
  <si>
    <t>経営戦略等の方針決定に女性の視点が必要だから</t>
    <phoneticPr fontId="3"/>
  </si>
  <si>
    <t>親族である女性後継者を育成するため</t>
    <phoneticPr fontId="3"/>
  </si>
  <si>
    <t>上位 4 回答を比較した結果です</t>
    <phoneticPr fontId="3"/>
  </si>
  <si>
    <t>1位</t>
    <rPh sb="1" eb="2">
      <t>イ</t>
    </rPh>
    <phoneticPr fontId="3"/>
  </si>
  <si>
    <t>2位</t>
    <phoneticPr fontId="3"/>
  </si>
  <si>
    <t>3位</t>
    <phoneticPr fontId="3"/>
  </si>
  <si>
    <t>4位</t>
    <phoneticPr fontId="3"/>
  </si>
  <si>
    <t>ア、 管理職候補者のリストアップ、積極的登用</t>
    <phoneticPr fontId="2"/>
  </si>
  <si>
    <t>実施している</t>
    <phoneticPr fontId="3"/>
  </si>
  <si>
    <t>検討している</t>
    <phoneticPr fontId="3"/>
  </si>
  <si>
    <t>検討していない</t>
    <phoneticPr fontId="3"/>
  </si>
  <si>
    <t>検討していない</t>
  </si>
  <si>
    <t>検討している</t>
  </si>
  <si>
    <t>実施している</t>
  </si>
  <si>
    <t>実施している</t>
    <rPh sb="0" eb="2">
      <t>ジッシ</t>
    </rPh>
    <phoneticPr fontId="3"/>
  </si>
  <si>
    <t>検討している</t>
    <rPh sb="0" eb="2">
      <t>ケントウ</t>
    </rPh>
    <phoneticPr fontId="3"/>
  </si>
  <si>
    <t>女性従業員の労働意欲が向上した</t>
    <phoneticPr fontId="3"/>
  </si>
  <si>
    <t>女性従業員に対する意識が変わった</t>
    <phoneticPr fontId="3"/>
  </si>
  <si>
    <t>取引先や顧客からの評判がよくなった</t>
    <phoneticPr fontId="3"/>
  </si>
  <si>
    <t>優秀な人材を採用できるようになった</t>
    <phoneticPr fontId="3"/>
  </si>
  <si>
    <t>組織・職場が活性化された</t>
    <phoneticPr fontId="3"/>
  </si>
  <si>
    <t>女性従業員の離職を防ぐことができた</t>
    <phoneticPr fontId="3"/>
  </si>
  <si>
    <t>生産性向上や競争力強化につながった</t>
    <phoneticPr fontId="3"/>
  </si>
  <si>
    <t>女性従業員のキャリア形成に役立った</t>
    <phoneticPr fontId="3"/>
  </si>
  <si>
    <t>多様な顧客のニーズに対応できるようになった</t>
    <phoneticPr fontId="3"/>
  </si>
  <si>
    <t>経営戦略等の方針決定に女性の視点を反映できた</t>
    <phoneticPr fontId="3"/>
  </si>
  <si>
    <t>企業のイメージアップを図ることができた</t>
    <phoneticPr fontId="3"/>
  </si>
  <si>
    <t>特に効果はなかった</t>
    <phoneticPr fontId="3"/>
  </si>
  <si>
    <t>メリットのほうが大きいと感じる</t>
    <phoneticPr fontId="3"/>
  </si>
  <si>
    <t>デメリットのほうが大きいと感じる</t>
    <phoneticPr fontId="3"/>
  </si>
  <si>
    <t>メリットとデメリットが同じくらいだと感じる</t>
    <phoneticPr fontId="3"/>
  </si>
  <si>
    <t>業績との相関関係は特に感じない</t>
    <phoneticPr fontId="3"/>
  </si>
  <si>
    <t>業績との相関関係は特に感じない</t>
  </si>
  <si>
    <t>メリットのほうが大きいと感じる</t>
  </si>
  <si>
    <t>メリットとデメリットが同じくらいだと感じる</t>
  </si>
  <si>
    <t>取組を進めている</t>
    <phoneticPr fontId="3"/>
  </si>
  <si>
    <t>取組を進めたい、進める予定である</t>
    <phoneticPr fontId="3"/>
  </si>
  <si>
    <t>取組を進めるつもりはない</t>
    <phoneticPr fontId="3"/>
  </si>
  <si>
    <t>取組を進めている</t>
  </si>
  <si>
    <t>取組を進めたい、進める予定である</t>
  </si>
  <si>
    <t>取組を進めるつもりはない</t>
  </si>
  <si>
    <t>従業員の多様な働き方に対応するため</t>
    <phoneticPr fontId="3"/>
  </si>
  <si>
    <t>女性従業員の離職を防ぐため</t>
    <phoneticPr fontId="3"/>
  </si>
  <si>
    <t>従業員の多様な働き方に対応するため</t>
  </si>
  <si>
    <t>女性が結婚・妊娠・出産などを機に退職するため</t>
    <phoneticPr fontId="3"/>
  </si>
  <si>
    <t>女性自身の昇進や仕事に対する意識が低いため</t>
    <phoneticPr fontId="3"/>
  </si>
  <si>
    <t>家庭生活への配慮をする必要があるため</t>
    <phoneticPr fontId="3"/>
  </si>
  <si>
    <t>経営層・管理者層の意識、理解が不十分であるため</t>
    <phoneticPr fontId="3"/>
  </si>
  <si>
    <t>男性従業員の認識、理解が不十分であるため</t>
    <phoneticPr fontId="3"/>
  </si>
  <si>
    <t>所定時間外労働（残業）、深夜労働をさせにくいため</t>
    <phoneticPr fontId="3"/>
  </si>
  <si>
    <t>育児休業中の代替要員の確保などコストがかかるため</t>
    <phoneticPr fontId="3"/>
  </si>
  <si>
    <t>重量物の取り扱いや危険有害業務などがあるため</t>
    <phoneticPr fontId="3"/>
  </si>
  <si>
    <t>前例がなく、進め方がわからないため</t>
    <phoneticPr fontId="3"/>
  </si>
  <si>
    <t>継続就労のための制度を利用しやすい職場風土が醸成されていないため</t>
    <phoneticPr fontId="3"/>
  </si>
  <si>
    <t>特に理由はない</t>
    <phoneticPr fontId="3"/>
  </si>
  <si>
    <t>特に理由はない</t>
  </si>
  <si>
    <t>家庭生活への配慮をする必要があるため</t>
  </si>
  <si>
    <t>女性が結婚・妊娠・出産などを機に退職するため</t>
  </si>
  <si>
    <t>検討していない</t>
    <rPh sb="0" eb="2">
      <t>ケントウ</t>
    </rPh>
    <phoneticPr fontId="3"/>
  </si>
  <si>
    <t>従業員の労働意欲が向上した</t>
    <phoneticPr fontId="3"/>
  </si>
  <si>
    <t>従業員の離職を防ぐことができた</t>
    <phoneticPr fontId="3"/>
  </si>
  <si>
    <t>従業員のキャリアの断絶を防ぐことができた</t>
    <phoneticPr fontId="3"/>
  </si>
  <si>
    <t>従業員の多様な働き方に対応することができた</t>
    <phoneticPr fontId="3"/>
  </si>
  <si>
    <t>従業員の勤務年数が増え、ノウハウが蓄積された</t>
    <phoneticPr fontId="3"/>
  </si>
  <si>
    <t>働き方を見直すきっかけとなった</t>
    <phoneticPr fontId="3"/>
  </si>
  <si>
    <t>従業員の離職を防ぐことができた</t>
  </si>
  <si>
    <t>従業員の多様な働き方に対応することができた</t>
  </si>
  <si>
    <t>女性従業員の勤務年数が増え、ノウハウが蓄積された</t>
    <phoneticPr fontId="3"/>
  </si>
  <si>
    <t>女性従業員の離職を防ぐことができた</t>
  </si>
  <si>
    <t>女性従業員の労働意欲が向上した</t>
  </si>
  <si>
    <t>従業員の仕事意欲の向上を図るため</t>
    <phoneticPr fontId="3"/>
  </si>
  <si>
    <t>従業員の離職を防ぐため</t>
    <phoneticPr fontId="3"/>
  </si>
  <si>
    <t>従業員の離職を防ぐため</t>
  </si>
  <si>
    <t>担当業務の遅滞・戦力ダウン</t>
    <phoneticPr fontId="3"/>
  </si>
  <si>
    <t>休業・短時間勤務中の代替要員の確保・円滑な業務引き継ぎの困難</t>
    <phoneticPr fontId="3"/>
  </si>
  <si>
    <t>代替要員確保のためのコストの増加</t>
    <phoneticPr fontId="3"/>
  </si>
  <si>
    <t>本人のキャリア形成の遅れ</t>
    <phoneticPr fontId="3"/>
  </si>
  <si>
    <t>処遇を巡っての職場内でのトラブル</t>
    <phoneticPr fontId="3"/>
  </si>
  <si>
    <t>復職時期が予想困難なため、異動・配置転換への支障</t>
    <phoneticPr fontId="3"/>
  </si>
  <si>
    <t>他の従業員への負担の増加</t>
    <phoneticPr fontId="3"/>
  </si>
  <si>
    <t>特に負担に感じることはない</t>
    <phoneticPr fontId="3"/>
  </si>
  <si>
    <t>担当業務の遅滞・戦力ダウン</t>
  </si>
  <si>
    <t>休業・短時間勤務中の代替要員の確保・円滑な業務引き継ぎの困難</t>
  </si>
  <si>
    <t>他の従業員への負担の増加</t>
  </si>
  <si>
    <t>取得があった</t>
    <phoneticPr fontId="3"/>
  </si>
  <si>
    <t>対象者はいたが、取得はなかった。</t>
    <phoneticPr fontId="3"/>
  </si>
  <si>
    <t>取得があった</t>
  </si>
  <si>
    <t>働く女性を支援する企業の情報提供</t>
    <phoneticPr fontId="3"/>
  </si>
  <si>
    <t>イクメン（育児を積極的に行う男性）を支援する企業の情報提供</t>
    <phoneticPr fontId="3"/>
  </si>
  <si>
    <t>介護を積極的に行う男性を支援する企業の情報提供</t>
    <phoneticPr fontId="3"/>
  </si>
  <si>
    <t>女性の再就職を支援する研修、相談、情報提供</t>
    <phoneticPr fontId="3"/>
  </si>
  <si>
    <t>管理職等ステップアップをめざす女性を対象にした講演会・交流会の開催</t>
    <phoneticPr fontId="3"/>
  </si>
  <si>
    <t>経営トップ層を対象にした成功事例の紹介などを行うセミナーの開催</t>
    <phoneticPr fontId="3"/>
  </si>
  <si>
    <t>活躍する女性達との出会いの場づくり等、若者を対象にしたキャリア形成支援</t>
    <phoneticPr fontId="3"/>
  </si>
  <si>
    <t>女性の活躍推進に積極的に取り組む企業への助成</t>
    <phoneticPr fontId="3"/>
  </si>
  <si>
    <t>公共調達におけるインセンティブ付与</t>
    <phoneticPr fontId="3"/>
  </si>
  <si>
    <t>ワーク・ライフ・バランスについての啓発</t>
    <phoneticPr fontId="3"/>
  </si>
  <si>
    <t>女性の活躍推進に積極的に取り組む企業への表彰、PR</t>
    <phoneticPr fontId="3"/>
  </si>
  <si>
    <t>行政が率先して、女性の活躍推進に取り組む</t>
    <phoneticPr fontId="3"/>
  </si>
  <si>
    <t>策定済み</t>
    <phoneticPr fontId="3"/>
  </si>
  <si>
    <t>策定予定</t>
    <phoneticPr fontId="3"/>
  </si>
  <si>
    <t>策定予定なし</t>
    <phoneticPr fontId="3"/>
  </si>
  <si>
    <t>策定予定なし</t>
  </si>
  <si>
    <t>今年度中</t>
    <phoneticPr fontId="3"/>
  </si>
  <si>
    <t>来年度中</t>
    <phoneticPr fontId="3"/>
  </si>
  <si>
    <t>時期未定</t>
    <phoneticPr fontId="3"/>
  </si>
  <si>
    <t>時期未定</t>
  </si>
  <si>
    <t>来年度中</t>
  </si>
  <si>
    <t>今年度中</t>
  </si>
  <si>
    <t>知っている</t>
    <phoneticPr fontId="3"/>
  </si>
  <si>
    <t>知らない</t>
    <phoneticPr fontId="3"/>
  </si>
  <si>
    <t>知っている</t>
  </si>
  <si>
    <t>認証済</t>
    <phoneticPr fontId="3"/>
  </si>
  <si>
    <t>認証をめざしている</t>
    <phoneticPr fontId="3"/>
  </si>
  <si>
    <t>関心がある</t>
    <phoneticPr fontId="3"/>
  </si>
  <si>
    <t>関心がない</t>
    <phoneticPr fontId="3"/>
  </si>
  <si>
    <t>関心がない</t>
  </si>
  <si>
    <t>その他（※50文字以内）</t>
  </si>
  <si>
    <t>女性の活躍推進に積極的に取り組む企業への助成（41.8％）</t>
    <phoneticPr fontId="2"/>
  </si>
  <si>
    <t>働く女性を支援する企業の情報提供（22.3％）</t>
    <phoneticPr fontId="2"/>
  </si>
  <si>
    <t>行政が率先して、女性の活躍推進に取り組む（20.0％）</t>
    <phoneticPr fontId="2"/>
  </si>
  <si>
    <t>検討していない</t>
    <phoneticPr fontId="2"/>
  </si>
  <si>
    <t>ワーク・ライフ・バランスについての啓発（18.8％）</t>
    <phoneticPr fontId="2"/>
  </si>
  <si>
    <t>知らない</t>
    <phoneticPr fontId="2"/>
  </si>
  <si>
    <t>総計</t>
    <rPh sb="0" eb="2">
      <t>ソウケイ</t>
    </rPh>
    <phoneticPr fontId="2"/>
  </si>
  <si>
    <t>総計</t>
    <rPh sb="0" eb="2">
      <t>ソウケイ</t>
    </rPh>
    <phoneticPr fontId="2"/>
  </si>
  <si>
    <t>総計</t>
    <rPh sb="0" eb="2">
      <t>ソウケイ</t>
    </rPh>
    <phoneticPr fontId="2"/>
  </si>
  <si>
    <t>実施している</t>
    <rPh sb="0" eb="2">
      <t>ジッシ</t>
    </rPh>
    <phoneticPr fontId="2"/>
  </si>
  <si>
    <t>製造業</t>
    <rPh sb="0" eb="3">
      <t>セイゾウギョウ</t>
    </rPh>
    <phoneticPr fontId="3"/>
  </si>
  <si>
    <t>医療、福祉</t>
    <rPh sb="0" eb="2">
      <t>イリョウ</t>
    </rPh>
    <rPh sb="3" eb="5">
      <t>フクシ</t>
    </rPh>
    <phoneticPr fontId="3"/>
  </si>
  <si>
    <t>令和6年度調査との比較</t>
    <phoneticPr fontId="2"/>
  </si>
  <si>
    <t>令和7年度</t>
    <rPh sb="0" eb="2">
      <t>レイワ</t>
    </rPh>
    <rPh sb="3" eb="5">
      <t>ネンド</t>
    </rPh>
    <phoneticPr fontId="3"/>
  </si>
  <si>
    <t>令和6年度</t>
    <phoneticPr fontId="2"/>
  </si>
  <si>
    <t>令和7年度</t>
    <phoneticPr fontId="2"/>
  </si>
  <si>
    <t>30～99人</t>
    <rPh sb="5" eb="6">
      <t>ヒト</t>
    </rPh>
    <phoneticPr fontId="3"/>
  </si>
  <si>
    <t>100～299人</t>
    <rPh sb="7" eb="8">
      <t>ヒト</t>
    </rPh>
    <phoneticPr fontId="3"/>
  </si>
  <si>
    <t>300人以上</t>
    <rPh sb="3" eb="4">
      <t>ヒト</t>
    </rPh>
    <rPh sb="4" eb="6">
      <t>イジョウ</t>
    </rPh>
    <phoneticPr fontId="3"/>
  </si>
  <si>
    <t>29人以下</t>
    <rPh sb="2" eb="5">
      <t>ヒトイカ</t>
    </rPh>
    <phoneticPr fontId="3"/>
  </si>
  <si>
    <t>300人以上</t>
    <rPh sb="3" eb="6">
      <t>ヒトイジョウ</t>
    </rPh>
    <phoneticPr fontId="3"/>
  </si>
  <si>
    <t>29人以下</t>
    <rPh sb="2" eb="3">
      <t>ヒト</t>
    </rPh>
    <rPh sb="3" eb="5">
      <t>イカ</t>
    </rPh>
    <phoneticPr fontId="2"/>
  </si>
  <si>
    <t>30～99人</t>
    <rPh sb="5" eb="6">
      <t>ヒト</t>
    </rPh>
    <phoneticPr fontId="2"/>
  </si>
  <si>
    <t>300人以上</t>
    <rPh sb="3" eb="6">
      <t>ヒトイジョウ</t>
    </rPh>
    <phoneticPr fontId="2"/>
  </si>
  <si>
    <t>令和6年度調査との比較</t>
    <phoneticPr fontId="2"/>
  </si>
  <si>
    <t>無回答</t>
    <rPh sb="0" eb="3">
      <t>ムカイトウ</t>
    </rPh>
    <phoneticPr fontId="3"/>
  </si>
  <si>
    <t>令和6年度調査との比較</t>
    <phoneticPr fontId="3"/>
  </si>
  <si>
    <t>50%以上</t>
    <phoneticPr fontId="2"/>
  </si>
  <si>
    <t>10%以上～30%未満</t>
    <rPh sb="3" eb="5">
      <t>イジョウ</t>
    </rPh>
    <rPh sb="9" eb="11">
      <t>ミマン</t>
    </rPh>
    <phoneticPr fontId="2"/>
  </si>
  <si>
    <t>30%以上～50%未満</t>
    <rPh sb="3" eb="5">
      <t>イジョウ</t>
    </rPh>
    <rPh sb="9" eb="11">
      <t>ミマン</t>
    </rPh>
    <phoneticPr fontId="2"/>
  </si>
  <si>
    <t>0%</t>
    <phoneticPr fontId="25"/>
  </si>
  <si>
    <t>0%超～5%未満人</t>
    <phoneticPr fontId="25"/>
  </si>
  <si>
    <t>5%以上～10%未満人</t>
    <phoneticPr fontId="25"/>
  </si>
  <si>
    <t>10%以上～30%未満</t>
    <phoneticPr fontId="25"/>
  </si>
  <si>
    <t>30%以上～50%未満</t>
    <phoneticPr fontId="25"/>
  </si>
  <si>
    <t>50%以上</t>
    <phoneticPr fontId="25"/>
  </si>
  <si>
    <t>回答無</t>
    <rPh sb="0" eb="3">
      <t>カイトウナシ</t>
    </rPh>
    <phoneticPr fontId="25"/>
  </si>
  <si>
    <t>10%以上~30%未満</t>
    <rPh sb="3" eb="5">
      <t>イジョウ</t>
    </rPh>
    <rPh sb="9" eb="11">
      <t>ミマン</t>
    </rPh>
    <phoneticPr fontId="26"/>
  </si>
  <si>
    <t>50%以上</t>
    <rPh sb="3" eb="5">
      <t>イジョウ</t>
    </rPh>
    <phoneticPr fontId="26"/>
  </si>
  <si>
    <t>令和6年度調査との比較</t>
    <phoneticPr fontId="26"/>
  </si>
  <si>
    <t>令和7年度</t>
    <phoneticPr fontId="26"/>
  </si>
  <si>
    <t>総計</t>
    <rPh sb="0" eb="2">
      <t>ソウケイ</t>
    </rPh>
    <phoneticPr fontId="25"/>
  </si>
  <si>
    <t>令和6年度</t>
    <phoneticPr fontId="26"/>
  </si>
  <si>
    <t>増減</t>
    <rPh sb="0" eb="2">
      <t>ゾウゲン</t>
    </rPh>
    <phoneticPr fontId="25"/>
  </si>
  <si>
    <t>問2（1）現在、女性の役員・管理職を登用していますか、もしくは今後登用したいと考えていますか。</t>
    <rPh sb="0" eb="1">
      <t>トイ</t>
    </rPh>
    <rPh sb="5" eb="7">
      <t>ゲンザイ</t>
    </rPh>
    <phoneticPr fontId="2"/>
  </si>
  <si>
    <t>はい</t>
    <phoneticPr fontId="25"/>
  </si>
  <si>
    <t>いいえ</t>
    <phoneticPr fontId="25"/>
  </si>
  <si>
    <t>特に登用しにくいことはない(31.6%)</t>
    <phoneticPr fontId="3"/>
  </si>
  <si>
    <t>役員・管理職候補となる女性従業員の絶対数が少ない、またはいないから(27.5%)</t>
    <phoneticPr fontId="3"/>
  </si>
  <si>
    <t>性別は意識せず、勤続年数や能力などに基づき処遇しているから(17.9%)</t>
    <phoneticPr fontId="3"/>
  </si>
  <si>
    <t>女性自身が管理職になることを希望しないから(15.3%)</t>
    <phoneticPr fontId="3"/>
  </si>
  <si>
    <t>特に登用しにくいことはない(40.8%)</t>
    <phoneticPr fontId="3"/>
  </si>
  <si>
    <t>役員・管理職候補となる女性従業員の絶対数が少ない、またはいないから(37.7%)</t>
    <phoneticPr fontId="3"/>
  </si>
  <si>
    <t>性別は意識せず、勤続年数や能力などに基づき処遇しているから(21.9%)</t>
    <phoneticPr fontId="3"/>
  </si>
  <si>
    <t>性別を問わず登用していくことが企業成長に不可欠だから(46.7%)</t>
    <rPh sb="0" eb="2">
      <t>セイベツ</t>
    </rPh>
    <rPh sb="3" eb="4">
      <t>ト</t>
    </rPh>
    <rPh sb="6" eb="8">
      <t>トウヨウ</t>
    </rPh>
    <rPh sb="15" eb="17">
      <t>キギョウ</t>
    </rPh>
    <rPh sb="17" eb="19">
      <t>セイチョウ</t>
    </rPh>
    <rPh sb="20" eb="23">
      <t>フカケツ</t>
    </rPh>
    <phoneticPr fontId="3"/>
  </si>
  <si>
    <t>性別は意識せず、勤続年数や能力などに基づき処遇したから(41.9%)</t>
    <phoneticPr fontId="3"/>
  </si>
  <si>
    <t>優秀な人材を確保するため（33.9％）</t>
    <rPh sb="0" eb="2">
      <t>ユウシュウ</t>
    </rPh>
    <rPh sb="3" eb="5">
      <t>ジンザイ</t>
    </rPh>
    <rPh sb="6" eb="8">
      <t>カクホ</t>
    </rPh>
    <phoneticPr fontId="3"/>
  </si>
  <si>
    <t>女性従業員の仕事意欲の向上を図るため（27.8％）</t>
    <rPh sb="0" eb="5">
      <t>ジョセイジュウギョウイン</t>
    </rPh>
    <rPh sb="6" eb="8">
      <t>シゴト</t>
    </rPh>
    <rPh sb="8" eb="10">
      <t>イヨク</t>
    </rPh>
    <rPh sb="11" eb="13">
      <t>コウジョウ</t>
    </rPh>
    <rPh sb="14" eb="15">
      <t>ハカ</t>
    </rPh>
    <phoneticPr fontId="3"/>
  </si>
  <si>
    <t>性別は意識せず、勤続年数や能力などに基づき処遇したから(42.1%)</t>
    <phoneticPr fontId="3"/>
  </si>
  <si>
    <t>性別を問わず登用していくことが企業成長に不可欠だから(41.8%)</t>
    <rPh sb="0" eb="2">
      <t>セイベツ</t>
    </rPh>
    <rPh sb="3" eb="4">
      <t>ト</t>
    </rPh>
    <rPh sb="6" eb="8">
      <t>トウヨウ</t>
    </rPh>
    <rPh sb="15" eb="17">
      <t>キギョウ</t>
    </rPh>
    <rPh sb="17" eb="19">
      <t>セイチョウ</t>
    </rPh>
    <rPh sb="20" eb="23">
      <t>フカケツ</t>
    </rPh>
    <phoneticPr fontId="3"/>
  </si>
  <si>
    <t>優秀な人材を確保するため（27.6％）</t>
    <rPh sb="0" eb="2">
      <t>ユウシュウ</t>
    </rPh>
    <rPh sb="3" eb="5">
      <t>ジンザイ</t>
    </rPh>
    <rPh sb="6" eb="8">
      <t>カクホ</t>
    </rPh>
    <phoneticPr fontId="3"/>
  </si>
  <si>
    <t>女性従業員の仕事意欲の向上を図るため（15.2％）</t>
    <rPh sb="0" eb="5">
      <t>ジョセイジュウギョウイン</t>
    </rPh>
    <rPh sb="6" eb="8">
      <t>シゴト</t>
    </rPh>
    <rPh sb="8" eb="10">
      <t>イヨク</t>
    </rPh>
    <rPh sb="11" eb="13">
      <t>コウジョウ</t>
    </rPh>
    <rPh sb="14" eb="15">
      <t>ハカ</t>
    </rPh>
    <phoneticPr fontId="3"/>
  </si>
  <si>
    <t>問2（2）女性を役員・管理職に登用しにくい理由は何ですか。該当する番号に〇をつけてください。（〇は5つまで）</t>
    <rPh sb="0" eb="1">
      <t>トイ</t>
    </rPh>
    <phoneticPr fontId="3"/>
  </si>
  <si>
    <t>問2（3）女性を役員・管理職に登用する理由は何ですか。該当する番号に〇をつけてください。（〇は5つまで）</t>
    <rPh sb="0" eb="1">
      <t>トイ</t>
    </rPh>
    <phoneticPr fontId="3"/>
  </si>
  <si>
    <t>問2（4）今後、女性の役員・管理職を意図的に増やしていくことを考えていますか。該当する番号に〇をつけてください。</t>
    <rPh sb="0" eb="1">
      <t>トイ</t>
    </rPh>
    <phoneticPr fontId="3"/>
  </si>
  <si>
    <t>問2（5）　女性の役員・管理職登用のためにどのような取組を行っていますか。	ア～キの取組で、該当する番号に○をつけてください。</t>
    <rPh sb="0" eb="1">
      <t>トイ</t>
    </rPh>
    <phoneticPr fontId="3"/>
  </si>
  <si>
    <t>問2（5）オ、業務時間の柔軟化やテレワークの推進</t>
    <rPh sb="0" eb="2">
      <t>ジョセイ</t>
    </rPh>
    <rPh sb="7" eb="9">
      <t>ギョウム</t>
    </rPh>
    <rPh sb="9" eb="11">
      <t>ジカン</t>
    </rPh>
    <rPh sb="12" eb="15">
      <t>ジュウナンカ</t>
    </rPh>
    <rPh sb="22" eb="24">
      <t>スイシン</t>
    </rPh>
    <phoneticPr fontId="3"/>
  </si>
  <si>
    <t>実施している</t>
    <phoneticPr fontId="25"/>
  </si>
  <si>
    <t>検討している</t>
    <phoneticPr fontId="25"/>
  </si>
  <si>
    <t>検討していない</t>
    <phoneticPr fontId="25"/>
  </si>
  <si>
    <t>問2（5）カ、育児・介護休業制度のさらなる充実</t>
    <rPh sb="0" eb="2">
      <t>ジョセイ</t>
    </rPh>
    <rPh sb="7" eb="9">
      <t>イクジ</t>
    </rPh>
    <rPh sb="10" eb="12">
      <t>カイゴ</t>
    </rPh>
    <rPh sb="12" eb="14">
      <t>キュウギョウ</t>
    </rPh>
    <rPh sb="14" eb="16">
      <t>セイド</t>
    </rPh>
    <rPh sb="21" eb="23">
      <t>ジュウジツ</t>
    </rPh>
    <phoneticPr fontId="3"/>
  </si>
  <si>
    <t>検討していない</t>
    <rPh sb="0" eb="2">
      <t>ケントウ</t>
    </rPh>
    <phoneticPr fontId="2"/>
  </si>
  <si>
    <t>問2（5）イ、管理職候補者を対象とした意識喚起のための研修</t>
    <rPh sb="0" eb="1">
      <t>トイ</t>
    </rPh>
    <phoneticPr fontId="3"/>
  </si>
  <si>
    <t>問2（5）ウ、ロールモデル(模範)となる女性管理職の提示・周知</t>
    <phoneticPr fontId="3"/>
  </si>
  <si>
    <t>問2（5）エ、女性の健康問題への理解を深める取組</t>
    <rPh sb="7" eb="9">
      <t>ジョセイ</t>
    </rPh>
    <rPh sb="10" eb="14">
      <t>ケンコウモンダイ</t>
    </rPh>
    <rPh sb="16" eb="18">
      <t>リカイ</t>
    </rPh>
    <rPh sb="19" eb="20">
      <t>フカ</t>
    </rPh>
    <rPh sb="22" eb="24">
      <t>トリクミ</t>
    </rPh>
    <phoneticPr fontId="3"/>
  </si>
  <si>
    <t>問2（5）キ、その他（選択）</t>
    <rPh sb="0" eb="1">
      <t>トイ</t>
    </rPh>
    <phoneticPr fontId="3"/>
  </si>
  <si>
    <t>女性従業員の労働意欲が向上した</t>
    <rPh sb="6" eb="10">
      <t>ロウドウイヨク</t>
    </rPh>
    <rPh sb="11" eb="13">
      <t>コウジョウ</t>
    </rPh>
    <phoneticPr fontId="3"/>
  </si>
  <si>
    <t>女性従業員のキャリア形成に役立った（22.3％）</t>
  </si>
  <si>
    <t>女性従業員の労働意欲が向上した（18.6％）</t>
  </si>
  <si>
    <t>組織・職場が活性化された（16.4％）</t>
  </si>
  <si>
    <t>特に効果はなかった（14.1％）</t>
  </si>
  <si>
    <t>令和7年度</t>
    <phoneticPr fontId="2"/>
  </si>
  <si>
    <t>女性従業員のキャリア形成に役立った（23.9％）</t>
    <phoneticPr fontId="2"/>
  </si>
  <si>
    <t>組織・職場が活性化された（15.6％）</t>
    <phoneticPr fontId="2"/>
  </si>
  <si>
    <t>女性従業員の労働意欲が向上した（15.1％）</t>
    <phoneticPr fontId="2"/>
  </si>
  <si>
    <t>特に効果はなかった（14.8％）</t>
    <phoneticPr fontId="2"/>
  </si>
  <si>
    <t>問2（6）女性の役員・管理職を登用することで、どのような効果がありましたか。該当する番号に○をつけてください。（〇は5つまで）</t>
    <rPh sb="0" eb="1">
      <t>トイ</t>
    </rPh>
    <phoneticPr fontId="3"/>
  </si>
  <si>
    <t>問2（7）女性の役員・管理職登用の取組と企業経営との関係を総合的にみて、貴事務所の状況に最も近いものはどれですか。該当する番号に〇をつけてください。</t>
    <rPh sb="0" eb="1">
      <t>トイ</t>
    </rPh>
    <rPh sb="37" eb="40">
      <t>ジムショ</t>
    </rPh>
    <phoneticPr fontId="3"/>
  </si>
  <si>
    <t>メリットとデメリットが同じくらいだと感じる</t>
    <phoneticPr fontId="2"/>
  </si>
  <si>
    <t>問3　女性の継続就労、出産・子育て、介護との両立支援など、働きやすい職場環境整備のためにどのような取組を行っていますか。ア～ト及びその他の取組について、該当する番号に○をつけてください。</t>
    <rPh sb="0" eb="1">
      <t>トイ</t>
    </rPh>
    <rPh sb="8" eb="10">
      <t>シュウロウ</t>
    </rPh>
    <rPh sb="11" eb="13">
      <t>シュッサン</t>
    </rPh>
    <rPh sb="14" eb="16">
      <t>コソダ</t>
    </rPh>
    <rPh sb="18" eb="20">
      <t>カイゴ</t>
    </rPh>
    <rPh sb="22" eb="24">
      <t>リョウリツ</t>
    </rPh>
    <rPh sb="24" eb="26">
      <t>シエン</t>
    </rPh>
    <rPh sb="29" eb="30">
      <t>ハタラ</t>
    </rPh>
    <rPh sb="34" eb="36">
      <t>ショクバ</t>
    </rPh>
    <rPh sb="36" eb="38">
      <t>カンキョウ</t>
    </rPh>
    <rPh sb="38" eb="40">
      <t>セイビ</t>
    </rPh>
    <rPh sb="49" eb="51">
      <t>トリクミ</t>
    </rPh>
    <rPh sb="52" eb="53">
      <t>オコナ</t>
    </rPh>
    <rPh sb="63" eb="64">
      <t>オヨ</t>
    </rPh>
    <rPh sb="67" eb="68">
      <t>タ</t>
    </rPh>
    <phoneticPr fontId="3"/>
  </si>
  <si>
    <t>問3-ア 女性正規社員の中途採用（管理職以外）</t>
    <phoneticPr fontId="3"/>
  </si>
  <si>
    <t>検討している</t>
    <rPh sb="0" eb="2">
      <t>ケントウ</t>
    </rPh>
    <phoneticPr fontId="2"/>
  </si>
  <si>
    <t>令和7年度</t>
    <rPh sb="1" eb="2">
      <t>ワ</t>
    </rPh>
    <phoneticPr fontId="2"/>
  </si>
  <si>
    <t>問3-イ　非正規社員から正規社員への転換・登用</t>
    <phoneticPr fontId="3"/>
  </si>
  <si>
    <t>問3-ウ　女性従業員への教育・研修参加・技術習得の機会拡大</t>
    <rPh sb="0" eb="1">
      <t>トイ</t>
    </rPh>
    <phoneticPr fontId="3"/>
  </si>
  <si>
    <t>問3-エ　育成を念頭にいれた計画的な配置・転換</t>
    <phoneticPr fontId="3"/>
  </si>
  <si>
    <t>問3-オ　能力・成果に応じた処遇の実施</t>
    <rPh sb="0" eb="1">
      <t>トイ</t>
    </rPh>
    <rPh sb="17" eb="19">
      <t>ジッシ</t>
    </rPh>
    <phoneticPr fontId="3"/>
  </si>
  <si>
    <t>令和6年度調査との比較</t>
    <phoneticPr fontId="2"/>
  </si>
  <si>
    <t>問3-カ　公平な評価のための評価基準の明確化</t>
    <phoneticPr fontId="3"/>
  </si>
  <si>
    <t>問3-キ　評価制度の納得の確保（結果のフィードバック）</t>
    <phoneticPr fontId="3"/>
  </si>
  <si>
    <t>令和7年度</t>
    <rPh sb="0" eb="2">
      <t>レイワ</t>
    </rPh>
    <phoneticPr fontId="2"/>
  </si>
  <si>
    <t>問3-ク　長時間労働の削減</t>
    <phoneticPr fontId="3"/>
  </si>
  <si>
    <t>問3-ケ　女性従業員同士のネットワーク構築</t>
    <phoneticPr fontId="3"/>
  </si>
  <si>
    <t>令和6年度</t>
    <rPh sb="3" eb="5">
      <t>ネンド</t>
    </rPh>
    <phoneticPr fontId="2"/>
  </si>
  <si>
    <t>問3-コ　ハラスメント対策のための研修</t>
    <phoneticPr fontId="3"/>
  </si>
  <si>
    <t>問3-サ　出産・育児のための休暇制度・短時間勤務制度</t>
    <phoneticPr fontId="3"/>
  </si>
  <si>
    <t>問3-シ男性の育児休業取得の奨励</t>
    <phoneticPr fontId="3"/>
  </si>
  <si>
    <t>問3‐ス　介護のための休暇制度・短時間勤務制度</t>
    <phoneticPr fontId="3"/>
  </si>
  <si>
    <t>問3-セ　男性の介護休業取得の奨励</t>
    <phoneticPr fontId="3"/>
  </si>
  <si>
    <t>10％以上～30％未満</t>
    <rPh sb="3" eb="5">
      <t>イジョウ</t>
    </rPh>
    <rPh sb="9" eb="11">
      <t>ミマン</t>
    </rPh>
    <phoneticPr fontId="2"/>
  </si>
  <si>
    <t>50％以上</t>
    <rPh sb="3" eb="5">
      <t>イジョウ</t>
    </rPh>
    <phoneticPr fontId="2"/>
  </si>
  <si>
    <t>問3-ソ　時間外労働削減と有給休暇取得の奨励のための対策</t>
    <phoneticPr fontId="3"/>
  </si>
  <si>
    <t>問3-タ　在宅勤務等のテレワーク制度</t>
    <phoneticPr fontId="3"/>
  </si>
  <si>
    <t>問3-チ　従業員の育児を支援する制度（保育サービスの利用）</t>
    <phoneticPr fontId="3"/>
  </si>
  <si>
    <t>実施している</t>
    <phoneticPr fontId="2"/>
  </si>
  <si>
    <t>令和6年度</t>
    <rPh sb="0" eb="2">
      <t>レイワ</t>
    </rPh>
    <phoneticPr fontId="2"/>
  </si>
  <si>
    <t>問3-ツ　事業所内保育所の設置</t>
    <phoneticPr fontId="3"/>
  </si>
  <si>
    <t>問3-テ　両立に向けた意識啓発・セミナーの開催</t>
    <phoneticPr fontId="3"/>
  </si>
  <si>
    <t>問3-ト　女性の健康路支援する制度（PMS、不妊治療休暇など）</t>
    <rPh sb="5" eb="7">
      <t>ジョセイ</t>
    </rPh>
    <rPh sb="8" eb="13">
      <t>ケンコウロシエン</t>
    </rPh>
    <rPh sb="15" eb="17">
      <t>セイド</t>
    </rPh>
    <rPh sb="22" eb="26">
      <t>フニンチリョウ</t>
    </rPh>
    <rPh sb="26" eb="28">
      <t>キュウカ</t>
    </rPh>
    <phoneticPr fontId="3"/>
  </si>
  <si>
    <t>選択肢</t>
    <phoneticPr fontId="25"/>
  </si>
  <si>
    <t>件数</t>
    <rPh sb="0" eb="2">
      <t>ケンスウ</t>
    </rPh>
    <phoneticPr fontId="25"/>
  </si>
  <si>
    <t>割合</t>
    <rPh sb="0" eb="2">
      <t>ワリアイ</t>
    </rPh>
    <phoneticPr fontId="25"/>
  </si>
  <si>
    <t>合計</t>
    <rPh sb="0" eb="2">
      <t>ゴウケイ</t>
    </rPh>
    <phoneticPr fontId="25"/>
  </si>
  <si>
    <t>全体</t>
    <phoneticPr fontId="25"/>
  </si>
  <si>
    <t>1 位</t>
    <phoneticPr fontId="25"/>
  </si>
  <si>
    <t>検討している</t>
    <rPh sb="0" eb="2">
      <t>ケントウ</t>
    </rPh>
    <phoneticPr fontId="25"/>
  </si>
  <si>
    <t>実施している</t>
    <rPh sb="0" eb="2">
      <t>ジッシ</t>
    </rPh>
    <phoneticPr fontId="25"/>
  </si>
  <si>
    <r>
      <rPr>
        <b/>
        <u/>
        <sz val="11"/>
        <color rgb="FF000000"/>
        <rFont val="游ゴシック Light"/>
        <family val="3"/>
        <charset val="128"/>
        <scheme val="major"/>
      </rPr>
      <t>NEW　</t>
    </r>
    <r>
      <rPr>
        <u/>
        <sz val="11"/>
        <color rgb="FF000000"/>
        <rFont val="游ゴシック Light"/>
        <family val="3"/>
        <charset val="128"/>
        <scheme val="major"/>
      </rPr>
      <t>【※前年比なし】</t>
    </r>
    <phoneticPr fontId="3"/>
  </si>
  <si>
    <t>問3-その他の取組</t>
    <rPh sb="7" eb="9">
      <t>トリクミ</t>
    </rPh>
    <phoneticPr fontId="3"/>
  </si>
  <si>
    <t>問4（1）女性の継続就労に向けた取組を進めていこうと考えていますか。該当する番号に〇をつけてください。</t>
    <rPh sb="0" eb="1">
      <t>トイ</t>
    </rPh>
    <phoneticPr fontId="3"/>
  </si>
  <si>
    <t>問4（2）女性の継続就労に取り組む理由は何ですか。該当する番号に〇をつけてください。（〇は３つまで）</t>
    <rPh sb="0" eb="1">
      <t>トイ</t>
    </rPh>
    <phoneticPr fontId="3"/>
  </si>
  <si>
    <t>令和6度調査との比較</t>
    <phoneticPr fontId="2"/>
  </si>
  <si>
    <t>特に理由はない（24.9%）</t>
    <phoneticPr fontId="2"/>
  </si>
  <si>
    <t>家庭生活への配慮をする必要があるため（16.5%）</t>
    <phoneticPr fontId="2"/>
  </si>
  <si>
    <t>女性が結婚・妊娠・出産などを機に退職するため（15.2％）</t>
    <phoneticPr fontId="2"/>
  </si>
  <si>
    <t>女性自身の昇進や仕事に対する意識が低いため（12.9%）</t>
    <phoneticPr fontId="2"/>
  </si>
  <si>
    <t>特に理由はない（38.4％）</t>
    <phoneticPr fontId="2"/>
  </si>
  <si>
    <t>女性が結婚・妊娠・出産などを機に退職するため（17.4％）</t>
    <phoneticPr fontId="2"/>
  </si>
  <si>
    <t>家庭生活への配慮をする必要があるため（16.4%）</t>
    <phoneticPr fontId="2"/>
  </si>
  <si>
    <t>女性自身の昇進や仕事に対する意識が低いため（14.7%）</t>
    <phoneticPr fontId="2"/>
  </si>
  <si>
    <t>問4（3）女性の継続就労の取組が進まない、または取り組まない理由は何ですか。該当する番号に〇をつけてください。（〇は5つまで）</t>
    <rPh sb="0" eb="1">
      <t>トイ</t>
    </rPh>
    <phoneticPr fontId="3"/>
  </si>
  <si>
    <t>問4（4）女性の継続就労のための取組を実施して、貴事業所では、どのような効果がありましたか。該当する番号に〇をつけてください。（〇は5つまで）</t>
    <rPh sb="0" eb="1">
      <t>トイ</t>
    </rPh>
    <rPh sb="25" eb="28">
      <t>ジギョウショ</t>
    </rPh>
    <phoneticPr fontId="3"/>
  </si>
  <si>
    <t>女性従業員の離職を防ぐことができた（29.3%）</t>
    <phoneticPr fontId="2"/>
  </si>
  <si>
    <t>女性従業員の労働意欲が向上した（22.8％）</t>
  </si>
  <si>
    <t>従業員の多様な働き方に対応することができた（22.1％）</t>
  </si>
  <si>
    <t>女性従業員の勤務年数が増え、ノウハウが蓄積された（19.3％）</t>
  </si>
  <si>
    <t>女性従業員の離職を防ぐことができた（28.0％）</t>
    <phoneticPr fontId="2"/>
  </si>
  <si>
    <t>従業員の多様な働き方に対応することができた（21.7％）</t>
    <phoneticPr fontId="2"/>
  </si>
  <si>
    <t>女性従業員の労働意欲が向上した（20.8％）</t>
    <phoneticPr fontId="2"/>
  </si>
  <si>
    <t>女性従業員のキャリア形成に役立った（18.9％）</t>
    <rPh sb="10" eb="12">
      <t>ケイセイ</t>
    </rPh>
    <rPh sb="13" eb="15">
      <t>ヤクダ</t>
    </rPh>
    <phoneticPr fontId="2"/>
  </si>
  <si>
    <t>問4（5）女性の継続就労の取組と企業経営との関係を総合的にみて、貴事務所の状況に最も近いものはどれですか。該当する番号に〇をつけてください。</t>
    <rPh sb="0" eb="1">
      <t>トイ</t>
    </rPh>
    <rPh sb="33" eb="36">
      <t>ジムショ</t>
    </rPh>
    <phoneticPr fontId="2"/>
  </si>
  <si>
    <t>問5（1）出産・子育てとの両立の支援（性別を問わない）に向けた取組を進めていこうと考えていますか。該当する番号に〇をつけてください。</t>
    <rPh sb="0" eb="1">
      <t>トイ</t>
    </rPh>
    <rPh sb="19" eb="21">
      <t>セイベツ</t>
    </rPh>
    <rPh sb="22" eb="23">
      <t>ト</t>
    </rPh>
    <phoneticPr fontId="2"/>
  </si>
  <si>
    <t>問5（2）出産・子育てとの両立支援（性別を問わない）に取り組む理由は何ですか。該当する番号に〇をつけてください。（〇は３つまで）</t>
    <rPh sb="0" eb="1">
      <t>トイ</t>
    </rPh>
    <phoneticPr fontId="3"/>
  </si>
  <si>
    <t>1 位</t>
    <phoneticPr fontId="2"/>
  </si>
  <si>
    <t>優秀な人材を確保するため(47.3%)</t>
    <phoneticPr fontId="2"/>
  </si>
  <si>
    <t>従業員の離職を防ぐため(42.5%)</t>
    <phoneticPr fontId="2"/>
  </si>
  <si>
    <t>従業員の多様な働き方に対応するため(36.5%)</t>
    <phoneticPr fontId="2"/>
  </si>
  <si>
    <t>従業員の仕事意欲の向上を図るため(32.6%)</t>
    <phoneticPr fontId="2"/>
  </si>
  <si>
    <t>優秀な人材を確保するため（49.3％）</t>
    <phoneticPr fontId="2"/>
  </si>
  <si>
    <t>従業員の離職を防ぐため（49.3％）</t>
    <phoneticPr fontId="2"/>
  </si>
  <si>
    <t>従業員の多様な働き方に対応するため（37.1％）</t>
    <phoneticPr fontId="2"/>
  </si>
  <si>
    <t>従業員の仕事意欲の向上を図るため（27.4％）</t>
    <phoneticPr fontId="2"/>
  </si>
  <si>
    <t>問5（3）出産・子育てとの両立（性別を問わない）を支援するにあたり、企業として負担を感じることは何ですか。該当する番号に〇をつけてください。（〇は３つまで）</t>
    <rPh sb="0" eb="1">
      <t>トイ</t>
    </rPh>
    <phoneticPr fontId="3"/>
  </si>
  <si>
    <t>他の従業員への負担の増加(48.3%)</t>
    <phoneticPr fontId="2"/>
  </si>
  <si>
    <t>担当業務の遅滞・戦力ダウン(36.1%)</t>
    <phoneticPr fontId="2"/>
  </si>
  <si>
    <t>休業・短時間勤務中の代替要員の確保・円滑な業務引き継ぎの困難(34.7%)</t>
    <phoneticPr fontId="2"/>
  </si>
  <si>
    <t>代替要員確保のためのコストの増加(26.7%)</t>
    <phoneticPr fontId="2"/>
  </si>
  <si>
    <t>他の従業員への負担の増加（58.5％）</t>
    <phoneticPr fontId="2"/>
  </si>
  <si>
    <t>休業・短時間勤務中の代替要員の確保・円滑な業務引き継ぎの困難（43.7％）</t>
    <phoneticPr fontId="2"/>
  </si>
  <si>
    <t>担当業務の遅滞・戦力ダウン(36.7%)</t>
    <phoneticPr fontId="2"/>
  </si>
  <si>
    <t>代替要員確保のためのコストの増加（24.5％）</t>
    <phoneticPr fontId="2"/>
  </si>
  <si>
    <t>特に効果はなかった</t>
    <rPh sb="0" eb="1">
      <t>トク</t>
    </rPh>
    <rPh sb="2" eb="4">
      <t>コウカ</t>
    </rPh>
    <phoneticPr fontId="2"/>
  </si>
  <si>
    <t>従業員の離職を防ぐことができた(37.0%)</t>
    <phoneticPr fontId="2"/>
  </si>
  <si>
    <t>従業員の多様な働き方に対応することができた(30.2%)</t>
    <phoneticPr fontId="2"/>
  </si>
  <si>
    <t>働き方を見直すきっかけとなった(19.1%)</t>
    <phoneticPr fontId="2"/>
  </si>
  <si>
    <t>従業員の労働意欲が向上した(17.8%)</t>
    <phoneticPr fontId="2"/>
  </si>
  <si>
    <t>従業員の離職を防ぐことができた（38.5％）</t>
    <phoneticPr fontId="2"/>
  </si>
  <si>
    <t>従業員の多様な働き方に対応することができた（33.0％）</t>
    <phoneticPr fontId="2"/>
  </si>
  <si>
    <t>特に効果はなかった（20.7％）</t>
    <rPh sb="0" eb="1">
      <t>トク</t>
    </rPh>
    <rPh sb="2" eb="4">
      <t>コウカ</t>
    </rPh>
    <phoneticPr fontId="2"/>
  </si>
  <si>
    <t>従業員の労働意欲が向上した（14.7％）</t>
    <phoneticPr fontId="2"/>
  </si>
  <si>
    <t>問5（4）出産・子育てとの両立支援（性別を問わない）の取組を実施して、どのような効果がありましたか。該当する番号に〇をつけてください。（〇は5つまで）</t>
    <rPh sb="0" eb="1">
      <t>トイ</t>
    </rPh>
    <phoneticPr fontId="3"/>
  </si>
  <si>
    <t>問5（5）出産・子育てとの両立支援（性別を問わない）と企業経営との関係を総合的にみて、貴事業所の状況に最も近いものはどれですか。該当する番号に〇をつけてください。</t>
    <rPh sb="0" eb="1">
      <t>トイ</t>
    </rPh>
    <rPh sb="44" eb="47">
      <t>ジギョウショ</t>
    </rPh>
    <phoneticPr fontId="2"/>
  </si>
  <si>
    <t>把握している</t>
    <rPh sb="0" eb="2">
      <t>ハアク</t>
    </rPh>
    <phoneticPr fontId="3"/>
  </si>
  <si>
    <t>把握していない</t>
    <rPh sb="0" eb="2">
      <t>ハアク</t>
    </rPh>
    <phoneticPr fontId="3"/>
  </si>
  <si>
    <t>把握していない</t>
    <rPh sb="0" eb="2">
      <t>ハアク</t>
    </rPh>
    <phoneticPr fontId="2"/>
  </si>
  <si>
    <t>問6（1）男性従業員の配偶者が出産することを把握していますか。該当する番号に〇を付けてください。</t>
    <rPh sb="0" eb="1">
      <t>トイ</t>
    </rPh>
    <rPh sb="5" eb="10">
      <t>ダンセイジュウギョウイン</t>
    </rPh>
    <rPh sb="11" eb="14">
      <t>ハイグウシャ</t>
    </rPh>
    <rPh sb="15" eb="17">
      <t>シュッサン</t>
    </rPh>
    <rPh sb="22" eb="24">
      <t>ハアク</t>
    </rPh>
    <rPh sb="31" eb="33">
      <t>ガイトウ</t>
    </rPh>
    <rPh sb="35" eb="37">
      <t>バンゴウ</t>
    </rPh>
    <rPh sb="40" eb="41">
      <t>ツ</t>
    </rPh>
    <phoneticPr fontId="3"/>
  </si>
  <si>
    <t>育児休業</t>
    <rPh sb="0" eb="2">
      <t>イクジ</t>
    </rPh>
    <rPh sb="2" eb="4">
      <t>キュウギョウ</t>
    </rPh>
    <phoneticPr fontId="25"/>
  </si>
  <si>
    <t>男性従業員</t>
    <rPh sb="0" eb="2">
      <t>ダンセイ</t>
    </rPh>
    <rPh sb="2" eb="5">
      <t>ジュウギョウイン</t>
    </rPh>
    <phoneticPr fontId="26"/>
  </si>
  <si>
    <t>配偶者が出産した　従業員</t>
    <rPh sb="0" eb="3">
      <t>ハイグウシャ</t>
    </rPh>
    <rPh sb="4" eb="6">
      <t>シュッサン</t>
    </rPh>
    <rPh sb="9" eb="12">
      <t>ジュウギョウイン</t>
    </rPh>
    <phoneticPr fontId="26"/>
  </si>
  <si>
    <t>1,217人</t>
    <rPh sb="5" eb="6">
      <t>ニン</t>
    </rPh>
    <phoneticPr fontId="26"/>
  </si>
  <si>
    <t>取得者数</t>
    <rPh sb="0" eb="3">
      <t>シュトクシャ</t>
    </rPh>
    <rPh sb="3" eb="4">
      <t>スウ</t>
    </rPh>
    <phoneticPr fontId="26"/>
  </si>
  <si>
    <t>593人</t>
    <rPh sb="3" eb="4">
      <t>ニン</t>
    </rPh>
    <phoneticPr fontId="26"/>
  </si>
  <si>
    <t>取得率</t>
    <rPh sb="0" eb="3">
      <t>シュトクリツ</t>
    </rPh>
    <phoneticPr fontId="26"/>
  </si>
  <si>
    <t>48.7％</t>
    <phoneticPr fontId="26"/>
  </si>
  <si>
    <t>問6（2）令和5年4月1日から令和6年3月31日に育児休業を取得した男性社員がいる場合、取得期間（申出含む）別にその人数を記入してください。</t>
    <rPh sb="0" eb="1">
      <t>トイ</t>
    </rPh>
    <phoneticPr fontId="2"/>
  </si>
  <si>
    <t>1週間未満</t>
    <rPh sb="1" eb="3">
      <t>シュウカン</t>
    </rPh>
    <rPh sb="3" eb="5">
      <t>ミマン</t>
    </rPh>
    <phoneticPr fontId="3"/>
  </si>
  <si>
    <t>1週間以上2週間未満</t>
    <rPh sb="1" eb="5">
      <t>シュウカンイジョウ</t>
    </rPh>
    <rPh sb="6" eb="10">
      <t>シュウカンミマン</t>
    </rPh>
    <phoneticPr fontId="3"/>
  </si>
  <si>
    <t>2週間以上1か月未満</t>
    <rPh sb="1" eb="5">
      <t>シュウカンイジョウ</t>
    </rPh>
    <rPh sb="7" eb="10">
      <t>ゲツミマン</t>
    </rPh>
    <phoneticPr fontId="3"/>
  </si>
  <si>
    <t>1か月以上3か月未満</t>
    <rPh sb="2" eb="5">
      <t>ゲツイジョウ</t>
    </rPh>
    <rPh sb="7" eb="10">
      <t>ゲツミマン</t>
    </rPh>
    <phoneticPr fontId="3"/>
  </si>
  <si>
    <t>3か月以上6か月未満</t>
    <rPh sb="2" eb="5">
      <t>ゲツイジョウ</t>
    </rPh>
    <rPh sb="7" eb="10">
      <t>ゲツミマン</t>
    </rPh>
    <phoneticPr fontId="2"/>
  </si>
  <si>
    <t>6か月以上</t>
    <rPh sb="2" eb="5">
      <t>ゲツイジョウ</t>
    </rPh>
    <phoneticPr fontId="3"/>
  </si>
  <si>
    <t>問6（3）男性従業員の育児休業取得を進める上で、どのような課題がありますか。現在、対象となる男性従業員が在籍していない場合は、今後対象となる男性従業員が在籍することを想定してお答えください。（〇は3つまで）</t>
    <rPh sb="0" eb="1">
      <t>トイ</t>
    </rPh>
    <phoneticPr fontId="2"/>
  </si>
  <si>
    <t>男性従業員本人が希望しない</t>
    <rPh sb="0" eb="5">
      <t>ダンセイジュウギョウイン</t>
    </rPh>
    <rPh sb="5" eb="7">
      <t>ホンニン</t>
    </rPh>
    <rPh sb="8" eb="10">
      <t>キボウ</t>
    </rPh>
    <phoneticPr fontId="25"/>
  </si>
  <si>
    <t>男性従業員の育児休業取得に関する同僚の理解が足りない</t>
    <rPh sb="0" eb="5">
      <t>ダンセイジュウギョウイン</t>
    </rPh>
    <rPh sb="6" eb="8">
      <t>イクジ</t>
    </rPh>
    <rPh sb="8" eb="10">
      <t>キュウギョウ</t>
    </rPh>
    <rPh sb="10" eb="12">
      <t>シュトク</t>
    </rPh>
    <rPh sb="13" eb="14">
      <t>カン</t>
    </rPh>
    <rPh sb="16" eb="18">
      <t>ドウリョウ</t>
    </rPh>
    <rPh sb="19" eb="21">
      <t>リカイ</t>
    </rPh>
    <rPh sb="22" eb="23">
      <t>タ</t>
    </rPh>
    <phoneticPr fontId="25"/>
  </si>
  <si>
    <t>男性従業員の育児休業取得に関する経営層・管理職の意欲や理解が足りない</t>
    <rPh sb="0" eb="5">
      <t>ダンセイジュウギョウイン</t>
    </rPh>
    <rPh sb="6" eb="8">
      <t>イクジ</t>
    </rPh>
    <rPh sb="8" eb="10">
      <t>キュウギョウ</t>
    </rPh>
    <rPh sb="10" eb="12">
      <t>シュトク</t>
    </rPh>
    <rPh sb="13" eb="14">
      <t>カン</t>
    </rPh>
    <rPh sb="16" eb="19">
      <t>ケイエイソウ</t>
    </rPh>
    <rPh sb="20" eb="23">
      <t>カンリショク</t>
    </rPh>
    <rPh sb="24" eb="26">
      <t>イヨク</t>
    </rPh>
    <rPh sb="27" eb="29">
      <t>リカイ</t>
    </rPh>
    <rPh sb="30" eb="31">
      <t>タ</t>
    </rPh>
    <phoneticPr fontId="25"/>
  </si>
  <si>
    <t>すでに対象となる男性従業員のほぼすべてが育児休業を取得している</t>
    <rPh sb="3" eb="5">
      <t>タイショウ</t>
    </rPh>
    <rPh sb="8" eb="13">
      <t>ダンセイジュウギョウイン</t>
    </rPh>
    <rPh sb="20" eb="22">
      <t>イクジ</t>
    </rPh>
    <rPh sb="22" eb="24">
      <t>キュウギョウ</t>
    </rPh>
    <rPh sb="25" eb="27">
      <t>シュトク</t>
    </rPh>
    <phoneticPr fontId="25"/>
  </si>
  <si>
    <t>特に課題はない</t>
    <rPh sb="0" eb="1">
      <t>トク</t>
    </rPh>
    <rPh sb="2" eb="4">
      <t>カダイ</t>
    </rPh>
    <phoneticPr fontId="25"/>
  </si>
  <si>
    <t>その他</t>
    <rPh sb="2" eb="3">
      <t>タ</t>
    </rPh>
    <phoneticPr fontId="26"/>
  </si>
  <si>
    <t>特に課題はない</t>
    <rPh sb="0" eb="1">
      <t>トク</t>
    </rPh>
    <rPh sb="2" eb="4">
      <t>カダイ</t>
    </rPh>
    <phoneticPr fontId="26"/>
  </si>
  <si>
    <t>男性従業員本人が希望しない</t>
    <rPh sb="0" eb="5">
      <t>ダンセイジュウギョウイン</t>
    </rPh>
    <rPh sb="5" eb="7">
      <t>ホンニン</t>
    </rPh>
    <rPh sb="8" eb="10">
      <t>キボウ</t>
    </rPh>
    <phoneticPr fontId="26"/>
  </si>
  <si>
    <t>男性従業員の育児休業取得に関する同僚の理解が足りない</t>
    <rPh sb="0" eb="2">
      <t>ダンセイ</t>
    </rPh>
    <rPh sb="2" eb="5">
      <t>ジュウギョウイン</t>
    </rPh>
    <rPh sb="6" eb="10">
      <t>イクジキュウギョウ</t>
    </rPh>
    <rPh sb="10" eb="12">
      <t>シュトク</t>
    </rPh>
    <rPh sb="13" eb="14">
      <t>カン</t>
    </rPh>
    <rPh sb="16" eb="18">
      <t>ドウリョウ</t>
    </rPh>
    <rPh sb="19" eb="21">
      <t>リカイ</t>
    </rPh>
    <rPh sb="22" eb="23">
      <t>タ</t>
    </rPh>
    <phoneticPr fontId="26"/>
  </si>
  <si>
    <t>タイトル</t>
    <phoneticPr fontId="2"/>
  </si>
  <si>
    <t>問6（4）（3）で「1　男性従業員本人が希望しない」に〇を付けた方にお聞きします。その理由はなんであると思いますか。（〇はいくつでも）</t>
    <rPh sb="0" eb="1">
      <t>トイ</t>
    </rPh>
    <rPh sb="12" eb="17">
      <t>ダンセイジュウギョウイン</t>
    </rPh>
    <rPh sb="17" eb="19">
      <t>ホンニン</t>
    </rPh>
    <rPh sb="20" eb="22">
      <t>キボウ</t>
    </rPh>
    <rPh sb="29" eb="30">
      <t>ツ</t>
    </rPh>
    <rPh sb="32" eb="33">
      <t>カタ</t>
    </rPh>
    <rPh sb="35" eb="36">
      <t>キ</t>
    </rPh>
    <phoneticPr fontId="3"/>
  </si>
  <si>
    <t>業務が繁忙で職場の人手が不足していた</t>
  </si>
  <si>
    <t>配偶者や親族等、自分以外に育児を担う人がいた</t>
  </si>
  <si>
    <t>給料・ボーナスを減らしたくなかった</t>
  </si>
  <si>
    <t>業務が繁忙で職場の人手が不足していた</t>
    <phoneticPr fontId="26"/>
  </si>
  <si>
    <t>職場が育児休業を取得しづらい雰囲気だった</t>
    <phoneticPr fontId="26"/>
  </si>
  <si>
    <t>給料・ボーナスを減らしたくなかった</t>
    <phoneticPr fontId="26"/>
  </si>
  <si>
    <t>昇給・昇任など、今後のキャリア形成に悪影響がありそうだと思った</t>
    <phoneticPr fontId="26"/>
  </si>
  <si>
    <t>制度や手続きについて理解していなかった</t>
    <phoneticPr fontId="26"/>
  </si>
  <si>
    <t>育休を取得しなくても育児参加しやすい環境だった</t>
    <phoneticPr fontId="26"/>
  </si>
  <si>
    <t>配偶者や親族等、自分以外に育児を担う人がいた</t>
    <phoneticPr fontId="26"/>
  </si>
  <si>
    <t>その他</t>
    <phoneticPr fontId="25"/>
  </si>
  <si>
    <t>問7（1）介護との両立支援（性別を問わない）に向けた取組を進めていこうと考えていますか。該当する番号に〇をつけてください。</t>
    <rPh sb="0" eb="1">
      <t>トイ</t>
    </rPh>
    <phoneticPr fontId="2"/>
  </si>
  <si>
    <t>問7（2）介護との両立支援（性別を問わない）に取り組む理由は何ですか。該当する番号に〇をつけてください。（〇は３つまで）</t>
    <rPh sb="0" eb="1">
      <t>トイ</t>
    </rPh>
    <phoneticPr fontId="3"/>
  </si>
  <si>
    <t>従業員の離職を防ぐため   (49.3%)</t>
    <phoneticPr fontId="2"/>
  </si>
  <si>
    <t>優秀な人材を確保するため(37.7%)</t>
    <phoneticPr fontId="2"/>
  </si>
  <si>
    <t>従業員の多様な働き方に対応するため(33.8%)</t>
    <phoneticPr fontId="2"/>
  </si>
  <si>
    <t>従業員の仕事意欲の向上を図るため(22.1%)</t>
    <phoneticPr fontId="2"/>
  </si>
  <si>
    <t>従業員の離職を防ぐため（55.4％）</t>
    <phoneticPr fontId="2"/>
  </si>
  <si>
    <t>優秀な人材を確保するため（38.9％）</t>
    <phoneticPr fontId="2"/>
  </si>
  <si>
    <t>従業員の多様な働き方に対応するため（37.0％）</t>
    <phoneticPr fontId="2"/>
  </si>
  <si>
    <t>従業員の仕事意欲の向上を図るため（21.8％）</t>
    <phoneticPr fontId="2"/>
  </si>
  <si>
    <t>他の従業員への負担の増加(46.0%)</t>
    <phoneticPr fontId="2"/>
  </si>
  <si>
    <t>担当業務の遅滞・戦力ダウン(34.7%)</t>
    <phoneticPr fontId="2"/>
  </si>
  <si>
    <t>休業・短時間勤務中の代替要員の確保・円滑な業務引き継ぎの困難(27.7%)</t>
    <phoneticPr fontId="2"/>
  </si>
  <si>
    <t>代替要員確保のためのコストの増加(21.7%)</t>
    <phoneticPr fontId="2"/>
  </si>
  <si>
    <t>他の従業員への負担の増加（55.4％）</t>
    <phoneticPr fontId="2"/>
  </si>
  <si>
    <t>担当業務の遅滞・戦力ダウン（46.7％）</t>
    <phoneticPr fontId="2"/>
  </si>
  <si>
    <t>休業・短時間勤務中の代替要員の確保・円滑な業務引き継ぎの困難（38.1％）</t>
    <phoneticPr fontId="2"/>
  </si>
  <si>
    <t>代替要員確保のためのコストの増加（22.3％）</t>
    <phoneticPr fontId="2"/>
  </si>
  <si>
    <t>問7（3）介護との両立を支援（性別を問わない）するにあたり、企業として負担を感じることは何ですか。該当する番号に〇をつけてください。（〇は３つまで）</t>
    <rPh sb="0" eb="1">
      <t>トイ</t>
    </rPh>
    <phoneticPr fontId="3"/>
  </si>
  <si>
    <t>問7（4）介護との両立支援（性別を問わない）の取組を実施して、どのような効果がありましたか。該当する番号に〇をつけてください。（〇は5つまで）</t>
    <rPh sb="0" eb="1">
      <t>トイ</t>
    </rPh>
    <phoneticPr fontId="3"/>
  </si>
  <si>
    <t>特に効果はなかった</t>
    <phoneticPr fontId="2"/>
  </si>
  <si>
    <t>従業員の離職を防ぐことができた（27.2％）</t>
  </si>
  <si>
    <t>従業員の多様な働き方に対応することができた（20.9％）</t>
  </si>
  <si>
    <t>働き方を見直すきっかけとなった（16.5％）</t>
  </si>
  <si>
    <t>従業員の労働意欲が向上した(11.2%)</t>
  </si>
  <si>
    <t>従業員の離職を防ぐことができた（32.6％）</t>
    <phoneticPr fontId="2"/>
  </si>
  <si>
    <t>特に効果はなかった（24.9％）</t>
    <rPh sb="0" eb="1">
      <t>トク</t>
    </rPh>
    <rPh sb="2" eb="4">
      <t>コウカ</t>
    </rPh>
    <phoneticPr fontId="2"/>
  </si>
  <si>
    <t>従業員の多様な働き方に対応することができた（22.8％）</t>
    <phoneticPr fontId="2"/>
  </si>
  <si>
    <t>働き方を見直すきっかけとなった（13.8％）</t>
    <phoneticPr fontId="2"/>
  </si>
  <si>
    <t>問7（5）介護との両立支援（性別を問わない）と企業経営との関係を総合的にみて、貴事業所の状況に最も近いものはどれですか。該当する番号に〇をつけてください。</t>
    <rPh sb="0" eb="1">
      <t>トイ</t>
    </rPh>
    <rPh sb="40" eb="43">
      <t>ジギョウショ</t>
    </rPh>
    <phoneticPr fontId="2"/>
  </si>
  <si>
    <t>問7（6）男性従業員による介護休業の取得が、過去3年間でありましたか。該当する番号に〇をつけてください。</t>
    <rPh sb="0" eb="1">
      <t>トイ</t>
    </rPh>
    <phoneticPr fontId="2"/>
  </si>
  <si>
    <t>行政が率先して、女性の活躍推進に取り組む</t>
  </si>
  <si>
    <t>ワーク・ライフ・バランスについての啓発</t>
  </si>
  <si>
    <t>女性の活躍推進に積極的に取り組む企業への助成（31.1％）</t>
    <phoneticPr fontId="2"/>
  </si>
  <si>
    <t>行政が率先して、女性の活躍推進に取り組む（22.9％）</t>
    <phoneticPr fontId="2"/>
  </si>
  <si>
    <t>ワーク・ライフ・バランスについての啓発（22.0％）</t>
    <phoneticPr fontId="2"/>
  </si>
  <si>
    <t>働く女性を支援する企業の情報提供（21.3％）</t>
    <phoneticPr fontId="2"/>
  </si>
  <si>
    <t>問8　企業における女性の活躍推進に関して、行政にどのような取組を期待しますか。該当する番号に〇をつけてください。（〇は5つまで）</t>
    <rPh sb="0" eb="1">
      <t>トイ</t>
    </rPh>
    <phoneticPr fontId="3"/>
  </si>
  <si>
    <t>問9（1）女性活躍推進法における事業主行動計画の策定状況について貴事業所の状況に該当する番号に〇をつけてください。</t>
    <rPh sb="0" eb="1">
      <t>トイ</t>
    </rPh>
    <rPh sb="33" eb="36">
      <t>ジギョウショ</t>
    </rPh>
    <phoneticPr fontId="3"/>
  </si>
  <si>
    <t>問10（1）大阪市女性活躍リーディングカンパニー企業認証を知っていますか。</t>
    <rPh sb="0" eb="1">
      <t>トイ</t>
    </rPh>
    <phoneticPr fontId="2"/>
  </si>
  <si>
    <t>関心がある</t>
    <phoneticPr fontId="2"/>
  </si>
  <si>
    <t>認証済</t>
    <rPh sb="0" eb="2">
      <t>ニンショウ</t>
    </rPh>
    <rPh sb="2" eb="3">
      <t>スミ</t>
    </rPh>
    <phoneticPr fontId="2"/>
  </si>
  <si>
    <t>男性</t>
    <rPh sb="0" eb="2">
      <t>ダンセイ</t>
    </rPh>
    <phoneticPr fontId="3"/>
  </si>
  <si>
    <t>女性</t>
    <rPh sb="0" eb="2">
      <t>ジョセイ</t>
    </rPh>
    <phoneticPr fontId="3"/>
  </si>
  <si>
    <t>男性正社員</t>
    <rPh sb="0" eb="2">
      <t>ダンセイ</t>
    </rPh>
    <rPh sb="2" eb="5">
      <t>セイシャイン</t>
    </rPh>
    <phoneticPr fontId="3"/>
  </si>
  <si>
    <t>女性正社員</t>
    <rPh sb="0" eb="2">
      <t>ジョセイ</t>
    </rPh>
    <rPh sb="2" eb="5">
      <t>セイシャイン</t>
    </rPh>
    <phoneticPr fontId="3"/>
  </si>
  <si>
    <t>男性派遣社員</t>
    <rPh sb="0" eb="2">
      <t>ダンセイ</t>
    </rPh>
    <rPh sb="2" eb="4">
      <t>ハケン</t>
    </rPh>
    <rPh sb="4" eb="6">
      <t>シャイン</t>
    </rPh>
    <phoneticPr fontId="3"/>
  </si>
  <si>
    <t>男性非正規社員（職員）</t>
    <rPh sb="0" eb="2">
      <t>ダンセイ</t>
    </rPh>
    <rPh sb="2" eb="3">
      <t>ヒ</t>
    </rPh>
    <rPh sb="3" eb="5">
      <t>セイキ</t>
    </rPh>
    <rPh sb="5" eb="7">
      <t>シャイン</t>
    </rPh>
    <rPh sb="8" eb="10">
      <t>ショクイン</t>
    </rPh>
    <phoneticPr fontId="3"/>
  </si>
  <si>
    <t>女性非正規社員（職員）</t>
    <rPh sb="0" eb="2">
      <t>ジョセイ</t>
    </rPh>
    <rPh sb="2" eb="5">
      <t>ヒセイキ</t>
    </rPh>
    <rPh sb="5" eb="7">
      <t>シャイン</t>
    </rPh>
    <rPh sb="8" eb="10">
      <t>ショクイン</t>
    </rPh>
    <phoneticPr fontId="3"/>
  </si>
  <si>
    <t>女性派遣社員</t>
    <rPh sb="0" eb="6">
      <t>ジョセイハケンシャイン</t>
    </rPh>
    <phoneticPr fontId="3"/>
  </si>
  <si>
    <t>問1（2）正社員男女別人数</t>
    <rPh sb="0" eb="1">
      <t>トイ</t>
    </rPh>
    <rPh sb="5" eb="8">
      <t>セイシャイン</t>
    </rPh>
    <rPh sb="8" eb="13">
      <t>ダンジョベツニンズ</t>
    </rPh>
    <phoneticPr fontId="3"/>
  </si>
  <si>
    <t>問1（2）非正規社員（職員）男女別人数</t>
    <rPh sb="0" eb="1">
      <t>トイ</t>
    </rPh>
    <rPh sb="5" eb="10">
      <t>ヒセイキシャイン</t>
    </rPh>
    <rPh sb="11" eb="13">
      <t>ショクイン</t>
    </rPh>
    <rPh sb="14" eb="19">
      <t>ダンジョベツニンズ</t>
    </rPh>
    <phoneticPr fontId="3"/>
  </si>
  <si>
    <t>問1（2）派遣社員男女別人数</t>
    <rPh sb="0" eb="1">
      <t>トイ</t>
    </rPh>
    <rPh sb="5" eb="9">
      <t>ハケンシャイン</t>
    </rPh>
    <rPh sb="9" eb="14">
      <t>ダンジョベツニンズ</t>
    </rPh>
    <phoneticPr fontId="3"/>
  </si>
  <si>
    <t>問1（3）役員男女別人数</t>
    <rPh sb="0" eb="1">
      <t>トイ</t>
    </rPh>
    <rPh sb="5" eb="7">
      <t>ヤクイン</t>
    </rPh>
    <rPh sb="7" eb="12">
      <t>ダンジョベツニンズ</t>
    </rPh>
    <phoneticPr fontId="3"/>
  </si>
  <si>
    <t>男性役員</t>
    <rPh sb="0" eb="2">
      <t>ダンセイ</t>
    </rPh>
    <rPh sb="2" eb="4">
      <t>ヤクイン</t>
    </rPh>
    <phoneticPr fontId="3"/>
  </si>
  <si>
    <t>女性役員</t>
    <rPh sb="0" eb="2">
      <t>ジョセイ</t>
    </rPh>
    <rPh sb="2" eb="4">
      <t>ヤクイン</t>
    </rPh>
    <phoneticPr fontId="3"/>
  </si>
  <si>
    <t>問1（3）部長相当職男女別人数</t>
    <rPh sb="0" eb="1">
      <t>トイ</t>
    </rPh>
    <rPh sb="5" eb="10">
      <t>ブチョウソウトウショク</t>
    </rPh>
    <rPh sb="10" eb="15">
      <t>ダンジョベツニンズ</t>
    </rPh>
    <phoneticPr fontId="3"/>
  </si>
  <si>
    <t>男性部長相当職</t>
    <rPh sb="0" eb="2">
      <t>ダンセイ</t>
    </rPh>
    <rPh sb="2" eb="4">
      <t>ブチョウ</t>
    </rPh>
    <rPh sb="4" eb="6">
      <t>ソウトウ</t>
    </rPh>
    <rPh sb="6" eb="7">
      <t>ショク</t>
    </rPh>
    <phoneticPr fontId="3"/>
  </si>
  <si>
    <t>女性部長相当職</t>
    <rPh sb="0" eb="2">
      <t>ジョセイ</t>
    </rPh>
    <rPh sb="2" eb="4">
      <t>ブチョウ</t>
    </rPh>
    <rPh sb="4" eb="7">
      <t>ソウトウショク</t>
    </rPh>
    <phoneticPr fontId="3"/>
  </si>
  <si>
    <t>問1（3）課長相当職男女別人数</t>
    <rPh sb="0" eb="1">
      <t>トイ</t>
    </rPh>
    <rPh sb="5" eb="7">
      <t>カチョウ</t>
    </rPh>
    <rPh sb="7" eb="9">
      <t>ソウトウ</t>
    </rPh>
    <rPh sb="9" eb="10">
      <t>ショク</t>
    </rPh>
    <rPh sb="10" eb="15">
      <t>ダンジョベツニンズ</t>
    </rPh>
    <phoneticPr fontId="3"/>
  </si>
  <si>
    <t>女性課長相当職</t>
    <rPh sb="0" eb="4">
      <t>ジョセイカチョウ</t>
    </rPh>
    <rPh sb="4" eb="7">
      <t>ソウトウショク</t>
    </rPh>
    <phoneticPr fontId="3"/>
  </si>
  <si>
    <t>人数</t>
    <rPh sb="0" eb="2">
      <t>ニンズウ</t>
    </rPh>
    <phoneticPr fontId="3"/>
  </si>
  <si>
    <t>問1（3）係長相当職男女別人数</t>
    <rPh sb="0" eb="1">
      <t>トイ</t>
    </rPh>
    <rPh sb="5" eb="7">
      <t>カカリチョウ</t>
    </rPh>
    <rPh sb="7" eb="9">
      <t>ソウトウ</t>
    </rPh>
    <rPh sb="9" eb="10">
      <t>ショク</t>
    </rPh>
    <rPh sb="10" eb="15">
      <t>ダンジョベツニンズ</t>
    </rPh>
    <phoneticPr fontId="3"/>
  </si>
  <si>
    <t>男性係長相当職</t>
    <rPh sb="0" eb="2">
      <t>ダンセイ</t>
    </rPh>
    <rPh sb="2" eb="4">
      <t>カカリチョウ</t>
    </rPh>
    <rPh sb="4" eb="7">
      <t>ソウトウショク</t>
    </rPh>
    <phoneticPr fontId="3"/>
  </si>
  <si>
    <t>女性係長相当職</t>
    <rPh sb="0" eb="2">
      <t>ジョセイ</t>
    </rPh>
    <rPh sb="2" eb="4">
      <t>カカリチョウ</t>
    </rPh>
    <rPh sb="4" eb="7">
      <t>ソウトウショク</t>
    </rPh>
    <phoneticPr fontId="3"/>
  </si>
  <si>
    <t>男性課長相当職</t>
    <rPh sb="0" eb="2">
      <t>ダンセイ</t>
    </rPh>
    <rPh sb="2" eb="6">
      <t>カチョウソウトウ</t>
    </rPh>
    <rPh sb="6" eb="7">
      <t>ショク</t>
    </rPh>
    <phoneticPr fontId="3"/>
  </si>
  <si>
    <t>令和6年度調査との比較</t>
    <phoneticPr fontId="2"/>
  </si>
  <si>
    <t>従業員に占める女性の比率</t>
    <rPh sb="0" eb="3">
      <t>ジュウギョウイン</t>
    </rPh>
    <rPh sb="4" eb="5">
      <t>シ</t>
    </rPh>
    <rPh sb="7" eb="9">
      <t>ジョセイ</t>
    </rPh>
    <rPh sb="10" eb="12">
      <t>ヒリツ</t>
    </rPh>
    <phoneticPr fontId="2"/>
  </si>
  <si>
    <t>総計</t>
    <rPh sb="0" eb="2">
      <t>ソウケイ</t>
    </rPh>
    <phoneticPr fontId="2"/>
  </si>
  <si>
    <t>対象者がいないもしくは把握していない</t>
    <rPh sb="11" eb="13">
      <t>ハアク</t>
    </rPh>
    <phoneticPr fontId="3"/>
  </si>
  <si>
    <t>対象者がいないもしくは把握していない</t>
    <rPh sb="0" eb="3">
      <t>タイショウシャ</t>
    </rPh>
    <rPh sb="11" eb="13">
      <t>ハアク</t>
    </rPh>
    <phoneticPr fontId="3"/>
  </si>
  <si>
    <t>その他</t>
    <rPh sb="2" eb="3">
      <t>タ</t>
    </rPh>
    <phoneticPr fontId="2"/>
  </si>
  <si>
    <t>対象者はいたが、取得はなかった</t>
    <phoneticPr fontId="2"/>
  </si>
  <si>
    <t>対象者はいたが、取得はなかった</t>
    <phoneticPr fontId="3"/>
  </si>
  <si>
    <t>従業員規模</t>
    <rPh sb="0" eb="5">
      <t>ジュウギョウインキボ</t>
    </rPh>
    <phoneticPr fontId="3"/>
  </si>
  <si>
    <t>問9（2）（1）で「2  策定予定」に〇をつけた企業にお聞きします。策定予定時期はいつですか。該当する番号に〇をつけてください。</t>
    <phoneticPr fontId="3"/>
  </si>
  <si>
    <t>問10（2）（1）で「1 知っている」に○をつけた企業にお聞きします。貴事業所の状況にあてはまるものに〇をつけてください。</t>
    <rPh sb="36" eb="39">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</si>
</sst>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1" x14ac:knownFonts="1">
    <font>
      <sz val="11"/>
      <color theme="1"/>
      <name val="游ゴシック"/>
      <family val="2"/>
      <charset val="128"/>
      <scheme val="minor"/>
    </font>
    <font>
      <sz val="11"/>
      <color theme="1"/>
      <name val="游ゴシック Light"/>
      <family val="3"/>
      <charset val="128"/>
      <scheme val="major"/>
    </font>
    <font>
      <sz val="6"/>
      <name val="游ゴシック"/>
      <family val="2"/>
      <charset val="128"/>
      <scheme val="minor"/>
    </font>
    <font>
      <sz val="6"/>
      <name val="游ゴシック"/>
      <family val="3"/>
      <charset val="128"/>
      <scheme val="minor"/>
    </font>
    <font>
      <sz val="11"/>
      <color rgb="FF000000"/>
      <name val="游ゴシック Light"/>
      <family val="3"/>
      <charset val="128"/>
      <scheme val="major"/>
    </font>
    <font>
      <sz val="9"/>
      <color theme="1"/>
      <name val="游ゴシック Light"/>
      <family val="3"/>
      <charset val="128"/>
      <scheme val="major"/>
    </font>
    <font>
      <sz val="11"/>
      <color rgb="FF000000"/>
      <name val="游ゴシック"/>
      <family val="3"/>
      <charset val="128"/>
      <scheme val="minor"/>
    </font>
    <font>
      <sz val="10"/>
      <color theme="1"/>
      <name val="游ゴシック"/>
      <family val="3"/>
      <charset val="128"/>
      <scheme val="minor"/>
    </font>
    <font>
      <sz val="10"/>
      <color theme="1"/>
      <name val="游ゴシック Light"/>
      <family val="3"/>
      <charset val="128"/>
      <scheme val="major"/>
    </font>
    <font>
      <sz val="8"/>
      <color theme="1"/>
      <name val="游ゴシック Light"/>
      <family val="3"/>
      <charset val="128"/>
      <scheme val="major"/>
    </font>
    <font>
      <b/>
      <sz val="11"/>
      <color theme="1"/>
      <name val="游ゴシック"/>
      <family val="3"/>
      <charset val="128"/>
      <scheme val="minor"/>
    </font>
    <font>
      <sz val="9"/>
      <color theme="1"/>
      <name val="游ゴシック"/>
      <family val="2"/>
      <scheme val="minor"/>
    </font>
    <font>
      <sz val="9"/>
      <color theme="1"/>
      <name val="游ゴシック"/>
      <family val="3"/>
      <charset val="128"/>
      <scheme val="minor"/>
    </font>
    <font>
      <sz val="11"/>
      <color rgb="FFFF0000"/>
      <name val="游ゴシック"/>
      <family val="2"/>
      <scheme val="minor"/>
    </font>
    <font>
      <b/>
      <sz val="10"/>
      <color rgb="FF333333"/>
      <name val="Arial"/>
      <family val="2"/>
    </font>
    <font>
      <sz val="10"/>
      <color rgb="FF333333"/>
      <name val="Arial"/>
      <family val="2"/>
    </font>
    <font>
      <b/>
      <sz val="11"/>
      <color theme="1"/>
      <name val="游ゴシック Light"/>
      <family val="3"/>
      <charset val="128"/>
      <scheme val="major"/>
    </font>
    <font>
      <u/>
      <sz val="11"/>
      <color rgb="FF000000"/>
      <name val="游ゴシック Light"/>
      <family val="3"/>
      <charset val="128"/>
      <scheme val="major"/>
    </font>
    <font>
      <sz val="11"/>
      <color theme="1"/>
      <name val="游ゴシック"/>
      <family val="3"/>
      <charset val="128"/>
      <scheme val="minor"/>
    </font>
    <font>
      <b/>
      <u/>
      <sz val="11"/>
      <color rgb="FF000000"/>
      <name val="游ゴシック"/>
      <family val="3"/>
      <charset val="128"/>
      <scheme val="minor"/>
    </font>
    <font>
      <sz val="10"/>
      <color theme="1"/>
      <name val="游ゴシック"/>
      <family val="2"/>
      <scheme val="minor"/>
    </font>
    <font>
      <sz val="10"/>
      <color theme="1"/>
      <name val="游ゴシック"/>
      <family val="2"/>
      <charset val="128"/>
      <scheme val="minor"/>
    </font>
    <font>
      <sz val="11"/>
      <color theme="1"/>
      <name val="游ゴシック"/>
      <family val="2"/>
      <charset val="128"/>
      <scheme val="minor"/>
    </font>
    <font>
      <sz val="11"/>
      <color theme="1"/>
      <name val="游ゴシック"/>
      <family val="2"/>
      <charset val="128"/>
    </font>
    <font>
      <sz val="11"/>
      <color rgb="FF000000"/>
      <name val="游ゴシック Light"/>
      <family val="3"/>
      <charset val="128"/>
    </font>
    <font>
      <sz val="6"/>
      <name val="游ゴシック"/>
      <family val="3"/>
      <charset val="128"/>
    </font>
    <font>
      <sz val="6"/>
      <name val="游ゴシック"/>
      <family val="2"/>
      <charset val="128"/>
    </font>
    <font>
      <sz val="9"/>
      <color rgb="FF000000"/>
      <name val="游ゴシック Light"/>
      <family val="3"/>
      <charset val="128"/>
    </font>
    <font>
      <sz val="9"/>
      <color rgb="FF000000"/>
      <name val="游ゴシック"/>
      <family val="2"/>
    </font>
    <font>
      <sz val="11"/>
      <color rgb="FF000000"/>
      <name val="游ゴシック"/>
      <family val="3"/>
      <charset val="128"/>
    </font>
    <font>
      <b/>
      <u/>
      <sz val="11"/>
      <color rgb="FF000000"/>
      <name val="游ゴシック Light"/>
      <family val="3"/>
      <charset val="128"/>
      <scheme val="major"/>
    </font>
  </fonts>
  <fills count="4">
    <fill>
      <patternFill patternType="none"/>
    </fill>
    <fill>
      <patternFill patternType="gray125"/>
    </fill>
    <fill>
      <patternFill patternType="solid">
        <fgColor theme="8" tint="0.79998168889431442"/>
        <bgColor indexed="64"/>
      </patternFill>
    </fill>
    <fill>
      <patternFill patternType="solid">
        <fgColor rgb="FFDDEBF7"/>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226">
    <xf numFmtId="0" fontId="0" fillId="0" borderId="0" xfId="0">
      <alignment vertical="center"/>
    </xf>
    <xf numFmtId="0" fontId="1" fillId="0" borderId="0" xfId="0" applyFont="1" applyAlignment="1"/>
    <xf numFmtId="0" fontId="1" fillId="2" borderId="1" xfId="0" applyFont="1" applyFill="1" applyBorder="1" applyAlignment="1">
      <alignment horizontal="center"/>
    </xf>
    <xf numFmtId="0" fontId="1" fillId="0" borderId="1" xfId="0" applyFont="1" applyBorder="1" applyAlignment="1"/>
    <xf numFmtId="176" fontId="1" fillId="0" borderId="1" xfId="0" applyNumberFormat="1" applyFont="1" applyBorder="1" applyAlignment="1"/>
    <xf numFmtId="176" fontId="1" fillId="0" borderId="0" xfId="0" applyNumberFormat="1" applyFont="1" applyAlignment="1"/>
    <xf numFmtId="0" fontId="4" fillId="0" borderId="0" xfId="0" applyFont="1" applyAlignment="1">
      <alignment horizontal="left" wrapText="1"/>
    </xf>
    <xf numFmtId="0" fontId="5" fillId="0" borderId="0" xfId="0" applyFont="1" applyAlignment="1"/>
    <xf numFmtId="0" fontId="5" fillId="2" borderId="1" xfId="0" applyFont="1" applyFill="1" applyBorder="1" applyAlignment="1">
      <alignment horizontal="center" textRotation="255" shrinkToFit="1"/>
    </xf>
    <xf numFmtId="0" fontId="5" fillId="0" borderId="0" xfId="0" applyFont="1" applyAlignment="1">
      <alignment textRotation="255"/>
    </xf>
    <xf numFmtId="0" fontId="6" fillId="0" borderId="0" xfId="0" applyFont="1" applyAlignment="1"/>
    <xf numFmtId="0" fontId="8" fillId="0" borderId="0" xfId="0" applyFont="1" applyAlignment="1"/>
    <xf numFmtId="0" fontId="0" fillId="0" borderId="0" xfId="0" applyAlignment="1"/>
    <xf numFmtId="0" fontId="0" fillId="0" borderId="1" xfId="0" applyBorder="1" applyAlignment="1"/>
    <xf numFmtId="176" fontId="0" fillId="0" borderId="1" xfId="0" applyNumberFormat="1" applyBorder="1" applyAlignment="1"/>
    <xf numFmtId="49" fontId="0" fillId="0" borderId="0" xfId="0" applyNumberFormat="1" applyAlignment="1"/>
    <xf numFmtId="176" fontId="0" fillId="0" borderId="0" xfId="0" applyNumberFormat="1" applyAlignment="1"/>
    <xf numFmtId="0" fontId="6" fillId="0" borderId="0" xfId="0" applyFont="1" applyAlignment="1">
      <alignment horizontal="left" wrapText="1"/>
    </xf>
    <xf numFmtId="0" fontId="11" fillId="0" borderId="0" xfId="0" applyFont="1" applyAlignment="1"/>
    <xf numFmtId="0" fontId="11" fillId="2" borderId="1" xfId="0" applyFont="1" applyFill="1" applyBorder="1" applyAlignment="1">
      <alignment horizontal="center" textRotation="255"/>
    </xf>
    <xf numFmtId="0" fontId="11" fillId="2" borderId="1" xfId="0" applyFont="1" applyFill="1" applyBorder="1" applyAlignment="1">
      <alignment horizontal="center" textRotation="255" wrapText="1"/>
    </xf>
    <xf numFmtId="0" fontId="7" fillId="0" borderId="1" xfId="0" applyFont="1" applyBorder="1">
      <alignment vertical="center"/>
    </xf>
    <xf numFmtId="0" fontId="11" fillId="0" borderId="0" xfId="0" applyFont="1" applyAlignment="1">
      <alignment textRotation="255"/>
    </xf>
    <xf numFmtId="0" fontId="12" fillId="2" borderId="1" xfId="0" applyFont="1" applyFill="1" applyBorder="1" applyAlignment="1">
      <alignment horizontal="center" textRotation="255"/>
    </xf>
    <xf numFmtId="0" fontId="0" fillId="2" borderId="1" xfId="0" applyFill="1" applyBorder="1" applyAlignment="1">
      <alignment horizontal="center"/>
    </xf>
    <xf numFmtId="0" fontId="13" fillId="0" borderId="0" xfId="0" applyFont="1" applyAlignment="1"/>
    <xf numFmtId="0" fontId="0" fillId="2" borderId="1" xfId="0" applyFill="1" applyBorder="1" applyAlignment="1"/>
    <xf numFmtId="0" fontId="14" fillId="0" borderId="0" xfId="0" applyFont="1" applyAlignment="1">
      <alignment horizontal="right" vertical="center" wrapText="1" indent="1"/>
    </xf>
    <xf numFmtId="0" fontId="10" fillId="0" borderId="0" xfId="0" applyFont="1" applyAlignment="1"/>
    <xf numFmtId="0" fontId="16" fillId="0" borderId="0" xfId="0" applyFont="1" applyAlignment="1"/>
    <xf numFmtId="0" fontId="5" fillId="2" borderId="1" xfId="0" applyFont="1" applyFill="1" applyBorder="1" applyAlignment="1">
      <alignment horizontal="center" textRotation="255" wrapText="1"/>
    </xf>
    <xf numFmtId="9" fontId="1" fillId="0" borderId="0" xfId="0" applyNumberFormat="1" applyFont="1" applyAlignment="1">
      <alignment horizontal="left"/>
    </xf>
    <xf numFmtId="0" fontId="1" fillId="0" borderId="0" xfId="0" applyFont="1" applyAlignment="1">
      <alignment horizontal="left"/>
    </xf>
    <xf numFmtId="0" fontId="15" fillId="0" borderId="0" xfId="0" applyFont="1" applyAlignment="1">
      <alignment horizontal="right" vertical="center" wrapText="1" indent="1"/>
    </xf>
    <xf numFmtId="49" fontId="0" fillId="0" borderId="0" xfId="0" applyNumberFormat="1" applyAlignment="1">
      <alignment vertical="top"/>
    </xf>
    <xf numFmtId="0" fontId="4" fillId="0" borderId="0" xfId="0" applyFont="1">
      <alignment vertical="center"/>
    </xf>
    <xf numFmtId="0" fontId="17" fillId="0" borderId="0" xfId="0" applyFont="1">
      <alignment vertical="center"/>
    </xf>
    <xf numFmtId="0" fontId="5" fillId="2" borderId="1" xfId="0" applyFont="1" applyFill="1" applyBorder="1" applyAlignment="1">
      <alignment horizontal="center" textRotation="255"/>
    </xf>
    <xf numFmtId="0" fontId="18" fillId="0" borderId="1" xfId="0" applyFont="1" applyBorder="1" applyAlignment="1"/>
    <xf numFmtId="0" fontId="4" fillId="0" borderId="0" xfId="0" applyFont="1" applyAlignment="1"/>
    <xf numFmtId="49" fontId="1" fillId="0" borderId="0" xfId="0" applyNumberFormat="1" applyFont="1" applyAlignment="1"/>
    <xf numFmtId="0" fontId="11" fillId="2" borderId="1" xfId="0" applyFont="1" applyFill="1" applyBorder="1" applyAlignment="1">
      <alignment horizontal="center" textRotation="255" shrinkToFit="1"/>
    </xf>
    <xf numFmtId="0" fontId="18" fillId="0" borderId="0" xfId="0" applyFont="1" applyAlignment="1"/>
    <xf numFmtId="0" fontId="18" fillId="2" borderId="1" xfId="0" applyFont="1" applyFill="1" applyBorder="1" applyAlignment="1">
      <alignment horizontal="center"/>
    </xf>
    <xf numFmtId="176" fontId="18" fillId="0" borderId="1" xfId="0" applyNumberFormat="1" applyFont="1" applyBorder="1" applyAlignment="1"/>
    <xf numFmtId="176" fontId="18" fillId="0" borderId="0" xfId="0" applyNumberFormat="1" applyFont="1" applyAlignment="1"/>
    <xf numFmtId="0" fontId="19" fillId="0" borderId="0" xfId="0" applyFont="1">
      <alignment vertical="center"/>
    </xf>
    <xf numFmtId="49" fontId="20" fillId="0" borderId="0" xfId="0" applyNumberFormat="1" applyFont="1" applyAlignment="1"/>
    <xf numFmtId="49" fontId="7" fillId="0" borderId="0" xfId="0" applyNumberFormat="1" applyFont="1" applyAlignment="1"/>
    <xf numFmtId="0" fontId="20" fillId="0" borderId="0" xfId="0" applyFont="1" applyAlignment="1"/>
    <xf numFmtId="0" fontId="7" fillId="2" borderId="1" xfId="0" applyFont="1" applyFill="1" applyBorder="1" applyAlignment="1">
      <alignment horizontal="center" textRotation="255" shrinkToFit="1"/>
    </xf>
    <xf numFmtId="0" fontId="9" fillId="2" borderId="1" xfId="0" applyFont="1" applyFill="1" applyBorder="1" applyAlignment="1">
      <alignment horizontal="center" textRotation="255" wrapText="1"/>
    </xf>
    <xf numFmtId="176" fontId="1" fillId="0" borderId="0" xfId="1" applyNumberFormat="1" applyFont="1" applyAlignment="1"/>
    <xf numFmtId="9" fontId="1" fillId="0" borderId="0" xfId="0" applyNumberFormat="1" applyFont="1" applyAlignment="1"/>
    <xf numFmtId="0" fontId="24" fillId="0" borderId="1" xfId="0" applyFont="1" applyBorder="1" applyAlignment="1"/>
    <xf numFmtId="176" fontId="24" fillId="0" borderId="1" xfId="0" applyNumberFormat="1" applyFont="1" applyBorder="1" applyAlignment="1"/>
    <xf numFmtId="9" fontId="24" fillId="0" borderId="0" xfId="0" applyNumberFormat="1" applyFont="1" applyAlignment="1">
      <alignment horizontal="left" vertical="top"/>
    </xf>
    <xf numFmtId="0" fontId="24" fillId="0" borderId="0" xfId="0" applyFont="1" applyAlignment="1"/>
    <xf numFmtId="176" fontId="24" fillId="0" borderId="0" xfId="0" applyNumberFormat="1" applyFont="1" applyAlignment="1"/>
    <xf numFmtId="9" fontId="24" fillId="0" borderId="0" xfId="0" applyNumberFormat="1" applyFont="1" applyAlignment="1">
      <alignment horizontal="left"/>
    </xf>
    <xf numFmtId="0" fontId="24" fillId="0" borderId="0" xfId="0" applyFont="1" applyAlignment="1">
      <alignment horizontal="left"/>
    </xf>
    <xf numFmtId="0" fontId="27" fillId="3" borderId="1" xfId="0" applyFont="1" applyFill="1" applyBorder="1" applyAlignment="1">
      <alignment horizontal="center" textRotation="255" wrapText="1"/>
    </xf>
    <xf numFmtId="0" fontId="28" fillId="3" borderId="1" xfId="0" applyFont="1" applyFill="1" applyBorder="1" applyAlignment="1">
      <alignment horizontal="center" textRotation="255"/>
    </xf>
    <xf numFmtId="0" fontId="23" fillId="0" borderId="1" xfId="0" applyFont="1" applyBorder="1" applyAlignment="1"/>
    <xf numFmtId="0" fontId="23" fillId="0" borderId="0" xfId="0" applyFont="1" applyAlignment="1"/>
    <xf numFmtId="176" fontId="23" fillId="0" borderId="1" xfId="0" applyNumberFormat="1" applyFont="1" applyBorder="1" applyAlignment="1"/>
    <xf numFmtId="0" fontId="29" fillId="0" borderId="0" xfId="0" applyFont="1" applyAlignment="1"/>
    <xf numFmtId="9" fontId="1" fillId="0" borderId="1" xfId="1" applyFont="1" applyBorder="1" applyAlignment="1"/>
    <xf numFmtId="0" fontId="27" fillId="0" borderId="0" xfId="0" applyFont="1" applyAlignment="1"/>
    <xf numFmtId="0" fontId="27" fillId="3" borderId="1" xfId="0" applyFont="1" applyFill="1" applyBorder="1" applyAlignment="1">
      <alignment horizontal="center" textRotation="255"/>
    </xf>
    <xf numFmtId="0" fontId="23" fillId="3" borderId="1" xfId="0" applyFont="1" applyFill="1" applyBorder="1" applyAlignment="1">
      <alignment horizontal="center"/>
    </xf>
    <xf numFmtId="176" fontId="23" fillId="0" borderId="0" xfId="0" applyNumberFormat="1" applyFont="1" applyAlignment="1"/>
    <xf numFmtId="0" fontId="0" fillId="0" borderId="0" xfId="0" applyAlignment="1">
      <alignment vertical="center" wrapText="1"/>
    </xf>
    <xf numFmtId="0" fontId="23" fillId="3" borderId="4" xfId="0" applyFont="1" applyFill="1" applyBorder="1" applyAlignment="1"/>
    <xf numFmtId="0" fontId="23" fillId="3" borderId="6" xfId="0" applyFont="1" applyFill="1" applyBorder="1" applyAlignment="1"/>
    <xf numFmtId="0" fontId="23" fillId="3" borderId="1" xfId="0" applyFont="1" applyFill="1" applyBorder="1" applyAlignment="1"/>
    <xf numFmtId="0" fontId="23" fillId="3" borderId="5" xfId="0" applyFont="1" applyFill="1" applyBorder="1" applyAlignment="1"/>
    <xf numFmtId="0" fontId="0" fillId="0" borderId="1" xfId="2" applyNumberFormat="1" applyFont="1" applyBorder="1" applyAlignment="1">
      <alignment horizontal="right"/>
    </xf>
    <xf numFmtId="0" fontId="0" fillId="0" borderId="1" xfId="1" applyNumberFormat="1" applyFont="1" applyBorder="1" applyAlignment="1">
      <alignment horizontal="right"/>
    </xf>
    <xf numFmtId="0" fontId="0" fillId="0" borderId="1" xfId="2" applyNumberFormat="1" applyFont="1" applyBorder="1" applyAlignment="1"/>
    <xf numFmtId="0" fontId="1" fillId="0" borderId="0" xfId="0" applyFont="1">
      <alignment vertical="center"/>
    </xf>
    <xf numFmtId="0" fontId="24" fillId="3" borderId="1" xfId="0" applyFont="1" applyFill="1" applyBorder="1" applyAlignment="1">
      <alignment horizontal="center"/>
    </xf>
    <xf numFmtId="38" fontId="0" fillId="0" borderId="1" xfId="2" applyFont="1" applyBorder="1" applyAlignment="1"/>
    <xf numFmtId="38" fontId="0" fillId="0" borderId="0" xfId="2" applyFont="1" applyAlignment="1"/>
    <xf numFmtId="38" fontId="13" fillId="0" borderId="0" xfId="2" applyFont="1" applyAlignment="1"/>
    <xf numFmtId="49" fontId="0" fillId="0" borderId="0" xfId="0" applyNumberFormat="1" applyAlignment="1">
      <alignment horizontal="left"/>
    </xf>
    <xf numFmtId="0" fontId="0" fillId="0" borderId="8" xfId="0" applyBorder="1" applyAlignment="1"/>
    <xf numFmtId="176" fontId="0" fillId="0" borderId="8" xfId="0" applyNumberFormat="1" applyBorder="1" applyAlignment="1"/>
    <xf numFmtId="49" fontId="0" fillId="0" borderId="1" xfId="0" applyNumberFormat="1" applyBorder="1" applyAlignment="1"/>
    <xf numFmtId="0" fontId="0" fillId="0" borderId="1" xfId="0" applyBorder="1" applyAlignment="1"/>
    <xf numFmtId="0" fontId="11" fillId="2" borderId="1" xfId="0" applyFont="1" applyFill="1" applyBorder="1" applyAlignment="1">
      <alignment horizontal="center" textRotation="255"/>
    </xf>
    <xf numFmtId="0" fontId="6" fillId="0" borderId="0" xfId="0" applyFont="1" applyAlignment="1">
      <alignment horizontal="left" wrapText="1"/>
    </xf>
    <xf numFmtId="0" fontId="11" fillId="2" borderId="1" xfId="0" applyFont="1" applyFill="1" applyBorder="1" applyAlignment="1">
      <alignment horizontal="center"/>
    </xf>
    <xf numFmtId="0" fontId="0" fillId="2" borderId="2" xfId="0" applyFill="1" applyBorder="1" applyAlignment="1">
      <alignment horizontal="center"/>
    </xf>
    <xf numFmtId="0" fontId="0" fillId="2" borderId="7" xfId="0" applyFill="1" applyBorder="1" applyAlignment="1">
      <alignment horizontal="center"/>
    </xf>
    <xf numFmtId="0" fontId="0" fillId="2" borderId="3" xfId="0" applyFill="1" applyBorder="1" applyAlignment="1">
      <alignment horizontal="center"/>
    </xf>
    <xf numFmtId="49" fontId="0" fillId="0" borderId="2" xfId="0" applyNumberFormat="1" applyBorder="1" applyAlignment="1">
      <alignment horizontal="left"/>
    </xf>
    <xf numFmtId="49" fontId="0" fillId="0" borderId="7" xfId="0" applyNumberFormat="1" applyBorder="1" applyAlignment="1">
      <alignment horizontal="left"/>
    </xf>
    <xf numFmtId="49" fontId="0" fillId="0" borderId="3" xfId="0" applyNumberFormat="1" applyBorder="1" applyAlignment="1">
      <alignment horizontal="left"/>
    </xf>
    <xf numFmtId="0" fontId="6" fillId="0" borderId="2" xfId="0" applyFont="1" applyBorder="1" applyAlignment="1"/>
    <xf numFmtId="0" fontId="6" fillId="0" borderId="3" xfId="0" applyFont="1" applyBorder="1" applyAlignment="1"/>
    <xf numFmtId="0" fontId="0" fillId="0" borderId="2" xfId="0" applyBorder="1" applyAlignment="1"/>
    <xf numFmtId="0" fontId="0" fillId="0" borderId="3" xfId="0" applyBorder="1" applyAlignment="1"/>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49" fontId="0" fillId="0" borderId="2" xfId="0" applyNumberFormat="1" applyBorder="1" applyAlignment="1"/>
    <xf numFmtId="49" fontId="0" fillId="0" borderId="7" xfId="0" applyNumberFormat="1" applyBorder="1" applyAlignment="1"/>
    <xf numFmtId="49" fontId="0" fillId="0" borderId="3" xfId="0" applyNumberFormat="1" applyBorder="1" applyAlignment="1"/>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1" xfId="0" applyFont="1" applyFill="1" applyBorder="1" applyAlignment="1"/>
    <xf numFmtId="0" fontId="0" fillId="0" borderId="0" xfId="0" applyAlignment="1">
      <alignment horizontal="left" wrapText="1"/>
    </xf>
    <xf numFmtId="0" fontId="0" fillId="2" borderId="1" xfId="0" applyFill="1" applyBorder="1" applyAlignment="1"/>
    <xf numFmtId="0" fontId="0" fillId="2" borderId="1" xfId="0" applyFill="1" applyBorder="1" applyAlignment="1">
      <alignment horizontal="center"/>
    </xf>
    <xf numFmtId="0" fontId="1" fillId="2" borderId="2" xfId="0" applyFont="1" applyFill="1" applyBorder="1" applyAlignment="1">
      <alignment horizontal="center"/>
    </xf>
    <xf numFmtId="0" fontId="1" fillId="2" borderId="7" xfId="0" applyFont="1" applyFill="1" applyBorder="1" applyAlignment="1">
      <alignment horizontal="center"/>
    </xf>
    <xf numFmtId="0" fontId="1" fillId="2" borderId="3" xfId="0" applyFont="1" applyFill="1" applyBorder="1" applyAlignment="1">
      <alignment horizontal="center"/>
    </xf>
    <xf numFmtId="49" fontId="1" fillId="0" borderId="2" xfId="0" applyNumberFormat="1" applyFont="1" applyBorder="1" applyAlignment="1">
      <alignment horizontal="left"/>
    </xf>
    <xf numFmtId="49" fontId="1" fillId="0" borderId="7" xfId="0" applyNumberFormat="1" applyFont="1" applyBorder="1" applyAlignment="1">
      <alignment horizontal="left"/>
    </xf>
    <xf numFmtId="49" fontId="1" fillId="0" borderId="3" xfId="0" applyNumberFormat="1" applyFont="1" applyBorder="1" applyAlignment="1">
      <alignment horizontal="left"/>
    </xf>
    <xf numFmtId="49" fontId="1" fillId="0" borderId="1" xfId="0" applyNumberFormat="1" applyFont="1" applyBorder="1" applyAlignment="1"/>
    <xf numFmtId="0" fontId="4" fillId="0" borderId="0" xfId="0" applyFont="1" applyAlignment="1">
      <alignment horizontal="left" wrapText="1"/>
    </xf>
    <xf numFmtId="0" fontId="1" fillId="0" borderId="1" xfId="0" applyFont="1" applyBorder="1" applyAlignment="1"/>
    <xf numFmtId="0" fontId="5" fillId="2" borderId="1" xfId="0" applyFont="1" applyFill="1" applyBorder="1" applyAlignment="1">
      <alignment wrapText="1"/>
    </xf>
    <xf numFmtId="0" fontId="4" fillId="0" borderId="2" xfId="0" applyFont="1" applyBorder="1" applyAlignment="1"/>
    <xf numFmtId="0" fontId="4" fillId="0" borderId="3" xfId="0" applyFont="1" applyBorder="1" applyAlignment="1"/>
    <xf numFmtId="49" fontId="24" fillId="0" borderId="1" xfId="0" applyNumberFormat="1" applyFont="1" applyBorder="1" applyAlignment="1"/>
    <xf numFmtId="0" fontId="24" fillId="0" borderId="0" xfId="0" applyFont="1" applyAlignment="1">
      <alignment horizontal="left" wrapText="1"/>
    </xf>
    <xf numFmtId="0" fontId="27" fillId="3" borderId="1" xfId="0" applyFont="1" applyFill="1" applyBorder="1" applyAlignment="1">
      <alignment wrapText="1"/>
    </xf>
    <xf numFmtId="0" fontId="24" fillId="0" borderId="2" xfId="0" applyFont="1" applyBorder="1" applyAlignment="1"/>
    <xf numFmtId="0" fontId="24" fillId="0" borderId="3" xfId="0" applyFont="1" applyBorder="1" applyAlignment="1"/>
    <xf numFmtId="0" fontId="24" fillId="0" borderId="1" xfId="0" applyFont="1" applyBorder="1" applyAlignment="1"/>
    <xf numFmtId="0" fontId="29" fillId="0" borderId="2" xfId="0" applyFont="1" applyBorder="1" applyAlignment="1"/>
    <xf numFmtId="0" fontId="29" fillId="0" borderId="3" xfId="0" applyFont="1" applyBorder="1" applyAlignment="1"/>
    <xf numFmtId="0" fontId="23" fillId="0" borderId="1" xfId="0" applyFont="1" applyBorder="1" applyAlignment="1"/>
    <xf numFmtId="0" fontId="28" fillId="3" borderId="1" xfId="0" applyFont="1" applyFill="1" applyBorder="1" applyAlignment="1"/>
    <xf numFmtId="0" fontId="1" fillId="2" borderId="1" xfId="0" applyFont="1" applyFill="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 fillId="0" borderId="2" xfId="0" applyFont="1" applyBorder="1" applyAlignment="1">
      <alignment horizontal="left" vertical="top" wrapText="1"/>
    </xf>
    <xf numFmtId="0" fontId="1" fillId="0" borderId="7" xfId="0" applyFont="1" applyBorder="1" applyAlignment="1">
      <alignment horizontal="left" vertical="top" wrapText="1"/>
    </xf>
    <xf numFmtId="0" fontId="1" fillId="0" borderId="3" xfId="0" applyFont="1" applyBorder="1" applyAlignment="1">
      <alignment horizontal="left" vertical="top" wrapText="1"/>
    </xf>
    <xf numFmtId="0" fontId="8" fillId="0" borderId="2" xfId="0" applyFont="1" applyBorder="1" applyAlignment="1">
      <alignment horizontal="left" vertical="top" wrapText="1"/>
    </xf>
    <xf numFmtId="0" fontId="8" fillId="0" borderId="7" xfId="0" applyFont="1" applyBorder="1" applyAlignment="1">
      <alignment horizontal="left" vertical="top" wrapText="1"/>
    </xf>
    <xf numFmtId="0" fontId="8" fillId="0" borderId="3" xfId="0" applyFont="1" applyBorder="1" applyAlignment="1">
      <alignment horizontal="left" vertical="top" wrapText="1"/>
    </xf>
    <xf numFmtId="49" fontId="1" fillId="0" borderId="1" xfId="0" applyNumberFormat="1" applyFont="1" applyBorder="1" applyAlignment="1">
      <alignment horizontal="left" shrinkToFit="1"/>
    </xf>
    <xf numFmtId="49" fontId="8" fillId="0" borderId="1" xfId="0" applyNumberFormat="1" applyFont="1" applyBorder="1" applyAlignment="1">
      <alignment horizontal="left" shrinkToFit="1"/>
    </xf>
    <xf numFmtId="0" fontId="4" fillId="0" borderId="2" xfId="0" applyFont="1" applyBorder="1" applyAlignment="1">
      <alignment horizontal="left"/>
    </xf>
    <xf numFmtId="0" fontId="4" fillId="0" borderId="3" xfId="0" applyFont="1" applyBorder="1" applyAlignment="1">
      <alignment horizontal="left"/>
    </xf>
    <xf numFmtId="0" fontId="5" fillId="2" borderId="1" xfId="0" applyFont="1" applyFill="1" applyBorder="1" applyAlignment="1">
      <alignment horizontal="center" shrinkToFit="1"/>
    </xf>
    <xf numFmtId="0" fontId="5" fillId="2" borderId="2" xfId="0" applyFont="1" applyFill="1" applyBorder="1" applyAlignment="1">
      <alignment horizontal="center"/>
    </xf>
    <xf numFmtId="0" fontId="5" fillId="2" borderId="3" xfId="0" applyFont="1" applyFill="1" applyBorder="1" applyAlignment="1">
      <alignment horizontal="center"/>
    </xf>
    <xf numFmtId="0" fontId="1" fillId="0" borderId="0" xfId="0" applyFont="1" applyAlignment="1">
      <alignment horizontal="left" wrapText="1"/>
    </xf>
    <xf numFmtId="0" fontId="27" fillId="3" borderId="2" xfId="0" applyFont="1" applyFill="1" applyBorder="1" applyAlignment="1">
      <alignment horizontal="center"/>
    </xf>
    <xf numFmtId="0" fontId="27" fillId="3" borderId="3" xfId="0" applyFont="1" applyFill="1" applyBorder="1" applyAlignment="1">
      <alignment horizontal="center"/>
    </xf>
    <xf numFmtId="0" fontId="1" fillId="0" borderId="2" xfId="0" applyFont="1" applyBorder="1" applyAlignment="1"/>
    <xf numFmtId="0" fontId="1" fillId="0" borderId="3" xfId="0" applyFont="1" applyBorder="1" applyAlignment="1"/>
    <xf numFmtId="49" fontId="1" fillId="0" borderId="2" xfId="0" applyNumberFormat="1" applyFont="1" applyBorder="1" applyAlignment="1"/>
    <xf numFmtId="49" fontId="1" fillId="0" borderId="7" xfId="0" applyNumberFormat="1" applyFont="1" applyBorder="1" applyAlignment="1"/>
    <xf numFmtId="49" fontId="1" fillId="0" borderId="3" xfId="0" applyNumberFormat="1" applyFont="1" applyBorder="1" applyAlignment="1"/>
    <xf numFmtId="0" fontId="4" fillId="0" borderId="2" xfId="0" applyFont="1" applyBorder="1" applyAlignment="1">
      <alignment vertical="top"/>
    </xf>
    <xf numFmtId="0" fontId="4" fillId="0" borderId="3" xfId="0" applyFont="1" applyBorder="1" applyAlignment="1">
      <alignment vertical="top"/>
    </xf>
    <xf numFmtId="49" fontId="1" fillId="0" borderId="0" xfId="0" applyNumberFormat="1" applyFont="1" applyAlignment="1"/>
    <xf numFmtId="0" fontId="5" fillId="2" borderId="1" xfId="0" applyFont="1" applyFill="1" applyBorder="1" applyAlignment="1">
      <alignment horizontal="center" wrapText="1"/>
    </xf>
    <xf numFmtId="0" fontId="18" fillId="0" borderId="1" xfId="0" applyFont="1" applyBorder="1" applyAlignment="1"/>
    <xf numFmtId="49" fontId="18" fillId="0" borderId="1" xfId="0" applyNumberFormat="1" applyFont="1" applyBorder="1" applyAlignment="1"/>
    <xf numFmtId="0" fontId="18" fillId="2" borderId="1" xfId="0" applyFont="1" applyFill="1" applyBorder="1" applyAlignment="1">
      <alignment horizontal="center"/>
    </xf>
    <xf numFmtId="0" fontId="23" fillId="0" borderId="2" xfId="0" applyFont="1" applyBorder="1" applyAlignment="1"/>
    <xf numFmtId="0" fontId="23" fillId="0" borderId="3" xfId="0" applyFont="1" applyBorder="1" applyAlignment="1"/>
    <xf numFmtId="0" fontId="29" fillId="0" borderId="0" xfId="0" applyFont="1" applyAlignment="1">
      <alignment horizontal="left" wrapText="1"/>
    </xf>
    <xf numFmtId="0" fontId="23" fillId="3" borderId="1" xfId="0" applyFont="1" applyFill="1" applyBorder="1" applyAlignment="1">
      <alignment horizontal="center"/>
    </xf>
    <xf numFmtId="49" fontId="23" fillId="0" borderId="1" xfId="0" applyNumberFormat="1" applyFont="1" applyBorder="1" applyAlignment="1"/>
    <xf numFmtId="49" fontId="1" fillId="0" borderId="1" xfId="0" applyNumberFormat="1" applyFont="1" applyBorder="1" applyAlignment="1">
      <alignment horizontal="left"/>
    </xf>
    <xf numFmtId="0" fontId="11" fillId="2" borderId="1" xfId="0" applyFont="1" applyFill="1" applyBorder="1" applyAlignment="1">
      <alignment horizont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49" fontId="0" fillId="0" borderId="1" xfId="0" applyNumberFormat="1" applyBorder="1" applyAlignment="1">
      <alignment horizontal="left"/>
    </xf>
    <xf numFmtId="49" fontId="20" fillId="0" borderId="1" xfId="0" applyNumberFormat="1" applyFont="1" applyBorder="1" applyAlignment="1"/>
    <xf numFmtId="49" fontId="7" fillId="0" borderId="1" xfId="0" applyNumberFormat="1" applyFont="1" applyBorder="1" applyAlignment="1"/>
    <xf numFmtId="49" fontId="23" fillId="0" borderId="2" xfId="0" applyNumberFormat="1" applyFont="1" applyBorder="1" applyAlignment="1">
      <alignment horizontal="center" vertical="center"/>
    </xf>
    <xf numFmtId="49" fontId="23" fillId="0" borderId="7" xfId="0" applyNumberFormat="1" applyFont="1" applyBorder="1" applyAlignment="1">
      <alignment horizontal="center" vertical="center"/>
    </xf>
    <xf numFmtId="49" fontId="23" fillId="0" borderId="3" xfId="0" applyNumberFormat="1" applyFont="1" applyBorder="1" applyAlignment="1">
      <alignment horizontal="center" vertical="center"/>
    </xf>
    <xf numFmtId="0" fontId="23" fillId="3" borderId="2" xfId="0" applyFont="1" applyFill="1" applyBorder="1" applyAlignment="1">
      <alignment horizontal="center"/>
    </xf>
    <xf numFmtId="0" fontId="23" fillId="3" borderId="7" xfId="0" applyFont="1" applyFill="1" applyBorder="1" applyAlignment="1">
      <alignment horizontal="center"/>
    </xf>
    <xf numFmtId="0" fontId="23" fillId="3" borderId="3" xfId="0" applyFont="1" applyFill="1" applyBorder="1" applyAlignment="1">
      <alignment horizontal="center"/>
    </xf>
    <xf numFmtId="49" fontId="23" fillId="0" borderId="2" xfId="0" applyNumberFormat="1" applyFont="1" applyBorder="1" applyAlignment="1">
      <alignment horizontal="center" wrapText="1"/>
    </xf>
    <xf numFmtId="49" fontId="23" fillId="0" borderId="7" xfId="0" applyNumberFormat="1" applyFont="1" applyBorder="1" applyAlignment="1">
      <alignment horizontal="center" wrapText="1"/>
    </xf>
    <xf numFmtId="49" fontId="23" fillId="0" borderId="7" xfId="0" applyNumberFormat="1" applyFont="1" applyBorder="1" applyAlignment="1">
      <alignment horizontal="center" vertical="center" wrapText="1"/>
    </xf>
    <xf numFmtId="49" fontId="23" fillId="0" borderId="3" xfId="0" applyNumberFormat="1" applyFont="1" applyBorder="1" applyAlignment="1">
      <alignment horizontal="center" vertical="center" wrapText="1"/>
    </xf>
    <xf numFmtId="49" fontId="23" fillId="0" borderId="1" xfId="0" applyNumberFormat="1" applyFont="1" applyBorder="1" applyAlignment="1">
      <alignment horizontal="center" wrapText="1"/>
    </xf>
    <xf numFmtId="49" fontId="23" fillId="0" borderId="2" xfId="0" applyNumberFormat="1" applyFont="1" applyBorder="1" applyAlignment="1">
      <alignment horizontal="left"/>
    </xf>
    <xf numFmtId="49" fontId="23" fillId="0" borderId="7" xfId="0" applyNumberFormat="1" applyFont="1" applyBorder="1" applyAlignment="1">
      <alignment horizontal="left"/>
    </xf>
    <xf numFmtId="49" fontId="23" fillId="0" borderId="3" xfId="0" applyNumberFormat="1" applyFont="1" applyBorder="1" applyAlignment="1">
      <alignment horizontal="left"/>
    </xf>
    <xf numFmtId="0" fontId="24" fillId="3" borderId="2" xfId="0" applyFont="1" applyFill="1" applyBorder="1" applyAlignment="1">
      <alignment horizontal="center"/>
    </xf>
    <xf numFmtId="0" fontId="24" fillId="3" borderId="7" xfId="0" applyFont="1" applyFill="1" applyBorder="1" applyAlignment="1">
      <alignment horizontal="center"/>
    </xf>
    <xf numFmtId="0" fontId="24" fillId="3" borderId="3" xfId="0" applyFont="1" applyFill="1" applyBorder="1" applyAlignment="1">
      <alignment horizontal="center"/>
    </xf>
    <xf numFmtId="49" fontId="24" fillId="0" borderId="2" xfId="0" applyNumberFormat="1" applyFont="1" applyBorder="1" applyAlignment="1">
      <alignment horizontal="left"/>
    </xf>
    <xf numFmtId="49" fontId="24" fillId="0" borderId="7" xfId="0" applyNumberFormat="1" applyFont="1" applyBorder="1" applyAlignment="1">
      <alignment horizontal="left"/>
    </xf>
    <xf numFmtId="49" fontId="24" fillId="0" borderId="3" xfId="0" applyNumberFormat="1" applyFont="1" applyBorder="1" applyAlignment="1">
      <alignment horizontal="left"/>
    </xf>
    <xf numFmtId="0" fontId="6" fillId="0" borderId="2" xfId="0" applyFont="1" applyBorder="1" applyAlignment="1">
      <alignment vertical="top"/>
    </xf>
    <xf numFmtId="0" fontId="6" fillId="0" borderId="3" xfId="0" applyFont="1" applyBorder="1" applyAlignment="1">
      <alignment vertical="top"/>
    </xf>
    <xf numFmtId="0" fontId="0" fillId="0" borderId="2" xfId="0" applyBorder="1" applyAlignment="1">
      <alignment horizontal="left" vertical="top"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21" fillId="0" borderId="2" xfId="0" applyFont="1" applyBorder="1" applyAlignment="1">
      <alignment horizontal="left" vertical="top" wrapText="1"/>
    </xf>
    <xf numFmtId="0" fontId="7" fillId="0" borderId="7" xfId="0" applyFont="1"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1" fillId="0" borderId="1" xfId="0" applyFont="1" applyBorder="1" applyAlignment="1">
      <alignment horizontal="center" vertical="center"/>
    </xf>
    <xf numFmtId="0" fontId="0" fillId="0" borderId="0" xfId="0"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0" fontId="18" fillId="2" borderId="2" xfId="0" applyFont="1" applyFill="1" applyBorder="1" applyAlignment="1">
      <alignment horizontal="center"/>
    </xf>
    <xf numFmtId="0" fontId="18" fillId="2" borderId="7" xfId="0" applyFont="1" applyFill="1" applyBorder="1" applyAlignment="1">
      <alignment horizontal="center"/>
    </xf>
    <xf numFmtId="0" fontId="18" fillId="2" borderId="3" xfId="0" applyFont="1" applyFill="1" applyBorder="1" applyAlignment="1">
      <alignment horizontal="center"/>
    </xf>
    <xf numFmtId="0" fontId="7" fillId="2" borderId="1" xfId="0" applyFont="1" applyFill="1" applyBorder="1" applyAlignment="1">
      <alignment horizontal="center" shrinkToFit="1"/>
    </xf>
    <xf numFmtId="0" fontId="11" fillId="2" borderId="1" xfId="0" applyFont="1" applyFill="1" applyBorder="1" applyAlignment="1">
      <alignment horizontal="center" shrinkToFi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70BC7-3741-4562-AC5F-9FD4031FE792}">
  <sheetPr>
    <pageSetUpPr fitToPage="1"/>
  </sheetPr>
  <dimension ref="A1:Y46"/>
  <sheetViews>
    <sheetView view="pageBreakPreview" zoomScale="55" zoomScaleNormal="55" zoomScaleSheetLayoutView="55" workbookViewId="0">
      <pane ySplit="1" topLeftCell="A27" activePane="bottomLeft" state="frozen"/>
      <selection pane="bottomLeft" activeCell="AH40" sqref="AH40"/>
    </sheetView>
  </sheetViews>
  <sheetFormatPr defaultColWidth="9" defaultRowHeight="18" x14ac:dyDescent="0.45"/>
  <cols>
    <col min="1" max="1" width="9" style="12"/>
    <col min="2" max="2" width="4.8984375" style="12" customWidth="1"/>
    <col min="3" max="24" width="9" style="12"/>
    <col min="25" max="25" width="9.8984375" style="12" bestFit="1" customWidth="1"/>
    <col min="26" max="16384" width="9" style="12"/>
  </cols>
  <sheetData>
    <row r="1" spans="1:10" ht="19.5" customHeight="1" x14ac:dyDescent="0.45">
      <c r="A1" s="12" t="s">
        <v>0</v>
      </c>
      <c r="B1" s="12" t="s">
        <v>68</v>
      </c>
    </row>
    <row r="4" spans="1:10" ht="19.5" customHeight="1" x14ac:dyDescent="0.45">
      <c r="C4" s="93" t="s">
        <v>1</v>
      </c>
      <c r="D4" s="94"/>
      <c r="E4" s="94"/>
      <c r="F4" s="94"/>
      <c r="G4" s="94"/>
      <c r="H4" s="95"/>
      <c r="I4" s="24" t="s">
        <v>2</v>
      </c>
      <c r="J4" s="24" t="s">
        <v>3</v>
      </c>
    </row>
    <row r="5" spans="1:10" ht="19.5" customHeight="1" x14ac:dyDescent="0.45">
      <c r="C5" s="88" t="s">
        <v>21</v>
      </c>
      <c r="D5" s="88"/>
      <c r="E5" s="88"/>
      <c r="F5" s="88"/>
      <c r="G5" s="88"/>
      <c r="H5" s="88"/>
      <c r="I5" s="13">
        <v>1</v>
      </c>
      <c r="J5" s="14">
        <v>1E-3</v>
      </c>
    </row>
    <row r="6" spans="1:10" ht="19.5" customHeight="1" x14ac:dyDescent="0.45">
      <c r="C6" s="88" t="s">
        <v>22</v>
      </c>
      <c r="D6" s="88"/>
      <c r="E6" s="88"/>
      <c r="F6" s="88"/>
      <c r="G6" s="88"/>
      <c r="H6" s="88"/>
      <c r="I6" s="13">
        <v>0</v>
      </c>
      <c r="J6" s="14">
        <v>0</v>
      </c>
    </row>
    <row r="7" spans="1:10" ht="19.5" customHeight="1" x14ac:dyDescent="0.45">
      <c r="C7" s="88" t="s">
        <v>23</v>
      </c>
      <c r="D7" s="88"/>
      <c r="E7" s="88"/>
      <c r="F7" s="88"/>
      <c r="G7" s="88"/>
      <c r="H7" s="88"/>
      <c r="I7" s="13">
        <v>0</v>
      </c>
      <c r="J7" s="14">
        <v>0</v>
      </c>
    </row>
    <row r="8" spans="1:10" ht="19.5" customHeight="1" x14ac:dyDescent="0.45">
      <c r="C8" s="88" t="s">
        <v>24</v>
      </c>
      <c r="D8" s="88"/>
      <c r="E8" s="88"/>
      <c r="F8" s="88"/>
      <c r="G8" s="88"/>
      <c r="H8" s="88"/>
      <c r="I8" s="13">
        <v>84</v>
      </c>
      <c r="J8" s="14">
        <v>0.105</v>
      </c>
    </row>
    <row r="9" spans="1:10" ht="19.5" customHeight="1" x14ac:dyDescent="0.45">
      <c r="C9" s="88" t="s">
        <v>25</v>
      </c>
      <c r="D9" s="88"/>
      <c r="E9" s="88"/>
      <c r="F9" s="88"/>
      <c r="G9" s="88"/>
      <c r="H9" s="88"/>
      <c r="I9" s="13">
        <v>115</v>
      </c>
      <c r="J9" s="14">
        <v>0.14299999999999999</v>
      </c>
    </row>
    <row r="10" spans="1:10" ht="19.5" customHeight="1" x14ac:dyDescent="0.45">
      <c r="C10" s="88" t="s">
        <v>26</v>
      </c>
      <c r="D10" s="88"/>
      <c r="E10" s="88"/>
      <c r="F10" s="88"/>
      <c r="G10" s="88"/>
      <c r="H10" s="88"/>
      <c r="I10" s="13">
        <v>3</v>
      </c>
      <c r="J10" s="14">
        <v>4.0000000000000001E-3</v>
      </c>
    </row>
    <row r="11" spans="1:10" ht="19.5" customHeight="1" x14ac:dyDescent="0.45">
      <c r="C11" s="88" t="s">
        <v>27</v>
      </c>
      <c r="D11" s="88"/>
      <c r="E11" s="88"/>
      <c r="F11" s="88"/>
      <c r="G11" s="88"/>
      <c r="H11" s="88"/>
      <c r="I11" s="13">
        <v>44</v>
      </c>
      <c r="J11" s="14">
        <v>5.5E-2</v>
      </c>
    </row>
    <row r="12" spans="1:10" ht="19.5" customHeight="1" x14ac:dyDescent="0.45">
      <c r="C12" s="88" t="s">
        <v>28</v>
      </c>
      <c r="D12" s="88"/>
      <c r="E12" s="88"/>
      <c r="F12" s="88"/>
      <c r="G12" s="88"/>
      <c r="H12" s="88"/>
      <c r="I12" s="13">
        <v>37</v>
      </c>
      <c r="J12" s="14">
        <v>4.5999999999999999E-2</v>
      </c>
    </row>
    <row r="13" spans="1:10" ht="19.5" customHeight="1" x14ac:dyDescent="0.45">
      <c r="C13" s="88" t="s">
        <v>29</v>
      </c>
      <c r="D13" s="88"/>
      <c r="E13" s="88"/>
      <c r="F13" s="88"/>
      <c r="G13" s="88"/>
      <c r="H13" s="88"/>
      <c r="I13" s="13">
        <v>144</v>
      </c>
      <c r="J13" s="14">
        <v>0.17899999999999999</v>
      </c>
    </row>
    <row r="14" spans="1:10" ht="19.5" customHeight="1" x14ac:dyDescent="0.45">
      <c r="C14" s="88" t="s">
        <v>59</v>
      </c>
      <c r="D14" s="88"/>
      <c r="E14" s="88"/>
      <c r="F14" s="88"/>
      <c r="G14" s="88"/>
      <c r="H14" s="88"/>
      <c r="I14" s="13">
        <v>18</v>
      </c>
      <c r="J14" s="14">
        <v>2.1999999999999999E-2</v>
      </c>
    </row>
    <row r="15" spans="1:10" ht="19.5" customHeight="1" x14ac:dyDescent="0.45">
      <c r="C15" s="88" t="s">
        <v>69</v>
      </c>
      <c r="D15" s="88"/>
      <c r="E15" s="88"/>
      <c r="F15" s="88"/>
      <c r="G15" s="88"/>
      <c r="H15" s="88"/>
      <c r="I15" s="13">
        <v>17</v>
      </c>
      <c r="J15" s="14">
        <v>2.1000000000000001E-2</v>
      </c>
    </row>
    <row r="16" spans="1:10" ht="19.5" customHeight="1" x14ac:dyDescent="0.45">
      <c r="C16" s="88" t="s">
        <v>31</v>
      </c>
      <c r="D16" s="88"/>
      <c r="E16" s="88"/>
      <c r="F16" s="88"/>
      <c r="G16" s="88"/>
      <c r="H16" s="88"/>
      <c r="I16" s="13">
        <v>45</v>
      </c>
      <c r="J16" s="14">
        <v>5.6000000000000001E-2</v>
      </c>
    </row>
    <row r="17" spans="1:10" ht="19.5" customHeight="1" x14ac:dyDescent="0.45">
      <c r="C17" s="88" t="s">
        <v>32</v>
      </c>
      <c r="D17" s="88"/>
      <c r="E17" s="88"/>
      <c r="F17" s="88"/>
      <c r="G17" s="88"/>
      <c r="H17" s="88"/>
      <c r="I17" s="13">
        <v>29</v>
      </c>
      <c r="J17" s="14">
        <v>3.5999999999999997E-2</v>
      </c>
    </row>
    <row r="18" spans="1:10" ht="19.5" customHeight="1" x14ac:dyDescent="0.45">
      <c r="C18" s="88" t="s">
        <v>33</v>
      </c>
      <c r="D18" s="88"/>
      <c r="E18" s="88"/>
      <c r="F18" s="88"/>
      <c r="G18" s="88"/>
      <c r="H18" s="88"/>
      <c r="I18" s="13">
        <v>8</v>
      </c>
      <c r="J18" s="14">
        <v>0.01</v>
      </c>
    </row>
    <row r="19" spans="1:10" ht="19.5" customHeight="1" x14ac:dyDescent="0.45">
      <c r="C19" s="88" t="s">
        <v>34</v>
      </c>
      <c r="D19" s="88"/>
      <c r="E19" s="88"/>
      <c r="F19" s="88"/>
      <c r="G19" s="88"/>
      <c r="H19" s="88"/>
      <c r="I19" s="13">
        <v>13</v>
      </c>
      <c r="J19" s="14">
        <v>1.6E-2</v>
      </c>
    </row>
    <row r="20" spans="1:10" ht="19.5" customHeight="1" x14ac:dyDescent="0.45">
      <c r="C20" s="88" t="s">
        <v>35</v>
      </c>
      <c r="D20" s="88"/>
      <c r="E20" s="88"/>
      <c r="F20" s="88"/>
      <c r="G20" s="88"/>
      <c r="H20" s="88"/>
      <c r="I20" s="13">
        <v>105</v>
      </c>
      <c r="J20" s="14">
        <v>0.13100000000000001</v>
      </c>
    </row>
    <row r="21" spans="1:10" ht="19.5" customHeight="1" x14ac:dyDescent="0.45">
      <c r="C21" s="88" t="s">
        <v>36</v>
      </c>
      <c r="D21" s="88"/>
      <c r="E21" s="88"/>
      <c r="F21" s="88"/>
      <c r="G21" s="88"/>
      <c r="H21" s="88"/>
      <c r="I21" s="13">
        <v>2</v>
      </c>
      <c r="J21" s="14">
        <v>2E-3</v>
      </c>
    </row>
    <row r="22" spans="1:10" ht="19.5" customHeight="1" x14ac:dyDescent="0.45">
      <c r="C22" s="88" t="s">
        <v>70</v>
      </c>
      <c r="D22" s="88"/>
      <c r="E22" s="88"/>
      <c r="F22" s="88"/>
      <c r="G22" s="88"/>
      <c r="H22" s="88"/>
      <c r="I22" s="13">
        <v>83</v>
      </c>
      <c r="J22" s="14">
        <v>0.10299999999999999</v>
      </c>
    </row>
    <row r="23" spans="1:10" ht="19.5" customHeight="1" x14ac:dyDescent="0.45">
      <c r="C23" s="88" t="s">
        <v>7</v>
      </c>
      <c r="D23" s="88"/>
      <c r="E23" s="88"/>
      <c r="F23" s="88"/>
      <c r="G23" s="88"/>
      <c r="H23" s="88"/>
      <c r="I23" s="13">
        <v>49</v>
      </c>
      <c r="J23" s="14">
        <v>6.0999999999999999E-2</v>
      </c>
    </row>
    <row r="24" spans="1:10" ht="19.5" customHeight="1" x14ac:dyDescent="0.45">
      <c r="C24" s="88" t="s">
        <v>8</v>
      </c>
      <c r="D24" s="88"/>
      <c r="E24" s="88"/>
      <c r="F24" s="88"/>
      <c r="G24" s="88"/>
      <c r="H24" s="88"/>
      <c r="I24" s="13">
        <v>6</v>
      </c>
      <c r="J24" s="14">
        <v>7.0000000000000001E-3</v>
      </c>
    </row>
    <row r="25" spans="1:10" ht="19.5" customHeight="1" x14ac:dyDescent="0.45">
      <c r="C25" s="96" t="s">
        <v>9</v>
      </c>
      <c r="D25" s="97"/>
      <c r="E25" s="97"/>
      <c r="F25" s="97"/>
      <c r="G25" s="97"/>
      <c r="H25" s="98"/>
      <c r="I25" s="13">
        <f>SUM(I5:I24)</f>
        <v>803</v>
      </c>
      <c r="J25" s="14">
        <v>1</v>
      </c>
    </row>
    <row r="28" spans="1:10" ht="19.5" customHeight="1" x14ac:dyDescent="0.45">
      <c r="A28" s="12" t="s">
        <v>10</v>
      </c>
    </row>
    <row r="29" spans="1:10" ht="19.5" customHeight="1" x14ac:dyDescent="0.45">
      <c r="C29" s="12" t="s">
        <v>11</v>
      </c>
      <c r="D29" s="15" t="s">
        <v>29</v>
      </c>
      <c r="E29" s="15"/>
      <c r="F29" s="15"/>
      <c r="G29" s="15"/>
      <c r="H29" s="15"/>
      <c r="I29" s="15"/>
      <c r="J29" s="16">
        <v>0.17899999999999999</v>
      </c>
    </row>
    <row r="30" spans="1:10" ht="19.5" customHeight="1" x14ac:dyDescent="0.45">
      <c r="C30" s="12" t="s">
        <v>13</v>
      </c>
      <c r="D30" s="15" t="s">
        <v>227</v>
      </c>
      <c r="E30" s="15"/>
      <c r="F30" s="15"/>
      <c r="G30" s="15"/>
      <c r="H30" s="15"/>
      <c r="I30" s="15"/>
      <c r="J30" s="16">
        <v>0.14299999999999999</v>
      </c>
    </row>
    <row r="31" spans="1:10" ht="19.5" customHeight="1" x14ac:dyDescent="0.45">
      <c r="C31" s="12" t="s">
        <v>15</v>
      </c>
      <c r="D31" s="15" t="s">
        <v>228</v>
      </c>
      <c r="E31" s="15"/>
      <c r="F31" s="15"/>
      <c r="G31" s="15"/>
      <c r="H31" s="15"/>
      <c r="I31" s="15"/>
      <c r="J31" s="16">
        <v>0.13100000000000001</v>
      </c>
    </row>
    <row r="34" spans="1:25" ht="19.5" customHeight="1" x14ac:dyDescent="0.45">
      <c r="A34" s="91" t="s">
        <v>229</v>
      </c>
      <c r="B34" s="91"/>
      <c r="C34" s="91"/>
      <c r="D34" s="91"/>
    </row>
    <row r="36" spans="1:25" s="18" customFormat="1" ht="226.2" x14ac:dyDescent="0.4">
      <c r="C36" s="92"/>
      <c r="D36" s="92"/>
      <c r="E36" s="19" t="s">
        <v>21</v>
      </c>
      <c r="F36" s="19" t="s">
        <v>22</v>
      </c>
      <c r="G36" s="19" t="s">
        <v>23</v>
      </c>
      <c r="H36" s="19" t="s">
        <v>24</v>
      </c>
      <c r="I36" s="19" t="s">
        <v>25</v>
      </c>
      <c r="J36" s="19" t="s">
        <v>26</v>
      </c>
      <c r="K36" s="19" t="s">
        <v>27</v>
      </c>
      <c r="L36" s="19" t="s">
        <v>28</v>
      </c>
      <c r="M36" s="19" t="s">
        <v>29</v>
      </c>
      <c r="N36" s="19" t="s">
        <v>30</v>
      </c>
      <c r="O36" s="19" t="s">
        <v>69</v>
      </c>
      <c r="P36" s="19" t="s">
        <v>31</v>
      </c>
      <c r="Q36" s="19" t="s">
        <v>32</v>
      </c>
      <c r="R36" s="19" t="s">
        <v>33</v>
      </c>
      <c r="S36" s="19" t="s">
        <v>34</v>
      </c>
      <c r="T36" s="19" t="s">
        <v>35</v>
      </c>
      <c r="U36" s="19" t="s">
        <v>36</v>
      </c>
      <c r="V36" s="20" t="s">
        <v>70</v>
      </c>
      <c r="W36" s="19" t="s">
        <v>7</v>
      </c>
      <c r="X36" s="19" t="s">
        <v>8</v>
      </c>
      <c r="Y36" s="19" t="s">
        <v>17</v>
      </c>
    </row>
    <row r="37" spans="1:25" ht="19.5" customHeight="1" x14ac:dyDescent="0.45">
      <c r="C37" s="89" t="s">
        <v>71</v>
      </c>
      <c r="D37" s="89"/>
      <c r="E37" s="21">
        <v>0</v>
      </c>
      <c r="F37" s="21">
        <v>1</v>
      </c>
      <c r="G37" s="21">
        <v>1</v>
      </c>
      <c r="H37" s="21">
        <v>89</v>
      </c>
      <c r="I37" s="21">
        <v>201</v>
      </c>
      <c r="J37" s="21">
        <v>3</v>
      </c>
      <c r="K37" s="21">
        <v>42</v>
      </c>
      <c r="L37" s="21">
        <v>23</v>
      </c>
      <c r="M37" s="21">
        <v>252</v>
      </c>
      <c r="N37" s="21">
        <v>15</v>
      </c>
      <c r="O37" s="21">
        <v>14</v>
      </c>
      <c r="P37" s="21">
        <v>30</v>
      </c>
      <c r="Q37" s="21">
        <v>12</v>
      </c>
      <c r="R37" s="21">
        <v>8</v>
      </c>
      <c r="S37" s="21">
        <v>2</v>
      </c>
      <c r="T37" s="21">
        <v>24</v>
      </c>
      <c r="U37" s="21">
        <v>0</v>
      </c>
      <c r="V37" s="21">
        <v>74</v>
      </c>
      <c r="W37" s="21">
        <v>25</v>
      </c>
      <c r="X37" s="21">
        <v>12</v>
      </c>
      <c r="Y37" s="21">
        <f>SUM(E37:X37)</f>
        <v>828</v>
      </c>
    </row>
    <row r="38" spans="1:25" ht="19.5" customHeight="1" x14ac:dyDescent="0.45">
      <c r="C38" s="89" t="s">
        <v>230</v>
      </c>
      <c r="D38" s="89"/>
      <c r="E38" s="13">
        <v>1</v>
      </c>
      <c r="F38" s="13">
        <v>0</v>
      </c>
      <c r="G38" s="13">
        <v>0</v>
      </c>
      <c r="H38" s="13">
        <v>84</v>
      </c>
      <c r="I38" s="13">
        <v>115</v>
      </c>
      <c r="J38" s="13">
        <v>3</v>
      </c>
      <c r="K38" s="13">
        <v>44</v>
      </c>
      <c r="L38" s="13">
        <v>37</v>
      </c>
      <c r="M38" s="13">
        <v>144</v>
      </c>
      <c r="N38" s="13">
        <v>18</v>
      </c>
      <c r="O38" s="13">
        <v>17</v>
      </c>
      <c r="P38" s="13">
        <v>45</v>
      </c>
      <c r="Q38" s="13">
        <v>29</v>
      </c>
      <c r="R38" s="13">
        <v>8</v>
      </c>
      <c r="S38" s="13">
        <v>13</v>
      </c>
      <c r="T38" s="13">
        <v>105</v>
      </c>
      <c r="U38" s="13">
        <v>2</v>
      </c>
      <c r="V38" s="13">
        <v>83</v>
      </c>
      <c r="W38" s="13">
        <v>49</v>
      </c>
      <c r="X38" s="13">
        <v>6</v>
      </c>
      <c r="Y38" s="21">
        <f>SUM(E38:X38)</f>
        <v>803</v>
      </c>
    </row>
    <row r="40" spans="1:25" s="22" customFormat="1" ht="226.2" x14ac:dyDescent="0.45">
      <c r="C40" s="90"/>
      <c r="D40" s="90"/>
      <c r="E40" s="19" t="s">
        <v>21</v>
      </c>
      <c r="F40" s="19" t="s">
        <v>22</v>
      </c>
      <c r="G40" s="19" t="s">
        <v>23</v>
      </c>
      <c r="H40" s="19" t="s">
        <v>24</v>
      </c>
      <c r="I40" s="19" t="s">
        <v>25</v>
      </c>
      <c r="J40" s="19" t="s">
        <v>26</v>
      </c>
      <c r="K40" s="19" t="s">
        <v>27</v>
      </c>
      <c r="L40" s="19" t="s">
        <v>28</v>
      </c>
      <c r="M40" s="19" t="s">
        <v>72</v>
      </c>
      <c r="N40" s="19" t="s">
        <v>30</v>
      </c>
      <c r="O40" s="19" t="s">
        <v>69</v>
      </c>
      <c r="P40" s="19" t="s">
        <v>31</v>
      </c>
      <c r="Q40" s="19" t="s">
        <v>32</v>
      </c>
      <c r="R40" s="19" t="s">
        <v>33</v>
      </c>
      <c r="S40" s="19" t="s">
        <v>34</v>
      </c>
      <c r="T40" s="19" t="s">
        <v>35</v>
      </c>
      <c r="U40" s="19" t="s">
        <v>36</v>
      </c>
      <c r="V40" s="20" t="s">
        <v>70</v>
      </c>
      <c r="W40" s="19" t="s">
        <v>7</v>
      </c>
      <c r="X40" s="23" t="s">
        <v>8</v>
      </c>
      <c r="Y40" s="23" t="s">
        <v>17</v>
      </c>
    </row>
    <row r="41" spans="1:25" ht="19.5" customHeight="1" x14ac:dyDescent="0.45">
      <c r="C41" s="89" t="s">
        <v>71</v>
      </c>
      <c r="D41" s="89"/>
      <c r="E41" s="14">
        <v>0</v>
      </c>
      <c r="F41" s="14">
        <v>1E-3</v>
      </c>
      <c r="G41" s="14">
        <v>1E-3</v>
      </c>
      <c r="H41" s="14">
        <v>0.107</v>
      </c>
      <c r="I41" s="14">
        <v>0.24299999999999999</v>
      </c>
      <c r="J41" s="14">
        <v>4.0000000000000001E-3</v>
      </c>
      <c r="K41" s="14">
        <v>5.0999999999999997E-2</v>
      </c>
      <c r="L41" s="14">
        <v>2.8000000000000001E-2</v>
      </c>
      <c r="M41" s="14">
        <v>0.30399999999999999</v>
      </c>
      <c r="N41" s="14">
        <v>1.7999999999999999E-2</v>
      </c>
      <c r="O41" s="14">
        <v>1.7000000000000001E-2</v>
      </c>
      <c r="P41" s="14">
        <v>3.5999999999999997E-2</v>
      </c>
      <c r="Q41" s="14">
        <v>1.4E-2</v>
      </c>
      <c r="R41" s="14">
        <v>0.01</v>
      </c>
      <c r="S41" s="14">
        <v>2E-3</v>
      </c>
      <c r="T41" s="14">
        <v>2.9000000000000001E-2</v>
      </c>
      <c r="U41" s="14">
        <f t="shared" ref="U41" si="0">IFERROR(U37/$Y$37,)</f>
        <v>0</v>
      </c>
      <c r="V41" s="14">
        <v>8.8999999999999996E-2</v>
      </c>
      <c r="W41" s="14">
        <v>0.03</v>
      </c>
      <c r="X41" s="14">
        <v>1.4E-2</v>
      </c>
      <c r="Y41" s="14">
        <v>1</v>
      </c>
    </row>
    <row r="42" spans="1:25" ht="19.5" customHeight="1" x14ac:dyDescent="0.45">
      <c r="C42" s="89" t="s">
        <v>230</v>
      </c>
      <c r="D42" s="89"/>
      <c r="E42" s="14">
        <v>1E-3</v>
      </c>
      <c r="F42" s="14">
        <v>0</v>
      </c>
      <c r="G42" s="14">
        <v>0</v>
      </c>
      <c r="H42" s="14">
        <v>0.105</v>
      </c>
      <c r="I42" s="14">
        <v>0.14299999999999999</v>
      </c>
      <c r="J42" s="14">
        <v>4.0000000000000001E-3</v>
      </c>
      <c r="K42" s="14">
        <v>5.5E-2</v>
      </c>
      <c r="L42" s="14">
        <v>4.5999999999999999E-2</v>
      </c>
      <c r="M42" s="14">
        <v>0.17899999999999999</v>
      </c>
      <c r="N42" s="14">
        <v>2.1999999999999999E-2</v>
      </c>
      <c r="O42" s="14">
        <v>2.1000000000000001E-2</v>
      </c>
      <c r="P42" s="14">
        <v>5.6000000000000001E-2</v>
      </c>
      <c r="Q42" s="14">
        <v>3.5999999999999997E-2</v>
      </c>
      <c r="R42" s="14">
        <v>0.01</v>
      </c>
      <c r="S42" s="14">
        <v>1.6E-2</v>
      </c>
      <c r="T42" s="14">
        <v>0.13100000000000001</v>
      </c>
      <c r="U42" s="14">
        <v>2E-3</v>
      </c>
      <c r="V42" s="14">
        <v>0.10299999999999999</v>
      </c>
      <c r="W42" s="14">
        <v>6.0999999999999999E-2</v>
      </c>
      <c r="X42" s="14">
        <v>7.0000000000000001E-3</v>
      </c>
      <c r="Y42" s="14">
        <v>1</v>
      </c>
    </row>
    <row r="43" spans="1:25" ht="19.5" customHeight="1" x14ac:dyDescent="0.45">
      <c r="C43" s="89" t="s">
        <v>20</v>
      </c>
      <c r="D43" s="89"/>
      <c r="E43" s="14">
        <f>E42-E41</f>
        <v>1E-3</v>
      </c>
      <c r="F43" s="14">
        <f t="shared" ref="F43:X43" si="1">F42-F41</f>
        <v>-1E-3</v>
      </c>
      <c r="G43" s="14">
        <f t="shared" si="1"/>
        <v>-1E-3</v>
      </c>
      <c r="H43" s="14">
        <f t="shared" si="1"/>
        <v>-2.0000000000000018E-3</v>
      </c>
      <c r="I43" s="14">
        <f t="shared" si="1"/>
        <v>-0.1</v>
      </c>
      <c r="J43" s="14">
        <f t="shared" si="1"/>
        <v>0</v>
      </c>
      <c r="K43" s="14">
        <f t="shared" si="1"/>
        <v>4.0000000000000036E-3</v>
      </c>
      <c r="L43" s="14">
        <f t="shared" si="1"/>
        <v>1.7999999999999999E-2</v>
      </c>
      <c r="M43" s="14">
        <f t="shared" si="1"/>
        <v>-0.125</v>
      </c>
      <c r="N43" s="14">
        <f t="shared" si="1"/>
        <v>4.0000000000000001E-3</v>
      </c>
      <c r="O43" s="14">
        <f t="shared" si="1"/>
        <v>4.0000000000000001E-3</v>
      </c>
      <c r="P43" s="14">
        <f t="shared" si="1"/>
        <v>2.0000000000000004E-2</v>
      </c>
      <c r="Q43" s="14">
        <f t="shared" si="1"/>
        <v>2.1999999999999999E-2</v>
      </c>
      <c r="R43" s="14">
        <f t="shared" si="1"/>
        <v>0</v>
      </c>
      <c r="S43" s="14">
        <f t="shared" si="1"/>
        <v>1.4E-2</v>
      </c>
      <c r="T43" s="14">
        <f t="shared" si="1"/>
        <v>0.10200000000000001</v>
      </c>
      <c r="U43" s="14">
        <f t="shared" si="1"/>
        <v>2E-3</v>
      </c>
      <c r="V43" s="14">
        <f t="shared" si="1"/>
        <v>1.3999999999999999E-2</v>
      </c>
      <c r="W43" s="14">
        <f t="shared" si="1"/>
        <v>3.1E-2</v>
      </c>
      <c r="X43" s="14">
        <f t="shared" si="1"/>
        <v>-7.0000000000000001E-3</v>
      </c>
      <c r="Y43" s="14">
        <v>0</v>
      </c>
    </row>
    <row r="46" spans="1:25" ht="19.5" customHeight="1" x14ac:dyDescent="0.45"/>
  </sheetData>
  <mergeCells count="30">
    <mergeCell ref="C4:H4"/>
    <mergeCell ref="C25:H25"/>
    <mergeCell ref="C5:H5"/>
    <mergeCell ref="C6:H6"/>
    <mergeCell ref="C7:H7"/>
    <mergeCell ref="C8:H8"/>
    <mergeCell ref="C9:H9"/>
    <mergeCell ref="C10:H10"/>
    <mergeCell ref="C11:H11"/>
    <mergeCell ref="C12:H12"/>
    <mergeCell ref="C13:H13"/>
    <mergeCell ref="C14:H14"/>
    <mergeCell ref="C20:H20"/>
    <mergeCell ref="C15:H15"/>
    <mergeCell ref="C16:H16"/>
    <mergeCell ref="C17:H17"/>
    <mergeCell ref="C18:H18"/>
    <mergeCell ref="C19:H19"/>
    <mergeCell ref="C41:D41"/>
    <mergeCell ref="C42:D42"/>
    <mergeCell ref="C43:D43"/>
    <mergeCell ref="C21:H21"/>
    <mergeCell ref="C22:H22"/>
    <mergeCell ref="C37:D37"/>
    <mergeCell ref="C38:D38"/>
    <mergeCell ref="C40:D40"/>
    <mergeCell ref="C23:H23"/>
    <mergeCell ref="C24:H24"/>
    <mergeCell ref="A34:D34"/>
    <mergeCell ref="C36:D36"/>
  </mergeCells>
  <phoneticPr fontId="2"/>
  <pageMargins left="0.70866141732283472" right="0.70866141732283472" top="0.74803149606299213" bottom="0.74803149606299213" header="0.31496062992125984" footer="0.31496062992125984"/>
  <pageSetup paperSize="9" scale="36" fitToHeight="0" orientation="portrait" copies="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38F14-BD99-4484-9CA4-0764A4CFCD87}">
  <sheetPr>
    <pageSetUpPr fitToPage="1"/>
  </sheetPr>
  <dimension ref="A1:L31"/>
  <sheetViews>
    <sheetView view="pageBreakPreview" zoomScale="60" zoomScaleNormal="55" workbookViewId="0">
      <pane ySplit="1" topLeftCell="A25" activePane="bottomLeft" state="frozen"/>
      <selection activeCell="AH40" sqref="AH40"/>
      <selection pane="bottomLeft" activeCell="A34" sqref="A34:XFD133"/>
    </sheetView>
  </sheetViews>
  <sheetFormatPr defaultColWidth="9" defaultRowHeight="18" x14ac:dyDescent="0.45"/>
  <cols>
    <col min="1" max="1" width="9" style="1"/>
    <col min="2" max="2" width="4.8984375" style="1" customWidth="1"/>
    <col min="3" max="16384" width="9" style="1"/>
  </cols>
  <sheetData>
    <row r="1" spans="1:10" ht="19.5" customHeight="1" x14ac:dyDescent="0.45">
      <c r="A1" s="1" t="s">
        <v>0</v>
      </c>
      <c r="B1" s="1" t="s">
        <v>87</v>
      </c>
      <c r="E1" s="29"/>
    </row>
    <row r="4" spans="1:10" ht="19.5" customHeight="1" x14ac:dyDescent="0.45">
      <c r="C4" s="114" t="s">
        <v>1</v>
      </c>
      <c r="D4" s="115"/>
      <c r="E4" s="115"/>
      <c r="F4" s="115"/>
      <c r="G4" s="115"/>
      <c r="H4" s="116"/>
      <c r="I4" s="2" t="s">
        <v>2</v>
      </c>
      <c r="J4" s="2" t="s">
        <v>3</v>
      </c>
    </row>
    <row r="5" spans="1:10" ht="19.5" customHeight="1" x14ac:dyDescent="0.45">
      <c r="C5" s="120" t="s">
        <v>39</v>
      </c>
      <c r="D5" s="120"/>
      <c r="E5" s="120"/>
      <c r="F5" s="120"/>
      <c r="G5" s="120"/>
      <c r="H5" s="120"/>
      <c r="I5" s="3">
        <v>303</v>
      </c>
      <c r="J5" s="4">
        <v>0.377</v>
      </c>
    </row>
    <row r="6" spans="1:10" ht="19.5" customHeight="1" x14ac:dyDescent="0.45">
      <c r="C6" s="120" t="s">
        <v>84</v>
      </c>
      <c r="D6" s="120"/>
      <c r="E6" s="120"/>
      <c r="F6" s="120"/>
      <c r="G6" s="120"/>
      <c r="H6" s="120"/>
      <c r="I6" s="3">
        <v>19</v>
      </c>
      <c r="J6" s="4">
        <v>2.4E-2</v>
      </c>
    </row>
    <row r="7" spans="1:10" ht="19.5" customHeight="1" x14ac:dyDescent="0.45">
      <c r="C7" s="120" t="s">
        <v>85</v>
      </c>
      <c r="D7" s="120"/>
      <c r="E7" s="120"/>
      <c r="F7" s="120"/>
      <c r="G7" s="120"/>
      <c r="H7" s="120"/>
      <c r="I7" s="3">
        <v>28</v>
      </c>
      <c r="J7" s="4">
        <v>3.5000000000000003E-2</v>
      </c>
    </row>
    <row r="8" spans="1:10" ht="19.5" customHeight="1" x14ac:dyDescent="0.45">
      <c r="C8" s="120" t="s">
        <v>40</v>
      </c>
      <c r="D8" s="120"/>
      <c r="E8" s="120"/>
      <c r="F8" s="120"/>
      <c r="G8" s="120"/>
      <c r="H8" s="120"/>
      <c r="I8" s="3">
        <v>115</v>
      </c>
      <c r="J8" s="4">
        <v>0.14299999999999999</v>
      </c>
    </row>
    <row r="9" spans="1:10" ht="19.5" customHeight="1" x14ac:dyDescent="0.45">
      <c r="C9" s="120" t="s">
        <v>41</v>
      </c>
      <c r="D9" s="120"/>
      <c r="E9" s="120"/>
      <c r="F9" s="120"/>
      <c r="G9" s="120"/>
      <c r="H9" s="120"/>
      <c r="I9" s="3">
        <v>47</v>
      </c>
      <c r="J9" s="4">
        <v>5.8999999999999997E-2</v>
      </c>
    </row>
    <row r="10" spans="1:10" ht="19.5" customHeight="1" x14ac:dyDescent="0.45">
      <c r="C10" s="120" t="s">
        <v>42</v>
      </c>
      <c r="D10" s="120"/>
      <c r="E10" s="120"/>
      <c r="F10" s="120"/>
      <c r="G10" s="120"/>
      <c r="H10" s="120"/>
      <c r="I10" s="3">
        <v>113</v>
      </c>
      <c r="J10" s="4">
        <v>0.14099999999999999</v>
      </c>
    </row>
    <row r="11" spans="1:10" ht="19.5" customHeight="1" x14ac:dyDescent="0.45">
      <c r="C11" s="120" t="s">
        <v>8</v>
      </c>
      <c r="D11" s="120"/>
      <c r="E11" s="120"/>
      <c r="F11" s="120"/>
      <c r="G11" s="120"/>
      <c r="H11" s="120"/>
      <c r="I11" s="3">
        <v>178</v>
      </c>
      <c r="J11" s="4">
        <v>0.222</v>
      </c>
    </row>
    <row r="12" spans="1:10" ht="19.5" customHeight="1" x14ac:dyDescent="0.45">
      <c r="C12" s="117" t="s">
        <v>9</v>
      </c>
      <c r="D12" s="118"/>
      <c r="E12" s="118"/>
      <c r="F12" s="118"/>
      <c r="G12" s="118"/>
      <c r="H12" s="119"/>
      <c r="I12" s="3">
        <f>SUM(I5:I11)</f>
        <v>803</v>
      </c>
      <c r="J12" s="4">
        <v>1</v>
      </c>
    </row>
    <row r="15" spans="1:10" ht="19.5" customHeight="1" x14ac:dyDescent="0.45">
      <c r="A15" s="1" t="s">
        <v>10</v>
      </c>
    </row>
    <row r="16" spans="1:10" ht="19.5" customHeight="1" x14ac:dyDescent="0.45">
      <c r="C16" s="1" t="s">
        <v>11</v>
      </c>
      <c r="D16" s="31">
        <v>0</v>
      </c>
      <c r="J16" s="5">
        <v>0.377</v>
      </c>
    </row>
    <row r="17" spans="1:12" ht="19.5" customHeight="1" x14ac:dyDescent="0.45">
      <c r="C17" s="1" t="s">
        <v>13</v>
      </c>
      <c r="D17" s="32" t="s">
        <v>326</v>
      </c>
      <c r="J17" s="5">
        <v>0.14299999999999999</v>
      </c>
    </row>
    <row r="18" spans="1:12" ht="19.5" customHeight="1" x14ac:dyDescent="0.45">
      <c r="C18" s="1" t="s">
        <v>15</v>
      </c>
      <c r="D18" s="32" t="s">
        <v>327</v>
      </c>
      <c r="J18" s="5">
        <v>0.14099999999999999</v>
      </c>
    </row>
    <row r="19" spans="1:12" ht="19.5" customHeight="1" x14ac:dyDescent="0.45">
      <c r="C19" s="32"/>
      <c r="I19" s="5"/>
    </row>
    <row r="20" spans="1:12" ht="19.5" customHeight="1" x14ac:dyDescent="0.45">
      <c r="C20" s="32"/>
      <c r="I20" s="5"/>
    </row>
    <row r="22" spans="1:12" ht="19.5" customHeight="1" x14ac:dyDescent="0.45">
      <c r="A22" s="121" t="s">
        <v>229</v>
      </c>
      <c r="B22" s="121"/>
      <c r="C22" s="121"/>
      <c r="D22" s="121"/>
    </row>
    <row r="24" spans="1:12" s="7" customFormat="1" ht="149.25" customHeight="1" x14ac:dyDescent="0.35">
      <c r="C24" s="123"/>
      <c r="D24" s="123"/>
      <c r="E24" s="30" t="s">
        <v>39</v>
      </c>
      <c r="F24" s="30" t="s">
        <v>84</v>
      </c>
      <c r="G24" s="30" t="s">
        <v>85</v>
      </c>
      <c r="H24" s="30" t="s">
        <v>40</v>
      </c>
      <c r="I24" s="30" t="s">
        <v>41</v>
      </c>
      <c r="J24" s="30" t="s">
        <v>42</v>
      </c>
      <c r="K24" s="30" t="s">
        <v>8</v>
      </c>
      <c r="L24" s="30" t="s">
        <v>17</v>
      </c>
    </row>
    <row r="25" spans="1:12" ht="19.5" customHeight="1" x14ac:dyDescent="0.45">
      <c r="C25" s="124" t="s">
        <v>231</v>
      </c>
      <c r="D25" s="125"/>
      <c r="E25" s="3">
        <v>353</v>
      </c>
      <c r="F25" s="3">
        <v>35</v>
      </c>
      <c r="G25" s="3">
        <v>60</v>
      </c>
      <c r="H25" s="3">
        <v>149</v>
      </c>
      <c r="I25" s="3">
        <v>81</v>
      </c>
      <c r="J25" s="3">
        <v>96</v>
      </c>
      <c r="K25" s="3">
        <v>54</v>
      </c>
      <c r="L25" s="3">
        <f>SUM(E25:K25)</f>
        <v>828</v>
      </c>
    </row>
    <row r="26" spans="1:12" ht="19.5" customHeight="1" x14ac:dyDescent="0.45">
      <c r="C26" s="124" t="s">
        <v>232</v>
      </c>
      <c r="D26" s="125"/>
      <c r="E26" s="3">
        <v>303</v>
      </c>
      <c r="F26" s="3">
        <v>19</v>
      </c>
      <c r="G26" s="3">
        <v>28</v>
      </c>
      <c r="H26" s="3">
        <v>115</v>
      </c>
      <c r="I26" s="3">
        <v>47</v>
      </c>
      <c r="J26" s="3">
        <v>113</v>
      </c>
      <c r="K26" s="3">
        <v>178</v>
      </c>
      <c r="L26" s="3">
        <f>SUM(E26:K26)</f>
        <v>803</v>
      </c>
    </row>
    <row r="28" spans="1:12" s="7" customFormat="1" ht="149.25" customHeight="1" x14ac:dyDescent="0.35">
      <c r="C28" s="123"/>
      <c r="D28" s="123"/>
      <c r="E28" s="30" t="s">
        <v>39</v>
      </c>
      <c r="F28" s="30" t="s">
        <v>84</v>
      </c>
      <c r="G28" s="30" t="s">
        <v>85</v>
      </c>
      <c r="H28" s="30" t="s">
        <v>40</v>
      </c>
      <c r="I28" s="30" t="s">
        <v>41</v>
      </c>
      <c r="J28" s="30" t="s">
        <v>42</v>
      </c>
      <c r="K28" s="30" t="s">
        <v>8</v>
      </c>
      <c r="L28" s="30" t="s">
        <v>17</v>
      </c>
    </row>
    <row r="29" spans="1:12" ht="19.5" customHeight="1" x14ac:dyDescent="0.45">
      <c r="C29" s="124" t="s">
        <v>231</v>
      </c>
      <c r="D29" s="125"/>
      <c r="E29" s="4">
        <v>0.42599999999999999</v>
      </c>
      <c r="F29" s="4">
        <v>4.2000000000000003E-2</v>
      </c>
      <c r="G29" s="4">
        <v>7.1999999999999995E-2</v>
      </c>
      <c r="H29" s="4">
        <v>0.18</v>
      </c>
      <c r="I29" s="4">
        <v>9.8000000000000004E-2</v>
      </c>
      <c r="J29" s="4">
        <v>0.11600000000000001</v>
      </c>
      <c r="K29" s="4">
        <v>6.5000000000000002E-2</v>
      </c>
      <c r="L29" s="4">
        <v>1</v>
      </c>
    </row>
    <row r="30" spans="1:12" ht="19.5" customHeight="1" x14ac:dyDescent="0.45">
      <c r="C30" s="124" t="s">
        <v>232</v>
      </c>
      <c r="D30" s="125"/>
      <c r="E30" s="4">
        <v>0.377</v>
      </c>
      <c r="F30" s="4">
        <v>2.4E-2</v>
      </c>
      <c r="G30" s="4">
        <v>3.5000000000000003E-2</v>
      </c>
      <c r="H30" s="4">
        <v>0.14299999999999999</v>
      </c>
      <c r="I30" s="4">
        <v>5.8999999999999997E-2</v>
      </c>
      <c r="J30" s="4">
        <v>0.14099999999999999</v>
      </c>
      <c r="K30" s="4">
        <v>0.22</v>
      </c>
      <c r="L30" s="4">
        <v>1</v>
      </c>
    </row>
    <row r="31" spans="1:12" ht="19.5" customHeight="1" x14ac:dyDescent="0.45">
      <c r="C31" s="122" t="s">
        <v>20</v>
      </c>
      <c r="D31" s="122"/>
      <c r="E31" s="4">
        <f t="shared" ref="E31:J31" si="0">E30-E29</f>
        <v>-4.8999999999999988E-2</v>
      </c>
      <c r="F31" s="4">
        <f t="shared" si="0"/>
        <v>-1.8000000000000002E-2</v>
      </c>
      <c r="G31" s="4">
        <f t="shared" si="0"/>
        <v>-3.6999999999999991E-2</v>
      </c>
      <c r="H31" s="4">
        <f t="shared" si="0"/>
        <v>-3.7000000000000005E-2</v>
      </c>
      <c r="I31" s="4">
        <f t="shared" si="0"/>
        <v>-3.9000000000000007E-2</v>
      </c>
      <c r="J31" s="4">
        <f t="shared" si="0"/>
        <v>2.4999999999999981E-2</v>
      </c>
      <c r="K31" s="4">
        <v>0.157</v>
      </c>
      <c r="L31" s="4">
        <v>0</v>
      </c>
    </row>
  </sheetData>
  <mergeCells count="17">
    <mergeCell ref="C4:H4"/>
    <mergeCell ref="C9:H9"/>
    <mergeCell ref="C5:H5"/>
    <mergeCell ref="C6:H6"/>
    <mergeCell ref="C7:H7"/>
    <mergeCell ref="C8:H8"/>
    <mergeCell ref="C26:D26"/>
    <mergeCell ref="C28:D28"/>
    <mergeCell ref="C29:D29"/>
    <mergeCell ref="C30:D30"/>
    <mergeCell ref="C31:D31"/>
    <mergeCell ref="C10:H10"/>
    <mergeCell ref="C11:H11"/>
    <mergeCell ref="A22:D22"/>
    <mergeCell ref="C24:D24"/>
    <mergeCell ref="C25:D25"/>
    <mergeCell ref="C12:H12"/>
  </mergeCells>
  <phoneticPr fontId="2"/>
  <pageMargins left="0.70866141732283472" right="0.70866141732283472" top="0.74803149606299213" bottom="0.74803149606299213" header="0.31496062992125984" footer="0.31496062992125984"/>
  <pageSetup paperSize="9" scale="77" fitToHeight="0" orientation="portrait" copies="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8E525-2530-4502-BB74-DA93689561C6}">
  <sheetPr>
    <pageSetUpPr fitToPage="1"/>
  </sheetPr>
  <dimension ref="A1:L31"/>
  <sheetViews>
    <sheetView view="pageBreakPreview" zoomScale="60" zoomScaleNormal="55" workbookViewId="0">
      <pane ySplit="1" topLeftCell="A25" activePane="bottomLeft" state="frozen"/>
      <selection activeCell="AH40" sqref="AH40"/>
      <selection pane="bottomLeft" activeCell="A34" sqref="A34:XFD133"/>
    </sheetView>
  </sheetViews>
  <sheetFormatPr defaultColWidth="9" defaultRowHeight="18" x14ac:dyDescent="0.45"/>
  <cols>
    <col min="1" max="1" width="9" style="1"/>
    <col min="2" max="2" width="4.69921875" style="1" customWidth="1"/>
    <col min="3" max="16384" width="9" style="1"/>
  </cols>
  <sheetData>
    <row r="1" spans="1:10" ht="19.5" customHeight="1" x14ac:dyDescent="0.45">
      <c r="A1" s="1" t="s">
        <v>0</v>
      </c>
      <c r="B1" s="1" t="s">
        <v>88</v>
      </c>
      <c r="F1" s="29"/>
    </row>
    <row r="4" spans="1:10" ht="19.5" customHeight="1" x14ac:dyDescent="0.45">
      <c r="C4" s="114" t="s">
        <v>1</v>
      </c>
      <c r="D4" s="115"/>
      <c r="E4" s="115"/>
      <c r="F4" s="115"/>
      <c r="G4" s="115"/>
      <c r="H4" s="116"/>
      <c r="I4" s="2" t="s">
        <v>2</v>
      </c>
      <c r="J4" s="2" t="s">
        <v>3</v>
      </c>
    </row>
    <row r="5" spans="1:10" ht="19.5" customHeight="1" x14ac:dyDescent="0.45">
      <c r="C5" s="126" t="s">
        <v>247</v>
      </c>
      <c r="D5" s="126"/>
      <c r="E5" s="126"/>
      <c r="F5" s="126"/>
      <c r="G5" s="126"/>
      <c r="H5" s="126"/>
      <c r="I5" s="54">
        <v>273</v>
      </c>
      <c r="J5" s="55">
        <v>0.33997509339975096</v>
      </c>
    </row>
    <row r="6" spans="1:10" ht="19.5" customHeight="1" x14ac:dyDescent="0.45">
      <c r="C6" s="126" t="s">
        <v>248</v>
      </c>
      <c r="D6" s="126"/>
      <c r="E6" s="126"/>
      <c r="F6" s="126"/>
      <c r="G6" s="126"/>
      <c r="H6" s="126"/>
      <c r="I6" s="54">
        <v>21</v>
      </c>
      <c r="J6" s="55">
        <v>2.6151930261519303E-2</v>
      </c>
    </row>
    <row r="7" spans="1:10" ht="19.5" customHeight="1" x14ac:dyDescent="0.45">
      <c r="C7" s="126" t="s">
        <v>249</v>
      </c>
      <c r="D7" s="126"/>
      <c r="E7" s="126"/>
      <c r="F7" s="126"/>
      <c r="G7" s="126"/>
      <c r="H7" s="126"/>
      <c r="I7" s="54">
        <v>43</v>
      </c>
      <c r="J7" s="55">
        <v>5.3549190535491904E-2</v>
      </c>
    </row>
    <row r="8" spans="1:10" ht="19.5" customHeight="1" x14ac:dyDescent="0.45">
      <c r="C8" s="126" t="s">
        <v>250</v>
      </c>
      <c r="D8" s="126"/>
      <c r="E8" s="126"/>
      <c r="F8" s="126"/>
      <c r="G8" s="126"/>
      <c r="H8" s="126"/>
      <c r="I8" s="54">
        <v>183</v>
      </c>
      <c r="J8" s="55">
        <v>0.22789539227895392</v>
      </c>
    </row>
    <row r="9" spans="1:10" ht="19.5" customHeight="1" x14ac:dyDescent="0.45">
      <c r="C9" s="126" t="s">
        <v>251</v>
      </c>
      <c r="D9" s="126"/>
      <c r="E9" s="126"/>
      <c r="F9" s="126"/>
      <c r="G9" s="126"/>
      <c r="H9" s="126"/>
      <c r="I9" s="54">
        <v>98</v>
      </c>
      <c r="J9" s="55">
        <v>0.12204234122042341</v>
      </c>
    </row>
    <row r="10" spans="1:10" ht="19.5" customHeight="1" x14ac:dyDescent="0.45">
      <c r="C10" s="126" t="s">
        <v>252</v>
      </c>
      <c r="D10" s="126"/>
      <c r="E10" s="126"/>
      <c r="F10" s="126"/>
      <c r="G10" s="126"/>
      <c r="H10" s="126"/>
      <c r="I10" s="54">
        <v>140</v>
      </c>
      <c r="J10" s="55">
        <v>0.17399999999999999</v>
      </c>
    </row>
    <row r="11" spans="1:10" ht="19.5" customHeight="1" x14ac:dyDescent="0.45">
      <c r="C11" s="126" t="s">
        <v>253</v>
      </c>
      <c r="D11" s="126"/>
      <c r="E11" s="126"/>
      <c r="F11" s="126"/>
      <c r="G11" s="126"/>
      <c r="H11" s="126"/>
      <c r="I11" s="54">
        <v>45</v>
      </c>
      <c r="J11" s="55">
        <v>5.6039850560398508E-2</v>
      </c>
    </row>
    <row r="12" spans="1:10" ht="19.5" customHeight="1" x14ac:dyDescent="0.45">
      <c r="C12" s="117" t="s">
        <v>9</v>
      </c>
      <c r="D12" s="118"/>
      <c r="E12" s="118"/>
      <c r="F12" s="118"/>
      <c r="G12" s="118"/>
      <c r="H12" s="119"/>
      <c r="I12" s="3">
        <f>SUM(I5:I11)</f>
        <v>803</v>
      </c>
      <c r="J12" s="4">
        <f>SUM(J5:J11)</f>
        <v>0.99965379825653811</v>
      </c>
    </row>
    <row r="15" spans="1:10" x14ac:dyDescent="0.45">
      <c r="A15" s="1" t="s">
        <v>10</v>
      </c>
    </row>
    <row r="16" spans="1:10" ht="19.5" customHeight="1" x14ac:dyDescent="0.45">
      <c r="C16" s="1" t="s">
        <v>11</v>
      </c>
      <c r="D16" s="56">
        <v>0</v>
      </c>
      <c r="E16" s="57"/>
      <c r="F16" s="57"/>
      <c r="G16" s="57"/>
      <c r="H16" s="57"/>
      <c r="I16" s="57"/>
      <c r="J16" s="58">
        <v>0.34</v>
      </c>
    </row>
    <row r="17" spans="1:12" ht="19.5" customHeight="1" x14ac:dyDescent="0.45">
      <c r="C17" s="1" t="s">
        <v>13</v>
      </c>
      <c r="D17" s="59" t="s">
        <v>254</v>
      </c>
      <c r="E17" s="57"/>
      <c r="F17" s="57"/>
      <c r="G17" s="57"/>
      <c r="H17" s="57"/>
      <c r="I17" s="57"/>
      <c r="J17" s="58">
        <v>0.22800000000000001</v>
      </c>
    </row>
    <row r="18" spans="1:12" ht="19.5" customHeight="1" x14ac:dyDescent="0.45">
      <c r="C18" s="1" t="s">
        <v>15</v>
      </c>
      <c r="D18" s="60" t="s">
        <v>255</v>
      </c>
      <c r="E18" s="57"/>
      <c r="F18" s="57"/>
      <c r="G18" s="57"/>
      <c r="H18" s="57"/>
      <c r="I18" s="57"/>
      <c r="J18" s="58">
        <v>0.17399999999999999</v>
      </c>
    </row>
    <row r="19" spans="1:12" ht="19.5" customHeight="1" x14ac:dyDescent="0.45">
      <c r="C19" s="32"/>
      <c r="I19" s="5"/>
    </row>
    <row r="20" spans="1:12" ht="19.5" customHeight="1" x14ac:dyDescent="0.45">
      <c r="C20" s="32"/>
      <c r="I20" s="5"/>
    </row>
    <row r="22" spans="1:12" ht="19.5" customHeight="1" x14ac:dyDescent="0.45">
      <c r="A22" s="127" t="s">
        <v>256</v>
      </c>
      <c r="B22" s="127"/>
      <c r="C22" s="127"/>
      <c r="D22" s="127"/>
    </row>
    <row r="24" spans="1:12" s="7" customFormat="1" ht="149.25" customHeight="1" x14ac:dyDescent="0.35">
      <c r="C24" s="128"/>
      <c r="D24" s="128"/>
      <c r="E24" s="61" t="s">
        <v>247</v>
      </c>
      <c r="F24" s="61" t="s">
        <v>248</v>
      </c>
      <c r="G24" s="61" t="s">
        <v>249</v>
      </c>
      <c r="H24" s="61" t="s">
        <v>250</v>
      </c>
      <c r="I24" s="61" t="s">
        <v>251</v>
      </c>
      <c r="J24" s="61" t="s">
        <v>252</v>
      </c>
      <c r="K24" s="61" t="s">
        <v>253</v>
      </c>
      <c r="L24" s="30" t="s">
        <v>17</v>
      </c>
    </row>
    <row r="25" spans="1:12" ht="19.5" customHeight="1" x14ac:dyDescent="0.45">
      <c r="C25" s="129" t="s">
        <v>19</v>
      </c>
      <c r="D25" s="130"/>
      <c r="E25" s="54">
        <v>230</v>
      </c>
      <c r="F25" s="54">
        <v>44</v>
      </c>
      <c r="G25" s="54">
        <v>80</v>
      </c>
      <c r="H25" s="54">
        <v>257</v>
      </c>
      <c r="I25" s="54">
        <v>100</v>
      </c>
      <c r="J25" s="54">
        <v>97</v>
      </c>
      <c r="K25" s="54">
        <v>20</v>
      </c>
      <c r="L25" s="3">
        <f>SUM(E25:K25)</f>
        <v>828</v>
      </c>
    </row>
    <row r="26" spans="1:12" ht="19.5" customHeight="1" x14ac:dyDescent="0.45">
      <c r="C26" s="129" t="s">
        <v>257</v>
      </c>
      <c r="D26" s="130"/>
      <c r="E26" s="54">
        <v>273</v>
      </c>
      <c r="F26" s="54">
        <v>21</v>
      </c>
      <c r="G26" s="54">
        <v>43</v>
      </c>
      <c r="H26" s="54">
        <v>183</v>
      </c>
      <c r="I26" s="54">
        <v>98</v>
      </c>
      <c r="J26" s="54">
        <v>140</v>
      </c>
      <c r="K26" s="54">
        <v>45</v>
      </c>
      <c r="L26" s="3">
        <f>SUM(E26:K26)</f>
        <v>803</v>
      </c>
    </row>
    <row r="28" spans="1:12" s="7" customFormat="1" ht="149.25" customHeight="1" x14ac:dyDescent="0.35">
      <c r="C28" s="128"/>
      <c r="D28" s="128"/>
      <c r="E28" s="61" t="s">
        <v>247</v>
      </c>
      <c r="F28" s="61" t="s">
        <v>248</v>
      </c>
      <c r="G28" s="61" t="s">
        <v>249</v>
      </c>
      <c r="H28" s="61" t="s">
        <v>250</v>
      </c>
      <c r="I28" s="61" t="s">
        <v>251</v>
      </c>
      <c r="J28" s="61" t="s">
        <v>252</v>
      </c>
      <c r="K28" s="61" t="s">
        <v>253</v>
      </c>
      <c r="L28" s="30" t="s">
        <v>17</v>
      </c>
    </row>
    <row r="29" spans="1:12" ht="19.5" customHeight="1" x14ac:dyDescent="0.45">
      <c r="C29" s="129" t="s">
        <v>259</v>
      </c>
      <c r="D29" s="130"/>
      <c r="E29" s="55">
        <f t="shared" ref="E29:K29" si="0">IFERROR(E25/$L$25,)</f>
        <v>0.27777777777777779</v>
      </c>
      <c r="F29" s="55">
        <f t="shared" si="0"/>
        <v>5.3140096618357488E-2</v>
      </c>
      <c r="G29" s="55">
        <v>9.7000000000000003E-2</v>
      </c>
      <c r="H29" s="55">
        <f t="shared" si="0"/>
        <v>0.31038647342995168</v>
      </c>
      <c r="I29" s="55">
        <f t="shared" si="0"/>
        <v>0.12077294685990338</v>
      </c>
      <c r="J29" s="55">
        <f t="shared" si="0"/>
        <v>0.11714975845410629</v>
      </c>
      <c r="K29" s="55">
        <f t="shared" si="0"/>
        <v>2.4154589371980676E-2</v>
      </c>
      <c r="L29" s="4">
        <f>SUM(E29:K29)</f>
        <v>1.0003816425120773</v>
      </c>
    </row>
    <row r="30" spans="1:12" ht="19.5" customHeight="1" x14ac:dyDescent="0.45">
      <c r="C30" s="129" t="s">
        <v>257</v>
      </c>
      <c r="D30" s="130"/>
      <c r="E30" s="55">
        <v>0.34</v>
      </c>
      <c r="F30" s="55">
        <v>2.5999999999999999E-2</v>
      </c>
      <c r="G30" s="55">
        <v>5.3999999999999999E-2</v>
      </c>
      <c r="H30" s="55">
        <v>0.22800000000000001</v>
      </c>
      <c r="I30" s="55">
        <v>0.122</v>
      </c>
      <c r="J30" s="55">
        <v>0.17399999999999999</v>
      </c>
      <c r="K30" s="55">
        <v>5.6000000000000001E-2</v>
      </c>
      <c r="L30" s="4">
        <f t="shared" ref="L30:L31" si="1">SUM(E30:K30)</f>
        <v>1</v>
      </c>
    </row>
    <row r="31" spans="1:12" ht="19.5" customHeight="1" x14ac:dyDescent="0.45">
      <c r="C31" s="131" t="s">
        <v>260</v>
      </c>
      <c r="D31" s="131"/>
      <c r="E31" s="55">
        <f>E30-E29</f>
        <v>6.2222222222222234E-2</v>
      </c>
      <c r="F31" s="55">
        <f t="shared" ref="F31:K31" si="2">F30-F29</f>
        <v>-2.7140096618357489E-2</v>
      </c>
      <c r="G31" s="55">
        <f t="shared" si="2"/>
        <v>-4.3000000000000003E-2</v>
      </c>
      <c r="H31" s="55">
        <f t="shared" si="2"/>
        <v>-8.2386473429951673E-2</v>
      </c>
      <c r="I31" s="55">
        <f t="shared" si="2"/>
        <v>1.2270531400966206E-3</v>
      </c>
      <c r="J31" s="55">
        <f t="shared" si="2"/>
        <v>5.6850241545893701E-2</v>
      </c>
      <c r="K31" s="55">
        <f t="shared" si="2"/>
        <v>3.1845410628019322E-2</v>
      </c>
      <c r="L31" s="4">
        <f t="shared" si="1"/>
        <v>-3.8164251207728483E-4</v>
      </c>
    </row>
  </sheetData>
  <mergeCells count="17">
    <mergeCell ref="C4:H4"/>
    <mergeCell ref="C9:H9"/>
    <mergeCell ref="C5:H5"/>
    <mergeCell ref="C6:H6"/>
    <mergeCell ref="C7:H7"/>
    <mergeCell ref="C8:H8"/>
    <mergeCell ref="C26:D26"/>
    <mergeCell ref="C28:D28"/>
    <mergeCell ref="C29:D29"/>
    <mergeCell ref="C30:D30"/>
    <mergeCell ref="C31:D31"/>
    <mergeCell ref="C10:H10"/>
    <mergeCell ref="C11:H11"/>
    <mergeCell ref="A22:D22"/>
    <mergeCell ref="C24:D24"/>
    <mergeCell ref="C25:D25"/>
    <mergeCell ref="C12:H12"/>
  </mergeCells>
  <phoneticPr fontId="2"/>
  <pageMargins left="0.70866141732283472" right="0.70866141732283472" top="0.74803149606299213" bottom="0.74803149606299213" header="0.31496062992125984" footer="0.31496062992125984"/>
  <pageSetup paperSize="9" scale="77" fitToHeight="0" orientation="portrait" copies="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07F2B-5979-49D2-AED9-970537E8E355}">
  <sheetPr>
    <pageSetUpPr fitToPage="1"/>
  </sheetPr>
  <dimension ref="A1:J12"/>
  <sheetViews>
    <sheetView view="pageBreakPreview" zoomScale="60" zoomScaleNormal="55" workbookViewId="0">
      <selection activeCell="A16" sqref="A16:XFD115"/>
    </sheetView>
  </sheetViews>
  <sheetFormatPr defaultColWidth="9" defaultRowHeight="18" x14ac:dyDescent="0.45"/>
  <cols>
    <col min="1" max="1" width="9" style="12"/>
    <col min="2" max="2" width="4.8984375" style="12" customWidth="1"/>
    <col min="3" max="4" width="9" style="12"/>
    <col min="5" max="7" width="12.59765625" style="83" customWidth="1"/>
    <col min="8" max="8" width="9" style="12"/>
    <col min="9" max="10" width="9.8984375" style="12" customWidth="1"/>
    <col min="11" max="16384" width="9" style="12"/>
  </cols>
  <sheetData>
    <row r="1" spans="1:10" ht="19.5" customHeight="1" x14ac:dyDescent="0.45">
      <c r="A1" s="12" t="s">
        <v>0</v>
      </c>
      <c r="B1" s="12" t="s">
        <v>491</v>
      </c>
      <c r="F1" s="84"/>
      <c r="H1" s="36" t="s">
        <v>344</v>
      </c>
    </row>
    <row r="4" spans="1:10" ht="19.5" customHeight="1" x14ac:dyDescent="0.45">
      <c r="C4" s="93" t="s">
        <v>1</v>
      </c>
      <c r="D4" s="94"/>
      <c r="E4" s="94"/>
      <c r="F4" s="94"/>
      <c r="G4" s="94"/>
      <c r="H4" s="95"/>
      <c r="I4" s="24" t="s">
        <v>502</v>
      </c>
      <c r="J4" s="24" t="s">
        <v>3</v>
      </c>
    </row>
    <row r="5" spans="1:10" ht="19.5" customHeight="1" x14ac:dyDescent="0.45">
      <c r="C5" s="88" t="s">
        <v>485</v>
      </c>
      <c r="D5" s="88"/>
      <c r="E5" s="88"/>
      <c r="F5" s="88"/>
      <c r="G5" s="88"/>
      <c r="H5" s="88"/>
      <c r="I5" s="82">
        <v>36995</v>
      </c>
      <c r="J5" s="14">
        <f>IFERROR(I5/$I$7,)</f>
        <v>0.66978672556758523</v>
      </c>
    </row>
    <row r="6" spans="1:10" ht="19.5" customHeight="1" x14ac:dyDescent="0.45">
      <c r="C6" s="88" t="s">
        <v>486</v>
      </c>
      <c r="D6" s="88"/>
      <c r="E6" s="88"/>
      <c r="F6" s="88"/>
      <c r="G6" s="88"/>
      <c r="H6" s="88"/>
      <c r="I6" s="82">
        <v>18239</v>
      </c>
      <c r="J6" s="14">
        <f>IFERROR(I6/$I$7,)</f>
        <v>0.33021327443241483</v>
      </c>
    </row>
    <row r="7" spans="1:10" ht="19.5" customHeight="1" x14ac:dyDescent="0.45">
      <c r="C7" s="96" t="s">
        <v>9</v>
      </c>
      <c r="D7" s="97"/>
      <c r="E7" s="97"/>
      <c r="F7" s="97"/>
      <c r="G7" s="97"/>
      <c r="H7" s="98"/>
      <c r="I7" s="82">
        <f>SUM(I5:I6)</f>
        <v>55234</v>
      </c>
      <c r="J7" s="14">
        <f>SUM(J5:J6)</f>
        <v>1</v>
      </c>
    </row>
    <row r="9" spans="1:10" ht="19.5" customHeight="1" x14ac:dyDescent="0.45">
      <c r="A9" s="12" t="s">
        <v>10</v>
      </c>
    </row>
    <row r="10" spans="1:10" ht="19.5" customHeight="1" x14ac:dyDescent="0.45">
      <c r="C10" s="12" t="s">
        <v>11</v>
      </c>
      <c r="D10" s="12" t="s">
        <v>483</v>
      </c>
      <c r="J10" s="16">
        <v>0.67</v>
      </c>
    </row>
    <row r="11" spans="1:10" ht="19.5" customHeight="1" x14ac:dyDescent="0.45">
      <c r="C11" s="12" t="s">
        <v>13</v>
      </c>
      <c r="D11" s="12" t="s">
        <v>484</v>
      </c>
      <c r="J11" s="16">
        <v>0.33</v>
      </c>
    </row>
    <row r="12" spans="1:10" ht="19.5" customHeight="1" x14ac:dyDescent="0.45">
      <c r="I12" s="16"/>
    </row>
  </sheetData>
  <mergeCells count="4">
    <mergeCell ref="C4:H4"/>
    <mergeCell ref="C5:H5"/>
    <mergeCell ref="C6:H6"/>
    <mergeCell ref="C7:H7"/>
  </mergeCells>
  <phoneticPr fontId="2"/>
  <pageMargins left="0.70866141732283472" right="0.70866141732283472" top="0.74803149606299213" bottom="0.74803149606299213" header="0.31496062992125984" footer="0.31496062992125984"/>
  <pageSetup paperSize="9" scale="8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CA374-6535-4A29-99EF-0A043A357AF9}">
  <sheetPr>
    <pageSetUpPr fitToPage="1"/>
  </sheetPr>
  <dimension ref="A1:J12"/>
  <sheetViews>
    <sheetView view="pageBreakPreview" zoomScale="60" zoomScaleNormal="55" workbookViewId="0">
      <selection activeCell="A16" sqref="A16:XFD115"/>
    </sheetView>
  </sheetViews>
  <sheetFormatPr defaultColWidth="9" defaultRowHeight="18" x14ac:dyDescent="0.45"/>
  <cols>
    <col min="1" max="1" width="9" style="12"/>
    <col min="2" max="2" width="4.8984375" style="12" customWidth="1"/>
    <col min="3" max="4" width="9" style="12"/>
    <col min="5" max="7" width="12.59765625" style="83" customWidth="1"/>
    <col min="8" max="8" width="9" style="12"/>
    <col min="9" max="10" width="9.8984375" style="12" customWidth="1"/>
    <col min="11" max="16384" width="9" style="12"/>
  </cols>
  <sheetData>
    <row r="1" spans="1:10" ht="19.5" customHeight="1" x14ac:dyDescent="0.45">
      <c r="A1" s="12" t="s">
        <v>0</v>
      </c>
      <c r="B1" s="12" t="s">
        <v>492</v>
      </c>
      <c r="F1" s="84"/>
      <c r="H1" s="36" t="s">
        <v>344</v>
      </c>
    </row>
    <row r="4" spans="1:10" ht="19.5" customHeight="1" x14ac:dyDescent="0.45">
      <c r="C4" s="93" t="s">
        <v>1</v>
      </c>
      <c r="D4" s="94"/>
      <c r="E4" s="94"/>
      <c r="F4" s="94"/>
      <c r="G4" s="94"/>
      <c r="H4" s="95"/>
      <c r="I4" s="24" t="s">
        <v>502</v>
      </c>
      <c r="J4" s="24" t="s">
        <v>3</v>
      </c>
    </row>
    <row r="5" spans="1:10" ht="19.5" customHeight="1" x14ac:dyDescent="0.45">
      <c r="C5" s="88" t="s">
        <v>488</v>
      </c>
      <c r="D5" s="88"/>
      <c r="E5" s="88"/>
      <c r="F5" s="88"/>
      <c r="G5" s="88"/>
      <c r="H5" s="88"/>
      <c r="I5" s="82">
        <v>11705</v>
      </c>
      <c r="J5" s="14">
        <f>IFERROR(I5/$I$7,)</f>
        <v>0.42917904154291792</v>
      </c>
    </row>
    <row r="6" spans="1:10" ht="19.5" customHeight="1" x14ac:dyDescent="0.45">
      <c r="C6" s="88" t="s">
        <v>489</v>
      </c>
      <c r="D6" s="88"/>
      <c r="E6" s="88"/>
      <c r="F6" s="88"/>
      <c r="G6" s="88"/>
      <c r="H6" s="88"/>
      <c r="I6" s="82">
        <v>15568</v>
      </c>
      <c r="J6" s="14">
        <f>IFERROR(I6/$I$7,)</f>
        <v>0.57082095845708214</v>
      </c>
    </row>
    <row r="7" spans="1:10" ht="19.5" customHeight="1" x14ac:dyDescent="0.45">
      <c r="C7" s="96" t="s">
        <v>9</v>
      </c>
      <c r="D7" s="97"/>
      <c r="E7" s="97"/>
      <c r="F7" s="97"/>
      <c r="G7" s="97"/>
      <c r="H7" s="98"/>
      <c r="I7" s="82">
        <f>SUM(I5:I6)</f>
        <v>27273</v>
      </c>
      <c r="J7" s="14">
        <f>SUM(J5:J6)</f>
        <v>1</v>
      </c>
    </row>
    <row r="9" spans="1:10" ht="19.5" customHeight="1" x14ac:dyDescent="0.45">
      <c r="A9" s="12" t="s">
        <v>10</v>
      </c>
    </row>
    <row r="10" spans="1:10" ht="19.5" customHeight="1" x14ac:dyDescent="0.45">
      <c r="C10" s="12" t="s">
        <v>11</v>
      </c>
      <c r="D10" s="12" t="s">
        <v>484</v>
      </c>
      <c r="J10" s="16">
        <v>0.57099999999999995</v>
      </c>
    </row>
    <row r="11" spans="1:10" ht="19.5" customHeight="1" x14ac:dyDescent="0.45">
      <c r="C11" s="12" t="s">
        <v>13</v>
      </c>
      <c r="D11" s="12" t="s">
        <v>483</v>
      </c>
      <c r="J11" s="16">
        <v>0.42899999999999999</v>
      </c>
    </row>
    <row r="12" spans="1:10" ht="19.5" customHeight="1" x14ac:dyDescent="0.45">
      <c r="I12" s="16"/>
    </row>
  </sheetData>
  <mergeCells count="4">
    <mergeCell ref="C4:H4"/>
    <mergeCell ref="C5:H5"/>
    <mergeCell ref="C6:H6"/>
    <mergeCell ref="C7:H7"/>
  </mergeCells>
  <phoneticPr fontId="2"/>
  <pageMargins left="0.70866141732283472" right="0.70866141732283472" top="0.74803149606299213" bottom="0.74803149606299213" header="0.31496062992125984" footer="0.31496062992125984"/>
  <pageSetup paperSize="9" scale="81" fitToHeight="0" orientation="portrait" copies="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D37E-340F-41A1-A3AB-47CF9CE8A3D7}">
  <sheetPr>
    <pageSetUpPr fitToPage="1"/>
  </sheetPr>
  <dimension ref="A1:J12"/>
  <sheetViews>
    <sheetView view="pageBreakPreview" zoomScale="60" zoomScaleNormal="55" workbookViewId="0">
      <selection activeCell="A16" sqref="A16:XFD115"/>
    </sheetView>
  </sheetViews>
  <sheetFormatPr defaultColWidth="9" defaultRowHeight="18" x14ac:dyDescent="0.45"/>
  <cols>
    <col min="1" max="1" width="9" style="12"/>
    <col min="2" max="2" width="4.8984375" style="12" customWidth="1"/>
    <col min="3" max="4" width="9" style="12"/>
    <col min="5" max="7" width="12.59765625" style="83" customWidth="1"/>
    <col min="8" max="8" width="9" style="12"/>
    <col min="9" max="10" width="9.8984375" style="12" customWidth="1"/>
    <col min="11" max="16384" width="9" style="12"/>
  </cols>
  <sheetData>
    <row r="1" spans="1:10" ht="19.5" customHeight="1" x14ac:dyDescent="0.45">
      <c r="A1" s="12" t="s">
        <v>0</v>
      </c>
      <c r="B1" s="12" t="s">
        <v>493</v>
      </c>
      <c r="F1" s="84"/>
      <c r="H1" s="36" t="s">
        <v>344</v>
      </c>
    </row>
    <row r="4" spans="1:10" ht="19.5" customHeight="1" x14ac:dyDescent="0.45">
      <c r="C4" s="93" t="s">
        <v>1</v>
      </c>
      <c r="D4" s="94"/>
      <c r="E4" s="94"/>
      <c r="F4" s="94"/>
      <c r="G4" s="94"/>
      <c r="H4" s="95"/>
      <c r="I4" s="24" t="s">
        <v>502</v>
      </c>
      <c r="J4" s="24" t="s">
        <v>3</v>
      </c>
    </row>
    <row r="5" spans="1:10" ht="19.5" customHeight="1" x14ac:dyDescent="0.45">
      <c r="C5" s="88" t="s">
        <v>487</v>
      </c>
      <c r="D5" s="88"/>
      <c r="E5" s="88"/>
      <c r="F5" s="88"/>
      <c r="G5" s="88"/>
      <c r="H5" s="88"/>
      <c r="I5" s="82">
        <v>3776</v>
      </c>
      <c r="J5" s="14">
        <f>IFERROR(I5/$I$7,)</f>
        <v>0.44925639500297443</v>
      </c>
    </row>
    <row r="6" spans="1:10" ht="19.5" customHeight="1" x14ac:dyDescent="0.45">
      <c r="C6" s="88" t="s">
        <v>490</v>
      </c>
      <c r="D6" s="88"/>
      <c r="E6" s="88"/>
      <c r="F6" s="88"/>
      <c r="G6" s="88"/>
      <c r="H6" s="88"/>
      <c r="I6" s="82">
        <v>4629</v>
      </c>
      <c r="J6" s="14">
        <f>IFERROR(I6/$I$7,)</f>
        <v>0.55074360499702557</v>
      </c>
    </row>
    <row r="7" spans="1:10" ht="19.5" customHeight="1" x14ac:dyDescent="0.45">
      <c r="C7" s="96" t="s">
        <v>9</v>
      </c>
      <c r="D7" s="97"/>
      <c r="E7" s="97"/>
      <c r="F7" s="97"/>
      <c r="G7" s="97"/>
      <c r="H7" s="98"/>
      <c r="I7" s="82">
        <f>SUM(I5:I6)</f>
        <v>8405</v>
      </c>
      <c r="J7" s="14">
        <f>SUM(J5:J6)</f>
        <v>1</v>
      </c>
    </row>
    <row r="9" spans="1:10" ht="19.5" customHeight="1" x14ac:dyDescent="0.45">
      <c r="A9" s="12" t="s">
        <v>10</v>
      </c>
    </row>
    <row r="10" spans="1:10" ht="19.5" customHeight="1" x14ac:dyDescent="0.45">
      <c r="C10" s="12" t="s">
        <v>11</v>
      </c>
      <c r="D10" s="12" t="s">
        <v>484</v>
      </c>
      <c r="J10" s="16">
        <v>0.55100000000000005</v>
      </c>
    </row>
    <row r="11" spans="1:10" ht="19.5" customHeight="1" x14ac:dyDescent="0.45">
      <c r="C11" s="12" t="s">
        <v>13</v>
      </c>
      <c r="D11" s="12" t="s">
        <v>483</v>
      </c>
      <c r="J11" s="16">
        <v>0.44900000000000001</v>
      </c>
    </row>
    <row r="12" spans="1:10" ht="19.5" customHeight="1" x14ac:dyDescent="0.45">
      <c r="I12" s="16"/>
    </row>
  </sheetData>
  <mergeCells count="4">
    <mergeCell ref="C4:H4"/>
    <mergeCell ref="C5:H5"/>
    <mergeCell ref="C6:H6"/>
    <mergeCell ref="C7:H7"/>
  </mergeCells>
  <phoneticPr fontId="2"/>
  <pageMargins left="0.70866141732283472" right="0.70866141732283472" top="0.74803149606299213" bottom="0.74803149606299213" header="0.31496062992125984" footer="0.31496062992125984"/>
  <pageSetup paperSize="9" scale="81" fitToHeight="0" orientation="portrait" copies="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6F213-D3AD-4B71-A24D-34E1AF08D514}">
  <sheetPr>
    <pageSetUpPr fitToPage="1"/>
  </sheetPr>
  <dimension ref="A1:J12"/>
  <sheetViews>
    <sheetView view="pageBreakPreview" zoomScale="60" zoomScaleNormal="55" workbookViewId="0">
      <selection activeCell="L16" sqref="L16"/>
    </sheetView>
  </sheetViews>
  <sheetFormatPr defaultColWidth="9" defaultRowHeight="18" x14ac:dyDescent="0.45"/>
  <cols>
    <col min="1" max="1" width="9" style="12"/>
    <col min="2" max="2" width="4.8984375" style="12" customWidth="1"/>
    <col min="3" max="4" width="9" style="12"/>
    <col min="5" max="7" width="12.59765625" style="83" customWidth="1"/>
    <col min="8" max="8" width="9" style="12"/>
    <col min="9" max="10" width="9.8984375" style="12" customWidth="1"/>
    <col min="11" max="16384" width="9" style="12"/>
  </cols>
  <sheetData>
    <row r="1" spans="1:10" ht="19.5" customHeight="1" x14ac:dyDescent="0.45">
      <c r="A1" s="12" t="s">
        <v>0</v>
      </c>
      <c r="B1" s="12" t="s">
        <v>494</v>
      </c>
      <c r="F1" s="84"/>
      <c r="H1" s="36" t="s">
        <v>344</v>
      </c>
    </row>
    <row r="4" spans="1:10" ht="19.5" customHeight="1" x14ac:dyDescent="0.45">
      <c r="C4" s="93" t="s">
        <v>1</v>
      </c>
      <c r="D4" s="94"/>
      <c r="E4" s="94"/>
      <c r="F4" s="94"/>
      <c r="G4" s="94"/>
      <c r="H4" s="95"/>
      <c r="I4" s="24" t="s">
        <v>502</v>
      </c>
      <c r="J4" s="24" t="s">
        <v>3</v>
      </c>
    </row>
    <row r="5" spans="1:10" ht="19.5" customHeight="1" x14ac:dyDescent="0.45">
      <c r="C5" s="88" t="s">
        <v>495</v>
      </c>
      <c r="D5" s="88"/>
      <c r="E5" s="88"/>
      <c r="F5" s="88"/>
      <c r="G5" s="88"/>
      <c r="H5" s="88"/>
      <c r="I5" s="82">
        <v>1852</v>
      </c>
      <c r="J5" s="14">
        <f>IFERROR(I5/$I$7,)</f>
        <v>0.81621859850154255</v>
      </c>
    </row>
    <row r="6" spans="1:10" ht="19.5" customHeight="1" x14ac:dyDescent="0.45">
      <c r="C6" s="88" t="s">
        <v>496</v>
      </c>
      <c r="D6" s="88"/>
      <c r="E6" s="88"/>
      <c r="F6" s="88"/>
      <c r="G6" s="88"/>
      <c r="H6" s="88"/>
      <c r="I6" s="82">
        <v>417</v>
      </c>
      <c r="J6" s="14">
        <f>IFERROR(I6/$I$7,)</f>
        <v>0.18378140149845748</v>
      </c>
    </row>
    <row r="7" spans="1:10" ht="19.5" customHeight="1" x14ac:dyDescent="0.45">
      <c r="C7" s="96" t="s">
        <v>9</v>
      </c>
      <c r="D7" s="97"/>
      <c r="E7" s="97"/>
      <c r="F7" s="97"/>
      <c r="G7" s="97"/>
      <c r="H7" s="98"/>
      <c r="I7" s="82">
        <f>SUM(I5:I6)</f>
        <v>2269</v>
      </c>
      <c r="J7" s="14">
        <f>SUM(J5:J6)</f>
        <v>1</v>
      </c>
    </row>
    <row r="9" spans="1:10" ht="19.5" customHeight="1" x14ac:dyDescent="0.45">
      <c r="A9" s="12" t="s">
        <v>10</v>
      </c>
    </row>
    <row r="10" spans="1:10" ht="19.5" customHeight="1" x14ac:dyDescent="0.45">
      <c r="C10" s="12" t="s">
        <v>11</v>
      </c>
      <c r="D10" s="12" t="s">
        <v>483</v>
      </c>
      <c r="J10" s="16">
        <v>0.81599999999999995</v>
      </c>
    </row>
    <row r="11" spans="1:10" ht="19.5" customHeight="1" x14ac:dyDescent="0.45">
      <c r="C11" s="12" t="s">
        <v>13</v>
      </c>
      <c r="D11" s="12" t="s">
        <v>484</v>
      </c>
      <c r="J11" s="16">
        <v>0.184</v>
      </c>
    </row>
    <row r="12" spans="1:10" ht="19.5" customHeight="1" x14ac:dyDescent="0.45">
      <c r="I12" s="16"/>
    </row>
  </sheetData>
  <mergeCells count="4">
    <mergeCell ref="C4:H4"/>
    <mergeCell ref="C5:H5"/>
    <mergeCell ref="C6:H6"/>
    <mergeCell ref="C7:H7"/>
  </mergeCells>
  <phoneticPr fontId="2"/>
  <pageMargins left="0.70866141732283472" right="0.70866141732283472" top="0.74803149606299213" bottom="0.74803149606299213" header="0.31496062992125984" footer="0.31496062992125984"/>
  <pageSetup paperSize="9" scale="81" fitToHeight="0" orientation="portrait" copies="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81F1E-DFBA-4E54-8BC5-12FE4310920C}">
  <sheetPr>
    <pageSetUpPr fitToPage="1"/>
  </sheetPr>
  <dimension ref="A1:J12"/>
  <sheetViews>
    <sheetView view="pageBreakPreview" zoomScale="60" zoomScaleNormal="55" workbookViewId="0">
      <selection activeCell="A16" sqref="A16:XFD115"/>
    </sheetView>
  </sheetViews>
  <sheetFormatPr defaultColWidth="9" defaultRowHeight="18" x14ac:dyDescent="0.45"/>
  <cols>
    <col min="1" max="1" width="9" style="12"/>
    <col min="2" max="2" width="4.8984375" style="12" customWidth="1"/>
    <col min="3" max="4" width="9" style="12"/>
    <col min="5" max="7" width="12.59765625" style="83" customWidth="1"/>
    <col min="8" max="8" width="9" style="12"/>
    <col min="9" max="10" width="9.8984375" style="12" customWidth="1"/>
    <col min="11" max="16384" width="9" style="12"/>
  </cols>
  <sheetData>
    <row r="1" spans="1:10" ht="19.5" customHeight="1" x14ac:dyDescent="0.45">
      <c r="A1" s="12" t="s">
        <v>0</v>
      </c>
      <c r="B1" s="12" t="s">
        <v>497</v>
      </c>
      <c r="F1" s="84"/>
      <c r="H1" s="36" t="s">
        <v>344</v>
      </c>
    </row>
    <row r="4" spans="1:10" ht="19.5" customHeight="1" x14ac:dyDescent="0.45">
      <c r="C4" s="93" t="s">
        <v>1</v>
      </c>
      <c r="D4" s="94"/>
      <c r="E4" s="94"/>
      <c r="F4" s="94"/>
      <c r="G4" s="94"/>
      <c r="H4" s="95"/>
      <c r="I4" s="24" t="s">
        <v>502</v>
      </c>
      <c r="J4" s="24" t="s">
        <v>3</v>
      </c>
    </row>
    <row r="5" spans="1:10" ht="19.5" customHeight="1" x14ac:dyDescent="0.45">
      <c r="C5" s="88" t="s">
        <v>498</v>
      </c>
      <c r="D5" s="88"/>
      <c r="E5" s="88"/>
      <c r="F5" s="88"/>
      <c r="G5" s="88"/>
      <c r="H5" s="88"/>
      <c r="I5" s="82">
        <v>3737</v>
      </c>
      <c r="J5" s="14">
        <f>IFERROR(I5/$I$7,)</f>
        <v>0.9121308274347083</v>
      </c>
    </row>
    <row r="6" spans="1:10" ht="19.5" customHeight="1" x14ac:dyDescent="0.45">
      <c r="C6" s="88" t="s">
        <v>499</v>
      </c>
      <c r="D6" s="88"/>
      <c r="E6" s="88"/>
      <c r="F6" s="88"/>
      <c r="G6" s="88"/>
      <c r="H6" s="88"/>
      <c r="I6" s="82">
        <v>360</v>
      </c>
      <c r="J6" s="14">
        <f>IFERROR(I6/$I$7,)</f>
        <v>8.786917256529167E-2</v>
      </c>
    </row>
    <row r="7" spans="1:10" ht="19.5" customHeight="1" x14ac:dyDescent="0.45">
      <c r="C7" s="96" t="s">
        <v>9</v>
      </c>
      <c r="D7" s="97"/>
      <c r="E7" s="97"/>
      <c r="F7" s="97"/>
      <c r="G7" s="97"/>
      <c r="H7" s="98"/>
      <c r="I7" s="82">
        <f>SUM(I5:I6)</f>
        <v>4097</v>
      </c>
      <c r="J7" s="14">
        <f>SUM(J5:J6)</f>
        <v>1</v>
      </c>
    </row>
    <row r="9" spans="1:10" ht="19.5" customHeight="1" x14ac:dyDescent="0.45">
      <c r="A9" s="12" t="s">
        <v>10</v>
      </c>
    </row>
    <row r="10" spans="1:10" ht="19.5" customHeight="1" x14ac:dyDescent="0.45">
      <c r="C10" s="12" t="s">
        <v>11</v>
      </c>
      <c r="D10" s="12" t="s">
        <v>483</v>
      </c>
      <c r="J10" s="16">
        <v>0.91200000000000003</v>
      </c>
    </row>
    <row r="11" spans="1:10" ht="19.5" customHeight="1" x14ac:dyDescent="0.45">
      <c r="C11" s="12" t="s">
        <v>13</v>
      </c>
      <c r="D11" s="12" t="s">
        <v>484</v>
      </c>
      <c r="J11" s="16">
        <v>8.7999999999999995E-2</v>
      </c>
    </row>
    <row r="12" spans="1:10" ht="19.5" customHeight="1" x14ac:dyDescent="0.45">
      <c r="I12" s="16"/>
    </row>
  </sheetData>
  <mergeCells count="4">
    <mergeCell ref="C4:H4"/>
    <mergeCell ref="C5:H5"/>
    <mergeCell ref="C6:H6"/>
    <mergeCell ref="C7:H7"/>
  </mergeCells>
  <phoneticPr fontId="2"/>
  <pageMargins left="0.70866141732283472" right="0.70866141732283472" top="0.74803149606299213" bottom="0.74803149606299213" header="0.31496062992125984" footer="0.31496062992125984"/>
  <pageSetup paperSize="9" scale="81" fitToHeight="0" orientation="portrait" copies="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E30F9-E4CA-4A91-AC3B-058BFC5F2FF1}">
  <sheetPr>
    <pageSetUpPr fitToPage="1"/>
  </sheetPr>
  <dimension ref="A1:J12"/>
  <sheetViews>
    <sheetView view="pageBreakPreview" zoomScale="60" zoomScaleNormal="55" workbookViewId="0">
      <selection activeCell="A16" sqref="A16:XFD115"/>
    </sheetView>
  </sheetViews>
  <sheetFormatPr defaultColWidth="9" defaultRowHeight="18" x14ac:dyDescent="0.45"/>
  <cols>
    <col min="1" max="1" width="9" style="12"/>
    <col min="2" max="2" width="4.8984375" style="12" customWidth="1"/>
    <col min="3" max="4" width="9" style="12"/>
    <col min="5" max="7" width="12.59765625" style="83" customWidth="1"/>
    <col min="8" max="8" width="9" style="12"/>
    <col min="9" max="10" width="9.8984375" style="12" customWidth="1"/>
    <col min="11" max="16384" width="9" style="12"/>
  </cols>
  <sheetData>
    <row r="1" spans="1:10" ht="19.5" customHeight="1" x14ac:dyDescent="0.45">
      <c r="A1" s="12" t="s">
        <v>0</v>
      </c>
      <c r="B1" s="12" t="s">
        <v>500</v>
      </c>
      <c r="F1" s="84"/>
      <c r="H1" s="36" t="s">
        <v>344</v>
      </c>
    </row>
    <row r="4" spans="1:10" ht="19.5" customHeight="1" x14ac:dyDescent="0.45">
      <c r="C4" s="93" t="s">
        <v>1</v>
      </c>
      <c r="D4" s="94"/>
      <c r="E4" s="94"/>
      <c r="F4" s="94"/>
      <c r="G4" s="94"/>
      <c r="H4" s="95"/>
      <c r="I4" s="24" t="s">
        <v>502</v>
      </c>
      <c r="J4" s="24" t="s">
        <v>3</v>
      </c>
    </row>
    <row r="5" spans="1:10" ht="19.5" customHeight="1" x14ac:dyDescent="0.45">
      <c r="C5" s="105" t="s">
        <v>506</v>
      </c>
      <c r="D5" s="106"/>
      <c r="E5" s="106"/>
      <c r="F5" s="106"/>
      <c r="G5" s="106"/>
      <c r="H5" s="107"/>
      <c r="I5" s="82">
        <v>6633</v>
      </c>
      <c r="J5" s="14">
        <f>IFERROR(I5/$I$7,)</f>
        <v>0.85808538163001291</v>
      </c>
    </row>
    <row r="6" spans="1:10" ht="19.5" customHeight="1" x14ac:dyDescent="0.45">
      <c r="C6" s="88" t="s">
        <v>501</v>
      </c>
      <c r="D6" s="88"/>
      <c r="E6" s="88"/>
      <c r="F6" s="88"/>
      <c r="G6" s="88"/>
      <c r="H6" s="88"/>
      <c r="I6" s="82">
        <v>1097</v>
      </c>
      <c r="J6" s="14">
        <f>IFERROR(I6/$I$7,)</f>
        <v>0.14191461836998706</v>
      </c>
    </row>
    <row r="7" spans="1:10" ht="19.5" customHeight="1" x14ac:dyDescent="0.45">
      <c r="C7" s="96" t="s">
        <v>9</v>
      </c>
      <c r="D7" s="97"/>
      <c r="E7" s="97"/>
      <c r="F7" s="97"/>
      <c r="G7" s="97"/>
      <c r="H7" s="98"/>
      <c r="I7" s="82">
        <f>SUM(I5:I6)</f>
        <v>7730</v>
      </c>
      <c r="J7" s="14">
        <f>SUM(J5:J6)</f>
        <v>1</v>
      </c>
    </row>
    <row r="9" spans="1:10" ht="19.5" customHeight="1" x14ac:dyDescent="0.45">
      <c r="A9" s="12" t="s">
        <v>10</v>
      </c>
    </row>
    <row r="10" spans="1:10" ht="19.5" customHeight="1" x14ac:dyDescent="0.45">
      <c r="C10" s="12" t="s">
        <v>11</v>
      </c>
      <c r="D10" s="12" t="s">
        <v>483</v>
      </c>
      <c r="J10" s="16">
        <v>0.85799999999999998</v>
      </c>
    </row>
    <row r="11" spans="1:10" ht="19.5" customHeight="1" x14ac:dyDescent="0.45">
      <c r="C11" s="12" t="s">
        <v>13</v>
      </c>
      <c r="D11" s="12" t="s">
        <v>484</v>
      </c>
      <c r="J11" s="16">
        <v>0.14199999999999999</v>
      </c>
    </row>
    <row r="12" spans="1:10" ht="19.5" customHeight="1" x14ac:dyDescent="0.45">
      <c r="I12" s="16"/>
    </row>
  </sheetData>
  <mergeCells count="4">
    <mergeCell ref="C4:H4"/>
    <mergeCell ref="C5:H5"/>
    <mergeCell ref="C6:H6"/>
    <mergeCell ref="C7:H7"/>
  </mergeCells>
  <phoneticPr fontId="2"/>
  <pageMargins left="0.70866141732283472" right="0.70866141732283472" top="0.74803149606299213" bottom="0.74803149606299213" header="0.31496062992125984" footer="0.31496062992125984"/>
  <pageSetup paperSize="9" scale="81" fitToHeight="0" orientation="portrait" copies="2"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32266-41AD-4A67-95F8-F0444CAA190E}">
  <sheetPr>
    <pageSetUpPr fitToPage="1"/>
  </sheetPr>
  <dimension ref="A1:J12"/>
  <sheetViews>
    <sheetView view="pageBreakPreview" zoomScale="60" zoomScaleNormal="55" workbookViewId="0">
      <selection activeCell="A16" sqref="A16:XFD115"/>
    </sheetView>
  </sheetViews>
  <sheetFormatPr defaultColWidth="9" defaultRowHeight="18" x14ac:dyDescent="0.45"/>
  <cols>
    <col min="1" max="1" width="9" style="12"/>
    <col min="2" max="2" width="4.8984375" style="12" customWidth="1"/>
    <col min="3" max="4" width="9" style="12"/>
    <col min="5" max="7" width="12.59765625" style="83" customWidth="1"/>
    <col min="8" max="8" width="9" style="12"/>
    <col min="9" max="10" width="9.8984375" style="12" customWidth="1"/>
    <col min="11" max="16384" width="9" style="12"/>
  </cols>
  <sheetData>
    <row r="1" spans="1:10" ht="19.5" customHeight="1" x14ac:dyDescent="0.45">
      <c r="A1" s="12" t="s">
        <v>0</v>
      </c>
      <c r="B1" s="12" t="s">
        <v>503</v>
      </c>
      <c r="F1" s="84"/>
      <c r="H1" s="36" t="s">
        <v>344</v>
      </c>
    </row>
    <row r="4" spans="1:10" ht="19.5" customHeight="1" x14ac:dyDescent="0.45">
      <c r="C4" s="93" t="s">
        <v>1</v>
      </c>
      <c r="D4" s="94"/>
      <c r="E4" s="94"/>
      <c r="F4" s="94"/>
      <c r="G4" s="94"/>
      <c r="H4" s="95"/>
      <c r="I4" s="24" t="s">
        <v>502</v>
      </c>
      <c r="J4" s="24" t="s">
        <v>3</v>
      </c>
    </row>
    <row r="5" spans="1:10" ht="19.5" customHeight="1" x14ac:dyDescent="0.45">
      <c r="C5" s="88" t="s">
        <v>504</v>
      </c>
      <c r="D5" s="88"/>
      <c r="E5" s="88"/>
      <c r="F5" s="88"/>
      <c r="G5" s="88"/>
      <c r="H5" s="88"/>
      <c r="I5" s="82">
        <v>3299</v>
      </c>
      <c r="J5" s="14">
        <f>IFERROR(I5/$I$7,)</f>
        <v>0.74858180167914679</v>
      </c>
    </row>
    <row r="6" spans="1:10" ht="19.5" customHeight="1" x14ac:dyDescent="0.45">
      <c r="C6" s="88" t="s">
        <v>505</v>
      </c>
      <c r="D6" s="88"/>
      <c r="E6" s="88"/>
      <c r="F6" s="88"/>
      <c r="G6" s="88"/>
      <c r="H6" s="88"/>
      <c r="I6" s="82">
        <v>1108</v>
      </c>
      <c r="J6" s="14">
        <f>IFERROR(I6/$I$7,)</f>
        <v>0.25141819832085321</v>
      </c>
    </row>
    <row r="7" spans="1:10" ht="19.5" customHeight="1" x14ac:dyDescent="0.45">
      <c r="C7" s="96" t="s">
        <v>9</v>
      </c>
      <c r="D7" s="97"/>
      <c r="E7" s="97"/>
      <c r="F7" s="97"/>
      <c r="G7" s="97"/>
      <c r="H7" s="98"/>
      <c r="I7" s="82">
        <f>SUM(I5:I6)</f>
        <v>4407</v>
      </c>
      <c r="J7" s="14">
        <f>SUM(J5:J6)</f>
        <v>1</v>
      </c>
    </row>
    <row r="9" spans="1:10" ht="19.5" customHeight="1" x14ac:dyDescent="0.45">
      <c r="A9" s="12" t="s">
        <v>10</v>
      </c>
    </row>
    <row r="10" spans="1:10" ht="19.5" customHeight="1" x14ac:dyDescent="0.45">
      <c r="C10" s="12" t="s">
        <v>11</v>
      </c>
      <c r="D10" s="12" t="s">
        <v>483</v>
      </c>
      <c r="J10" s="16">
        <v>0.749</v>
      </c>
    </row>
    <row r="11" spans="1:10" ht="19.5" customHeight="1" x14ac:dyDescent="0.45">
      <c r="C11" s="12" t="s">
        <v>13</v>
      </c>
      <c r="D11" s="12" t="s">
        <v>484</v>
      </c>
      <c r="J11" s="16">
        <v>0.251</v>
      </c>
    </row>
    <row r="12" spans="1:10" ht="19.5" customHeight="1" x14ac:dyDescent="0.45">
      <c r="I12" s="16"/>
    </row>
  </sheetData>
  <mergeCells count="4">
    <mergeCell ref="C4:H4"/>
    <mergeCell ref="C5:H5"/>
    <mergeCell ref="C6:H6"/>
    <mergeCell ref="C7:H7"/>
  </mergeCells>
  <phoneticPr fontId="2"/>
  <pageMargins left="0.70866141732283472" right="0.70866141732283472" top="0.74803149606299213" bottom="0.74803149606299213" header="0.31496062992125984" footer="0.31496062992125984"/>
  <pageSetup paperSize="9" scale="81" fitToHeight="0" orientation="portrait" copies="2"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8BAC4-F976-4751-B6A4-53DDE53A51A3}">
  <sheetPr>
    <pageSetUpPr fitToPage="1"/>
  </sheetPr>
  <dimension ref="A1:M25"/>
  <sheetViews>
    <sheetView view="pageBreakPreview" zoomScale="60" zoomScaleNormal="55" workbookViewId="0">
      <pane ySplit="1" topLeftCell="A9" activePane="bottomLeft" state="frozen"/>
      <selection activeCell="AH40" sqref="AH40"/>
      <selection pane="bottomLeft" activeCell="A28" sqref="A28:XFD127"/>
    </sheetView>
  </sheetViews>
  <sheetFormatPr defaultColWidth="9" defaultRowHeight="18" x14ac:dyDescent="0.45"/>
  <cols>
    <col min="1" max="1" width="9" style="1"/>
    <col min="2" max="2" width="4.8984375" style="1" customWidth="1"/>
    <col min="3" max="16384" width="9" style="1"/>
  </cols>
  <sheetData>
    <row r="1" spans="1:13" ht="19.5" customHeight="1" x14ac:dyDescent="0.45">
      <c r="A1" s="35" t="s">
        <v>57</v>
      </c>
      <c r="B1" s="35" t="s">
        <v>261</v>
      </c>
      <c r="C1" s="35"/>
      <c r="D1" s="35"/>
      <c r="E1" s="35"/>
      <c r="F1" s="35"/>
      <c r="G1" s="35"/>
      <c r="H1" s="35"/>
      <c r="I1" s="35"/>
      <c r="J1" s="35"/>
      <c r="K1" s="35"/>
      <c r="M1" s="36"/>
    </row>
    <row r="4" spans="1:13" ht="19.5" customHeight="1" x14ac:dyDescent="0.45">
      <c r="C4" s="114" t="s">
        <v>1</v>
      </c>
      <c r="D4" s="115"/>
      <c r="E4" s="115"/>
      <c r="F4" s="115"/>
      <c r="G4" s="115"/>
      <c r="H4" s="116"/>
      <c r="I4" s="2" t="s">
        <v>2</v>
      </c>
      <c r="J4" s="2" t="s">
        <v>3</v>
      </c>
    </row>
    <row r="5" spans="1:13" ht="19.5" customHeight="1" x14ac:dyDescent="0.45">
      <c r="C5" s="120" t="s">
        <v>82</v>
      </c>
      <c r="D5" s="120"/>
      <c r="E5" s="120"/>
      <c r="F5" s="120"/>
      <c r="G5" s="120"/>
      <c r="H5" s="120"/>
      <c r="I5" s="3">
        <v>597</v>
      </c>
      <c r="J5" s="4">
        <f>IFERROR(I5/$I$8,)</f>
        <v>0.74346201743462015</v>
      </c>
    </row>
    <row r="6" spans="1:13" ht="19.5" customHeight="1" x14ac:dyDescent="0.45">
      <c r="C6" s="120" t="s">
        <v>83</v>
      </c>
      <c r="D6" s="120"/>
      <c r="E6" s="120"/>
      <c r="F6" s="120"/>
      <c r="G6" s="120"/>
      <c r="H6" s="120"/>
      <c r="I6" s="3">
        <v>203</v>
      </c>
      <c r="J6" s="4">
        <f>IFERROR(I6/$I$8,)</f>
        <v>0.25280199252801994</v>
      </c>
    </row>
    <row r="7" spans="1:13" ht="19.5" customHeight="1" x14ac:dyDescent="0.45">
      <c r="C7" s="120" t="s">
        <v>8</v>
      </c>
      <c r="D7" s="120"/>
      <c r="E7" s="120"/>
      <c r="F7" s="120"/>
      <c r="G7" s="120"/>
      <c r="H7" s="120"/>
      <c r="I7" s="3">
        <v>3</v>
      </c>
      <c r="J7" s="4">
        <f>IFERROR(I7/$I$8,)</f>
        <v>3.7359900373599006E-3</v>
      </c>
    </row>
    <row r="8" spans="1:13" ht="19.5" customHeight="1" x14ac:dyDescent="0.45">
      <c r="C8" s="117" t="s">
        <v>9</v>
      </c>
      <c r="D8" s="118"/>
      <c r="E8" s="118"/>
      <c r="F8" s="118"/>
      <c r="G8" s="118"/>
      <c r="H8" s="119"/>
      <c r="I8" s="3">
        <f>SUM(I5:I7)</f>
        <v>803</v>
      </c>
      <c r="J8" s="4">
        <f>SUM(J5:J7)</f>
        <v>1</v>
      </c>
    </row>
    <row r="10" spans="1:13" ht="19.5" customHeight="1" x14ac:dyDescent="0.45">
      <c r="A10" s="1" t="s">
        <v>10</v>
      </c>
    </row>
    <row r="11" spans="1:13" ht="19.5" customHeight="1" x14ac:dyDescent="0.45">
      <c r="C11" s="1" t="s">
        <v>11</v>
      </c>
      <c r="D11" s="1" t="s">
        <v>89</v>
      </c>
      <c r="J11" s="5">
        <v>0.74299999999999999</v>
      </c>
    </row>
    <row r="12" spans="1:13" ht="19.5" customHeight="1" x14ac:dyDescent="0.45">
      <c r="C12" s="1" t="s">
        <v>13</v>
      </c>
      <c r="D12" s="1" t="s">
        <v>90</v>
      </c>
      <c r="J12" s="5">
        <v>0.253</v>
      </c>
    </row>
    <row r="13" spans="1:13" ht="19.5" customHeight="1" x14ac:dyDescent="0.45">
      <c r="C13" s="12"/>
      <c r="I13" s="5"/>
    </row>
    <row r="15" spans="1:13" x14ac:dyDescent="0.45">
      <c r="A15" s="91" t="s">
        <v>229</v>
      </c>
      <c r="B15" s="91"/>
      <c r="C15" s="91"/>
      <c r="D15" s="91"/>
    </row>
    <row r="17" spans="3:8" ht="75" customHeight="1" x14ac:dyDescent="0.45">
      <c r="C17" s="135"/>
      <c r="D17" s="135"/>
      <c r="E17" s="62" t="s">
        <v>262</v>
      </c>
      <c r="F17" s="62" t="s">
        <v>263</v>
      </c>
      <c r="G17" s="62" t="s">
        <v>253</v>
      </c>
      <c r="H17" s="62" t="s">
        <v>258</v>
      </c>
    </row>
    <row r="18" spans="3:8" x14ac:dyDescent="0.45">
      <c r="C18" s="132" t="s">
        <v>259</v>
      </c>
      <c r="D18" s="133"/>
      <c r="E18" s="63">
        <v>630</v>
      </c>
      <c r="F18" s="63">
        <v>191</v>
      </c>
      <c r="G18" s="63">
        <v>7</v>
      </c>
      <c r="H18" s="63">
        <f>SUM(E18:G18)</f>
        <v>828</v>
      </c>
    </row>
    <row r="19" spans="3:8" x14ac:dyDescent="0.45">
      <c r="C19" s="132" t="s">
        <v>257</v>
      </c>
      <c r="D19" s="133"/>
      <c r="E19" s="63">
        <v>597</v>
      </c>
      <c r="F19" s="63">
        <v>203</v>
      </c>
      <c r="G19" s="63">
        <v>3</v>
      </c>
      <c r="H19" s="63">
        <f>SUM(E19:G19)</f>
        <v>803</v>
      </c>
    </row>
    <row r="20" spans="3:8" x14ac:dyDescent="0.45">
      <c r="C20" s="66"/>
      <c r="D20" s="66"/>
      <c r="E20" s="64"/>
      <c r="F20" s="64"/>
      <c r="G20" s="64"/>
      <c r="H20" s="64"/>
    </row>
    <row r="21" spans="3:8" x14ac:dyDescent="0.45">
      <c r="C21" s="64"/>
      <c r="D21" s="64"/>
      <c r="E21" s="64"/>
      <c r="F21" s="64"/>
      <c r="G21" s="64"/>
      <c r="H21" s="64"/>
    </row>
    <row r="22" spans="3:8" ht="75" customHeight="1" x14ac:dyDescent="0.45">
      <c r="C22" s="135"/>
      <c r="D22" s="135"/>
      <c r="E22" s="62" t="s">
        <v>262</v>
      </c>
      <c r="F22" s="62" t="s">
        <v>263</v>
      </c>
      <c r="G22" s="62" t="s">
        <v>253</v>
      </c>
      <c r="H22" s="62" t="s">
        <v>258</v>
      </c>
    </row>
    <row r="23" spans="3:8" x14ac:dyDescent="0.45">
      <c r="C23" s="132" t="s">
        <v>259</v>
      </c>
      <c r="D23" s="133"/>
      <c r="E23" s="65">
        <v>0.76100000000000001</v>
      </c>
      <c r="F23" s="65">
        <v>0.23100000000000001</v>
      </c>
      <c r="G23" s="65">
        <v>8.0000000000000002E-3</v>
      </c>
      <c r="H23" s="65">
        <f>SUM(E23:G23)</f>
        <v>1</v>
      </c>
    </row>
    <row r="24" spans="3:8" x14ac:dyDescent="0.45">
      <c r="C24" s="132" t="s">
        <v>257</v>
      </c>
      <c r="D24" s="133"/>
      <c r="E24" s="65">
        <v>0.74299999999999999</v>
      </c>
      <c r="F24" s="65">
        <v>0.253</v>
      </c>
      <c r="G24" s="65">
        <v>4.0000000000000001E-3</v>
      </c>
      <c r="H24" s="65">
        <f t="shared" ref="H24:H25" si="0">SUM(E24:G24)</f>
        <v>1</v>
      </c>
    </row>
    <row r="25" spans="3:8" x14ac:dyDescent="0.45">
      <c r="C25" s="134" t="s">
        <v>260</v>
      </c>
      <c r="D25" s="134"/>
      <c r="E25" s="65">
        <f>E24-E23</f>
        <v>-1.8000000000000016E-2</v>
      </c>
      <c r="F25" s="65">
        <f>F24-F23</f>
        <v>2.1999999999999992E-2</v>
      </c>
      <c r="G25" s="65">
        <f>G24-G23</f>
        <v>-4.0000000000000001E-3</v>
      </c>
      <c r="H25" s="65">
        <f t="shared" si="0"/>
        <v>-2.4286128663675299E-17</v>
      </c>
    </row>
  </sheetData>
  <mergeCells count="13">
    <mergeCell ref="C23:D23"/>
    <mergeCell ref="C24:D24"/>
    <mergeCell ref="C25:D25"/>
    <mergeCell ref="A15:D15"/>
    <mergeCell ref="C17:D17"/>
    <mergeCell ref="C18:D18"/>
    <mergeCell ref="C19:D19"/>
    <mergeCell ref="C22:D22"/>
    <mergeCell ref="C4:H4"/>
    <mergeCell ref="C5:H5"/>
    <mergeCell ref="C6:H6"/>
    <mergeCell ref="C7:H7"/>
    <mergeCell ref="C8:H8"/>
  </mergeCells>
  <phoneticPr fontId="2"/>
  <pageMargins left="0.70866141732283472" right="0.70866141732283472" top="0.74803149606299213" bottom="0.74803149606299213" header="0.31496062992125984" footer="0.31496062992125984"/>
  <pageSetup paperSize="9" scale="84" fitToHeight="0" orientation="portrait"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8D034-07B9-4F13-B715-0488B75CEBD9}">
  <sheetPr>
    <pageSetUpPr fitToPage="1"/>
  </sheetPr>
  <dimension ref="A1:J27"/>
  <sheetViews>
    <sheetView view="pageBreakPreview" zoomScale="60" zoomScaleNormal="55" workbookViewId="0">
      <selection activeCell="P35" sqref="P35"/>
    </sheetView>
  </sheetViews>
  <sheetFormatPr defaultColWidth="9" defaultRowHeight="18" x14ac:dyDescent="0.45"/>
  <cols>
    <col min="1" max="1" width="9" style="12"/>
    <col min="2" max="2" width="4.59765625" style="12" customWidth="1"/>
    <col min="3" max="16384" width="9" style="12"/>
  </cols>
  <sheetData>
    <row r="1" spans="1:10" ht="19.5" customHeight="1" x14ac:dyDescent="0.45">
      <c r="A1" s="12" t="s">
        <v>0</v>
      </c>
      <c r="B1" s="12" t="s">
        <v>60</v>
      </c>
    </row>
    <row r="4" spans="1:10" ht="19.5" customHeight="1" x14ac:dyDescent="0.45">
      <c r="C4" s="93" t="s">
        <v>1</v>
      </c>
      <c r="D4" s="94"/>
      <c r="E4" s="94"/>
      <c r="F4" s="94"/>
      <c r="G4" s="94"/>
      <c r="H4" s="95"/>
      <c r="I4" s="24" t="s">
        <v>2</v>
      </c>
      <c r="J4" s="24" t="s">
        <v>3</v>
      </c>
    </row>
    <row r="5" spans="1:10" ht="19.5" customHeight="1" x14ac:dyDescent="0.45">
      <c r="C5" s="105" t="s">
        <v>37</v>
      </c>
      <c r="D5" s="106"/>
      <c r="E5" s="106"/>
      <c r="F5" s="106"/>
      <c r="G5" s="106"/>
      <c r="H5" s="107"/>
      <c r="I5" s="13">
        <v>550</v>
      </c>
      <c r="J5" s="14">
        <v>0.68500000000000005</v>
      </c>
    </row>
    <row r="6" spans="1:10" ht="19.5" customHeight="1" x14ac:dyDescent="0.45">
      <c r="C6" s="105" t="s">
        <v>73</v>
      </c>
      <c r="D6" s="106"/>
      <c r="E6" s="106"/>
      <c r="F6" s="106"/>
      <c r="G6" s="106"/>
      <c r="H6" s="107"/>
      <c r="I6" s="13">
        <v>111</v>
      </c>
      <c r="J6" s="14">
        <v>0.13800000000000001</v>
      </c>
    </row>
    <row r="7" spans="1:10" ht="19.5" customHeight="1" x14ac:dyDescent="0.45">
      <c r="C7" s="105" t="s">
        <v>74</v>
      </c>
      <c r="D7" s="106"/>
      <c r="E7" s="106"/>
      <c r="F7" s="106"/>
      <c r="G7" s="106"/>
      <c r="H7" s="107"/>
      <c r="I7" s="13">
        <v>33</v>
      </c>
      <c r="J7" s="14">
        <v>4.1000000000000002E-2</v>
      </c>
    </row>
    <row r="8" spans="1:10" ht="19.5" customHeight="1" x14ac:dyDescent="0.45">
      <c r="C8" s="105" t="s">
        <v>38</v>
      </c>
      <c r="D8" s="106"/>
      <c r="E8" s="106"/>
      <c r="F8" s="106"/>
      <c r="G8" s="106"/>
      <c r="H8" s="107"/>
      <c r="I8" s="13">
        <v>93</v>
      </c>
      <c r="J8" s="14">
        <v>0.11600000000000001</v>
      </c>
    </row>
    <row r="9" spans="1:10" ht="19.5" customHeight="1" x14ac:dyDescent="0.45">
      <c r="C9" s="105" t="s">
        <v>8</v>
      </c>
      <c r="D9" s="106"/>
      <c r="E9" s="106"/>
      <c r="F9" s="106"/>
      <c r="G9" s="106"/>
      <c r="H9" s="107"/>
      <c r="I9" s="13">
        <v>16</v>
      </c>
      <c r="J9" s="14">
        <v>0.02</v>
      </c>
    </row>
    <row r="10" spans="1:10" ht="19.5" customHeight="1" x14ac:dyDescent="0.45">
      <c r="C10" s="96" t="s">
        <v>9</v>
      </c>
      <c r="D10" s="97"/>
      <c r="E10" s="97"/>
      <c r="F10" s="97"/>
      <c r="G10" s="97"/>
      <c r="H10" s="98"/>
      <c r="I10" s="13">
        <f>SUM(I5:I9)</f>
        <v>803</v>
      </c>
      <c r="J10" s="14">
        <f>SUM(J5:J9)</f>
        <v>1</v>
      </c>
    </row>
    <row r="13" spans="1:10" ht="19.5" customHeight="1" x14ac:dyDescent="0.45">
      <c r="A13" s="12" t="s">
        <v>10</v>
      </c>
    </row>
    <row r="14" spans="1:10" ht="19.5" customHeight="1" x14ac:dyDescent="0.45">
      <c r="C14" s="12" t="s">
        <v>11</v>
      </c>
      <c r="D14" s="12" t="s">
        <v>61</v>
      </c>
      <c r="J14" s="16">
        <v>0.68500000000000005</v>
      </c>
    </row>
    <row r="15" spans="1:10" ht="19.5" customHeight="1" x14ac:dyDescent="0.45">
      <c r="C15" s="12" t="s">
        <v>13</v>
      </c>
      <c r="D15" s="12" t="s">
        <v>75</v>
      </c>
      <c r="J15" s="16">
        <v>0.13800000000000001</v>
      </c>
    </row>
    <row r="16" spans="1:10" ht="19.5" customHeight="1" x14ac:dyDescent="0.45">
      <c r="C16" s="12" t="s">
        <v>15</v>
      </c>
      <c r="D16" s="12" t="s">
        <v>62</v>
      </c>
      <c r="J16" s="16">
        <v>0.11600000000000001</v>
      </c>
    </row>
    <row r="18" spans="1:10" ht="19.5" customHeight="1" x14ac:dyDescent="0.45">
      <c r="A18" s="91" t="s">
        <v>314</v>
      </c>
      <c r="B18" s="91"/>
      <c r="C18" s="91"/>
      <c r="D18" s="91"/>
    </row>
    <row r="20" spans="1:10" s="18" customFormat="1" ht="120" customHeight="1" x14ac:dyDescent="0.4">
      <c r="C20" s="103"/>
      <c r="D20" s="104"/>
      <c r="E20" s="20" t="s">
        <v>37</v>
      </c>
      <c r="F20" s="20" t="s">
        <v>73</v>
      </c>
      <c r="G20" s="20" t="s">
        <v>74</v>
      </c>
      <c r="H20" s="20" t="s">
        <v>38</v>
      </c>
      <c r="I20" s="20" t="s">
        <v>8</v>
      </c>
      <c r="J20" s="20" t="s">
        <v>17</v>
      </c>
    </row>
    <row r="21" spans="1:10" ht="19.5" customHeight="1" x14ac:dyDescent="0.45">
      <c r="C21" s="99" t="s">
        <v>231</v>
      </c>
      <c r="D21" s="100"/>
      <c r="E21" s="13">
        <v>614</v>
      </c>
      <c r="F21" s="13">
        <v>120</v>
      </c>
      <c r="G21" s="13">
        <v>18</v>
      </c>
      <c r="H21" s="13">
        <v>58</v>
      </c>
      <c r="I21" s="13">
        <v>18</v>
      </c>
      <c r="J21" s="13">
        <f>SUM(E21:I21)</f>
        <v>828</v>
      </c>
    </row>
    <row r="22" spans="1:10" ht="19.5" customHeight="1" x14ac:dyDescent="0.45">
      <c r="C22" s="99" t="s">
        <v>232</v>
      </c>
      <c r="D22" s="100"/>
      <c r="E22" s="13">
        <v>550</v>
      </c>
      <c r="F22" s="13">
        <v>111</v>
      </c>
      <c r="G22" s="13">
        <v>33</v>
      </c>
      <c r="H22" s="13">
        <v>93</v>
      </c>
      <c r="I22" s="13">
        <v>16</v>
      </c>
      <c r="J22" s="13">
        <f>SUM(E22:I22)</f>
        <v>803</v>
      </c>
    </row>
    <row r="24" spans="1:10" s="18" customFormat="1" ht="120" customHeight="1" x14ac:dyDescent="0.4">
      <c r="C24" s="103"/>
      <c r="D24" s="104"/>
      <c r="E24" s="20" t="s">
        <v>37</v>
      </c>
      <c r="F24" s="20" t="s">
        <v>73</v>
      </c>
      <c r="G24" s="20" t="s">
        <v>74</v>
      </c>
      <c r="H24" s="20" t="s">
        <v>38</v>
      </c>
      <c r="I24" s="20" t="s">
        <v>8</v>
      </c>
      <c r="J24" s="20" t="s">
        <v>17</v>
      </c>
    </row>
    <row r="25" spans="1:10" ht="19.5" customHeight="1" x14ac:dyDescent="0.45">
      <c r="C25" s="99" t="s">
        <v>231</v>
      </c>
      <c r="D25" s="100"/>
      <c r="E25" s="14">
        <v>0.74199999999999999</v>
      </c>
      <c r="F25" s="14">
        <v>0.14499999999999999</v>
      </c>
      <c r="G25" s="14">
        <v>2.1999999999999999E-2</v>
      </c>
      <c r="H25" s="14">
        <v>7.0000000000000007E-2</v>
      </c>
      <c r="I25" s="14">
        <v>2.1999999999999999E-2</v>
      </c>
      <c r="J25" s="14">
        <v>1</v>
      </c>
    </row>
    <row r="26" spans="1:10" ht="19.5" customHeight="1" x14ac:dyDescent="0.45">
      <c r="C26" s="99" t="s">
        <v>232</v>
      </c>
      <c r="D26" s="100"/>
      <c r="E26" s="14">
        <v>0.68500000000000005</v>
      </c>
      <c r="F26" s="14">
        <v>0.13800000000000001</v>
      </c>
      <c r="G26" s="14">
        <v>4.1000000000000002E-2</v>
      </c>
      <c r="H26" s="14">
        <v>0.11600000000000001</v>
      </c>
      <c r="I26" s="14">
        <v>0.02</v>
      </c>
      <c r="J26" s="14">
        <f>SUM(E26:I26)</f>
        <v>1</v>
      </c>
    </row>
    <row r="27" spans="1:10" ht="19.5" customHeight="1" x14ac:dyDescent="0.45">
      <c r="C27" s="101" t="s">
        <v>20</v>
      </c>
      <c r="D27" s="102"/>
      <c r="E27" s="14">
        <f t="shared" ref="E27:I27" si="0">E26-E25</f>
        <v>-5.699999999999994E-2</v>
      </c>
      <c r="F27" s="14">
        <f t="shared" si="0"/>
        <v>-6.9999999999999785E-3</v>
      </c>
      <c r="G27" s="14">
        <f t="shared" si="0"/>
        <v>1.9000000000000003E-2</v>
      </c>
      <c r="H27" s="14">
        <f t="shared" si="0"/>
        <v>4.5999999999999999E-2</v>
      </c>
      <c r="I27" s="14">
        <f t="shared" si="0"/>
        <v>-1.9999999999999983E-3</v>
      </c>
      <c r="J27" s="14">
        <v>0</v>
      </c>
    </row>
  </sheetData>
  <mergeCells count="15">
    <mergeCell ref="C4:H4"/>
    <mergeCell ref="C10:H10"/>
    <mergeCell ref="C25:D25"/>
    <mergeCell ref="C26:D26"/>
    <mergeCell ref="C27:D27"/>
    <mergeCell ref="C24:D24"/>
    <mergeCell ref="C5:H5"/>
    <mergeCell ref="C6:H6"/>
    <mergeCell ref="C7:H7"/>
    <mergeCell ref="C8:H8"/>
    <mergeCell ref="C9:H9"/>
    <mergeCell ref="A18:D18"/>
    <mergeCell ref="C20:D20"/>
    <mergeCell ref="C21:D21"/>
    <mergeCell ref="C22:D22"/>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8FAF-C024-4A18-8CC0-C58E7DBA58F9}">
  <sheetPr>
    <pageSetUpPr fitToPage="1"/>
  </sheetPr>
  <dimension ref="A1:Q41"/>
  <sheetViews>
    <sheetView view="pageBreakPreview" topLeftCell="A32" zoomScale="60" zoomScaleNormal="55" workbookViewId="0">
      <selection activeCell="A43" sqref="A43:XFD140"/>
    </sheetView>
  </sheetViews>
  <sheetFormatPr defaultColWidth="9" defaultRowHeight="18" x14ac:dyDescent="0.45"/>
  <cols>
    <col min="1" max="1" width="9" style="1"/>
    <col min="2" max="2" width="4.69921875" style="1" customWidth="1"/>
    <col min="3" max="16384" width="9" style="1"/>
  </cols>
  <sheetData>
    <row r="1" spans="1:12" ht="19.5" customHeight="1" x14ac:dyDescent="0.45">
      <c r="A1" s="1" t="s">
        <v>0</v>
      </c>
      <c r="B1" s="1" t="s">
        <v>279</v>
      </c>
    </row>
    <row r="4" spans="1:12" ht="19.5" customHeight="1" x14ac:dyDescent="0.45">
      <c r="C4" s="114" t="s">
        <v>1</v>
      </c>
      <c r="D4" s="115"/>
      <c r="E4" s="115"/>
      <c r="F4" s="115"/>
      <c r="G4" s="115"/>
      <c r="H4" s="115"/>
      <c r="I4" s="115"/>
      <c r="J4" s="116"/>
      <c r="K4" s="2" t="s">
        <v>2</v>
      </c>
      <c r="L4" s="2" t="s">
        <v>3</v>
      </c>
    </row>
    <row r="5" spans="1:12" ht="19.5" customHeight="1" x14ac:dyDescent="0.45">
      <c r="C5" s="145" t="s">
        <v>47</v>
      </c>
      <c r="D5" s="145"/>
      <c r="E5" s="145"/>
      <c r="F5" s="145"/>
      <c r="G5" s="145"/>
      <c r="H5" s="145"/>
      <c r="I5" s="145"/>
      <c r="J5" s="145"/>
      <c r="K5" s="3">
        <v>303</v>
      </c>
      <c r="L5" s="4">
        <v>0.377</v>
      </c>
    </row>
    <row r="6" spans="1:12" ht="19.5" customHeight="1" x14ac:dyDescent="0.45">
      <c r="C6" s="146" t="s">
        <v>48</v>
      </c>
      <c r="D6" s="146"/>
      <c r="E6" s="146"/>
      <c r="F6" s="146"/>
      <c r="G6" s="146"/>
      <c r="H6" s="146"/>
      <c r="I6" s="146"/>
      <c r="J6" s="146"/>
      <c r="K6" s="3">
        <v>64</v>
      </c>
      <c r="L6" s="4">
        <v>0.08</v>
      </c>
    </row>
    <row r="7" spans="1:12" ht="19.5" customHeight="1" x14ac:dyDescent="0.45">
      <c r="C7" s="145" t="s">
        <v>49</v>
      </c>
      <c r="D7" s="145"/>
      <c r="E7" s="145"/>
      <c r="F7" s="145"/>
      <c r="G7" s="145"/>
      <c r="H7" s="145"/>
      <c r="I7" s="145"/>
      <c r="J7" s="145"/>
      <c r="K7" s="3">
        <v>47</v>
      </c>
      <c r="L7" s="4">
        <v>5.8999999999999997E-2</v>
      </c>
    </row>
    <row r="8" spans="1:12" ht="19.5" customHeight="1" x14ac:dyDescent="0.45">
      <c r="C8" s="145" t="s">
        <v>50</v>
      </c>
      <c r="D8" s="145"/>
      <c r="E8" s="145"/>
      <c r="F8" s="145"/>
      <c r="G8" s="145"/>
      <c r="H8" s="145"/>
      <c r="I8" s="145"/>
      <c r="J8" s="145"/>
      <c r="K8" s="3">
        <v>30</v>
      </c>
      <c r="L8" s="4">
        <v>3.6999999999999998E-2</v>
      </c>
    </row>
    <row r="9" spans="1:12" ht="19.5" customHeight="1" x14ac:dyDescent="0.45">
      <c r="C9" s="145" t="s">
        <v>51</v>
      </c>
      <c r="D9" s="145"/>
      <c r="E9" s="145"/>
      <c r="F9" s="145"/>
      <c r="G9" s="145"/>
      <c r="H9" s="145"/>
      <c r="I9" s="145"/>
      <c r="J9" s="145"/>
      <c r="K9" s="3">
        <v>51</v>
      </c>
      <c r="L9" s="4">
        <v>6.4000000000000001E-2</v>
      </c>
    </row>
    <row r="10" spans="1:12" ht="19.5" customHeight="1" x14ac:dyDescent="0.45">
      <c r="C10" s="145" t="s">
        <v>52</v>
      </c>
      <c r="D10" s="145"/>
      <c r="E10" s="145"/>
      <c r="F10" s="145"/>
      <c r="G10" s="145"/>
      <c r="H10" s="145"/>
      <c r="I10" s="145"/>
      <c r="J10" s="145"/>
      <c r="K10" s="3">
        <v>123</v>
      </c>
      <c r="L10" s="4">
        <v>0.153</v>
      </c>
    </row>
    <row r="11" spans="1:12" ht="19.5" customHeight="1" x14ac:dyDescent="0.45">
      <c r="C11" s="145" t="s">
        <v>53</v>
      </c>
      <c r="D11" s="145"/>
      <c r="E11" s="145"/>
      <c r="F11" s="145"/>
      <c r="G11" s="145"/>
      <c r="H11" s="145"/>
      <c r="I11" s="145"/>
      <c r="J11" s="145"/>
      <c r="K11" s="3">
        <v>30</v>
      </c>
      <c r="L11" s="4">
        <v>3.6999999999999998E-2</v>
      </c>
    </row>
    <row r="12" spans="1:12" ht="19.5" customHeight="1" x14ac:dyDescent="0.45">
      <c r="C12" s="145" t="s">
        <v>54</v>
      </c>
      <c r="D12" s="145"/>
      <c r="E12" s="145"/>
      <c r="F12" s="145"/>
      <c r="G12" s="145"/>
      <c r="H12" s="145"/>
      <c r="I12" s="145"/>
      <c r="J12" s="145"/>
      <c r="K12" s="3">
        <v>3</v>
      </c>
      <c r="L12" s="4">
        <v>4.0000000000000001E-3</v>
      </c>
    </row>
    <row r="13" spans="1:12" ht="19.5" customHeight="1" x14ac:dyDescent="0.45">
      <c r="C13" s="145" t="s">
        <v>55</v>
      </c>
      <c r="D13" s="145"/>
      <c r="E13" s="145"/>
      <c r="F13" s="145"/>
      <c r="G13" s="145"/>
      <c r="H13" s="145"/>
      <c r="I13" s="145"/>
      <c r="J13" s="145"/>
      <c r="K13" s="3">
        <v>176</v>
      </c>
      <c r="L13" s="4">
        <v>0.219</v>
      </c>
    </row>
    <row r="14" spans="1:12" ht="19.5" customHeight="1" x14ac:dyDescent="0.45">
      <c r="C14" s="145" t="s">
        <v>56</v>
      </c>
      <c r="D14" s="145"/>
      <c r="E14" s="145"/>
      <c r="F14" s="145"/>
      <c r="G14" s="145"/>
      <c r="H14" s="145"/>
      <c r="I14" s="145"/>
      <c r="J14" s="145"/>
      <c r="K14" s="3">
        <v>328</v>
      </c>
      <c r="L14" s="4">
        <v>0.40799999999999997</v>
      </c>
    </row>
    <row r="15" spans="1:12" ht="19.5" customHeight="1" x14ac:dyDescent="0.45">
      <c r="C15" s="145" t="s">
        <v>7</v>
      </c>
      <c r="D15" s="145"/>
      <c r="E15" s="145"/>
      <c r="F15" s="145"/>
      <c r="G15" s="145"/>
      <c r="H15" s="145"/>
      <c r="I15" s="145"/>
      <c r="J15" s="145"/>
      <c r="K15" s="3">
        <v>26</v>
      </c>
      <c r="L15" s="4">
        <v>3.2000000000000001E-2</v>
      </c>
    </row>
    <row r="16" spans="1:12" ht="19.5" customHeight="1" x14ac:dyDescent="0.45">
      <c r="C16" s="145" t="s">
        <v>8</v>
      </c>
      <c r="D16" s="145"/>
      <c r="E16" s="145"/>
      <c r="F16" s="145"/>
      <c r="G16" s="145"/>
      <c r="H16" s="145"/>
      <c r="I16" s="145"/>
      <c r="J16" s="145"/>
      <c r="K16" s="3">
        <v>33</v>
      </c>
      <c r="L16" s="4">
        <v>4.1000000000000002E-2</v>
      </c>
    </row>
    <row r="17" spans="1:17" ht="19.5" customHeight="1" x14ac:dyDescent="0.45">
      <c r="C17" s="117" t="s">
        <v>9</v>
      </c>
      <c r="D17" s="118"/>
      <c r="E17" s="118"/>
      <c r="F17" s="118"/>
      <c r="G17" s="118"/>
      <c r="H17" s="118"/>
      <c r="I17" s="118"/>
      <c r="J17" s="119"/>
      <c r="K17" s="3">
        <v>803</v>
      </c>
      <c r="L17" s="4">
        <v>1</v>
      </c>
    </row>
    <row r="19" spans="1:17" ht="19.5" customHeight="1" x14ac:dyDescent="0.45">
      <c r="A19" s="1" t="s">
        <v>10</v>
      </c>
    </row>
    <row r="20" spans="1:17" ht="19.5" customHeight="1" x14ac:dyDescent="0.45">
      <c r="C20" s="1" t="s">
        <v>11</v>
      </c>
      <c r="D20" s="1" t="s">
        <v>67</v>
      </c>
      <c r="L20" s="5">
        <v>0.40799999999999997</v>
      </c>
    </row>
    <row r="21" spans="1:17" ht="19.5" customHeight="1" x14ac:dyDescent="0.45">
      <c r="C21" s="1" t="s">
        <v>13</v>
      </c>
      <c r="D21" s="1" t="s">
        <v>65</v>
      </c>
      <c r="L21" s="5">
        <v>0.377</v>
      </c>
    </row>
    <row r="22" spans="1:17" ht="19.5" customHeight="1" x14ac:dyDescent="0.45">
      <c r="C22" s="1" t="s">
        <v>15</v>
      </c>
      <c r="D22" s="1" t="s">
        <v>66</v>
      </c>
      <c r="L22" s="5">
        <v>0.219</v>
      </c>
    </row>
    <row r="24" spans="1:17" ht="19.5" customHeight="1" x14ac:dyDescent="0.45">
      <c r="A24" s="121" t="s">
        <v>229</v>
      </c>
      <c r="B24" s="121"/>
      <c r="C24" s="121"/>
      <c r="D24" s="121"/>
    </row>
    <row r="26" spans="1:17" s="7" customFormat="1" ht="158.25" customHeight="1" x14ac:dyDescent="0.45">
      <c r="C26" s="136"/>
      <c r="D26" s="136"/>
      <c r="E26" s="51" t="s">
        <v>47</v>
      </c>
      <c r="F26" s="51" t="s">
        <v>48</v>
      </c>
      <c r="G26" s="51" t="s">
        <v>49</v>
      </c>
      <c r="H26" s="51" t="s">
        <v>50</v>
      </c>
      <c r="I26" s="51" t="s">
        <v>51</v>
      </c>
      <c r="J26" s="51" t="s">
        <v>52</v>
      </c>
      <c r="K26" s="51" t="s">
        <v>53</v>
      </c>
      <c r="L26" s="51" t="s">
        <v>54</v>
      </c>
      <c r="M26" s="51" t="s">
        <v>55</v>
      </c>
      <c r="N26" s="51" t="s">
        <v>56</v>
      </c>
      <c r="O26" s="30" t="s">
        <v>216</v>
      </c>
      <c r="P26" s="51" t="s">
        <v>8</v>
      </c>
      <c r="Q26" s="51" t="s">
        <v>223</v>
      </c>
    </row>
    <row r="27" spans="1:17" ht="19.5" customHeight="1" x14ac:dyDescent="0.45">
      <c r="C27" s="124" t="s">
        <v>19</v>
      </c>
      <c r="D27" s="125"/>
      <c r="E27" s="3">
        <v>228</v>
      </c>
      <c r="F27" s="3">
        <v>62</v>
      </c>
      <c r="G27" s="3">
        <v>52</v>
      </c>
      <c r="H27" s="3">
        <v>27</v>
      </c>
      <c r="I27" s="3">
        <v>75</v>
      </c>
      <c r="J27" s="3">
        <v>127</v>
      </c>
      <c r="K27" s="3">
        <v>26</v>
      </c>
      <c r="L27" s="3">
        <v>5</v>
      </c>
      <c r="M27" s="3">
        <v>148</v>
      </c>
      <c r="N27" s="3">
        <v>262</v>
      </c>
      <c r="O27" s="3">
        <v>17</v>
      </c>
      <c r="P27" s="3">
        <v>218</v>
      </c>
      <c r="Q27" s="3">
        <v>828</v>
      </c>
    </row>
    <row r="28" spans="1:17" ht="19.5" customHeight="1" x14ac:dyDescent="0.45">
      <c r="C28" s="124" t="s">
        <v>232</v>
      </c>
      <c r="D28" s="125"/>
      <c r="E28" s="3">
        <v>303</v>
      </c>
      <c r="F28" s="3">
        <v>64</v>
      </c>
      <c r="G28" s="3">
        <v>47</v>
      </c>
      <c r="H28" s="3">
        <v>30</v>
      </c>
      <c r="I28" s="3">
        <v>51</v>
      </c>
      <c r="J28" s="3">
        <v>123</v>
      </c>
      <c r="K28" s="3">
        <v>30</v>
      </c>
      <c r="L28" s="3">
        <v>3</v>
      </c>
      <c r="M28" s="3">
        <v>176</v>
      </c>
      <c r="N28" s="3">
        <v>328</v>
      </c>
      <c r="O28" s="3">
        <v>26</v>
      </c>
      <c r="P28" s="3">
        <v>33</v>
      </c>
      <c r="Q28" s="3">
        <v>803</v>
      </c>
    </row>
    <row r="29" spans="1:17" ht="19.5" customHeight="1" x14ac:dyDescent="0.45">
      <c r="C29" s="39"/>
      <c r="D29" s="39"/>
    </row>
    <row r="31" spans="1:17" ht="18.75" customHeight="1" x14ac:dyDescent="0.45"/>
    <row r="32" spans="1:17" s="9" customFormat="1" ht="158.25" customHeight="1" x14ac:dyDescent="0.45">
      <c r="C32" s="136"/>
      <c r="D32" s="136"/>
      <c r="E32" s="51" t="s">
        <v>47</v>
      </c>
      <c r="F32" s="51" t="s">
        <v>48</v>
      </c>
      <c r="G32" s="51" t="s">
        <v>49</v>
      </c>
      <c r="H32" s="51" t="s">
        <v>50</v>
      </c>
      <c r="I32" s="51" t="s">
        <v>51</v>
      </c>
      <c r="J32" s="51" t="s">
        <v>52</v>
      </c>
      <c r="K32" s="51" t="s">
        <v>53</v>
      </c>
      <c r="L32" s="51" t="s">
        <v>54</v>
      </c>
      <c r="M32" s="51" t="s">
        <v>55</v>
      </c>
      <c r="N32" s="51" t="s">
        <v>56</v>
      </c>
      <c r="O32" s="30" t="s">
        <v>216</v>
      </c>
      <c r="P32" s="51" t="s">
        <v>8</v>
      </c>
      <c r="Q32" s="51" t="s">
        <v>223</v>
      </c>
    </row>
    <row r="33" spans="3:17" ht="19.5" customHeight="1" x14ac:dyDescent="0.45">
      <c r="C33" s="124" t="s">
        <v>19</v>
      </c>
      <c r="D33" s="125"/>
      <c r="E33" s="4">
        <v>0.27536231884057971</v>
      </c>
      <c r="F33" s="4">
        <v>7.4879227053140096E-2</v>
      </c>
      <c r="G33" s="4">
        <v>6.3E-2</v>
      </c>
      <c r="H33" s="4">
        <v>3.3000000000000002E-2</v>
      </c>
      <c r="I33" s="4">
        <v>9.0999999999999998E-2</v>
      </c>
      <c r="J33" s="4">
        <v>0.153</v>
      </c>
      <c r="K33" s="4">
        <v>3.1E-2</v>
      </c>
      <c r="L33" s="4">
        <v>6.0000000000000001E-3</v>
      </c>
      <c r="M33" s="4">
        <v>0.17899999999999999</v>
      </c>
      <c r="N33" s="4">
        <v>0.316</v>
      </c>
      <c r="O33" s="4">
        <v>2.1000000000000001E-2</v>
      </c>
      <c r="P33" s="4">
        <v>0.26300000000000001</v>
      </c>
      <c r="Q33" s="4">
        <v>1</v>
      </c>
    </row>
    <row r="34" spans="3:17" ht="19.5" customHeight="1" x14ac:dyDescent="0.45">
      <c r="C34" s="124" t="s">
        <v>232</v>
      </c>
      <c r="D34" s="125"/>
      <c r="E34" s="4">
        <v>0.377</v>
      </c>
      <c r="F34" s="4">
        <v>0.08</v>
      </c>
      <c r="G34" s="4">
        <v>5.8999999999999997E-2</v>
      </c>
      <c r="H34" s="4">
        <v>3.6999999999999998E-2</v>
      </c>
      <c r="I34" s="4">
        <v>6.4000000000000001E-2</v>
      </c>
      <c r="J34" s="4">
        <v>0.153</v>
      </c>
      <c r="K34" s="4">
        <v>3.6999999999999998E-2</v>
      </c>
      <c r="L34" s="4">
        <v>4.0000000000000001E-3</v>
      </c>
      <c r="M34" s="4">
        <v>0.219</v>
      </c>
      <c r="N34" s="4">
        <v>0.40799999999999997</v>
      </c>
      <c r="O34" s="4">
        <v>3.2000000000000001E-2</v>
      </c>
      <c r="P34" s="4">
        <v>4.1000000000000002E-2</v>
      </c>
      <c r="Q34" s="4">
        <v>1</v>
      </c>
    </row>
    <row r="35" spans="3:17" ht="19.5" customHeight="1" x14ac:dyDescent="0.45">
      <c r="C35" s="122" t="s">
        <v>20</v>
      </c>
      <c r="D35" s="122"/>
      <c r="E35" s="4">
        <f t="shared" ref="E35:Q35" si="0">E34-E33</f>
        <v>0.10163768115942029</v>
      </c>
      <c r="F35" s="4">
        <f t="shared" si="0"/>
        <v>5.1207729468599056E-3</v>
      </c>
      <c r="G35" s="4">
        <f t="shared" si="0"/>
        <v>-4.0000000000000036E-3</v>
      </c>
      <c r="H35" s="4">
        <f t="shared" si="0"/>
        <v>3.9999999999999966E-3</v>
      </c>
      <c r="I35" s="4">
        <f t="shared" si="0"/>
        <v>-2.6999999999999996E-2</v>
      </c>
      <c r="J35" s="4">
        <f t="shared" si="0"/>
        <v>0</v>
      </c>
      <c r="K35" s="4">
        <f t="shared" si="0"/>
        <v>5.9999999999999984E-3</v>
      </c>
      <c r="L35" s="4">
        <f t="shared" si="0"/>
        <v>-2E-3</v>
      </c>
      <c r="M35" s="4">
        <f t="shared" si="0"/>
        <v>4.0000000000000008E-2</v>
      </c>
      <c r="N35" s="4">
        <f t="shared" si="0"/>
        <v>9.1999999999999971E-2</v>
      </c>
      <c r="O35" s="4">
        <f t="shared" si="0"/>
        <v>1.0999999999999999E-2</v>
      </c>
      <c r="P35" s="4">
        <f t="shared" si="0"/>
        <v>-0.222</v>
      </c>
      <c r="Q35" s="4">
        <f t="shared" si="0"/>
        <v>0</v>
      </c>
    </row>
    <row r="38" spans="3:17" ht="19.5" customHeight="1" x14ac:dyDescent="0.45">
      <c r="C38" s="1" t="s">
        <v>101</v>
      </c>
    </row>
    <row r="39" spans="3:17" ht="19.5" customHeight="1" x14ac:dyDescent="0.45">
      <c r="C39" s="114"/>
      <c r="D39" s="116"/>
      <c r="E39" s="114" t="s">
        <v>102</v>
      </c>
      <c r="F39" s="115"/>
      <c r="G39" s="116"/>
      <c r="H39" s="114" t="s">
        <v>103</v>
      </c>
      <c r="I39" s="115"/>
      <c r="J39" s="116"/>
      <c r="K39" s="114" t="s">
        <v>104</v>
      </c>
      <c r="L39" s="115"/>
      <c r="M39" s="116"/>
      <c r="N39" s="114" t="s">
        <v>105</v>
      </c>
      <c r="O39" s="115"/>
      <c r="P39" s="116"/>
    </row>
    <row r="40" spans="3:17" ht="49.5" customHeight="1" x14ac:dyDescent="0.45">
      <c r="C40" s="137" t="s">
        <v>19</v>
      </c>
      <c r="D40" s="138"/>
      <c r="E40" s="139" t="s">
        <v>264</v>
      </c>
      <c r="F40" s="140"/>
      <c r="G40" s="141"/>
      <c r="H40" s="142" t="s">
        <v>265</v>
      </c>
      <c r="I40" s="143"/>
      <c r="J40" s="144"/>
      <c r="K40" s="142" t="s">
        <v>266</v>
      </c>
      <c r="L40" s="143"/>
      <c r="M40" s="144"/>
      <c r="N40" s="139" t="s">
        <v>267</v>
      </c>
      <c r="O40" s="140"/>
      <c r="P40" s="141"/>
    </row>
    <row r="41" spans="3:17" ht="49.5" customHeight="1" x14ac:dyDescent="0.45">
      <c r="C41" s="137" t="s">
        <v>232</v>
      </c>
      <c r="D41" s="138"/>
      <c r="E41" s="139" t="s">
        <v>268</v>
      </c>
      <c r="F41" s="140"/>
      <c r="G41" s="141"/>
      <c r="H41" s="142" t="s">
        <v>269</v>
      </c>
      <c r="I41" s="143"/>
      <c r="J41" s="144"/>
      <c r="K41" s="142" t="s">
        <v>270</v>
      </c>
      <c r="L41" s="143"/>
      <c r="M41" s="144"/>
      <c r="N41" s="139" t="s">
        <v>267</v>
      </c>
      <c r="O41" s="140"/>
      <c r="P41" s="141"/>
    </row>
  </sheetData>
  <mergeCells count="37">
    <mergeCell ref="C12:J12"/>
    <mergeCell ref="C13:J13"/>
    <mergeCell ref="C14:J14"/>
    <mergeCell ref="C15:J15"/>
    <mergeCell ref="C16:J16"/>
    <mergeCell ref="K41:M41"/>
    <mergeCell ref="N41:P41"/>
    <mergeCell ref="C28:D28"/>
    <mergeCell ref="C33:D33"/>
    <mergeCell ref="C34:D34"/>
    <mergeCell ref="C40:D40"/>
    <mergeCell ref="E40:G40"/>
    <mergeCell ref="H40:J40"/>
    <mergeCell ref="K40:M40"/>
    <mergeCell ref="N40:P40"/>
    <mergeCell ref="C39:D39"/>
    <mergeCell ref="E39:G39"/>
    <mergeCell ref="H39:J39"/>
    <mergeCell ref="K39:M39"/>
    <mergeCell ref="N39:P39"/>
    <mergeCell ref="C35:D35"/>
    <mergeCell ref="C4:J4"/>
    <mergeCell ref="C17:J17"/>
    <mergeCell ref="C32:D32"/>
    <mergeCell ref="C41:D41"/>
    <mergeCell ref="E41:G41"/>
    <mergeCell ref="H41:J41"/>
    <mergeCell ref="C27:D27"/>
    <mergeCell ref="C10:J10"/>
    <mergeCell ref="C11:J11"/>
    <mergeCell ref="A24:D24"/>
    <mergeCell ref="C26:D26"/>
    <mergeCell ref="C9:J9"/>
    <mergeCell ref="C5:J5"/>
    <mergeCell ref="C6:J6"/>
    <mergeCell ref="C7:J7"/>
    <mergeCell ref="C8:J8"/>
  </mergeCells>
  <phoneticPr fontId="3"/>
  <pageMargins left="0.70866141732283472" right="0.70866141732283472" top="0.74803149606299213" bottom="0.74803149606299213" header="0.31496062992125984" footer="0.31496062992125984"/>
  <pageSetup paperSize="9" scale="54" fitToHeight="0" orientation="portrait" copies="2"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77CA0-2E2B-4134-99DF-32F9C0ECB087}">
  <sheetPr>
    <pageSetUpPr fitToPage="1"/>
  </sheetPr>
  <dimension ref="A1:Z42"/>
  <sheetViews>
    <sheetView tabSelected="1" view="pageBreakPreview" zoomScale="60" zoomScaleNormal="55" workbookViewId="0">
      <pane ySplit="1" topLeftCell="A19" activePane="bottomLeft" state="frozen"/>
      <selection activeCell="AH40" sqref="AH40"/>
      <selection pane="bottomLeft" activeCell="V33" sqref="V33"/>
    </sheetView>
  </sheetViews>
  <sheetFormatPr defaultColWidth="9" defaultRowHeight="18" x14ac:dyDescent="0.45"/>
  <cols>
    <col min="1" max="1" width="9" style="1"/>
    <col min="2" max="2" width="4.5" style="1" customWidth="1"/>
    <col min="3" max="16" width="9" style="1"/>
    <col min="17" max="17" width="9.19921875" style="1" bestFit="1" customWidth="1"/>
    <col min="18" max="16384" width="9" style="1"/>
  </cols>
  <sheetData>
    <row r="1" spans="1:26" ht="19.5" customHeight="1" x14ac:dyDescent="0.45">
      <c r="A1" s="1" t="s">
        <v>0</v>
      </c>
      <c r="B1" s="1" t="s">
        <v>280</v>
      </c>
    </row>
    <row r="3" spans="1:26" ht="19.5" customHeight="1" x14ac:dyDescent="0.45"/>
    <row r="4" spans="1:26" ht="19.5" customHeight="1" x14ac:dyDescent="0.45">
      <c r="C4" s="114" t="s">
        <v>1</v>
      </c>
      <c r="D4" s="115"/>
      <c r="E4" s="115"/>
      <c r="F4" s="115"/>
      <c r="G4" s="115"/>
      <c r="H4" s="116"/>
      <c r="I4" s="2" t="s">
        <v>2</v>
      </c>
      <c r="J4" s="2" t="s">
        <v>3</v>
      </c>
      <c r="M4" s="27"/>
      <c r="N4" s="12"/>
      <c r="O4" s="12"/>
      <c r="P4" s="12"/>
      <c r="Q4" s="12"/>
      <c r="R4" s="12"/>
      <c r="S4" s="12"/>
      <c r="T4" s="12"/>
      <c r="U4" s="12"/>
      <c r="V4" s="12"/>
      <c r="W4" s="12"/>
      <c r="X4" s="12"/>
      <c r="Y4" s="12"/>
      <c r="Z4" s="27"/>
    </row>
    <row r="5" spans="1:26" ht="19.5" customHeight="1" x14ac:dyDescent="0.45">
      <c r="C5" s="120" t="s">
        <v>91</v>
      </c>
      <c r="D5" s="120"/>
      <c r="E5" s="120"/>
      <c r="F5" s="120"/>
      <c r="G5" s="120"/>
      <c r="H5" s="120"/>
      <c r="I5" s="3">
        <v>63</v>
      </c>
      <c r="J5" s="4">
        <v>7.8E-2</v>
      </c>
      <c r="M5" s="27"/>
    </row>
    <row r="6" spans="1:26" ht="19.5" customHeight="1" x14ac:dyDescent="0.45">
      <c r="C6" s="120" t="s">
        <v>92</v>
      </c>
      <c r="D6" s="120"/>
      <c r="E6" s="120"/>
      <c r="F6" s="120"/>
      <c r="G6" s="120"/>
      <c r="H6" s="120"/>
      <c r="I6" s="3">
        <v>24</v>
      </c>
      <c r="J6" s="4">
        <v>0.03</v>
      </c>
      <c r="M6" s="27"/>
    </row>
    <row r="7" spans="1:26" ht="19.5" customHeight="1" x14ac:dyDescent="0.45">
      <c r="C7" s="120" t="s">
        <v>93</v>
      </c>
      <c r="D7" s="120"/>
      <c r="E7" s="120"/>
      <c r="F7" s="120"/>
      <c r="G7" s="120"/>
      <c r="H7" s="120"/>
      <c r="I7" s="3">
        <v>122</v>
      </c>
      <c r="J7" s="4">
        <v>0.152</v>
      </c>
      <c r="M7" s="27"/>
    </row>
    <row r="8" spans="1:26" ht="19.5" customHeight="1" x14ac:dyDescent="0.45">
      <c r="C8" s="120" t="s">
        <v>94</v>
      </c>
      <c r="D8" s="120"/>
      <c r="E8" s="120"/>
      <c r="F8" s="120"/>
      <c r="G8" s="120"/>
      <c r="H8" s="120"/>
      <c r="I8" s="3">
        <v>222</v>
      </c>
      <c r="J8" s="4">
        <v>0.27600000000000002</v>
      </c>
      <c r="M8" s="27"/>
    </row>
    <row r="9" spans="1:26" ht="19.5" customHeight="1" x14ac:dyDescent="0.45">
      <c r="C9" s="120" t="s">
        <v>95</v>
      </c>
      <c r="D9" s="120"/>
      <c r="E9" s="120"/>
      <c r="F9" s="120"/>
      <c r="G9" s="120"/>
      <c r="H9" s="120"/>
      <c r="I9" s="3">
        <v>72</v>
      </c>
      <c r="J9" s="4">
        <v>0.09</v>
      </c>
      <c r="M9" s="27"/>
    </row>
    <row r="10" spans="1:26" ht="19.5" customHeight="1" x14ac:dyDescent="0.45">
      <c r="C10" s="120" t="s">
        <v>96</v>
      </c>
      <c r="D10" s="120"/>
      <c r="E10" s="120"/>
      <c r="F10" s="120"/>
      <c r="G10" s="120"/>
      <c r="H10" s="120"/>
      <c r="I10" s="3">
        <v>98</v>
      </c>
      <c r="J10" s="4">
        <v>0.122</v>
      </c>
      <c r="M10" s="27"/>
    </row>
    <row r="11" spans="1:26" ht="19.5" customHeight="1" x14ac:dyDescent="0.45">
      <c r="C11" s="120" t="s">
        <v>97</v>
      </c>
      <c r="D11" s="120"/>
      <c r="E11" s="120"/>
      <c r="F11" s="120"/>
      <c r="G11" s="120"/>
      <c r="H11" s="120"/>
      <c r="I11" s="3">
        <v>336</v>
      </c>
      <c r="J11" s="4">
        <v>0.41799999999999998</v>
      </c>
      <c r="M11" s="27"/>
    </row>
    <row r="12" spans="1:26" ht="19.5" customHeight="1" x14ac:dyDescent="0.45">
      <c r="C12" s="120" t="s">
        <v>98</v>
      </c>
      <c r="D12" s="120"/>
      <c r="E12" s="120"/>
      <c r="F12" s="120"/>
      <c r="G12" s="120"/>
      <c r="H12" s="120"/>
      <c r="I12" s="3">
        <v>338</v>
      </c>
      <c r="J12" s="4">
        <v>0.42099999999999999</v>
      </c>
      <c r="M12" s="27"/>
    </row>
    <row r="13" spans="1:26" ht="19.5" customHeight="1" x14ac:dyDescent="0.45">
      <c r="C13" s="120" t="s">
        <v>99</v>
      </c>
      <c r="D13" s="120"/>
      <c r="E13" s="120"/>
      <c r="F13" s="120"/>
      <c r="G13" s="120"/>
      <c r="H13" s="120"/>
      <c r="I13" s="3">
        <v>48</v>
      </c>
      <c r="J13" s="4">
        <v>0.06</v>
      </c>
      <c r="M13" s="27"/>
    </row>
    <row r="14" spans="1:26" ht="19.5" customHeight="1" x14ac:dyDescent="0.45">
      <c r="C14" s="120" t="s">
        <v>100</v>
      </c>
      <c r="D14" s="120"/>
      <c r="E14" s="120"/>
      <c r="F14" s="120"/>
      <c r="G14" s="120"/>
      <c r="H14" s="120"/>
      <c r="I14" s="3">
        <v>36</v>
      </c>
      <c r="J14" s="4">
        <v>4.4999999999999998E-2</v>
      </c>
      <c r="M14" s="27"/>
    </row>
    <row r="15" spans="1:26" ht="19.5" customHeight="1" x14ac:dyDescent="0.45">
      <c r="C15" s="120" t="s">
        <v>7</v>
      </c>
      <c r="D15" s="120"/>
      <c r="E15" s="120"/>
      <c r="F15" s="120"/>
      <c r="G15" s="120"/>
      <c r="H15" s="120"/>
      <c r="I15" s="3">
        <v>16</v>
      </c>
      <c r="J15" s="4">
        <v>0.02</v>
      </c>
      <c r="M15" s="27"/>
    </row>
    <row r="16" spans="1:26" ht="19.5" customHeight="1" x14ac:dyDescent="0.45">
      <c r="C16" s="120" t="s">
        <v>8</v>
      </c>
      <c r="D16" s="120"/>
      <c r="E16" s="120"/>
      <c r="F16" s="120"/>
      <c r="G16" s="120"/>
      <c r="H16" s="120"/>
      <c r="I16" s="3">
        <v>215</v>
      </c>
      <c r="J16" s="4">
        <v>0.26800000000000002</v>
      </c>
      <c r="M16" s="27"/>
    </row>
    <row r="17" spans="1:17" ht="19.5" customHeight="1" x14ac:dyDescent="0.45">
      <c r="C17" s="117" t="s">
        <v>9</v>
      </c>
      <c r="D17" s="118"/>
      <c r="E17" s="118"/>
      <c r="F17" s="118"/>
      <c r="G17" s="118"/>
      <c r="H17" s="119"/>
      <c r="I17" s="3">
        <v>803</v>
      </c>
      <c r="J17" s="4">
        <v>1</v>
      </c>
    </row>
    <row r="20" spans="1:17" ht="19.5" customHeight="1" x14ac:dyDescent="0.45">
      <c r="A20" s="1" t="s">
        <v>10</v>
      </c>
    </row>
    <row r="21" spans="1:17" ht="19.5" customHeight="1" x14ac:dyDescent="0.45">
      <c r="C21" s="1" t="s">
        <v>11</v>
      </c>
      <c r="D21" s="1" t="s">
        <v>46</v>
      </c>
      <c r="J21" s="5">
        <v>0.42099999999999999</v>
      </c>
    </row>
    <row r="22" spans="1:17" ht="19.5" customHeight="1" x14ac:dyDescent="0.45">
      <c r="C22" s="1" t="s">
        <v>13</v>
      </c>
      <c r="D22" s="1" t="s">
        <v>45</v>
      </c>
      <c r="J22" s="5">
        <v>0.41799999999999998</v>
      </c>
    </row>
    <row r="23" spans="1:17" ht="19.5" customHeight="1" x14ac:dyDescent="0.45">
      <c r="C23" s="1" t="s">
        <v>15</v>
      </c>
      <c r="D23" s="1" t="s">
        <v>44</v>
      </c>
      <c r="J23" s="5">
        <v>0.27600000000000002</v>
      </c>
    </row>
    <row r="26" spans="1:17" ht="17.25" customHeight="1" x14ac:dyDescent="0.45">
      <c r="A26" s="121" t="s">
        <v>229</v>
      </c>
      <c r="B26" s="121"/>
      <c r="C26" s="121"/>
      <c r="D26" s="121"/>
    </row>
    <row r="28" spans="1:17" s="7" customFormat="1" ht="158.25" customHeight="1" x14ac:dyDescent="0.45">
      <c r="C28" s="136"/>
      <c r="D28" s="136"/>
      <c r="E28" s="30" t="s">
        <v>91</v>
      </c>
      <c r="F28" s="30" t="s">
        <v>92</v>
      </c>
      <c r="G28" s="30" t="s">
        <v>93</v>
      </c>
      <c r="H28" s="30" t="s">
        <v>94</v>
      </c>
      <c r="I28" s="30" t="s">
        <v>95</v>
      </c>
      <c r="J28" s="30" t="s">
        <v>96</v>
      </c>
      <c r="K28" s="30" t="s">
        <v>97</v>
      </c>
      <c r="L28" s="30" t="s">
        <v>98</v>
      </c>
      <c r="M28" s="30" t="s">
        <v>99</v>
      </c>
      <c r="N28" s="30" t="s">
        <v>100</v>
      </c>
      <c r="O28" s="30" t="s">
        <v>7</v>
      </c>
      <c r="P28" s="30" t="s">
        <v>8</v>
      </c>
      <c r="Q28" s="30" t="s">
        <v>223</v>
      </c>
    </row>
    <row r="29" spans="1:17" ht="19.5" customHeight="1" x14ac:dyDescent="0.45">
      <c r="C29" s="124" t="s">
        <v>19</v>
      </c>
      <c r="D29" s="125"/>
      <c r="E29" s="3">
        <v>81</v>
      </c>
      <c r="F29" s="3">
        <v>38</v>
      </c>
      <c r="G29" s="3">
        <v>230</v>
      </c>
      <c r="H29" s="3">
        <v>281</v>
      </c>
      <c r="I29" s="3">
        <v>156</v>
      </c>
      <c r="J29" s="3">
        <v>162</v>
      </c>
      <c r="K29" s="3">
        <v>387</v>
      </c>
      <c r="L29" s="3">
        <v>347</v>
      </c>
      <c r="M29" s="3">
        <v>66</v>
      </c>
      <c r="N29" s="3">
        <v>56</v>
      </c>
      <c r="O29" s="3">
        <v>27</v>
      </c>
      <c r="P29" s="3">
        <v>201</v>
      </c>
      <c r="Q29" s="3">
        <v>828</v>
      </c>
    </row>
    <row r="30" spans="1:17" ht="19.5" customHeight="1" x14ac:dyDescent="0.45">
      <c r="C30" s="124" t="s">
        <v>232</v>
      </c>
      <c r="D30" s="125"/>
      <c r="E30" s="3">
        <v>63</v>
      </c>
      <c r="F30" s="3">
        <v>24</v>
      </c>
      <c r="G30" s="3">
        <v>122</v>
      </c>
      <c r="H30" s="3">
        <v>222</v>
      </c>
      <c r="I30" s="3">
        <v>72</v>
      </c>
      <c r="J30" s="3">
        <v>98</v>
      </c>
      <c r="K30" s="3">
        <v>336</v>
      </c>
      <c r="L30" s="3">
        <v>338</v>
      </c>
      <c r="M30" s="3">
        <v>48</v>
      </c>
      <c r="N30" s="3">
        <v>36</v>
      </c>
      <c r="O30" s="3">
        <v>16</v>
      </c>
      <c r="P30" s="3">
        <v>215</v>
      </c>
      <c r="Q30" s="3">
        <v>803</v>
      </c>
    </row>
    <row r="31" spans="1:17" ht="19.5" customHeight="1" x14ac:dyDescent="0.45">
      <c r="C31" s="39"/>
      <c r="D31" s="39"/>
    </row>
    <row r="33" spans="3:17" s="9" customFormat="1" ht="158.25" customHeight="1" x14ac:dyDescent="0.45">
      <c r="C33" s="136"/>
      <c r="D33" s="136"/>
      <c r="E33" s="30" t="s">
        <v>91</v>
      </c>
      <c r="F33" s="30" t="s">
        <v>92</v>
      </c>
      <c r="G33" s="30" t="s">
        <v>93</v>
      </c>
      <c r="H33" s="30" t="s">
        <v>94</v>
      </c>
      <c r="I33" s="30" t="s">
        <v>95</v>
      </c>
      <c r="J33" s="30" t="s">
        <v>96</v>
      </c>
      <c r="K33" s="30" t="s">
        <v>97</v>
      </c>
      <c r="L33" s="30" t="s">
        <v>98</v>
      </c>
      <c r="M33" s="30" t="s">
        <v>99</v>
      </c>
      <c r="N33" s="30" t="s">
        <v>100</v>
      </c>
      <c r="O33" s="30" t="s">
        <v>7</v>
      </c>
      <c r="P33" s="30" t="s">
        <v>8</v>
      </c>
      <c r="Q33" s="30" t="s">
        <v>223</v>
      </c>
    </row>
    <row r="34" spans="3:17" ht="19.5" customHeight="1" x14ac:dyDescent="0.45">
      <c r="C34" s="124" t="s">
        <v>19</v>
      </c>
      <c r="D34" s="125"/>
      <c r="E34" s="4">
        <v>9.7826086956521743E-2</v>
      </c>
      <c r="F34" s="4">
        <v>4.5893719806763288E-2</v>
      </c>
      <c r="G34" s="4">
        <v>0.27777777777777779</v>
      </c>
      <c r="H34" s="4">
        <v>0.33937198067632851</v>
      </c>
      <c r="I34" s="4">
        <v>0.18840579710144928</v>
      </c>
      <c r="J34" s="4">
        <v>0.19565217391304349</v>
      </c>
      <c r="K34" s="4">
        <v>0.46739130434782611</v>
      </c>
      <c r="L34" s="4">
        <v>0.41908212560386471</v>
      </c>
      <c r="M34" s="4">
        <v>7.9710144927536225E-2</v>
      </c>
      <c r="N34" s="4">
        <v>6.7632850241545889E-2</v>
      </c>
      <c r="O34" s="4">
        <v>3.2608695652173912E-2</v>
      </c>
      <c r="P34" s="4">
        <v>0.24275362318840579</v>
      </c>
      <c r="Q34" s="4">
        <v>1</v>
      </c>
    </row>
    <row r="35" spans="3:17" ht="19.5" customHeight="1" x14ac:dyDescent="0.45">
      <c r="C35" s="124" t="s">
        <v>232</v>
      </c>
      <c r="D35" s="125"/>
      <c r="E35" s="4">
        <v>7.8E-2</v>
      </c>
      <c r="F35" s="4">
        <v>0.03</v>
      </c>
      <c r="G35" s="4">
        <v>0.152</v>
      </c>
      <c r="H35" s="4">
        <v>0.27600000000000002</v>
      </c>
      <c r="I35" s="4">
        <v>0.09</v>
      </c>
      <c r="J35" s="4">
        <v>0.122</v>
      </c>
      <c r="K35" s="4">
        <v>0.41799999999999998</v>
      </c>
      <c r="L35" s="4">
        <v>0.42099999999999999</v>
      </c>
      <c r="M35" s="4">
        <v>0.06</v>
      </c>
      <c r="N35" s="4">
        <v>4.4999999999999998E-2</v>
      </c>
      <c r="O35" s="4">
        <v>0.02</v>
      </c>
      <c r="P35" s="4">
        <v>0.26800000000000002</v>
      </c>
      <c r="Q35" s="4">
        <v>1</v>
      </c>
    </row>
    <row r="36" spans="3:17" ht="19.5" customHeight="1" x14ac:dyDescent="0.45">
      <c r="C36" s="122" t="s">
        <v>20</v>
      </c>
      <c r="D36" s="122"/>
      <c r="E36" s="4">
        <f t="shared" ref="E36:Q36" si="0">E35-E34</f>
        <v>-1.9826086956521743E-2</v>
      </c>
      <c r="F36" s="4">
        <f t="shared" si="0"/>
        <v>-1.5893719806763289E-2</v>
      </c>
      <c r="G36" s="4">
        <f t="shared" si="0"/>
        <v>-0.12577777777777779</v>
      </c>
      <c r="H36" s="4">
        <f t="shared" si="0"/>
        <v>-6.3371980676328488E-2</v>
      </c>
      <c r="I36" s="4">
        <f t="shared" si="0"/>
        <v>-9.8405797101449283E-2</v>
      </c>
      <c r="J36" s="4">
        <f t="shared" si="0"/>
        <v>-7.3652173913043489E-2</v>
      </c>
      <c r="K36" s="4">
        <f t="shared" si="0"/>
        <v>-4.9391304347826126E-2</v>
      </c>
      <c r="L36" s="4">
        <f t="shared" si="0"/>
        <v>1.9178743961352773E-3</v>
      </c>
      <c r="M36" s="4">
        <f t="shared" si="0"/>
        <v>-1.9710144927536227E-2</v>
      </c>
      <c r="N36" s="4">
        <f t="shared" si="0"/>
        <v>-2.263285024154589E-2</v>
      </c>
      <c r="O36" s="4">
        <f t="shared" si="0"/>
        <v>-1.2608695652173912E-2</v>
      </c>
      <c r="P36" s="4">
        <f t="shared" si="0"/>
        <v>2.5246376811594223E-2</v>
      </c>
      <c r="Q36" s="4">
        <f t="shared" si="0"/>
        <v>0</v>
      </c>
    </row>
    <row r="39" spans="3:17" ht="19.5" customHeight="1" x14ac:dyDescent="0.45">
      <c r="C39" s="1" t="s">
        <v>101</v>
      </c>
    </row>
    <row r="40" spans="3:17" ht="19.5" customHeight="1" x14ac:dyDescent="0.45">
      <c r="C40" s="114"/>
      <c r="D40" s="116"/>
      <c r="E40" s="114" t="s">
        <v>102</v>
      </c>
      <c r="F40" s="115"/>
      <c r="G40" s="116"/>
      <c r="H40" s="114" t="s">
        <v>103</v>
      </c>
      <c r="I40" s="115"/>
      <c r="J40" s="116"/>
      <c r="K40" s="114" t="s">
        <v>104</v>
      </c>
      <c r="L40" s="115"/>
      <c r="M40" s="116"/>
      <c r="N40" s="114" t="s">
        <v>105</v>
      </c>
      <c r="O40" s="115"/>
      <c r="P40" s="116"/>
    </row>
    <row r="41" spans="3:17" ht="39" customHeight="1" x14ac:dyDescent="0.45">
      <c r="C41" s="137" t="s">
        <v>19</v>
      </c>
      <c r="D41" s="138"/>
      <c r="E41" s="142" t="s">
        <v>271</v>
      </c>
      <c r="F41" s="143"/>
      <c r="G41" s="144"/>
      <c r="H41" s="142" t="s">
        <v>272</v>
      </c>
      <c r="I41" s="143"/>
      <c r="J41" s="144"/>
      <c r="K41" s="139" t="s">
        <v>273</v>
      </c>
      <c r="L41" s="140"/>
      <c r="M41" s="141"/>
      <c r="N41" s="139" t="s">
        <v>274</v>
      </c>
      <c r="O41" s="140"/>
      <c r="P41" s="141"/>
    </row>
    <row r="42" spans="3:17" ht="39" customHeight="1" x14ac:dyDescent="0.45">
      <c r="C42" s="137" t="s">
        <v>232</v>
      </c>
      <c r="D42" s="138"/>
      <c r="E42" s="142" t="s">
        <v>275</v>
      </c>
      <c r="F42" s="143"/>
      <c r="G42" s="144"/>
      <c r="H42" s="142" t="s">
        <v>276</v>
      </c>
      <c r="I42" s="143"/>
      <c r="J42" s="144"/>
      <c r="K42" s="139" t="s">
        <v>277</v>
      </c>
      <c r="L42" s="140"/>
      <c r="M42" s="141"/>
      <c r="N42" s="139" t="s">
        <v>278</v>
      </c>
      <c r="O42" s="140"/>
      <c r="P42" s="141"/>
    </row>
  </sheetData>
  <mergeCells count="37">
    <mergeCell ref="C16:H16"/>
    <mergeCell ref="N42:P42"/>
    <mergeCell ref="C30:D30"/>
    <mergeCell ref="C34:D34"/>
    <mergeCell ref="C35:D35"/>
    <mergeCell ref="C41:D41"/>
    <mergeCell ref="E41:G41"/>
    <mergeCell ref="H41:J41"/>
    <mergeCell ref="K41:M41"/>
    <mergeCell ref="N41:P41"/>
    <mergeCell ref="C40:D40"/>
    <mergeCell ref="E40:G40"/>
    <mergeCell ref="H40:J40"/>
    <mergeCell ref="K40:M40"/>
    <mergeCell ref="N40:P40"/>
    <mergeCell ref="C36:D36"/>
    <mergeCell ref="C33:D33"/>
    <mergeCell ref="C42:D42"/>
    <mergeCell ref="E42:G42"/>
    <mergeCell ref="H42:J42"/>
    <mergeCell ref="K42:M42"/>
    <mergeCell ref="C29:D29"/>
    <mergeCell ref="C10:H10"/>
    <mergeCell ref="C11:H11"/>
    <mergeCell ref="C4:H4"/>
    <mergeCell ref="C17:H17"/>
    <mergeCell ref="A26:D26"/>
    <mergeCell ref="C28:D28"/>
    <mergeCell ref="C9:H9"/>
    <mergeCell ref="C5:H5"/>
    <mergeCell ref="C6:H6"/>
    <mergeCell ref="C7:H7"/>
    <mergeCell ref="C8:H8"/>
    <mergeCell ref="C12:H12"/>
    <mergeCell ref="C13:H13"/>
    <mergeCell ref="C14:H14"/>
    <mergeCell ref="C15:H15"/>
  </mergeCells>
  <phoneticPr fontId="2"/>
  <conditionalFormatting sqref="J5:J16">
    <cfRule type="top10" priority="1" rank="1"/>
  </conditionalFormatting>
  <pageMargins left="0.70866141732283472" right="0.70866141732283472" top="0.74803149606299213" bottom="0.74803149606299213" header="0.31496062992125984" footer="0.31496062992125984"/>
  <pageSetup paperSize="8" scale="81" fitToHeight="0" orientation="portrait" copies="2"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CA0D4-9F4C-4671-B363-72570C094125}">
  <sheetPr>
    <pageSetUpPr fitToPage="1"/>
  </sheetPr>
  <dimension ref="A1:J27"/>
  <sheetViews>
    <sheetView view="pageBreakPreview" zoomScale="60" zoomScaleNormal="55" workbookViewId="0">
      <pane ySplit="1" topLeftCell="A10" activePane="bottomLeft" state="frozen"/>
      <selection activeCell="AH40" sqref="AH40"/>
      <selection pane="bottomLeft" activeCell="A29" sqref="A29:XFD257"/>
    </sheetView>
  </sheetViews>
  <sheetFormatPr defaultColWidth="9" defaultRowHeight="18" x14ac:dyDescent="0.45"/>
  <cols>
    <col min="1" max="1" width="9" style="1"/>
    <col min="2" max="2" width="4.69921875" style="1" customWidth="1"/>
    <col min="3" max="9" width="9" style="1"/>
    <col min="10" max="10" width="9.19921875" style="1" bestFit="1" customWidth="1"/>
    <col min="11" max="16384" width="9" style="1"/>
  </cols>
  <sheetData>
    <row r="1" spans="1:10" ht="19.5" customHeight="1" x14ac:dyDescent="0.45">
      <c r="A1" s="1" t="s">
        <v>0</v>
      </c>
      <c r="B1" s="1" t="s">
        <v>281</v>
      </c>
    </row>
    <row r="4" spans="1:10" ht="19.5" customHeight="1" x14ac:dyDescent="0.45">
      <c r="C4" s="136" t="s">
        <v>1</v>
      </c>
      <c r="D4" s="136"/>
      <c r="E4" s="136"/>
      <c r="F4" s="136"/>
      <c r="G4" s="136"/>
      <c r="H4" s="136"/>
      <c r="I4" s="2" t="s">
        <v>2</v>
      </c>
      <c r="J4" s="2" t="s">
        <v>3</v>
      </c>
    </row>
    <row r="5" spans="1:10" ht="19.5" customHeight="1" x14ac:dyDescent="0.45">
      <c r="C5" s="120" t="s">
        <v>4</v>
      </c>
      <c r="D5" s="120"/>
      <c r="E5" s="120"/>
      <c r="F5" s="120"/>
      <c r="G5" s="120"/>
      <c r="H5" s="120"/>
      <c r="I5" s="3">
        <v>169</v>
      </c>
      <c r="J5" s="4">
        <v>0.21099999999999999</v>
      </c>
    </row>
    <row r="6" spans="1:10" ht="19.5" customHeight="1" x14ac:dyDescent="0.45">
      <c r="C6" s="120" t="s">
        <v>5</v>
      </c>
      <c r="D6" s="120"/>
      <c r="E6" s="120"/>
      <c r="F6" s="120"/>
      <c r="G6" s="120"/>
      <c r="H6" s="120"/>
      <c r="I6" s="3">
        <v>279</v>
      </c>
      <c r="J6" s="4">
        <v>0.34699999999999998</v>
      </c>
    </row>
    <row r="7" spans="1:10" ht="19.5" customHeight="1" x14ac:dyDescent="0.45">
      <c r="C7" s="120" t="s">
        <v>6</v>
      </c>
      <c r="D7" s="120"/>
      <c r="E7" s="120"/>
      <c r="F7" s="120"/>
      <c r="G7" s="120"/>
      <c r="H7" s="120"/>
      <c r="I7" s="3">
        <v>1</v>
      </c>
      <c r="J7" s="4">
        <v>1E-3</v>
      </c>
    </row>
    <row r="8" spans="1:10" ht="19.5" customHeight="1" x14ac:dyDescent="0.45">
      <c r="C8" s="120" t="s">
        <v>7</v>
      </c>
      <c r="D8" s="120"/>
      <c r="E8" s="120"/>
      <c r="F8" s="120"/>
      <c r="G8" s="120"/>
      <c r="H8" s="120"/>
      <c r="I8" s="3">
        <v>140</v>
      </c>
      <c r="J8" s="4">
        <v>0.17399999999999999</v>
      </c>
    </row>
    <row r="9" spans="1:10" ht="19.5" customHeight="1" x14ac:dyDescent="0.45">
      <c r="C9" s="120" t="s">
        <v>8</v>
      </c>
      <c r="D9" s="120"/>
      <c r="E9" s="120"/>
      <c r="F9" s="120"/>
      <c r="G9" s="120"/>
      <c r="H9" s="120"/>
      <c r="I9" s="3">
        <v>214</v>
      </c>
      <c r="J9" s="4">
        <v>0.26700000000000002</v>
      </c>
    </row>
    <row r="10" spans="1:10" ht="19.5" customHeight="1" x14ac:dyDescent="0.45">
      <c r="C10" s="120" t="s">
        <v>9</v>
      </c>
      <c r="D10" s="120"/>
      <c r="E10" s="120"/>
      <c r="F10" s="120"/>
      <c r="G10" s="120"/>
      <c r="H10" s="120"/>
      <c r="I10" s="3">
        <f>SUM(I5:I9)</f>
        <v>803</v>
      </c>
      <c r="J10" s="4">
        <f>SUM(J5:J9)</f>
        <v>0.99999999999999989</v>
      </c>
    </row>
    <row r="13" spans="1:10" ht="19.5" customHeight="1" x14ac:dyDescent="0.45">
      <c r="A13" s="1" t="s">
        <v>10</v>
      </c>
    </row>
    <row r="14" spans="1:10" ht="19.5" customHeight="1" x14ac:dyDescent="0.45">
      <c r="C14" s="1" t="s">
        <v>11</v>
      </c>
      <c r="D14" s="1" t="s">
        <v>12</v>
      </c>
      <c r="J14" s="5">
        <v>0.34699999999999998</v>
      </c>
    </row>
    <row r="15" spans="1:10" ht="19.5" customHeight="1" x14ac:dyDescent="0.45">
      <c r="C15" s="1" t="s">
        <v>13</v>
      </c>
      <c r="D15" s="1" t="s">
        <v>14</v>
      </c>
      <c r="J15" s="5">
        <v>0.21099999999999999</v>
      </c>
    </row>
    <row r="16" spans="1:10" ht="19.5" customHeight="1" x14ac:dyDescent="0.45">
      <c r="C16" s="1" t="s">
        <v>15</v>
      </c>
      <c r="D16" s="1" t="s">
        <v>16</v>
      </c>
      <c r="J16" s="5">
        <v>0.17399999999999999</v>
      </c>
    </row>
    <row r="18" spans="1:10" ht="19.5" customHeight="1" x14ac:dyDescent="0.45">
      <c r="A18" s="121" t="s">
        <v>229</v>
      </c>
      <c r="B18" s="121"/>
      <c r="C18" s="121"/>
      <c r="D18" s="121"/>
    </row>
    <row r="19" spans="1:10" ht="13.5" customHeight="1" x14ac:dyDescent="0.45"/>
    <row r="20" spans="1:10" s="7" customFormat="1" ht="150.75" customHeight="1" x14ac:dyDescent="0.35">
      <c r="C20" s="149"/>
      <c r="D20" s="149"/>
      <c r="E20" s="8" t="s">
        <v>4</v>
      </c>
      <c r="F20" s="8" t="s">
        <v>5</v>
      </c>
      <c r="G20" s="8" t="s">
        <v>6</v>
      </c>
      <c r="H20" s="8" t="s">
        <v>7</v>
      </c>
      <c r="I20" s="8" t="s">
        <v>8</v>
      </c>
      <c r="J20" s="8" t="s">
        <v>17</v>
      </c>
    </row>
    <row r="21" spans="1:10" ht="19.5" customHeight="1" x14ac:dyDescent="0.45">
      <c r="C21" s="124" t="s">
        <v>19</v>
      </c>
      <c r="D21" s="125"/>
      <c r="E21" s="3">
        <v>222</v>
      </c>
      <c r="F21" s="3">
        <v>241</v>
      </c>
      <c r="G21" s="3">
        <v>1</v>
      </c>
      <c r="H21" s="3">
        <v>160</v>
      </c>
      <c r="I21" s="3">
        <v>204</v>
      </c>
      <c r="J21" s="3">
        <f>SUM(E21:I21)</f>
        <v>828</v>
      </c>
    </row>
    <row r="22" spans="1:10" ht="19.5" customHeight="1" x14ac:dyDescent="0.45">
      <c r="C22" s="124" t="s">
        <v>232</v>
      </c>
      <c r="D22" s="125"/>
      <c r="E22" s="3">
        <v>169</v>
      </c>
      <c r="F22" s="3">
        <v>279</v>
      </c>
      <c r="G22" s="3">
        <v>1</v>
      </c>
      <c r="H22" s="3">
        <v>140</v>
      </c>
      <c r="I22" s="3">
        <v>214</v>
      </c>
      <c r="J22" s="3">
        <f>SUM(E22:I22)</f>
        <v>803</v>
      </c>
    </row>
    <row r="24" spans="1:10" s="9" customFormat="1" ht="150" customHeight="1" x14ac:dyDescent="0.35">
      <c r="C24" s="149"/>
      <c r="D24" s="149"/>
      <c r="E24" s="8" t="s">
        <v>4</v>
      </c>
      <c r="F24" s="8" t="s">
        <v>5</v>
      </c>
      <c r="G24" s="8" t="s">
        <v>6</v>
      </c>
      <c r="H24" s="8" t="s">
        <v>7</v>
      </c>
      <c r="I24" s="8" t="s">
        <v>8</v>
      </c>
      <c r="J24" s="8" t="s">
        <v>17</v>
      </c>
    </row>
    <row r="25" spans="1:10" ht="19.5" customHeight="1" x14ac:dyDescent="0.45">
      <c r="C25" s="147" t="s">
        <v>19</v>
      </c>
      <c r="D25" s="148"/>
      <c r="E25" s="4">
        <v>0.26800000000000002</v>
      </c>
      <c r="F25" s="4">
        <v>0.29099999999999998</v>
      </c>
      <c r="G25" s="4">
        <v>1E-3</v>
      </c>
      <c r="H25" s="4">
        <v>0.193</v>
      </c>
      <c r="I25" s="4">
        <v>0.246</v>
      </c>
      <c r="J25" s="67">
        <f t="shared" ref="J25:J27" si="0">SUM(E25:I25)</f>
        <v>0.99899999999999989</v>
      </c>
    </row>
    <row r="26" spans="1:10" ht="19.5" customHeight="1" x14ac:dyDescent="0.45">
      <c r="C26" s="147" t="s">
        <v>232</v>
      </c>
      <c r="D26" s="148"/>
      <c r="E26" s="4">
        <v>0.21099999999999999</v>
      </c>
      <c r="F26" s="4">
        <v>0.34699999999999998</v>
      </c>
      <c r="G26" s="4">
        <v>1E-3</v>
      </c>
      <c r="H26" s="4">
        <v>0.17399999999999999</v>
      </c>
      <c r="I26" s="4">
        <v>0.26700000000000002</v>
      </c>
      <c r="J26" s="67">
        <f t="shared" si="0"/>
        <v>0.99999999999999989</v>
      </c>
    </row>
    <row r="27" spans="1:10" ht="19.5" customHeight="1" x14ac:dyDescent="0.45">
      <c r="C27" s="122" t="s">
        <v>20</v>
      </c>
      <c r="D27" s="122"/>
      <c r="E27" s="4">
        <f>E26-E25</f>
        <v>-5.7000000000000023E-2</v>
      </c>
      <c r="F27" s="4">
        <f t="shared" ref="F27:I27" si="1">F26-F25</f>
        <v>5.5999999999999994E-2</v>
      </c>
      <c r="G27" s="4">
        <f t="shared" si="1"/>
        <v>0</v>
      </c>
      <c r="H27" s="4">
        <f t="shared" si="1"/>
        <v>-1.9000000000000017E-2</v>
      </c>
      <c r="I27" s="4">
        <f t="shared" si="1"/>
        <v>2.1000000000000019E-2</v>
      </c>
      <c r="J27" s="67">
        <f t="shared" si="0"/>
        <v>9.9999999999997313E-4</v>
      </c>
    </row>
  </sheetData>
  <mergeCells count="15">
    <mergeCell ref="C25:D25"/>
    <mergeCell ref="C26:D26"/>
    <mergeCell ref="C27:D27"/>
    <mergeCell ref="C24:D24"/>
    <mergeCell ref="C4:H4"/>
    <mergeCell ref="C5:H5"/>
    <mergeCell ref="C6:H6"/>
    <mergeCell ref="C7:H7"/>
    <mergeCell ref="C8:H8"/>
    <mergeCell ref="C9:H9"/>
    <mergeCell ref="C10:H10"/>
    <mergeCell ref="A18:D18"/>
    <mergeCell ref="C20:D20"/>
    <mergeCell ref="C21:D21"/>
    <mergeCell ref="C22:D22"/>
  </mergeCells>
  <phoneticPr fontId="2"/>
  <pageMargins left="0.70866141732283472" right="0.70866141732283472" top="0.74803149606299213" bottom="0.74803149606299213" header="0.31496062992125984" footer="0.31496062992125984"/>
  <pageSetup paperSize="9" scale="71"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F07D1-792A-4455-9AEA-94E854CBA2B4}">
  <sheetPr>
    <pageSetUpPr fitToPage="1"/>
  </sheetPr>
  <dimension ref="A1:J27"/>
  <sheetViews>
    <sheetView view="pageBreakPreview" zoomScale="60" zoomScaleNormal="55" workbookViewId="0">
      <pane ySplit="2" topLeftCell="A17" activePane="bottomLeft" state="frozen"/>
      <selection activeCell="AH40" sqref="AH40"/>
      <selection pane="bottomLeft" activeCell="A30" sqref="A30:XFD129"/>
    </sheetView>
  </sheetViews>
  <sheetFormatPr defaultColWidth="9" defaultRowHeight="18" x14ac:dyDescent="0.45"/>
  <cols>
    <col min="1" max="1" width="9" style="1"/>
    <col min="2" max="2" width="4.8984375" style="1" customWidth="1"/>
    <col min="3" max="9" width="9" style="1"/>
    <col min="10" max="10" width="8.8984375" style="1" customWidth="1"/>
    <col min="11" max="16384" width="9" style="1"/>
  </cols>
  <sheetData>
    <row r="1" spans="1:10" ht="19.5" customHeight="1" x14ac:dyDescent="0.45">
      <c r="A1" s="1" t="s">
        <v>0</v>
      </c>
      <c r="B1" s="1" t="s">
        <v>282</v>
      </c>
    </row>
    <row r="2" spans="1:10" x14ac:dyDescent="0.45">
      <c r="B2" s="1" t="s">
        <v>106</v>
      </c>
    </row>
    <row r="5" spans="1:10" ht="19.5" customHeight="1" x14ac:dyDescent="0.45">
      <c r="C5" s="136" t="s">
        <v>1</v>
      </c>
      <c r="D5" s="136"/>
      <c r="E5" s="136"/>
      <c r="F5" s="136"/>
      <c r="G5" s="136"/>
      <c r="H5" s="136"/>
      <c r="I5" s="2" t="s">
        <v>2</v>
      </c>
      <c r="J5" s="2" t="s">
        <v>3</v>
      </c>
    </row>
    <row r="6" spans="1:10" ht="19.5" customHeight="1" x14ac:dyDescent="0.45">
      <c r="C6" s="120" t="s">
        <v>107</v>
      </c>
      <c r="D6" s="120"/>
      <c r="E6" s="120"/>
      <c r="F6" s="120"/>
      <c r="G6" s="120"/>
      <c r="H6" s="120"/>
      <c r="I6" s="3">
        <v>161</v>
      </c>
      <c r="J6" s="4">
        <v>0.2</v>
      </c>
    </row>
    <row r="7" spans="1:10" ht="19.5" customHeight="1" x14ac:dyDescent="0.45">
      <c r="C7" s="120" t="s">
        <v>108</v>
      </c>
      <c r="D7" s="120"/>
      <c r="E7" s="120"/>
      <c r="F7" s="120"/>
      <c r="G7" s="120"/>
      <c r="H7" s="120"/>
      <c r="I7" s="3">
        <v>181</v>
      </c>
      <c r="J7" s="4">
        <v>0.22500000000000001</v>
      </c>
    </row>
    <row r="8" spans="1:10" ht="19.5" customHeight="1" x14ac:dyDescent="0.45">
      <c r="C8" s="120" t="s">
        <v>109</v>
      </c>
      <c r="D8" s="120"/>
      <c r="E8" s="120"/>
      <c r="F8" s="120"/>
      <c r="G8" s="120"/>
      <c r="H8" s="120"/>
      <c r="I8" s="3">
        <v>436</v>
      </c>
      <c r="J8" s="4">
        <v>0.54300000000000004</v>
      </c>
    </row>
    <row r="9" spans="1:10" ht="19.5" customHeight="1" x14ac:dyDescent="0.45">
      <c r="C9" s="120" t="s">
        <v>8</v>
      </c>
      <c r="D9" s="120"/>
      <c r="E9" s="120"/>
      <c r="F9" s="120"/>
      <c r="G9" s="120"/>
      <c r="H9" s="120"/>
      <c r="I9" s="3">
        <v>25</v>
      </c>
      <c r="J9" s="4">
        <v>3.1E-2</v>
      </c>
    </row>
    <row r="10" spans="1:10" ht="19.5" customHeight="1" x14ac:dyDescent="0.45">
      <c r="C10" s="120" t="s">
        <v>9</v>
      </c>
      <c r="D10" s="120"/>
      <c r="E10" s="120"/>
      <c r="F10" s="120"/>
      <c r="G10" s="120"/>
      <c r="H10" s="120"/>
      <c r="I10" s="3">
        <f>SUM(I6:I9)</f>
        <v>803</v>
      </c>
      <c r="J10" s="4">
        <v>1</v>
      </c>
    </row>
    <row r="13" spans="1:10" ht="19.5" customHeight="1" x14ac:dyDescent="0.45">
      <c r="A13" s="1" t="s">
        <v>10</v>
      </c>
    </row>
    <row r="14" spans="1:10" ht="19.5" customHeight="1" x14ac:dyDescent="0.45">
      <c r="C14" s="1" t="s">
        <v>11</v>
      </c>
      <c r="D14" s="1" t="s">
        <v>220</v>
      </c>
      <c r="J14" s="5">
        <v>0.54300000000000004</v>
      </c>
    </row>
    <row r="15" spans="1:10" ht="19.5" customHeight="1" x14ac:dyDescent="0.45">
      <c r="C15" s="1" t="s">
        <v>13</v>
      </c>
      <c r="D15" s="1" t="s">
        <v>111</v>
      </c>
      <c r="J15" s="5">
        <v>0.22500000000000001</v>
      </c>
    </row>
    <row r="16" spans="1:10" ht="19.5" customHeight="1" x14ac:dyDescent="0.45">
      <c r="C16" s="1" t="s">
        <v>15</v>
      </c>
      <c r="D16" s="1" t="s">
        <v>112</v>
      </c>
      <c r="J16" s="5">
        <v>0.2</v>
      </c>
    </row>
    <row r="18" spans="1:9" ht="19.5" customHeight="1" x14ac:dyDescent="0.45">
      <c r="A18" s="121" t="s">
        <v>229</v>
      </c>
      <c r="B18" s="121"/>
      <c r="C18" s="121"/>
      <c r="D18" s="121"/>
    </row>
    <row r="19" spans="1:9" ht="13.5" customHeight="1" x14ac:dyDescent="0.45"/>
    <row r="20" spans="1:9" s="7" customFormat="1" ht="120.75" customHeight="1" x14ac:dyDescent="0.35">
      <c r="C20" s="150"/>
      <c r="D20" s="151"/>
      <c r="E20" s="37" t="s">
        <v>107</v>
      </c>
      <c r="F20" s="37" t="s">
        <v>108</v>
      </c>
      <c r="G20" s="37" t="s">
        <v>109</v>
      </c>
      <c r="H20" s="37" t="s">
        <v>8</v>
      </c>
      <c r="I20" s="37" t="s">
        <v>17</v>
      </c>
    </row>
    <row r="21" spans="1:9" ht="19.5" customHeight="1" x14ac:dyDescent="0.45">
      <c r="C21" s="124" t="s">
        <v>231</v>
      </c>
      <c r="D21" s="125"/>
      <c r="E21" s="3">
        <v>154</v>
      </c>
      <c r="F21" s="3">
        <v>201</v>
      </c>
      <c r="G21" s="3">
        <v>438</v>
      </c>
      <c r="H21" s="3">
        <v>35</v>
      </c>
      <c r="I21" s="3">
        <f>SUM(E21:H21)</f>
        <v>828</v>
      </c>
    </row>
    <row r="22" spans="1:9" ht="19.5" customHeight="1" x14ac:dyDescent="0.45">
      <c r="C22" s="124" t="s">
        <v>232</v>
      </c>
      <c r="D22" s="125"/>
      <c r="E22" s="3">
        <v>161</v>
      </c>
      <c r="F22" s="3">
        <v>181</v>
      </c>
      <c r="G22" s="3">
        <v>436</v>
      </c>
      <c r="H22" s="3">
        <v>25</v>
      </c>
      <c r="I22" s="3">
        <f>SUM(E22:H22)</f>
        <v>803</v>
      </c>
    </row>
    <row r="24" spans="1:9" s="7" customFormat="1" ht="120.75" customHeight="1" x14ac:dyDescent="0.35">
      <c r="C24" s="150"/>
      <c r="D24" s="151"/>
      <c r="E24" s="37" t="s">
        <v>107</v>
      </c>
      <c r="F24" s="37" t="s">
        <v>108</v>
      </c>
      <c r="G24" s="37" t="s">
        <v>109</v>
      </c>
      <c r="H24" s="37" t="s">
        <v>8</v>
      </c>
      <c r="I24" s="37" t="s">
        <v>17</v>
      </c>
    </row>
    <row r="25" spans="1:9" ht="19.5" customHeight="1" x14ac:dyDescent="0.45">
      <c r="C25" s="124" t="s">
        <v>231</v>
      </c>
      <c r="D25" s="125"/>
      <c r="E25" s="4">
        <f t="shared" ref="E25:H25" si="0">IFERROR(E21/$I$21,)</f>
        <v>0.1859903381642512</v>
      </c>
      <c r="F25" s="4">
        <f t="shared" si="0"/>
        <v>0.24275362318840579</v>
      </c>
      <c r="G25" s="4">
        <f t="shared" si="0"/>
        <v>0.52898550724637683</v>
      </c>
      <c r="H25" s="4">
        <f t="shared" si="0"/>
        <v>4.2270531400966184E-2</v>
      </c>
      <c r="I25" s="4">
        <f>SUM(E25:H25)</f>
        <v>1</v>
      </c>
    </row>
    <row r="26" spans="1:9" ht="19.5" customHeight="1" x14ac:dyDescent="0.45">
      <c r="C26" s="124" t="s">
        <v>232</v>
      </c>
      <c r="D26" s="125"/>
      <c r="E26" s="4">
        <v>0.2</v>
      </c>
      <c r="F26" s="4">
        <v>0.22500000000000001</v>
      </c>
      <c r="G26" s="4">
        <v>0.54300000000000004</v>
      </c>
      <c r="H26" s="4">
        <v>3.1E-2</v>
      </c>
      <c r="I26" s="4">
        <v>1</v>
      </c>
    </row>
    <row r="27" spans="1:9" ht="19.5" customHeight="1" x14ac:dyDescent="0.45">
      <c r="C27" s="122" t="s">
        <v>20</v>
      </c>
      <c r="D27" s="122"/>
      <c r="E27" s="4">
        <f>E26-E25</f>
        <v>1.400966183574881E-2</v>
      </c>
      <c r="F27" s="4">
        <f>F26-F25</f>
        <v>-1.7753623188405787E-2</v>
      </c>
      <c r="G27" s="4">
        <f>G26-G25</f>
        <v>1.4014492753623209E-2</v>
      </c>
      <c r="H27" s="4">
        <f>H26-H25</f>
        <v>-1.1270531400966184E-2</v>
      </c>
      <c r="I27" s="4">
        <v>0</v>
      </c>
    </row>
  </sheetData>
  <mergeCells count="14">
    <mergeCell ref="C25:D25"/>
    <mergeCell ref="C26:D26"/>
    <mergeCell ref="C27:D27"/>
    <mergeCell ref="C10:H10"/>
    <mergeCell ref="C5:H5"/>
    <mergeCell ref="C6:H6"/>
    <mergeCell ref="C7:H7"/>
    <mergeCell ref="C8:H8"/>
    <mergeCell ref="C9:H9"/>
    <mergeCell ref="A18:D18"/>
    <mergeCell ref="C20:D20"/>
    <mergeCell ref="C21:D21"/>
    <mergeCell ref="C22:D22"/>
    <mergeCell ref="C24:D24"/>
  </mergeCells>
  <phoneticPr fontId="2"/>
  <pageMargins left="0.70866141732283472" right="0.70866141732283472" top="0.74803149606299213" bottom="0.74803149606299213" header="0.31496062992125984" footer="0.31496062992125984"/>
  <pageSetup paperSize="9" scale="65" fitToHeight="0" orientation="portrait" copies="2"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49065-2C02-487A-938F-91D0C06A084C}">
  <sheetPr>
    <pageSetUpPr fitToPage="1"/>
  </sheetPr>
  <dimension ref="A1:J26"/>
  <sheetViews>
    <sheetView view="pageBreakPreview" zoomScale="60" zoomScaleNormal="55" workbookViewId="0">
      <pane ySplit="1" topLeftCell="A20" activePane="bottomLeft" state="frozen"/>
      <selection activeCell="AH40" sqref="AH40"/>
      <selection pane="bottomLeft" activeCell="A29" sqref="A29:XFD125"/>
    </sheetView>
  </sheetViews>
  <sheetFormatPr defaultColWidth="9" defaultRowHeight="18" x14ac:dyDescent="0.45"/>
  <cols>
    <col min="1" max="1" width="9" style="1"/>
    <col min="2" max="2" width="4.69921875" style="1" customWidth="1"/>
    <col min="3" max="16384" width="9" style="1"/>
  </cols>
  <sheetData>
    <row r="1" spans="1:10" ht="19.5" customHeight="1" x14ac:dyDescent="0.45">
      <c r="A1" s="1" t="s">
        <v>0</v>
      </c>
      <c r="B1" s="1" t="s">
        <v>289</v>
      </c>
    </row>
    <row r="4" spans="1:10" ht="19.5" customHeight="1" x14ac:dyDescent="0.45">
      <c r="C4" s="136" t="s">
        <v>1</v>
      </c>
      <c r="D4" s="136"/>
      <c r="E4" s="136"/>
      <c r="F4" s="136"/>
      <c r="G4" s="136"/>
      <c r="H4" s="136"/>
      <c r="I4" s="2" t="s">
        <v>2</v>
      </c>
      <c r="J4" s="2" t="s">
        <v>3</v>
      </c>
    </row>
    <row r="5" spans="1:10" ht="19.5" customHeight="1" x14ac:dyDescent="0.45">
      <c r="C5" s="120" t="s">
        <v>107</v>
      </c>
      <c r="D5" s="120"/>
      <c r="E5" s="120"/>
      <c r="F5" s="120"/>
      <c r="G5" s="120"/>
      <c r="H5" s="120"/>
      <c r="I5" s="3">
        <v>126</v>
      </c>
      <c r="J5" s="4">
        <v>0.157</v>
      </c>
    </row>
    <row r="6" spans="1:10" ht="19.5" customHeight="1" x14ac:dyDescent="0.45">
      <c r="C6" s="120" t="s">
        <v>108</v>
      </c>
      <c r="D6" s="120"/>
      <c r="E6" s="120"/>
      <c r="F6" s="120"/>
      <c r="G6" s="120"/>
      <c r="H6" s="120"/>
      <c r="I6" s="3">
        <v>171</v>
      </c>
      <c r="J6" s="4">
        <v>0.21299999999999999</v>
      </c>
    </row>
    <row r="7" spans="1:10" ht="19.5" customHeight="1" x14ac:dyDescent="0.45">
      <c r="C7" s="120" t="s">
        <v>109</v>
      </c>
      <c r="D7" s="120"/>
      <c r="E7" s="120"/>
      <c r="F7" s="120"/>
      <c r="G7" s="120"/>
      <c r="H7" s="120"/>
      <c r="I7" s="3">
        <v>480</v>
      </c>
      <c r="J7" s="4">
        <v>0.59799999999999998</v>
      </c>
    </row>
    <row r="8" spans="1:10" ht="19.5" customHeight="1" x14ac:dyDescent="0.45">
      <c r="C8" s="120" t="s">
        <v>8</v>
      </c>
      <c r="D8" s="120"/>
      <c r="E8" s="120"/>
      <c r="F8" s="120"/>
      <c r="G8" s="120"/>
      <c r="H8" s="120"/>
      <c r="I8" s="3">
        <v>26</v>
      </c>
      <c r="J8" s="4">
        <v>3.2000000000000001E-2</v>
      </c>
    </row>
    <row r="9" spans="1:10" ht="19.5" customHeight="1" x14ac:dyDescent="0.45">
      <c r="C9" s="120" t="s">
        <v>9</v>
      </c>
      <c r="D9" s="120"/>
      <c r="E9" s="120"/>
      <c r="F9" s="120"/>
      <c r="G9" s="120"/>
      <c r="H9" s="120"/>
      <c r="I9" s="3">
        <f>SUM(I5:I8)</f>
        <v>803</v>
      </c>
      <c r="J9" s="4">
        <f>SUM(J5:J8)</f>
        <v>1</v>
      </c>
    </row>
    <row r="12" spans="1:10" ht="19.5" customHeight="1" x14ac:dyDescent="0.45">
      <c r="A12" s="1" t="s">
        <v>10</v>
      </c>
    </row>
    <row r="13" spans="1:10" ht="19.5" customHeight="1" x14ac:dyDescent="0.45">
      <c r="C13" s="1" t="s">
        <v>11</v>
      </c>
      <c r="D13" s="1" t="s">
        <v>110</v>
      </c>
      <c r="J13" s="5">
        <v>0.59799999999999998</v>
      </c>
    </row>
    <row r="14" spans="1:10" ht="19.5" customHeight="1" x14ac:dyDescent="0.45">
      <c r="C14" s="1" t="s">
        <v>13</v>
      </c>
      <c r="D14" s="1" t="s">
        <v>111</v>
      </c>
      <c r="J14" s="5">
        <v>0.21299999999999999</v>
      </c>
    </row>
    <row r="15" spans="1:10" ht="19.5" customHeight="1" x14ac:dyDescent="0.45">
      <c r="C15" s="1" t="s">
        <v>15</v>
      </c>
      <c r="D15" s="1" t="s">
        <v>113</v>
      </c>
      <c r="J15" s="5">
        <v>0.157</v>
      </c>
    </row>
    <row r="17" spans="1:9" ht="19.5" customHeight="1" x14ac:dyDescent="0.45">
      <c r="A17" s="121" t="s">
        <v>229</v>
      </c>
      <c r="B17" s="121"/>
      <c r="C17" s="121"/>
      <c r="D17" s="12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3">
        <v>116</v>
      </c>
      <c r="F20" s="3">
        <v>179</v>
      </c>
      <c r="G20" s="3">
        <v>498</v>
      </c>
      <c r="H20" s="3">
        <v>35</v>
      </c>
      <c r="I20" s="3">
        <f>SUM(E20:H20)</f>
        <v>828</v>
      </c>
    </row>
    <row r="21" spans="1:9" ht="19.5" customHeight="1" x14ac:dyDescent="0.45">
      <c r="C21" s="99" t="s">
        <v>232</v>
      </c>
      <c r="D21" s="100"/>
      <c r="E21" s="3">
        <v>126</v>
      </c>
      <c r="F21" s="3">
        <v>171</v>
      </c>
      <c r="G21" s="3">
        <v>480</v>
      </c>
      <c r="H21" s="3">
        <v>26</v>
      </c>
      <c r="I21" s="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231</v>
      </c>
      <c r="D24" s="100"/>
      <c r="E24" s="4">
        <v>0.14000000000000001</v>
      </c>
      <c r="F24" s="4">
        <v>0.216</v>
      </c>
      <c r="G24" s="4">
        <v>0.60099999999999998</v>
      </c>
      <c r="H24" s="4">
        <v>4.2000000000000003E-2</v>
      </c>
      <c r="I24" s="4">
        <v>1</v>
      </c>
    </row>
    <row r="25" spans="1:9" ht="19.5" customHeight="1" x14ac:dyDescent="0.45">
      <c r="C25" s="99" t="s">
        <v>232</v>
      </c>
      <c r="D25" s="100"/>
      <c r="E25" s="4">
        <v>0.157</v>
      </c>
      <c r="F25" s="4">
        <v>0.21299999999999999</v>
      </c>
      <c r="G25" s="4">
        <v>0.59799999999999998</v>
      </c>
      <c r="H25" s="4">
        <v>3.2000000000000001E-2</v>
      </c>
      <c r="I25" s="4">
        <f>SUM(E25:H25)</f>
        <v>1</v>
      </c>
    </row>
    <row r="26" spans="1:9" ht="19.5" customHeight="1" x14ac:dyDescent="0.45">
      <c r="C26" s="122" t="s">
        <v>20</v>
      </c>
      <c r="D26" s="122"/>
      <c r="E26" s="4">
        <f>E25-E24</f>
        <v>1.6999999999999987E-2</v>
      </c>
      <c r="F26" s="4">
        <f t="shared" ref="F26:H26" si="0">F25-F24</f>
        <v>-3.0000000000000027E-3</v>
      </c>
      <c r="G26" s="4">
        <f t="shared" si="0"/>
        <v>-3.0000000000000027E-3</v>
      </c>
      <c r="H26" s="4">
        <f t="shared" si="0"/>
        <v>-1.0000000000000002E-2</v>
      </c>
      <c r="I26" s="4">
        <v>0</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9DD3-2AC4-45D2-8769-0565EC2BB00E}">
  <sheetPr>
    <pageSetUpPr fitToPage="1"/>
  </sheetPr>
  <dimension ref="A1:J26"/>
  <sheetViews>
    <sheetView view="pageBreakPreview" zoomScale="60" zoomScaleNormal="55" workbookViewId="0">
      <pane ySplit="1" topLeftCell="A2" activePane="bottomLeft" state="frozen"/>
      <selection activeCell="AH40" sqref="AH40"/>
      <selection pane="bottomLeft" activeCell="A29" sqref="A29:XFD125"/>
    </sheetView>
  </sheetViews>
  <sheetFormatPr defaultColWidth="9" defaultRowHeight="18" x14ac:dyDescent="0.45"/>
  <cols>
    <col min="1" max="1" width="9" style="1"/>
    <col min="2" max="2" width="4.69921875" style="1" customWidth="1"/>
    <col min="3" max="8" width="9" style="1"/>
    <col min="9" max="9" width="9.5" style="1" bestFit="1" customWidth="1"/>
    <col min="10" max="16384" width="9" style="1"/>
  </cols>
  <sheetData>
    <row r="1" spans="1:10" ht="19.5" customHeight="1" x14ac:dyDescent="0.45">
      <c r="A1" s="1" t="s">
        <v>0</v>
      </c>
      <c r="B1" s="1" t="s">
        <v>290</v>
      </c>
    </row>
    <row r="2" spans="1:10" ht="18.75" customHeight="1" x14ac:dyDescent="0.45"/>
    <row r="4" spans="1:10" ht="19.5" customHeight="1" x14ac:dyDescent="0.45">
      <c r="C4" s="136" t="s">
        <v>1</v>
      </c>
      <c r="D4" s="136"/>
      <c r="E4" s="136"/>
      <c r="F4" s="136"/>
      <c r="G4" s="136"/>
      <c r="H4" s="136"/>
      <c r="I4" s="2" t="s">
        <v>2</v>
      </c>
      <c r="J4" s="2" t="s">
        <v>3</v>
      </c>
    </row>
    <row r="5" spans="1:10" ht="19.5" customHeight="1" x14ac:dyDescent="0.45">
      <c r="C5" s="120" t="s">
        <v>107</v>
      </c>
      <c r="D5" s="120"/>
      <c r="E5" s="120"/>
      <c r="F5" s="120"/>
      <c r="G5" s="120"/>
      <c r="H5" s="120"/>
      <c r="I5" s="3">
        <v>86</v>
      </c>
      <c r="J5" s="4">
        <v>0.107</v>
      </c>
    </row>
    <row r="6" spans="1:10" ht="19.5" customHeight="1" x14ac:dyDescent="0.45">
      <c r="C6" s="120" t="s">
        <v>108</v>
      </c>
      <c r="D6" s="120"/>
      <c r="E6" s="120"/>
      <c r="F6" s="120"/>
      <c r="G6" s="120"/>
      <c r="H6" s="120"/>
      <c r="I6" s="3">
        <v>160</v>
      </c>
      <c r="J6" s="4">
        <v>0.19900000000000001</v>
      </c>
    </row>
    <row r="7" spans="1:10" ht="19.5" customHeight="1" x14ac:dyDescent="0.45">
      <c r="C7" s="120" t="s">
        <v>109</v>
      </c>
      <c r="D7" s="120"/>
      <c r="E7" s="120"/>
      <c r="F7" s="120"/>
      <c r="G7" s="120"/>
      <c r="H7" s="120"/>
      <c r="I7" s="3">
        <v>529</v>
      </c>
      <c r="J7" s="4">
        <v>0.65900000000000003</v>
      </c>
    </row>
    <row r="8" spans="1:10" ht="19.5" customHeight="1" x14ac:dyDescent="0.45">
      <c r="C8" s="120" t="s">
        <v>8</v>
      </c>
      <c r="D8" s="120"/>
      <c r="E8" s="120"/>
      <c r="F8" s="120"/>
      <c r="G8" s="120"/>
      <c r="H8" s="120"/>
      <c r="I8" s="3">
        <v>28</v>
      </c>
      <c r="J8" s="4">
        <v>3.5000000000000003E-2</v>
      </c>
    </row>
    <row r="9" spans="1:10" ht="19.5" customHeight="1" x14ac:dyDescent="0.45">
      <c r="C9" s="120" t="s">
        <v>9</v>
      </c>
      <c r="D9" s="120"/>
      <c r="E9" s="120"/>
      <c r="F9" s="120"/>
      <c r="G9" s="120"/>
      <c r="H9" s="120"/>
      <c r="I9" s="3">
        <f>SUM(I5:I8)</f>
        <v>803</v>
      </c>
      <c r="J9" s="4">
        <f>SUM(J5:J8)</f>
        <v>1</v>
      </c>
    </row>
    <row r="12" spans="1:10" ht="19.5" customHeight="1" x14ac:dyDescent="0.45">
      <c r="A12" s="1" t="s">
        <v>10</v>
      </c>
    </row>
    <row r="13" spans="1:10" ht="19.5" customHeight="1" x14ac:dyDescent="0.45">
      <c r="C13" s="1" t="s">
        <v>11</v>
      </c>
      <c r="D13" s="1" t="s">
        <v>110</v>
      </c>
      <c r="J13" s="5">
        <v>0.65900000000000003</v>
      </c>
    </row>
    <row r="14" spans="1:10" ht="19.5" customHeight="1" x14ac:dyDescent="0.45">
      <c r="C14" s="1" t="s">
        <v>13</v>
      </c>
      <c r="D14" s="1" t="s">
        <v>111</v>
      </c>
      <c r="J14" s="5">
        <v>0.19900000000000001</v>
      </c>
    </row>
    <row r="15" spans="1:10" ht="19.5" customHeight="1" x14ac:dyDescent="0.45">
      <c r="C15" s="1" t="s">
        <v>15</v>
      </c>
      <c r="D15" s="1" t="s">
        <v>113</v>
      </c>
      <c r="J15" s="5">
        <v>0.107</v>
      </c>
    </row>
    <row r="17" spans="1:9" ht="19.5" customHeight="1" x14ac:dyDescent="0.45">
      <c r="A17" s="152" t="s">
        <v>243</v>
      </c>
      <c r="B17" s="152"/>
      <c r="C17" s="152"/>
      <c r="D17" s="152"/>
    </row>
    <row r="19" spans="1:9" s="7" customFormat="1" ht="120.75" customHeight="1" x14ac:dyDescent="0.35">
      <c r="C19" s="150"/>
      <c r="D19" s="151"/>
      <c r="E19" s="37" t="s">
        <v>107</v>
      </c>
      <c r="F19" s="37" t="s">
        <v>108</v>
      </c>
      <c r="G19" s="37" t="s">
        <v>109</v>
      </c>
      <c r="H19" s="37" t="s">
        <v>8</v>
      </c>
      <c r="I19" s="37" t="s">
        <v>17</v>
      </c>
    </row>
    <row r="20" spans="1:9" ht="19.5" customHeight="1" x14ac:dyDescent="0.45">
      <c r="C20" s="124" t="s">
        <v>231</v>
      </c>
      <c r="D20" s="125"/>
      <c r="E20" s="3">
        <v>73</v>
      </c>
      <c r="F20" s="3">
        <v>181</v>
      </c>
      <c r="G20" s="3">
        <v>530</v>
      </c>
      <c r="H20" s="3">
        <v>44</v>
      </c>
      <c r="I20" s="3">
        <f>SUM(E20:H20)</f>
        <v>828</v>
      </c>
    </row>
    <row r="21" spans="1:9" ht="19.5" customHeight="1" x14ac:dyDescent="0.45">
      <c r="C21" s="124" t="s">
        <v>232</v>
      </c>
      <c r="D21" s="125"/>
      <c r="E21" s="3">
        <v>86</v>
      </c>
      <c r="F21" s="3">
        <v>160</v>
      </c>
      <c r="G21" s="3">
        <v>529</v>
      </c>
      <c r="H21" s="3">
        <v>28</v>
      </c>
      <c r="I21" s="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124" t="s">
        <v>231</v>
      </c>
      <c r="D24" s="125"/>
      <c r="E24" s="4">
        <v>8.7999999999999995E-2</v>
      </c>
      <c r="F24" s="4">
        <v>0.219</v>
      </c>
      <c r="G24" s="4">
        <v>0.64</v>
      </c>
      <c r="H24" s="4">
        <v>5.2999999999999999E-2</v>
      </c>
      <c r="I24" s="4">
        <f>SUM(E24:H24)</f>
        <v>1</v>
      </c>
    </row>
    <row r="25" spans="1:9" ht="19.5" customHeight="1" x14ac:dyDescent="0.45">
      <c r="C25" s="124" t="s">
        <v>232</v>
      </c>
      <c r="D25" s="125"/>
      <c r="E25" s="4">
        <v>0.107</v>
      </c>
      <c r="F25" s="4">
        <v>0.19900000000000001</v>
      </c>
      <c r="G25" s="4">
        <v>0.65900000000000003</v>
      </c>
      <c r="H25" s="4">
        <v>3.5000000000000003E-2</v>
      </c>
      <c r="I25" s="4">
        <f>SUM(E25:H25)</f>
        <v>1</v>
      </c>
    </row>
    <row r="26" spans="1:9" ht="19.5" customHeight="1" x14ac:dyDescent="0.45">
      <c r="C26" s="122" t="s">
        <v>20</v>
      </c>
      <c r="D26" s="122"/>
      <c r="E26" s="4">
        <f>E25-E24</f>
        <v>1.9000000000000003E-2</v>
      </c>
      <c r="F26" s="4">
        <f t="shared" ref="F26:H26" si="0">F25-F24</f>
        <v>-1.999999999999999E-2</v>
      </c>
      <c r="G26" s="4">
        <f t="shared" si="0"/>
        <v>1.9000000000000017E-2</v>
      </c>
      <c r="H26" s="4">
        <f t="shared" si="0"/>
        <v>-1.7999999999999995E-2</v>
      </c>
      <c r="I26" s="4">
        <f>SUM(E26:H26)</f>
        <v>3.4694469519536142E-17</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F0F6E-B8EC-4C46-B90A-943C13996B67}">
  <sheetPr>
    <pageSetUpPr fitToPage="1"/>
  </sheetPr>
  <dimension ref="A1:Q26"/>
  <sheetViews>
    <sheetView view="pageBreakPreview" zoomScale="60" zoomScaleNormal="55" workbookViewId="0">
      <pane ySplit="1" topLeftCell="A20" activePane="bottomLeft" state="frozen"/>
      <selection activeCell="AH40" sqref="AH40"/>
      <selection pane="bottomLeft" activeCell="A29" sqref="A29:XFD128"/>
    </sheetView>
  </sheetViews>
  <sheetFormatPr defaultColWidth="9" defaultRowHeight="18" x14ac:dyDescent="0.45"/>
  <cols>
    <col min="1" max="1" width="9" style="1"/>
    <col min="2" max="2" width="4.59765625" style="1" customWidth="1"/>
    <col min="3" max="4" width="9" style="1"/>
    <col min="5" max="6" width="9.09765625" style="1" bestFit="1" customWidth="1"/>
    <col min="7" max="7" width="9.8984375" style="1" bestFit="1" customWidth="1"/>
    <col min="8" max="8" width="9.09765625" style="1" bestFit="1" customWidth="1"/>
    <col min="9" max="9" width="9.8984375" style="1" bestFit="1" customWidth="1"/>
    <col min="10" max="10" width="9.09765625" style="1" bestFit="1" customWidth="1"/>
    <col min="11" max="16384" width="9" style="1"/>
  </cols>
  <sheetData>
    <row r="1" spans="1:17" ht="19.5" customHeight="1" x14ac:dyDescent="0.45">
      <c r="A1" s="1" t="s">
        <v>0</v>
      </c>
      <c r="B1" s="1" t="s">
        <v>291</v>
      </c>
      <c r="H1" s="36"/>
    </row>
    <row r="4" spans="1:17" ht="19.5" customHeight="1" x14ac:dyDescent="0.45">
      <c r="C4" s="136" t="s">
        <v>1</v>
      </c>
      <c r="D4" s="136"/>
      <c r="E4" s="136"/>
      <c r="F4" s="136"/>
      <c r="G4" s="136"/>
      <c r="H4" s="136"/>
      <c r="I4" s="2" t="s">
        <v>2</v>
      </c>
      <c r="J4" s="2" t="s">
        <v>3</v>
      </c>
    </row>
    <row r="5" spans="1:17" ht="19.5" customHeight="1" x14ac:dyDescent="0.45">
      <c r="C5" s="120" t="s">
        <v>107</v>
      </c>
      <c r="D5" s="120"/>
      <c r="E5" s="120"/>
      <c r="F5" s="120"/>
      <c r="G5" s="120"/>
      <c r="H5" s="120"/>
      <c r="I5" s="3">
        <v>149</v>
      </c>
      <c r="J5" s="4">
        <v>0.186</v>
      </c>
      <c r="L5" s="33"/>
      <c r="M5" s="33"/>
      <c r="N5" s="33"/>
      <c r="O5" s="33"/>
      <c r="P5" s="33"/>
      <c r="Q5" s="27"/>
    </row>
    <row r="6" spans="1:17" ht="19.5" customHeight="1" x14ac:dyDescent="0.45">
      <c r="C6" s="120" t="s">
        <v>108</v>
      </c>
      <c r="D6" s="120"/>
      <c r="E6" s="120"/>
      <c r="F6" s="120"/>
      <c r="G6" s="120"/>
      <c r="H6" s="120"/>
      <c r="I6" s="3">
        <v>184</v>
      </c>
      <c r="J6" s="4">
        <v>0.22900000000000001</v>
      </c>
      <c r="L6" s="33"/>
    </row>
    <row r="7" spans="1:17" ht="19.5" customHeight="1" x14ac:dyDescent="0.45">
      <c r="C7" s="120" t="s">
        <v>109</v>
      </c>
      <c r="D7" s="120"/>
      <c r="E7" s="120"/>
      <c r="F7" s="120"/>
      <c r="G7" s="120"/>
      <c r="H7" s="120"/>
      <c r="I7" s="3">
        <v>445</v>
      </c>
      <c r="J7" s="4">
        <v>0.55400000000000005</v>
      </c>
      <c r="L7" s="33"/>
    </row>
    <row r="8" spans="1:17" ht="19.5" customHeight="1" x14ac:dyDescent="0.45">
      <c r="C8" s="120" t="s">
        <v>8</v>
      </c>
      <c r="D8" s="120"/>
      <c r="E8" s="120"/>
      <c r="F8" s="120"/>
      <c r="G8" s="120"/>
      <c r="H8" s="120"/>
      <c r="I8" s="3">
        <v>25</v>
      </c>
      <c r="J8" s="4">
        <v>3.1E-2</v>
      </c>
      <c r="L8" s="33"/>
    </row>
    <row r="9" spans="1:17" ht="19.5" customHeight="1" x14ac:dyDescent="0.45">
      <c r="C9" s="120" t="s">
        <v>9</v>
      </c>
      <c r="D9" s="120"/>
      <c r="E9" s="120"/>
      <c r="F9" s="120"/>
      <c r="G9" s="120"/>
      <c r="H9" s="120"/>
      <c r="I9" s="3">
        <f>SUM(I5:I8)</f>
        <v>803</v>
      </c>
      <c r="J9" s="4">
        <f>SUM(J5:J8)</f>
        <v>1</v>
      </c>
      <c r="L9" s="27"/>
    </row>
    <row r="12" spans="1:17" ht="19.5" customHeight="1" x14ac:dyDescent="0.45">
      <c r="A12" s="1" t="s">
        <v>10</v>
      </c>
    </row>
    <row r="13" spans="1:17" ht="19.5" customHeight="1" x14ac:dyDescent="0.45">
      <c r="C13" s="1" t="s">
        <v>11</v>
      </c>
      <c r="D13" s="1" t="s">
        <v>110</v>
      </c>
      <c r="J13" s="5">
        <v>0.55400000000000005</v>
      </c>
    </row>
    <row r="14" spans="1:17" ht="19.5" customHeight="1" x14ac:dyDescent="0.45">
      <c r="C14" s="1" t="s">
        <v>13</v>
      </c>
      <c r="D14" s="1" t="s">
        <v>111</v>
      </c>
      <c r="J14" s="5">
        <v>0.22900000000000001</v>
      </c>
    </row>
    <row r="15" spans="1:17" ht="19.5" customHeight="1" x14ac:dyDescent="0.45">
      <c r="C15" s="1" t="s">
        <v>15</v>
      </c>
      <c r="D15" s="1" t="s">
        <v>113</v>
      </c>
      <c r="J15" s="5">
        <v>0.186</v>
      </c>
    </row>
    <row r="16" spans="1:17" ht="19.5" customHeight="1" x14ac:dyDescent="0.45">
      <c r="J16" s="5"/>
    </row>
    <row r="17" spans="1:10" ht="19.5" customHeight="1" x14ac:dyDescent="0.45">
      <c r="A17" s="152" t="s">
        <v>243</v>
      </c>
      <c r="B17" s="152"/>
      <c r="C17" s="152"/>
      <c r="D17" s="152"/>
      <c r="J17" s="5"/>
    </row>
    <row r="18" spans="1:10" ht="19.5" customHeight="1" x14ac:dyDescent="0.45">
      <c r="J18" s="5"/>
    </row>
    <row r="19" spans="1:10" s="57" customFormat="1" ht="102" x14ac:dyDescent="0.45">
      <c r="A19" s="68"/>
      <c r="B19" s="68"/>
      <c r="C19" s="153"/>
      <c r="D19" s="154"/>
      <c r="E19" s="69" t="s">
        <v>284</v>
      </c>
      <c r="F19" s="69" t="s">
        <v>285</v>
      </c>
      <c r="G19" s="69" t="s">
        <v>286</v>
      </c>
      <c r="H19" s="69" t="s">
        <v>253</v>
      </c>
      <c r="I19" s="69" t="s">
        <v>258</v>
      </c>
      <c r="J19" s="68"/>
    </row>
    <row r="20" spans="1:10" s="57" customFormat="1" x14ac:dyDescent="0.45">
      <c r="C20" s="129" t="s">
        <v>259</v>
      </c>
      <c r="D20" s="130"/>
      <c r="E20" s="54">
        <v>148</v>
      </c>
      <c r="F20" s="54">
        <v>190</v>
      </c>
      <c r="G20" s="54">
        <v>451</v>
      </c>
      <c r="H20" s="54">
        <v>39</v>
      </c>
      <c r="I20" s="54">
        <f>SUM(E20:H20)</f>
        <v>828</v>
      </c>
    </row>
    <row r="21" spans="1:10" s="57" customFormat="1" x14ac:dyDescent="0.45">
      <c r="C21" s="129" t="s">
        <v>257</v>
      </c>
      <c r="D21" s="130"/>
      <c r="E21" s="54">
        <v>149</v>
      </c>
      <c r="F21" s="54">
        <v>184</v>
      </c>
      <c r="G21" s="54">
        <v>445</v>
      </c>
      <c r="H21" s="54">
        <v>25</v>
      </c>
      <c r="I21" s="54">
        <f>SUM(E21:H21)</f>
        <v>803</v>
      </c>
    </row>
    <row r="22" spans="1:10" s="57" customFormat="1" x14ac:dyDescent="0.45"/>
    <row r="23" spans="1:10" s="57" customFormat="1" ht="102" x14ac:dyDescent="0.45">
      <c r="A23" s="68"/>
      <c r="B23" s="68"/>
      <c r="C23" s="153"/>
      <c r="D23" s="154"/>
      <c r="E23" s="69" t="s">
        <v>284</v>
      </c>
      <c r="F23" s="69" t="s">
        <v>285</v>
      </c>
      <c r="G23" s="69" t="s">
        <v>286</v>
      </c>
      <c r="H23" s="69" t="s">
        <v>253</v>
      </c>
      <c r="I23" s="69" t="s">
        <v>258</v>
      </c>
      <c r="J23" s="68"/>
    </row>
    <row r="24" spans="1:10" s="57" customFormat="1" x14ac:dyDescent="0.45">
      <c r="C24" s="129" t="s">
        <v>259</v>
      </c>
      <c r="D24" s="130"/>
      <c r="E24" s="55">
        <v>0.17899999999999999</v>
      </c>
      <c r="F24" s="55">
        <v>0.22900000000000001</v>
      </c>
      <c r="G24" s="55">
        <v>0.54500000000000004</v>
      </c>
      <c r="H24" s="55">
        <v>4.7E-2</v>
      </c>
      <c r="I24" s="55">
        <f>SUM(E24:H24)</f>
        <v>1</v>
      </c>
    </row>
    <row r="25" spans="1:10" s="57" customFormat="1" x14ac:dyDescent="0.45">
      <c r="C25" s="129" t="s">
        <v>257</v>
      </c>
      <c r="D25" s="130"/>
      <c r="E25" s="55">
        <v>0.186</v>
      </c>
      <c r="F25" s="55">
        <v>0.22900000000000001</v>
      </c>
      <c r="G25" s="55">
        <v>0.55400000000000005</v>
      </c>
      <c r="H25" s="55">
        <v>3.1E-2</v>
      </c>
      <c r="I25" s="55">
        <f>SUM(E25:H25)</f>
        <v>1</v>
      </c>
    </row>
    <row r="26" spans="1:10" s="57" customFormat="1" x14ac:dyDescent="0.45">
      <c r="C26" s="131" t="s">
        <v>260</v>
      </c>
      <c r="D26" s="131"/>
      <c r="E26" s="55">
        <f>E25-E24</f>
        <v>7.0000000000000062E-3</v>
      </c>
      <c r="F26" s="55">
        <f t="shared" ref="F26:H26" si="0">F25-F24</f>
        <v>0</v>
      </c>
      <c r="G26" s="55">
        <f t="shared" si="0"/>
        <v>9.000000000000008E-3</v>
      </c>
      <c r="H26" s="55">
        <f t="shared" si="0"/>
        <v>-1.6E-2</v>
      </c>
      <c r="I26" s="55">
        <f>SUM(E26:H26)</f>
        <v>0</v>
      </c>
    </row>
  </sheetData>
  <mergeCells count="14">
    <mergeCell ref="C24:D24"/>
    <mergeCell ref="C25:D25"/>
    <mergeCell ref="C26:D26"/>
    <mergeCell ref="A17:D17"/>
    <mergeCell ref="C4:H4"/>
    <mergeCell ref="C5:H5"/>
    <mergeCell ref="C6:H6"/>
    <mergeCell ref="C7:H7"/>
    <mergeCell ref="C8:H8"/>
    <mergeCell ref="C9:H9"/>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1" fitToHeight="0" orientation="portrait" copies="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2D8-62BF-44C4-BCAE-557B74EFE001}">
  <sheetPr>
    <pageSetUpPr fitToPage="1"/>
  </sheetPr>
  <dimension ref="A1:Q15"/>
  <sheetViews>
    <sheetView view="pageBreakPreview" zoomScale="60" zoomScaleNormal="55" workbookViewId="0">
      <pane ySplit="1" topLeftCell="A2" activePane="bottomLeft" state="frozen"/>
      <selection activeCell="AH40" sqref="AH40"/>
      <selection pane="bottomLeft" activeCell="A18" sqref="A18:XFD117"/>
    </sheetView>
  </sheetViews>
  <sheetFormatPr defaultColWidth="9" defaultRowHeight="18" x14ac:dyDescent="0.45"/>
  <cols>
    <col min="1" max="1" width="9" style="1"/>
    <col min="2" max="2" width="4.59765625" style="1" customWidth="1"/>
    <col min="3" max="4" width="9" style="1"/>
    <col min="5" max="6" width="9.09765625" style="1" bestFit="1" customWidth="1"/>
    <col min="7" max="7" width="9.8984375" style="1" bestFit="1" customWidth="1"/>
    <col min="8" max="8" width="9.09765625" style="1" bestFit="1" customWidth="1"/>
    <col min="9" max="9" width="9.8984375" style="1" bestFit="1" customWidth="1"/>
    <col min="10" max="10" width="9.09765625" style="1" bestFit="1" customWidth="1"/>
    <col min="11" max="16384" width="9" style="1"/>
  </cols>
  <sheetData>
    <row r="1" spans="1:17" ht="19.5" customHeight="1" x14ac:dyDescent="0.45">
      <c r="A1" s="1" t="s">
        <v>0</v>
      </c>
      <c r="B1" s="1" t="s">
        <v>283</v>
      </c>
      <c r="H1" s="36" t="s">
        <v>344</v>
      </c>
    </row>
    <row r="4" spans="1:17" ht="19.5" customHeight="1" x14ac:dyDescent="0.45">
      <c r="C4" s="136" t="s">
        <v>1</v>
      </c>
      <c r="D4" s="136"/>
      <c r="E4" s="136"/>
      <c r="F4" s="136"/>
      <c r="G4" s="136"/>
      <c r="H4" s="136"/>
      <c r="I4" s="2" t="s">
        <v>2</v>
      </c>
      <c r="J4" s="2" t="s">
        <v>3</v>
      </c>
    </row>
    <row r="5" spans="1:17" ht="19.5" customHeight="1" x14ac:dyDescent="0.45">
      <c r="C5" s="120" t="s">
        <v>107</v>
      </c>
      <c r="D5" s="120"/>
      <c r="E5" s="120"/>
      <c r="F5" s="120"/>
      <c r="G5" s="120"/>
      <c r="H5" s="120"/>
      <c r="I5" s="3">
        <v>288</v>
      </c>
      <c r="J5" s="4">
        <v>0.35899999999999999</v>
      </c>
      <c r="L5" s="33"/>
      <c r="M5" s="33"/>
      <c r="N5" s="33"/>
      <c r="O5" s="33"/>
      <c r="P5" s="33"/>
      <c r="Q5" s="27"/>
    </row>
    <row r="6" spans="1:17" ht="19.5" customHeight="1" x14ac:dyDescent="0.45">
      <c r="C6" s="120" t="s">
        <v>108</v>
      </c>
      <c r="D6" s="120"/>
      <c r="E6" s="120"/>
      <c r="F6" s="120"/>
      <c r="G6" s="120"/>
      <c r="H6" s="120"/>
      <c r="I6" s="3">
        <v>118</v>
      </c>
      <c r="J6" s="4">
        <v>0.14699999999999999</v>
      </c>
      <c r="L6" s="33"/>
    </row>
    <row r="7" spans="1:17" ht="19.5" customHeight="1" x14ac:dyDescent="0.45">
      <c r="C7" s="120" t="s">
        <v>109</v>
      </c>
      <c r="D7" s="120"/>
      <c r="E7" s="120"/>
      <c r="F7" s="120"/>
      <c r="G7" s="120"/>
      <c r="H7" s="120"/>
      <c r="I7" s="3">
        <v>373</v>
      </c>
      <c r="J7" s="4">
        <v>0.46400000000000002</v>
      </c>
      <c r="L7" s="33"/>
    </row>
    <row r="8" spans="1:17" ht="19.5" customHeight="1" x14ac:dyDescent="0.45">
      <c r="C8" s="120" t="s">
        <v>8</v>
      </c>
      <c r="D8" s="120"/>
      <c r="E8" s="120"/>
      <c r="F8" s="120"/>
      <c r="G8" s="120"/>
      <c r="H8" s="120"/>
      <c r="I8" s="3">
        <v>24</v>
      </c>
      <c r="J8" s="4">
        <v>0.03</v>
      </c>
      <c r="L8" s="33"/>
    </row>
    <row r="9" spans="1:17" ht="19.5" customHeight="1" x14ac:dyDescent="0.45">
      <c r="C9" s="120" t="s">
        <v>9</v>
      </c>
      <c r="D9" s="120"/>
      <c r="E9" s="120"/>
      <c r="F9" s="120"/>
      <c r="G9" s="120"/>
      <c r="H9" s="120"/>
      <c r="I9" s="3">
        <f>SUM(I5:I8)</f>
        <v>803</v>
      </c>
      <c r="J9" s="4">
        <f>SUM(J5:J8)</f>
        <v>1</v>
      </c>
      <c r="L9" s="27"/>
    </row>
    <row r="12" spans="1:17" ht="19.5" customHeight="1" x14ac:dyDescent="0.45">
      <c r="A12" s="1" t="s">
        <v>10</v>
      </c>
    </row>
    <row r="13" spans="1:17" ht="19.5" customHeight="1" x14ac:dyDescent="0.45">
      <c r="C13" s="1" t="s">
        <v>11</v>
      </c>
      <c r="D13" s="1" t="s">
        <v>110</v>
      </c>
      <c r="J13" s="5">
        <v>0.46400000000000002</v>
      </c>
    </row>
    <row r="14" spans="1:17" ht="19.5" customHeight="1" x14ac:dyDescent="0.45">
      <c r="C14" s="1" t="s">
        <v>13</v>
      </c>
      <c r="D14" s="1" t="s">
        <v>226</v>
      </c>
      <c r="J14" s="5">
        <v>0.35899999999999999</v>
      </c>
    </row>
    <row r="15" spans="1:17" ht="19.5" customHeight="1" x14ac:dyDescent="0.45">
      <c r="C15" s="1" t="s">
        <v>15</v>
      </c>
      <c r="D15" s="1" t="s">
        <v>114</v>
      </c>
      <c r="J15" s="5">
        <v>0.14699999999999999</v>
      </c>
    </row>
  </sheetData>
  <mergeCells count="6">
    <mergeCell ref="C9:H9"/>
    <mergeCell ref="C4:H4"/>
    <mergeCell ref="C5:H5"/>
    <mergeCell ref="C6:H6"/>
    <mergeCell ref="C7:H7"/>
    <mergeCell ref="C8:H8"/>
  </mergeCells>
  <phoneticPr fontId="2"/>
  <pageMargins left="0.70866141732283472" right="0.70866141732283472" top="0.74803149606299213" bottom="0.74803149606299213" header="0.31496062992125984" footer="0.31496062992125984"/>
  <pageSetup paperSize="9" scale="91" fitToHeight="0" orientation="portrait" copies="2"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1CB6-0B6B-4440-9AC9-1C09805F55C0}">
  <sheetPr>
    <pageSetUpPr fitToPage="1"/>
  </sheetPr>
  <dimension ref="A1:Q15"/>
  <sheetViews>
    <sheetView view="pageBreakPreview" zoomScale="60" zoomScaleNormal="55" workbookViewId="0">
      <pane ySplit="1" topLeftCell="A2" activePane="bottomLeft" state="frozen"/>
      <selection activeCell="AH40" sqref="AH40"/>
      <selection pane="bottomLeft" activeCell="A18" sqref="A18:XFD117"/>
    </sheetView>
  </sheetViews>
  <sheetFormatPr defaultColWidth="9" defaultRowHeight="18" x14ac:dyDescent="0.45"/>
  <cols>
    <col min="1" max="1" width="9" style="1"/>
    <col min="2" max="2" width="4.59765625" style="1" customWidth="1"/>
    <col min="3" max="4" width="9" style="1"/>
    <col min="5" max="6" width="9.09765625" style="1" bestFit="1" customWidth="1"/>
    <col min="7" max="7" width="9.8984375" style="1" bestFit="1" customWidth="1"/>
    <col min="8" max="8" width="9.09765625" style="1" bestFit="1" customWidth="1"/>
    <col min="9" max="9" width="9.8984375" style="1" bestFit="1" customWidth="1"/>
    <col min="10" max="10" width="9.09765625" style="1" bestFit="1" customWidth="1"/>
    <col min="11" max="16384" width="9" style="1"/>
  </cols>
  <sheetData>
    <row r="1" spans="1:17" ht="19.5" customHeight="1" x14ac:dyDescent="0.45">
      <c r="A1" s="1" t="s">
        <v>0</v>
      </c>
      <c r="B1" s="1" t="s">
        <v>287</v>
      </c>
      <c r="H1" s="36" t="s">
        <v>344</v>
      </c>
    </row>
    <row r="4" spans="1:17" ht="19.5" customHeight="1" x14ac:dyDescent="0.45">
      <c r="C4" s="136" t="s">
        <v>1</v>
      </c>
      <c r="D4" s="136"/>
      <c r="E4" s="136"/>
      <c r="F4" s="136"/>
      <c r="G4" s="136"/>
      <c r="H4" s="136"/>
      <c r="I4" s="2" t="s">
        <v>2</v>
      </c>
      <c r="J4" s="2" t="s">
        <v>3</v>
      </c>
    </row>
    <row r="5" spans="1:17" ht="19.5" customHeight="1" x14ac:dyDescent="0.45">
      <c r="C5" s="120" t="s">
        <v>107</v>
      </c>
      <c r="D5" s="120"/>
      <c r="E5" s="120"/>
      <c r="F5" s="120"/>
      <c r="G5" s="120"/>
      <c r="H5" s="120"/>
      <c r="I5" s="3">
        <v>322</v>
      </c>
      <c r="J5" s="4">
        <v>0.40100000000000002</v>
      </c>
      <c r="L5" s="33"/>
      <c r="M5" s="33"/>
      <c r="N5" s="33"/>
      <c r="O5" s="33"/>
      <c r="P5" s="33"/>
      <c r="Q5" s="27"/>
    </row>
    <row r="6" spans="1:17" ht="19.5" customHeight="1" x14ac:dyDescent="0.45">
      <c r="C6" s="120" t="s">
        <v>108</v>
      </c>
      <c r="D6" s="120"/>
      <c r="E6" s="120"/>
      <c r="F6" s="120"/>
      <c r="G6" s="120"/>
      <c r="H6" s="120"/>
      <c r="I6" s="3">
        <v>145</v>
      </c>
      <c r="J6" s="4">
        <v>0.18099999999999999</v>
      </c>
      <c r="L6" s="33"/>
    </row>
    <row r="7" spans="1:17" ht="19.5" customHeight="1" x14ac:dyDescent="0.45">
      <c r="C7" s="120" t="s">
        <v>109</v>
      </c>
      <c r="D7" s="120"/>
      <c r="E7" s="120"/>
      <c r="F7" s="120"/>
      <c r="G7" s="120"/>
      <c r="H7" s="120"/>
      <c r="I7" s="3">
        <v>315</v>
      </c>
      <c r="J7" s="4">
        <v>0.39200000000000002</v>
      </c>
      <c r="L7" s="33"/>
    </row>
    <row r="8" spans="1:17" ht="19.5" customHeight="1" x14ac:dyDescent="0.45">
      <c r="C8" s="120" t="s">
        <v>8</v>
      </c>
      <c r="D8" s="120"/>
      <c r="E8" s="120"/>
      <c r="F8" s="120"/>
      <c r="G8" s="120"/>
      <c r="H8" s="120"/>
      <c r="I8" s="3">
        <v>21</v>
      </c>
      <c r="J8" s="4">
        <v>2.5999999999999999E-2</v>
      </c>
      <c r="L8" s="33"/>
    </row>
    <row r="9" spans="1:17" ht="19.5" customHeight="1" x14ac:dyDescent="0.45">
      <c r="C9" s="120" t="s">
        <v>9</v>
      </c>
      <c r="D9" s="120"/>
      <c r="E9" s="120"/>
      <c r="F9" s="120"/>
      <c r="G9" s="120"/>
      <c r="H9" s="120"/>
      <c r="I9" s="3">
        <f>SUM(I5:I8)</f>
        <v>803</v>
      </c>
      <c r="J9" s="4">
        <f>SUM(J5:J8)</f>
        <v>1</v>
      </c>
      <c r="L9" s="27"/>
    </row>
    <row r="12" spans="1:17" ht="19.5" customHeight="1" x14ac:dyDescent="0.45">
      <c r="A12" s="1" t="s">
        <v>10</v>
      </c>
    </row>
    <row r="13" spans="1:17" ht="19.5" customHeight="1" x14ac:dyDescent="0.45">
      <c r="C13" s="1" t="s">
        <v>11</v>
      </c>
      <c r="D13" s="1" t="s">
        <v>226</v>
      </c>
      <c r="J13" s="5">
        <v>0.40100000000000002</v>
      </c>
    </row>
    <row r="14" spans="1:17" ht="19.5" customHeight="1" x14ac:dyDescent="0.45">
      <c r="C14" s="1" t="s">
        <v>13</v>
      </c>
      <c r="D14" s="1" t="s">
        <v>288</v>
      </c>
      <c r="J14" s="5">
        <v>0.39200000000000002</v>
      </c>
    </row>
    <row r="15" spans="1:17" ht="19.5" customHeight="1" x14ac:dyDescent="0.45">
      <c r="C15" s="1" t="s">
        <v>15</v>
      </c>
      <c r="D15" s="1" t="s">
        <v>114</v>
      </c>
      <c r="J15" s="5">
        <v>0.18099999999999999</v>
      </c>
    </row>
  </sheetData>
  <mergeCells count="6">
    <mergeCell ref="C9:H9"/>
    <mergeCell ref="C4:H4"/>
    <mergeCell ref="C5:H5"/>
    <mergeCell ref="C6:H6"/>
    <mergeCell ref="C7:H7"/>
    <mergeCell ref="C8:H8"/>
  </mergeCells>
  <phoneticPr fontId="2"/>
  <pageMargins left="0.70866141732283472" right="0.70866141732283472" top="0.74803149606299213" bottom="0.74803149606299213" header="0.31496062992125984" footer="0.31496062992125984"/>
  <pageSetup paperSize="9" scale="91" fitToHeight="0" orientation="portrait" copies="2"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98F7C-41D3-451F-A79E-D7A5754181C5}">
  <sheetPr>
    <pageSetUpPr fitToPage="1"/>
  </sheetPr>
  <dimension ref="A1:J26"/>
  <sheetViews>
    <sheetView view="pageBreakPreview" zoomScale="60" zoomScaleNormal="55" workbookViewId="0">
      <pane ySplit="1" topLeftCell="A4" activePane="bottomLeft" state="frozen"/>
      <selection activeCell="AH40" sqref="AH40"/>
      <selection pane="bottomLeft" activeCell="A29" sqref="A29:XFD130"/>
    </sheetView>
  </sheetViews>
  <sheetFormatPr defaultColWidth="9" defaultRowHeight="18" x14ac:dyDescent="0.45"/>
  <cols>
    <col min="1" max="1" width="9" style="1"/>
    <col min="2" max="2" width="4.69921875" style="1" customWidth="1"/>
    <col min="3" max="16384" width="9" style="1"/>
  </cols>
  <sheetData>
    <row r="1" spans="1:10" ht="19.5" customHeight="1" x14ac:dyDescent="0.45">
      <c r="A1" s="1" t="s">
        <v>0</v>
      </c>
      <c r="B1" s="1" t="s">
        <v>292</v>
      </c>
    </row>
    <row r="4" spans="1:10" ht="19.5" customHeight="1" x14ac:dyDescent="0.45">
      <c r="C4" s="114" t="s">
        <v>1</v>
      </c>
      <c r="D4" s="115"/>
      <c r="E4" s="115"/>
      <c r="F4" s="115"/>
      <c r="G4" s="115"/>
      <c r="H4" s="116"/>
      <c r="I4" s="2" t="s">
        <v>2</v>
      </c>
      <c r="J4" s="2" t="s">
        <v>3</v>
      </c>
    </row>
    <row r="5" spans="1:10" ht="19.5" customHeight="1" x14ac:dyDescent="0.45">
      <c r="C5" s="157" t="s">
        <v>107</v>
      </c>
      <c r="D5" s="158"/>
      <c r="E5" s="158"/>
      <c r="F5" s="158"/>
      <c r="G5" s="158"/>
      <c r="H5" s="159"/>
      <c r="I5" s="3">
        <v>23</v>
      </c>
      <c r="J5" s="4">
        <v>2.9000000000000001E-2</v>
      </c>
    </row>
    <row r="6" spans="1:10" ht="19.5" customHeight="1" x14ac:dyDescent="0.45">
      <c r="C6" s="157" t="s">
        <v>108</v>
      </c>
      <c r="D6" s="158"/>
      <c r="E6" s="158"/>
      <c r="F6" s="158"/>
      <c r="G6" s="158"/>
      <c r="H6" s="159"/>
      <c r="I6" s="3">
        <v>42</v>
      </c>
      <c r="J6" s="4">
        <v>5.1999999999999998E-2</v>
      </c>
    </row>
    <row r="7" spans="1:10" ht="19.5" customHeight="1" x14ac:dyDescent="0.45">
      <c r="C7" s="157" t="s">
        <v>109</v>
      </c>
      <c r="D7" s="158"/>
      <c r="E7" s="158"/>
      <c r="F7" s="158"/>
      <c r="G7" s="158"/>
      <c r="H7" s="159"/>
      <c r="I7" s="3">
        <v>472</v>
      </c>
      <c r="J7" s="4">
        <v>0.58799999999999997</v>
      </c>
    </row>
    <row r="8" spans="1:10" ht="19.5" customHeight="1" x14ac:dyDescent="0.45">
      <c r="C8" s="157" t="s">
        <v>8</v>
      </c>
      <c r="D8" s="158"/>
      <c r="E8" s="158"/>
      <c r="F8" s="158"/>
      <c r="G8" s="158"/>
      <c r="H8" s="159"/>
      <c r="I8" s="3">
        <v>266</v>
      </c>
      <c r="J8" s="4">
        <v>0.33100000000000002</v>
      </c>
    </row>
    <row r="9" spans="1:10" ht="19.5" customHeight="1" x14ac:dyDescent="0.45">
      <c r="C9" s="157" t="s">
        <v>9</v>
      </c>
      <c r="D9" s="158"/>
      <c r="E9" s="158"/>
      <c r="F9" s="158"/>
      <c r="G9" s="158"/>
      <c r="H9" s="159"/>
      <c r="I9" s="3">
        <f>SUM(I5:I8)</f>
        <v>803</v>
      </c>
      <c r="J9" s="4">
        <f>SUM(J5:J8)</f>
        <v>1</v>
      </c>
    </row>
    <row r="12" spans="1:10" ht="19.5" customHeight="1" x14ac:dyDescent="0.45">
      <c r="A12" s="1" t="s">
        <v>10</v>
      </c>
    </row>
    <row r="13" spans="1:10" ht="19.5" customHeight="1" x14ac:dyDescent="0.45">
      <c r="C13" s="1" t="s">
        <v>11</v>
      </c>
      <c r="D13" s="1" t="s">
        <v>110</v>
      </c>
      <c r="J13" s="5">
        <v>0.58799999999999997</v>
      </c>
    </row>
    <row r="14" spans="1:10" ht="19.5" customHeight="1" x14ac:dyDescent="0.45">
      <c r="C14" s="1" t="s">
        <v>13</v>
      </c>
      <c r="D14" s="1" t="s">
        <v>114</v>
      </c>
      <c r="J14" s="5">
        <v>5.1999999999999998E-2</v>
      </c>
    </row>
    <row r="15" spans="1:10" ht="19.5" customHeight="1" x14ac:dyDescent="0.45">
      <c r="C15" s="1" t="s">
        <v>15</v>
      </c>
      <c r="D15" s="1" t="s">
        <v>226</v>
      </c>
      <c r="J15" s="52">
        <v>2.9000000000000001E-2</v>
      </c>
    </row>
    <row r="17" spans="1:9" ht="19.5" customHeight="1" x14ac:dyDescent="0.45">
      <c r="A17" s="152" t="s">
        <v>243</v>
      </c>
      <c r="B17" s="152"/>
      <c r="C17" s="152"/>
      <c r="D17" s="152"/>
    </row>
    <row r="19" spans="1:9" s="7" customFormat="1" ht="102" x14ac:dyDescent="0.35">
      <c r="C19" s="150"/>
      <c r="D19" s="151"/>
      <c r="E19" s="37" t="s">
        <v>107</v>
      </c>
      <c r="F19" s="37" t="s">
        <v>108</v>
      </c>
      <c r="G19" s="37" t="s">
        <v>109</v>
      </c>
      <c r="H19" s="37" t="s">
        <v>8</v>
      </c>
      <c r="I19" s="37" t="s">
        <v>17</v>
      </c>
    </row>
    <row r="20" spans="1:9" ht="19.5" customHeight="1" x14ac:dyDescent="0.45">
      <c r="C20" s="124" t="s">
        <v>231</v>
      </c>
      <c r="D20" s="125"/>
      <c r="E20" s="3">
        <v>15</v>
      </c>
      <c r="F20" s="3">
        <v>21</v>
      </c>
      <c r="G20" s="3">
        <v>263</v>
      </c>
      <c r="H20" s="3">
        <v>529</v>
      </c>
      <c r="I20" s="3">
        <f>SUM(E20:H20)</f>
        <v>828</v>
      </c>
    </row>
    <row r="21" spans="1:9" ht="19.5" customHeight="1" x14ac:dyDescent="0.45">
      <c r="C21" s="124" t="s">
        <v>232</v>
      </c>
      <c r="D21" s="125"/>
      <c r="E21" s="3">
        <v>23</v>
      </c>
      <c r="F21" s="3">
        <v>42</v>
      </c>
      <c r="G21" s="3">
        <v>472</v>
      </c>
      <c r="H21" s="3">
        <v>266</v>
      </c>
      <c r="I21" s="3">
        <f>SUM(E21:H21)</f>
        <v>803</v>
      </c>
    </row>
    <row r="23" spans="1:9" s="7" customFormat="1" ht="102" x14ac:dyDescent="0.35">
      <c r="C23" s="150"/>
      <c r="D23" s="151"/>
      <c r="E23" s="37" t="s">
        <v>107</v>
      </c>
      <c r="F23" s="37" t="s">
        <v>108</v>
      </c>
      <c r="G23" s="37" t="s">
        <v>109</v>
      </c>
      <c r="H23" s="37" t="s">
        <v>8</v>
      </c>
      <c r="I23" s="37" t="s">
        <v>17</v>
      </c>
    </row>
    <row r="24" spans="1:9" ht="19.5" customHeight="1" x14ac:dyDescent="0.45">
      <c r="C24" s="124" t="s">
        <v>231</v>
      </c>
      <c r="D24" s="125"/>
      <c r="E24" s="4">
        <v>1.7999999999999999E-2</v>
      </c>
      <c r="F24" s="4">
        <v>2.5000000000000001E-2</v>
      </c>
      <c r="G24" s="4">
        <v>0.318</v>
      </c>
      <c r="H24" s="4">
        <v>0.63900000000000001</v>
      </c>
      <c r="I24" s="4">
        <f>SUM(E24:H24)</f>
        <v>1</v>
      </c>
    </row>
    <row r="25" spans="1:9" ht="19.5" customHeight="1" x14ac:dyDescent="0.45">
      <c r="C25" s="124" t="s">
        <v>232</v>
      </c>
      <c r="D25" s="125"/>
      <c r="E25" s="4">
        <v>2.9000000000000001E-2</v>
      </c>
      <c r="F25" s="4">
        <v>5.1999999999999998E-2</v>
      </c>
      <c r="G25" s="4">
        <v>0.58799999999999997</v>
      </c>
      <c r="H25" s="4">
        <v>0.33100000000000002</v>
      </c>
      <c r="I25" s="4">
        <f>SUM(E25:H25)</f>
        <v>1</v>
      </c>
    </row>
    <row r="26" spans="1:9" ht="19.5" customHeight="1" x14ac:dyDescent="0.45">
      <c r="C26" s="155" t="s">
        <v>20</v>
      </c>
      <c r="D26" s="156"/>
      <c r="E26" s="4">
        <f>E25-E24</f>
        <v>1.1000000000000003E-2</v>
      </c>
      <c r="F26" s="4">
        <f>F25-F24</f>
        <v>2.6999999999999996E-2</v>
      </c>
      <c r="G26" s="4">
        <f>G25-G24</f>
        <v>0.26999999999999996</v>
      </c>
      <c r="H26" s="4">
        <f>H25-H24</f>
        <v>-0.308</v>
      </c>
      <c r="I26" s="4">
        <f>SUM(E26:H26)</f>
        <v>0</v>
      </c>
    </row>
  </sheetData>
  <mergeCells count="14">
    <mergeCell ref="C26:D26"/>
    <mergeCell ref="C24:D24"/>
    <mergeCell ref="C25:D25"/>
    <mergeCell ref="C5:H5"/>
    <mergeCell ref="C6:H6"/>
    <mergeCell ref="C7:H7"/>
    <mergeCell ref="C8:H8"/>
    <mergeCell ref="C9:H9"/>
    <mergeCell ref="C4:H4"/>
    <mergeCell ref="A17:D17"/>
    <mergeCell ref="C19:D19"/>
    <mergeCell ref="C23:D23"/>
    <mergeCell ref="C20:D20"/>
    <mergeCell ref="C21:D21"/>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52AC1-8FBE-4951-AD60-FFED90DD5FB0}">
  <sheetPr>
    <pageSetUpPr fitToPage="1"/>
  </sheetPr>
  <dimension ref="A1:J28"/>
  <sheetViews>
    <sheetView view="pageBreakPreview" zoomScale="60" zoomScaleNormal="55" workbookViewId="0">
      <pane ySplit="1" topLeftCell="A22" activePane="bottomLeft" state="frozen"/>
      <selection activeCell="AH40" sqref="AH40"/>
      <selection pane="bottomLeft" activeCell="A29" sqref="A29:XFD116"/>
    </sheetView>
  </sheetViews>
  <sheetFormatPr defaultColWidth="9" defaultRowHeight="18" x14ac:dyDescent="0.45"/>
  <cols>
    <col min="1" max="1" width="9" style="12"/>
    <col min="2" max="2" width="4.59765625" style="12" customWidth="1"/>
    <col min="3" max="9" width="9" style="12"/>
    <col min="10" max="10" width="9.5" style="12" bestFit="1" customWidth="1"/>
    <col min="11" max="16384" width="9" style="12"/>
  </cols>
  <sheetData>
    <row r="1" spans="1:10" ht="19.5" customHeight="1" x14ac:dyDescent="0.45">
      <c r="A1" s="12" t="s">
        <v>0</v>
      </c>
      <c r="B1" s="12" t="s">
        <v>515</v>
      </c>
    </row>
    <row r="3" spans="1:10" ht="19.5" customHeight="1" x14ac:dyDescent="0.45"/>
    <row r="4" spans="1:10" ht="19.5" customHeight="1" x14ac:dyDescent="0.45">
      <c r="C4" s="93" t="s">
        <v>1</v>
      </c>
      <c r="D4" s="94"/>
      <c r="E4" s="94"/>
      <c r="F4" s="94"/>
      <c r="G4" s="94"/>
      <c r="H4" s="95"/>
      <c r="I4" s="24" t="s">
        <v>2</v>
      </c>
      <c r="J4" s="24" t="s">
        <v>3</v>
      </c>
    </row>
    <row r="5" spans="1:10" ht="19.5" customHeight="1" x14ac:dyDescent="0.45">
      <c r="C5" s="88" t="s">
        <v>236</v>
      </c>
      <c r="D5" s="88"/>
      <c r="E5" s="88"/>
      <c r="F5" s="88"/>
      <c r="G5" s="88"/>
      <c r="H5" s="88"/>
      <c r="I5" s="13">
        <v>336</v>
      </c>
      <c r="J5" s="14">
        <v>0.41799999999999998</v>
      </c>
    </row>
    <row r="6" spans="1:10" ht="19.5" customHeight="1" x14ac:dyDescent="0.45">
      <c r="C6" s="88" t="s">
        <v>233</v>
      </c>
      <c r="D6" s="88"/>
      <c r="E6" s="88"/>
      <c r="F6" s="88"/>
      <c r="G6" s="88"/>
      <c r="H6" s="88"/>
      <c r="I6" s="13">
        <v>190</v>
      </c>
      <c r="J6" s="14">
        <v>0.23699999999999999</v>
      </c>
    </row>
    <row r="7" spans="1:10" ht="19.5" customHeight="1" x14ac:dyDescent="0.45">
      <c r="C7" s="88" t="s">
        <v>234</v>
      </c>
      <c r="D7" s="88"/>
      <c r="E7" s="88"/>
      <c r="F7" s="88"/>
      <c r="G7" s="88"/>
      <c r="H7" s="88"/>
      <c r="I7" s="13">
        <v>123</v>
      </c>
      <c r="J7" s="14">
        <v>0.153</v>
      </c>
    </row>
    <row r="8" spans="1:10" ht="19.5" customHeight="1" x14ac:dyDescent="0.45">
      <c r="C8" s="88" t="s">
        <v>237</v>
      </c>
      <c r="D8" s="88"/>
      <c r="E8" s="88"/>
      <c r="F8" s="88"/>
      <c r="G8" s="88"/>
      <c r="H8" s="88"/>
      <c r="I8" s="13">
        <v>150</v>
      </c>
      <c r="J8" s="14">
        <v>0.187</v>
      </c>
    </row>
    <row r="9" spans="1:10" ht="19.5" customHeight="1" x14ac:dyDescent="0.45">
      <c r="C9" s="88" t="s">
        <v>8</v>
      </c>
      <c r="D9" s="88"/>
      <c r="E9" s="88"/>
      <c r="F9" s="88"/>
      <c r="G9" s="88"/>
      <c r="H9" s="88"/>
      <c r="I9" s="13">
        <v>4</v>
      </c>
      <c r="J9" s="14">
        <v>5.0000000000000001E-3</v>
      </c>
    </row>
    <row r="10" spans="1:10" ht="19.5" customHeight="1" x14ac:dyDescent="0.45">
      <c r="C10" s="96" t="s">
        <v>9</v>
      </c>
      <c r="D10" s="97"/>
      <c r="E10" s="97"/>
      <c r="F10" s="97"/>
      <c r="G10" s="97"/>
      <c r="H10" s="98"/>
      <c r="I10" s="13">
        <f>SUM(I5:I9)</f>
        <v>803</v>
      </c>
      <c r="J10" s="14">
        <f>SUM(J5:J9)</f>
        <v>1</v>
      </c>
    </row>
    <row r="11" spans="1:10" ht="19.5" customHeight="1" x14ac:dyDescent="0.45"/>
    <row r="12" spans="1:10" ht="19.5" customHeight="1" x14ac:dyDescent="0.45"/>
    <row r="13" spans="1:10" ht="19.5" customHeight="1" x14ac:dyDescent="0.45"/>
    <row r="14" spans="1:10" ht="19.5" customHeight="1" x14ac:dyDescent="0.45">
      <c r="A14" s="12" t="s">
        <v>10</v>
      </c>
    </row>
    <row r="15" spans="1:10" ht="19.5" customHeight="1" x14ac:dyDescent="0.45">
      <c r="C15" s="12" t="s">
        <v>11</v>
      </c>
      <c r="D15" s="12" t="s">
        <v>238</v>
      </c>
      <c r="J15" s="16">
        <v>0.41799999999999998</v>
      </c>
    </row>
    <row r="16" spans="1:10" ht="19.5" customHeight="1" x14ac:dyDescent="0.45">
      <c r="C16" s="12" t="s">
        <v>13</v>
      </c>
      <c r="D16" s="12" t="s">
        <v>239</v>
      </c>
      <c r="J16" s="16">
        <v>0.23699999999999999</v>
      </c>
    </row>
    <row r="17" spans="1:10" ht="19.5" customHeight="1" x14ac:dyDescent="0.45">
      <c r="C17" s="12" t="s">
        <v>15</v>
      </c>
      <c r="D17" s="12" t="s">
        <v>240</v>
      </c>
      <c r="J17" s="16">
        <v>0.187</v>
      </c>
    </row>
    <row r="18" spans="1:10" ht="19.5" customHeight="1" x14ac:dyDescent="0.45"/>
    <row r="19" spans="1:10" ht="19.5" customHeight="1" x14ac:dyDescent="0.45">
      <c r="A19" s="91" t="s">
        <v>241</v>
      </c>
      <c r="B19" s="91"/>
      <c r="C19" s="91"/>
      <c r="D19" s="91"/>
    </row>
    <row r="20" spans="1:10" ht="18" customHeight="1" x14ac:dyDescent="0.45"/>
    <row r="21" spans="1:10" s="18" customFormat="1" ht="132" customHeight="1" x14ac:dyDescent="0.4">
      <c r="C21" s="108"/>
      <c r="D21" s="109"/>
      <c r="E21" s="19" t="s">
        <v>236</v>
      </c>
      <c r="F21" s="19" t="s">
        <v>233</v>
      </c>
      <c r="G21" s="19" t="s">
        <v>234</v>
      </c>
      <c r="H21" s="19" t="s">
        <v>235</v>
      </c>
      <c r="I21" s="19" t="s">
        <v>242</v>
      </c>
      <c r="J21" s="19" t="s">
        <v>17</v>
      </c>
    </row>
    <row r="22" spans="1:10" ht="19.5" customHeight="1" x14ac:dyDescent="0.45">
      <c r="C22" s="99" t="s">
        <v>231</v>
      </c>
      <c r="D22" s="100"/>
      <c r="E22" s="13">
        <v>439</v>
      </c>
      <c r="F22" s="13">
        <v>227</v>
      </c>
      <c r="G22" s="13">
        <v>100</v>
      </c>
      <c r="H22" s="13">
        <v>58</v>
      </c>
      <c r="I22" s="13">
        <v>4</v>
      </c>
      <c r="J22" s="13">
        <f>SUM(E22:I22)</f>
        <v>828</v>
      </c>
    </row>
    <row r="23" spans="1:10" ht="19.5" customHeight="1" x14ac:dyDescent="0.45">
      <c r="C23" s="99" t="s">
        <v>232</v>
      </c>
      <c r="D23" s="100"/>
      <c r="E23" s="13">
        <v>336</v>
      </c>
      <c r="F23" s="13">
        <v>190</v>
      </c>
      <c r="G23" s="13">
        <v>123</v>
      </c>
      <c r="H23" s="13">
        <v>150</v>
      </c>
      <c r="I23" s="13">
        <v>4</v>
      </c>
      <c r="J23" s="13">
        <f>SUM(E23:I23)</f>
        <v>803</v>
      </c>
    </row>
    <row r="24" spans="1:10" ht="19.5" customHeight="1" x14ac:dyDescent="0.45"/>
    <row r="25" spans="1:10" s="18" customFormat="1" ht="132" customHeight="1" x14ac:dyDescent="0.4">
      <c r="C25" s="108"/>
      <c r="D25" s="109"/>
      <c r="E25" s="19" t="s">
        <v>236</v>
      </c>
      <c r="F25" s="19" t="s">
        <v>233</v>
      </c>
      <c r="G25" s="19" t="s">
        <v>234</v>
      </c>
      <c r="H25" s="19" t="s">
        <v>237</v>
      </c>
      <c r="I25" s="19" t="s">
        <v>242</v>
      </c>
      <c r="J25" s="19" t="s">
        <v>17</v>
      </c>
    </row>
    <row r="26" spans="1:10" ht="19.5" customHeight="1" x14ac:dyDescent="0.45">
      <c r="C26" s="99" t="s">
        <v>231</v>
      </c>
      <c r="D26" s="100"/>
      <c r="E26" s="14">
        <v>0.53</v>
      </c>
      <c r="F26" s="14">
        <v>0.27400000000000002</v>
      </c>
      <c r="G26" s="14">
        <v>0.121</v>
      </c>
      <c r="H26" s="14">
        <v>7.0000000000000007E-2</v>
      </c>
      <c r="I26" s="14">
        <v>5.0000000000000001E-3</v>
      </c>
      <c r="J26" s="14">
        <f>SUM(E26:I26)</f>
        <v>1</v>
      </c>
    </row>
    <row r="27" spans="1:10" ht="19.5" customHeight="1" x14ac:dyDescent="0.45">
      <c r="C27" s="99" t="s">
        <v>232</v>
      </c>
      <c r="D27" s="100"/>
      <c r="E27" s="14">
        <v>0.41799999999999998</v>
      </c>
      <c r="F27" s="14">
        <v>0.23699999999999999</v>
      </c>
      <c r="G27" s="14">
        <v>0.153</v>
      </c>
      <c r="H27" s="14">
        <v>0.187</v>
      </c>
      <c r="I27" s="14">
        <v>5.0000000000000001E-3</v>
      </c>
      <c r="J27" s="14">
        <f>SUM(E27:I27)</f>
        <v>1</v>
      </c>
    </row>
    <row r="28" spans="1:10" ht="19.5" customHeight="1" x14ac:dyDescent="0.45">
      <c r="C28" s="89" t="s">
        <v>20</v>
      </c>
      <c r="D28" s="89"/>
      <c r="E28" s="14">
        <f t="shared" ref="E28:J28" si="0">E27-E26</f>
        <v>-0.11200000000000004</v>
      </c>
      <c r="F28" s="14">
        <f t="shared" si="0"/>
        <v>-3.7000000000000033E-2</v>
      </c>
      <c r="G28" s="14">
        <f t="shared" si="0"/>
        <v>3.2000000000000001E-2</v>
      </c>
      <c r="H28" s="14">
        <f t="shared" si="0"/>
        <v>0.11699999999999999</v>
      </c>
      <c r="I28" s="14">
        <f t="shared" si="0"/>
        <v>0</v>
      </c>
      <c r="J28" s="14">
        <f t="shared" si="0"/>
        <v>0</v>
      </c>
    </row>
  </sheetData>
  <mergeCells count="15">
    <mergeCell ref="C4:H4"/>
    <mergeCell ref="C22:D22"/>
    <mergeCell ref="C23:D23"/>
    <mergeCell ref="C28:D28"/>
    <mergeCell ref="C25:D25"/>
    <mergeCell ref="C26:D26"/>
    <mergeCell ref="C27:D27"/>
    <mergeCell ref="C21:D21"/>
    <mergeCell ref="C5:H5"/>
    <mergeCell ref="C6:H6"/>
    <mergeCell ref="C7:H7"/>
    <mergeCell ref="C8:H8"/>
    <mergeCell ref="A19:D19"/>
    <mergeCell ref="C9:H9"/>
    <mergeCell ref="C10:H10"/>
  </mergeCells>
  <phoneticPr fontId="2"/>
  <pageMargins left="0.70866141732283472" right="0.70866141732283472" top="0.74803149606299213" bottom="0.74803149606299213" header="0.31496062992125984" footer="0.31496062992125984"/>
  <pageSetup paperSize="9" scale="93"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F6D34-322F-4538-9802-AD7D0F031102}">
  <sheetPr>
    <pageSetUpPr fitToPage="1"/>
  </sheetPr>
  <dimension ref="A1:Z43"/>
  <sheetViews>
    <sheetView view="pageBreakPreview" zoomScale="60" zoomScaleNormal="55" workbookViewId="0">
      <pane ySplit="1" topLeftCell="A34" activePane="bottomLeft" state="frozen"/>
      <selection activeCell="AH40" sqref="AH40"/>
      <selection pane="bottomLeft" activeCell="U13" sqref="U13"/>
    </sheetView>
  </sheetViews>
  <sheetFormatPr defaultColWidth="9" defaultRowHeight="18" x14ac:dyDescent="0.45"/>
  <cols>
    <col min="1" max="1" width="9" style="1"/>
    <col min="2" max="2" width="4.3984375" style="1" customWidth="1"/>
    <col min="3" max="16384" width="9" style="1"/>
  </cols>
  <sheetData>
    <row r="1" spans="1:21" ht="19.5" customHeight="1" x14ac:dyDescent="0.45">
      <c r="A1" s="1" t="s">
        <v>0</v>
      </c>
      <c r="B1" s="1" t="s">
        <v>303</v>
      </c>
    </row>
    <row r="4" spans="1:21" ht="19.5" customHeight="1" x14ac:dyDescent="0.45">
      <c r="C4" s="114" t="s">
        <v>1</v>
      </c>
      <c r="D4" s="115"/>
      <c r="E4" s="115"/>
      <c r="F4" s="115"/>
      <c r="G4" s="115"/>
      <c r="H4" s="116"/>
      <c r="I4" s="2" t="s">
        <v>2</v>
      </c>
      <c r="J4" s="2" t="s">
        <v>3</v>
      </c>
    </row>
    <row r="5" spans="1:21" ht="19.5" customHeight="1" x14ac:dyDescent="0.45">
      <c r="C5" s="157" t="s">
        <v>115</v>
      </c>
      <c r="D5" s="158"/>
      <c r="E5" s="158"/>
      <c r="F5" s="158"/>
      <c r="G5" s="158"/>
      <c r="H5" s="159"/>
      <c r="I5" s="3">
        <v>121</v>
      </c>
      <c r="J5" s="4">
        <v>0.151</v>
      </c>
    </row>
    <row r="6" spans="1:21" ht="19.5" customHeight="1" x14ac:dyDescent="0.45">
      <c r="C6" s="120" t="s">
        <v>116</v>
      </c>
      <c r="D6" s="120"/>
      <c r="E6" s="120"/>
      <c r="F6" s="120"/>
      <c r="G6" s="120"/>
      <c r="H6" s="120"/>
      <c r="I6" s="3">
        <v>72</v>
      </c>
      <c r="J6" s="4">
        <v>0.09</v>
      </c>
    </row>
    <row r="7" spans="1:21" ht="19.5" customHeight="1" x14ac:dyDescent="0.45">
      <c r="C7" s="120" t="s">
        <v>117</v>
      </c>
      <c r="D7" s="120"/>
      <c r="E7" s="120"/>
      <c r="F7" s="120"/>
      <c r="G7" s="120"/>
      <c r="H7" s="120"/>
      <c r="I7" s="3">
        <v>28</v>
      </c>
      <c r="J7" s="4">
        <v>3.5000000000000003E-2</v>
      </c>
    </row>
    <row r="8" spans="1:21" ht="19.5" customHeight="1" x14ac:dyDescent="0.45">
      <c r="C8" s="120" t="s">
        <v>118</v>
      </c>
      <c r="D8" s="120"/>
      <c r="E8" s="120"/>
      <c r="F8" s="120"/>
      <c r="G8" s="120"/>
      <c r="H8" s="120"/>
      <c r="I8" s="3">
        <v>71</v>
      </c>
      <c r="J8" s="4">
        <v>8.7999999999999995E-2</v>
      </c>
    </row>
    <row r="9" spans="1:21" ht="19.5" customHeight="1" x14ac:dyDescent="0.45">
      <c r="C9" s="120" t="s">
        <v>119</v>
      </c>
      <c r="D9" s="120"/>
      <c r="E9" s="120"/>
      <c r="F9" s="120"/>
      <c r="G9" s="120"/>
      <c r="H9" s="120"/>
      <c r="I9" s="3">
        <v>125</v>
      </c>
      <c r="J9" s="4">
        <v>0.156</v>
      </c>
    </row>
    <row r="10" spans="1:21" ht="19.5" customHeight="1" x14ac:dyDescent="0.45">
      <c r="C10" s="120" t="s">
        <v>120</v>
      </c>
      <c r="D10" s="120"/>
      <c r="E10" s="120"/>
      <c r="F10" s="120"/>
      <c r="G10" s="120"/>
      <c r="H10" s="120"/>
      <c r="I10" s="3">
        <v>59</v>
      </c>
      <c r="J10" s="4">
        <v>7.2999999999999995E-2</v>
      </c>
    </row>
    <row r="11" spans="1:21" ht="19.5" customHeight="1" x14ac:dyDescent="0.45">
      <c r="C11" s="120" t="s">
        <v>121</v>
      </c>
      <c r="D11" s="120"/>
      <c r="E11" s="120"/>
      <c r="F11" s="120"/>
      <c r="G11" s="120"/>
      <c r="H11" s="120"/>
      <c r="I11" s="3">
        <v>38</v>
      </c>
      <c r="J11" s="4">
        <v>4.7E-2</v>
      </c>
    </row>
    <row r="12" spans="1:21" ht="19.5" customHeight="1" x14ac:dyDescent="0.45">
      <c r="C12" s="120" t="s">
        <v>122</v>
      </c>
      <c r="D12" s="120"/>
      <c r="E12" s="120"/>
      <c r="F12" s="120"/>
      <c r="G12" s="120"/>
      <c r="H12" s="120"/>
      <c r="I12" s="3">
        <v>192</v>
      </c>
      <c r="J12" s="4">
        <v>0.23899999999999999</v>
      </c>
      <c r="N12" s="162"/>
      <c r="O12" s="162"/>
      <c r="P12" s="162"/>
      <c r="Q12" s="162"/>
      <c r="R12" s="162"/>
      <c r="S12" s="162"/>
      <c r="U12" s="5"/>
    </row>
    <row r="13" spans="1:21" ht="19.5" customHeight="1" x14ac:dyDescent="0.45">
      <c r="C13" s="120" t="s">
        <v>123</v>
      </c>
      <c r="D13" s="120"/>
      <c r="E13" s="120"/>
      <c r="F13" s="120"/>
      <c r="G13" s="120"/>
      <c r="H13" s="120"/>
      <c r="I13" s="3">
        <v>36</v>
      </c>
      <c r="J13" s="4">
        <v>4.4999999999999998E-2</v>
      </c>
      <c r="N13" s="162"/>
      <c r="O13" s="162"/>
      <c r="P13" s="162"/>
      <c r="Q13" s="162"/>
      <c r="R13" s="162"/>
      <c r="S13" s="162"/>
      <c r="U13" s="5"/>
    </row>
    <row r="14" spans="1:21" ht="19.5" customHeight="1" x14ac:dyDescent="0.45">
      <c r="C14" s="120" t="s">
        <v>124</v>
      </c>
      <c r="D14" s="120"/>
      <c r="E14" s="120"/>
      <c r="F14" s="120"/>
      <c r="G14" s="120"/>
      <c r="H14" s="120"/>
      <c r="I14" s="3">
        <v>49</v>
      </c>
      <c r="J14" s="4">
        <v>6.0999999999999999E-2</v>
      </c>
      <c r="N14" s="162"/>
      <c r="O14" s="162"/>
      <c r="P14" s="162"/>
      <c r="Q14" s="162"/>
      <c r="R14" s="162"/>
      <c r="S14" s="162"/>
      <c r="U14" s="5"/>
    </row>
    <row r="15" spans="1:21" ht="19.5" customHeight="1" x14ac:dyDescent="0.45">
      <c r="C15" s="120" t="s">
        <v>125</v>
      </c>
      <c r="D15" s="120"/>
      <c r="E15" s="120"/>
      <c r="F15" s="120"/>
      <c r="G15" s="120"/>
      <c r="H15" s="120"/>
      <c r="I15" s="3">
        <v>24</v>
      </c>
      <c r="J15" s="4">
        <v>0.03</v>
      </c>
      <c r="N15" s="162"/>
      <c r="O15" s="162"/>
      <c r="P15" s="162"/>
      <c r="Q15" s="162"/>
      <c r="R15" s="162"/>
      <c r="S15" s="162"/>
      <c r="U15" s="5"/>
    </row>
    <row r="16" spans="1:21" ht="19.5" customHeight="1" x14ac:dyDescent="0.45">
      <c r="C16" s="120" t="s">
        <v>126</v>
      </c>
      <c r="D16" s="120"/>
      <c r="E16" s="120"/>
      <c r="F16" s="120"/>
      <c r="G16" s="120"/>
      <c r="H16" s="120"/>
      <c r="I16" s="3">
        <v>119</v>
      </c>
      <c r="J16" s="4">
        <v>0.14799999999999999</v>
      </c>
    </row>
    <row r="17" spans="1:19" ht="19.5" customHeight="1" x14ac:dyDescent="0.45">
      <c r="C17" s="120" t="s">
        <v>7</v>
      </c>
      <c r="D17" s="120"/>
      <c r="E17" s="120"/>
      <c r="F17" s="120"/>
      <c r="G17" s="120"/>
      <c r="H17" s="120"/>
      <c r="I17" s="3">
        <v>79</v>
      </c>
      <c r="J17" s="4">
        <v>9.8000000000000004E-2</v>
      </c>
    </row>
    <row r="18" spans="1:19" ht="19.5" customHeight="1" x14ac:dyDescent="0.45">
      <c r="C18" s="120" t="s">
        <v>8</v>
      </c>
      <c r="D18" s="120"/>
      <c r="E18" s="120"/>
      <c r="F18" s="120"/>
      <c r="G18" s="120"/>
      <c r="H18" s="120"/>
      <c r="I18" s="3">
        <v>223</v>
      </c>
      <c r="J18" s="4">
        <v>0.27800000000000002</v>
      </c>
    </row>
    <row r="19" spans="1:19" ht="19.5" customHeight="1" x14ac:dyDescent="0.45">
      <c r="C19" s="117" t="s">
        <v>9</v>
      </c>
      <c r="D19" s="118"/>
      <c r="E19" s="118"/>
      <c r="F19" s="118"/>
      <c r="G19" s="118"/>
      <c r="H19" s="119"/>
      <c r="I19" s="3">
        <v>803</v>
      </c>
      <c r="J19" s="4">
        <v>1</v>
      </c>
    </row>
    <row r="22" spans="1:19" ht="19.5" customHeight="1" x14ac:dyDescent="0.45">
      <c r="A22" s="1" t="s">
        <v>10</v>
      </c>
    </row>
    <row r="23" spans="1:19" ht="19.5" customHeight="1" x14ac:dyDescent="0.45">
      <c r="C23" s="1" t="s">
        <v>11</v>
      </c>
      <c r="D23" s="40" t="s">
        <v>122</v>
      </c>
      <c r="E23" s="40"/>
      <c r="F23" s="40"/>
      <c r="G23" s="40"/>
      <c r="H23" s="40"/>
      <c r="I23" s="40"/>
      <c r="J23" s="5">
        <v>0.23899999999999999</v>
      </c>
    </row>
    <row r="24" spans="1:19" ht="19.5" customHeight="1" x14ac:dyDescent="0.45">
      <c r="C24" s="1" t="s">
        <v>13</v>
      </c>
      <c r="D24" s="40" t="s">
        <v>119</v>
      </c>
      <c r="E24" s="40"/>
      <c r="F24" s="40"/>
      <c r="G24" s="40"/>
      <c r="H24" s="40"/>
      <c r="I24" s="40"/>
      <c r="J24" s="5">
        <v>0.156</v>
      </c>
    </row>
    <row r="25" spans="1:19" ht="19.5" customHeight="1" x14ac:dyDescent="0.45">
      <c r="C25" s="1" t="s">
        <v>15</v>
      </c>
      <c r="D25" s="40" t="s">
        <v>293</v>
      </c>
      <c r="E25" s="40"/>
      <c r="F25" s="40"/>
      <c r="G25" s="40"/>
      <c r="H25" s="40"/>
      <c r="I25" s="40"/>
      <c r="J25" s="5">
        <v>0.151</v>
      </c>
    </row>
    <row r="27" spans="1:19" ht="19.5" customHeight="1" x14ac:dyDescent="0.45">
      <c r="A27" s="152" t="s">
        <v>243</v>
      </c>
      <c r="B27" s="152"/>
      <c r="C27" s="152"/>
      <c r="D27" s="152"/>
    </row>
    <row r="29" spans="1:19" s="7" customFormat="1" ht="158.25" customHeight="1" x14ac:dyDescent="0.45">
      <c r="C29" s="136"/>
      <c r="D29" s="136"/>
      <c r="E29" s="30" t="s">
        <v>115</v>
      </c>
      <c r="F29" s="30" t="s">
        <v>116</v>
      </c>
      <c r="G29" s="30" t="s">
        <v>117</v>
      </c>
      <c r="H29" s="30" t="s">
        <v>118</v>
      </c>
      <c r="I29" s="30" t="s">
        <v>119</v>
      </c>
      <c r="J29" s="30" t="s">
        <v>120</v>
      </c>
      <c r="K29" s="30" t="s">
        <v>121</v>
      </c>
      <c r="L29" s="30" t="s">
        <v>122</v>
      </c>
      <c r="M29" s="30" t="s">
        <v>123</v>
      </c>
      <c r="N29" s="30" t="s">
        <v>124</v>
      </c>
      <c r="O29" s="30" t="s">
        <v>125</v>
      </c>
      <c r="P29" s="30" t="s">
        <v>126</v>
      </c>
      <c r="Q29" s="30" t="s">
        <v>7</v>
      </c>
      <c r="R29" s="30" t="s">
        <v>8</v>
      </c>
      <c r="S29" s="30" t="s">
        <v>224</v>
      </c>
    </row>
    <row r="30" spans="1:19" ht="19.5" customHeight="1" x14ac:dyDescent="0.45">
      <c r="C30" s="124" t="s">
        <v>231</v>
      </c>
      <c r="D30" s="125"/>
      <c r="E30" s="3">
        <v>154</v>
      </c>
      <c r="F30" s="3">
        <v>94</v>
      </c>
      <c r="G30" s="3">
        <v>44</v>
      </c>
      <c r="H30" s="3">
        <v>81</v>
      </c>
      <c r="I30" s="3">
        <v>136</v>
      </c>
      <c r="J30" s="3">
        <v>62</v>
      </c>
      <c r="K30" s="3">
        <v>44</v>
      </c>
      <c r="L30" s="3">
        <v>185</v>
      </c>
      <c r="M30" s="3">
        <v>49</v>
      </c>
      <c r="N30" s="3">
        <v>79</v>
      </c>
      <c r="O30" s="3">
        <v>37</v>
      </c>
      <c r="P30" s="3">
        <v>117</v>
      </c>
      <c r="Q30" s="3">
        <v>88</v>
      </c>
      <c r="R30" s="3">
        <v>222</v>
      </c>
      <c r="S30" s="3">
        <v>828</v>
      </c>
    </row>
    <row r="31" spans="1:19" ht="19.5" customHeight="1" x14ac:dyDescent="0.45">
      <c r="C31" s="124" t="s">
        <v>232</v>
      </c>
      <c r="D31" s="125"/>
      <c r="E31" s="3">
        <v>121</v>
      </c>
      <c r="F31" s="3">
        <v>72</v>
      </c>
      <c r="G31" s="3">
        <v>28</v>
      </c>
      <c r="H31" s="3">
        <v>71</v>
      </c>
      <c r="I31" s="3">
        <v>125</v>
      </c>
      <c r="J31" s="3">
        <v>59</v>
      </c>
      <c r="K31" s="3">
        <v>38</v>
      </c>
      <c r="L31" s="3">
        <v>192</v>
      </c>
      <c r="M31" s="3">
        <v>36</v>
      </c>
      <c r="N31" s="3">
        <v>49</v>
      </c>
      <c r="O31" s="3">
        <v>24</v>
      </c>
      <c r="P31" s="3">
        <v>119</v>
      </c>
      <c r="Q31" s="3">
        <v>79</v>
      </c>
      <c r="R31" s="3">
        <v>223</v>
      </c>
      <c r="S31" s="3">
        <v>803</v>
      </c>
    </row>
    <row r="33" spans="3:26" s="11" customFormat="1" ht="13.5" customHeight="1" x14ac:dyDescent="0.45">
      <c r="C33" s="1"/>
      <c r="D33" s="1"/>
      <c r="E33" s="1"/>
      <c r="F33" s="1"/>
      <c r="G33" s="1"/>
      <c r="H33" s="1"/>
      <c r="I33" s="1"/>
      <c r="J33" s="1"/>
      <c r="K33" s="1"/>
      <c r="L33" s="1"/>
      <c r="M33" s="1"/>
      <c r="N33" s="1"/>
      <c r="O33" s="1"/>
      <c r="P33" s="1"/>
      <c r="Q33" s="1"/>
      <c r="R33" s="1"/>
      <c r="S33" s="1"/>
    </row>
    <row r="34" spans="3:26" s="7" customFormat="1" ht="158.25" customHeight="1" x14ac:dyDescent="0.45">
      <c r="C34" s="136"/>
      <c r="D34" s="136"/>
      <c r="E34" s="30" t="s">
        <v>115</v>
      </c>
      <c r="F34" s="30" t="s">
        <v>116</v>
      </c>
      <c r="G34" s="30" t="s">
        <v>117</v>
      </c>
      <c r="H34" s="30" t="s">
        <v>118</v>
      </c>
      <c r="I34" s="30" t="s">
        <v>119</v>
      </c>
      <c r="J34" s="30" t="s">
        <v>120</v>
      </c>
      <c r="K34" s="30" t="s">
        <v>121</v>
      </c>
      <c r="L34" s="30" t="s">
        <v>122</v>
      </c>
      <c r="M34" s="30" t="s">
        <v>123</v>
      </c>
      <c r="N34" s="30" t="s">
        <v>124</v>
      </c>
      <c r="O34" s="30" t="s">
        <v>125</v>
      </c>
      <c r="P34" s="30" t="s">
        <v>126</v>
      </c>
      <c r="Q34" s="30" t="s">
        <v>7</v>
      </c>
      <c r="R34" s="30" t="s">
        <v>8</v>
      </c>
      <c r="S34" s="30" t="s">
        <v>224</v>
      </c>
    </row>
    <row r="35" spans="3:26" ht="19.5" customHeight="1" x14ac:dyDescent="0.45">
      <c r="C35" s="124" t="s">
        <v>231</v>
      </c>
      <c r="D35" s="125"/>
      <c r="E35" s="4">
        <v>0.186</v>
      </c>
      <c r="F35" s="4">
        <v>0.114</v>
      </c>
      <c r="G35" s="4">
        <v>5.2999999999999999E-2</v>
      </c>
      <c r="H35" s="4">
        <v>9.8000000000000004E-2</v>
      </c>
      <c r="I35" s="4">
        <v>0.16400000000000001</v>
      </c>
      <c r="J35" s="4">
        <v>7.4999999999999997E-2</v>
      </c>
      <c r="K35" s="4">
        <v>5.2999999999999999E-2</v>
      </c>
      <c r="L35" s="4">
        <v>0.223</v>
      </c>
      <c r="M35" s="4">
        <v>5.8999999999999997E-2</v>
      </c>
      <c r="N35" s="4">
        <v>9.5000000000000001E-2</v>
      </c>
      <c r="O35" s="4">
        <v>4.4999999999999998E-2</v>
      </c>
      <c r="P35" s="4">
        <v>0.14099999999999999</v>
      </c>
      <c r="Q35" s="4">
        <v>0.106</v>
      </c>
      <c r="R35" s="4">
        <v>0.26800000000000002</v>
      </c>
      <c r="S35" s="4">
        <f t="shared" ref="S35" si="0">IFERROR(S30/$S$30,)</f>
        <v>1</v>
      </c>
    </row>
    <row r="36" spans="3:26" ht="19.5" customHeight="1" x14ac:dyDescent="0.45">
      <c r="C36" s="124" t="s">
        <v>232</v>
      </c>
      <c r="D36" s="125"/>
      <c r="E36" s="4">
        <v>0.151</v>
      </c>
      <c r="F36" s="4">
        <v>0.09</v>
      </c>
      <c r="G36" s="4">
        <v>3.5000000000000003E-2</v>
      </c>
      <c r="H36" s="4">
        <v>8.7999999999999995E-2</v>
      </c>
      <c r="I36" s="4">
        <v>0.156</v>
      </c>
      <c r="J36" s="4">
        <v>7.2999999999999995E-2</v>
      </c>
      <c r="K36" s="4">
        <v>4.7E-2</v>
      </c>
      <c r="L36" s="4">
        <v>0.23899999999999999</v>
      </c>
      <c r="M36" s="4">
        <v>4.4999999999999998E-2</v>
      </c>
      <c r="N36" s="4">
        <v>6.0999999999999999E-2</v>
      </c>
      <c r="O36" s="4">
        <v>0.03</v>
      </c>
      <c r="P36" s="4">
        <v>0.14799999999999999</v>
      </c>
      <c r="Q36" s="4">
        <v>9.8000000000000004E-2</v>
      </c>
      <c r="R36" s="4">
        <v>0.27800000000000002</v>
      </c>
      <c r="S36" s="4">
        <v>1</v>
      </c>
    </row>
    <row r="37" spans="3:26" ht="19.5" customHeight="1" x14ac:dyDescent="0.45">
      <c r="C37" s="122" t="s">
        <v>20</v>
      </c>
      <c r="D37" s="122"/>
      <c r="E37" s="4">
        <f t="shared" ref="E37:S37" si="1">E36-E35</f>
        <v>-3.5000000000000003E-2</v>
      </c>
      <c r="F37" s="4">
        <f t="shared" si="1"/>
        <v>-2.4000000000000007E-2</v>
      </c>
      <c r="G37" s="4">
        <f t="shared" si="1"/>
        <v>-1.7999999999999995E-2</v>
      </c>
      <c r="H37" s="4">
        <f t="shared" si="1"/>
        <v>-1.0000000000000009E-2</v>
      </c>
      <c r="I37" s="4">
        <f t="shared" si="1"/>
        <v>-8.0000000000000071E-3</v>
      </c>
      <c r="J37" s="4">
        <f t="shared" si="1"/>
        <v>-2.0000000000000018E-3</v>
      </c>
      <c r="K37" s="4">
        <f t="shared" si="1"/>
        <v>-5.9999999999999984E-3</v>
      </c>
      <c r="L37" s="4">
        <f t="shared" si="1"/>
        <v>1.5999999999999986E-2</v>
      </c>
      <c r="M37" s="4">
        <f t="shared" si="1"/>
        <v>-1.3999999999999999E-2</v>
      </c>
      <c r="N37" s="4">
        <f t="shared" si="1"/>
        <v>-3.4000000000000002E-2</v>
      </c>
      <c r="O37" s="4">
        <f t="shared" si="1"/>
        <v>-1.4999999999999999E-2</v>
      </c>
      <c r="P37" s="4">
        <f t="shared" si="1"/>
        <v>7.0000000000000062E-3</v>
      </c>
      <c r="Q37" s="4">
        <f t="shared" si="1"/>
        <v>-7.9999999999999932E-3</v>
      </c>
      <c r="R37" s="4">
        <f t="shared" si="1"/>
        <v>1.0000000000000009E-2</v>
      </c>
      <c r="S37" s="4">
        <f t="shared" si="1"/>
        <v>0</v>
      </c>
    </row>
    <row r="39" spans="3:26" ht="19.5" customHeight="1" x14ac:dyDescent="0.45">
      <c r="S39" s="40"/>
      <c r="T39" s="40"/>
      <c r="U39" s="40"/>
      <c r="V39" s="40"/>
      <c r="W39" s="40"/>
    </row>
    <row r="40" spans="3:26" ht="19.5" customHeight="1" x14ac:dyDescent="0.45">
      <c r="C40" s="1" t="s">
        <v>101</v>
      </c>
      <c r="S40" s="40"/>
      <c r="T40" s="40"/>
      <c r="U40" s="40"/>
      <c r="V40" s="40"/>
      <c r="W40" s="40"/>
    </row>
    <row r="41" spans="3:26" ht="19.5" customHeight="1" x14ac:dyDescent="0.45">
      <c r="C41" s="114"/>
      <c r="D41" s="116"/>
      <c r="E41" s="114" t="s">
        <v>102</v>
      </c>
      <c r="F41" s="115"/>
      <c r="G41" s="116"/>
      <c r="H41" s="114" t="s">
        <v>103</v>
      </c>
      <c r="I41" s="115"/>
      <c r="J41" s="116"/>
      <c r="K41" s="114" t="s">
        <v>104</v>
      </c>
      <c r="L41" s="115"/>
      <c r="M41" s="116"/>
      <c r="N41" s="114" t="s">
        <v>105</v>
      </c>
      <c r="O41" s="115"/>
      <c r="P41" s="116"/>
      <c r="S41" s="40"/>
      <c r="T41" s="40"/>
      <c r="U41" s="40"/>
      <c r="V41" s="40"/>
      <c r="W41" s="40"/>
    </row>
    <row r="42" spans="3:26" ht="46.5" customHeight="1" x14ac:dyDescent="0.45">
      <c r="C42" s="160" t="s">
        <v>19</v>
      </c>
      <c r="D42" s="161"/>
      <c r="E42" s="139" t="s">
        <v>294</v>
      </c>
      <c r="F42" s="140"/>
      <c r="G42" s="141"/>
      <c r="H42" s="139" t="s">
        <v>295</v>
      </c>
      <c r="I42" s="140"/>
      <c r="J42" s="141"/>
      <c r="K42" s="139" t="s">
        <v>296</v>
      </c>
      <c r="L42" s="140"/>
      <c r="M42" s="141"/>
      <c r="N42" s="139" t="s">
        <v>297</v>
      </c>
      <c r="O42" s="140"/>
      <c r="P42" s="141"/>
    </row>
    <row r="43" spans="3:26" ht="46.5" customHeight="1" x14ac:dyDescent="0.45">
      <c r="C43" s="160" t="s">
        <v>298</v>
      </c>
      <c r="D43" s="161"/>
      <c r="E43" s="139" t="s">
        <v>299</v>
      </c>
      <c r="F43" s="140"/>
      <c r="G43" s="141"/>
      <c r="H43" s="139" t="s">
        <v>300</v>
      </c>
      <c r="I43" s="140"/>
      <c r="J43" s="141"/>
      <c r="K43" s="139" t="s">
        <v>301</v>
      </c>
      <c r="L43" s="140"/>
      <c r="M43" s="141"/>
      <c r="N43" s="139" t="s">
        <v>302</v>
      </c>
      <c r="O43" s="140"/>
      <c r="P43" s="141"/>
      <c r="U43" s="40"/>
      <c r="V43" s="40"/>
      <c r="W43" s="40"/>
      <c r="X43" s="40"/>
      <c r="Y43" s="40"/>
      <c r="Z43" s="40"/>
    </row>
  </sheetData>
  <mergeCells count="43">
    <mergeCell ref="C9:H9"/>
    <mergeCell ref="C5:H5"/>
    <mergeCell ref="C6:H6"/>
    <mergeCell ref="C7:H7"/>
    <mergeCell ref="C8:H8"/>
    <mergeCell ref="C11:H11"/>
    <mergeCell ref="C12:H12"/>
    <mergeCell ref="N12:S12"/>
    <mergeCell ref="C13:H13"/>
    <mergeCell ref="N13:S13"/>
    <mergeCell ref="N14:S14"/>
    <mergeCell ref="C15:H15"/>
    <mergeCell ref="N15:S15"/>
    <mergeCell ref="C16:H16"/>
    <mergeCell ref="C17:H17"/>
    <mergeCell ref="K43:M43"/>
    <mergeCell ref="N43:P43"/>
    <mergeCell ref="K41:M41"/>
    <mergeCell ref="N41:P41"/>
    <mergeCell ref="C42:D42"/>
    <mergeCell ref="E42:G42"/>
    <mergeCell ref="H42:J42"/>
    <mergeCell ref="K42:M42"/>
    <mergeCell ref="N42:P42"/>
    <mergeCell ref="H41:J41"/>
    <mergeCell ref="C41:D41"/>
    <mergeCell ref="E41:G41"/>
    <mergeCell ref="C4:H4"/>
    <mergeCell ref="C19:H19"/>
    <mergeCell ref="C34:D34"/>
    <mergeCell ref="C43:D43"/>
    <mergeCell ref="E43:G43"/>
    <mergeCell ref="H43:J43"/>
    <mergeCell ref="C35:D35"/>
    <mergeCell ref="C36:D36"/>
    <mergeCell ref="C37:D37"/>
    <mergeCell ref="C29:D29"/>
    <mergeCell ref="C30:D30"/>
    <mergeCell ref="C31:D31"/>
    <mergeCell ref="A27:D27"/>
    <mergeCell ref="C14:H14"/>
    <mergeCell ref="C18:H18"/>
    <mergeCell ref="C10:H10"/>
  </mergeCells>
  <phoneticPr fontId="2"/>
  <pageMargins left="0.70866141732283472" right="0.70866141732283472" top="0.74803149606299213" bottom="0.74803149606299213" header="0.31496062992125984" footer="0.31496062992125984"/>
  <pageSetup paperSize="9" scale="48" fitToHeight="0" orientation="portrait" copies="2"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905E-9C37-44B5-A5A1-4993AEC6022C}">
  <sheetPr>
    <pageSetUpPr fitToPage="1"/>
  </sheetPr>
  <dimension ref="A1:K29"/>
  <sheetViews>
    <sheetView view="pageBreakPreview" zoomScale="60" zoomScaleNormal="55" workbookViewId="0">
      <pane ySplit="1" topLeftCell="A21" activePane="bottomLeft" state="frozen"/>
      <selection activeCell="AH40" sqref="AH40"/>
      <selection pane="bottomLeft" activeCell="A31" sqref="A31:XFD182"/>
    </sheetView>
  </sheetViews>
  <sheetFormatPr defaultColWidth="9" defaultRowHeight="18" x14ac:dyDescent="0.45"/>
  <cols>
    <col min="1" max="1" width="9" style="1"/>
    <col min="2" max="2" width="4.59765625" style="1" customWidth="1"/>
    <col min="3" max="4" width="9" style="1"/>
    <col min="5" max="5" width="11.59765625" style="1" bestFit="1" customWidth="1"/>
    <col min="6" max="15" width="10.69921875" style="1" customWidth="1"/>
    <col min="16" max="16384" width="9" style="1"/>
  </cols>
  <sheetData>
    <row r="1" spans="1:10" ht="19.5" customHeight="1" x14ac:dyDescent="0.45">
      <c r="A1" s="1" t="s">
        <v>0</v>
      </c>
      <c r="B1" s="1" t="s">
        <v>304</v>
      </c>
    </row>
    <row r="4" spans="1:10" ht="19.5" customHeight="1" x14ac:dyDescent="0.45">
      <c r="C4" s="136" t="s">
        <v>1</v>
      </c>
      <c r="D4" s="136"/>
      <c r="E4" s="136"/>
      <c r="F4" s="136"/>
      <c r="G4" s="136"/>
      <c r="H4" s="136"/>
      <c r="I4" s="2" t="s">
        <v>2</v>
      </c>
      <c r="J4" s="2" t="s">
        <v>3</v>
      </c>
    </row>
    <row r="5" spans="1:10" ht="19.5" customHeight="1" x14ac:dyDescent="0.45">
      <c r="C5" s="120" t="s">
        <v>127</v>
      </c>
      <c r="D5" s="120"/>
      <c r="E5" s="120"/>
      <c r="F5" s="120"/>
      <c r="G5" s="120"/>
      <c r="H5" s="120"/>
      <c r="I5" s="3">
        <v>210</v>
      </c>
      <c r="J5" s="4">
        <v>0.26200000000000001</v>
      </c>
    </row>
    <row r="6" spans="1:10" ht="19.5" customHeight="1" x14ac:dyDescent="0.45">
      <c r="C6" s="120" t="s">
        <v>128</v>
      </c>
      <c r="D6" s="120"/>
      <c r="E6" s="120"/>
      <c r="F6" s="120"/>
      <c r="G6" s="120"/>
      <c r="H6" s="120"/>
      <c r="I6" s="3">
        <v>3</v>
      </c>
      <c r="J6" s="4">
        <v>4.0000000000000001E-3</v>
      </c>
    </row>
    <row r="7" spans="1:10" ht="19.5" customHeight="1" x14ac:dyDescent="0.45">
      <c r="C7" s="120" t="s">
        <v>129</v>
      </c>
      <c r="D7" s="120"/>
      <c r="E7" s="120"/>
      <c r="F7" s="120"/>
      <c r="G7" s="120"/>
      <c r="H7" s="120"/>
      <c r="I7" s="3">
        <v>63</v>
      </c>
      <c r="J7" s="4">
        <v>7.8E-2</v>
      </c>
    </row>
    <row r="8" spans="1:10" ht="19.5" customHeight="1" x14ac:dyDescent="0.45">
      <c r="C8" s="120" t="s">
        <v>130</v>
      </c>
      <c r="D8" s="120"/>
      <c r="E8" s="120"/>
      <c r="F8" s="120"/>
      <c r="G8" s="120"/>
      <c r="H8" s="120"/>
      <c r="I8" s="3">
        <v>292</v>
      </c>
      <c r="J8" s="4">
        <v>0.36399999999999999</v>
      </c>
    </row>
    <row r="9" spans="1:10" ht="19.5" customHeight="1" x14ac:dyDescent="0.45">
      <c r="C9" s="120" t="s">
        <v>7</v>
      </c>
      <c r="D9" s="120"/>
      <c r="E9" s="120"/>
      <c r="F9" s="120"/>
      <c r="G9" s="120"/>
      <c r="H9" s="120"/>
      <c r="I9" s="3">
        <v>17</v>
      </c>
      <c r="J9" s="4">
        <v>2.1000000000000001E-2</v>
      </c>
    </row>
    <row r="10" spans="1:10" ht="19.5" customHeight="1" x14ac:dyDescent="0.45">
      <c r="C10" s="120" t="s">
        <v>8</v>
      </c>
      <c r="D10" s="120"/>
      <c r="E10" s="120"/>
      <c r="F10" s="120"/>
      <c r="G10" s="120"/>
      <c r="H10" s="120"/>
      <c r="I10" s="3">
        <v>218</v>
      </c>
      <c r="J10" s="4">
        <v>0.27100000000000002</v>
      </c>
    </row>
    <row r="11" spans="1:10" ht="19.5" customHeight="1" x14ac:dyDescent="0.45">
      <c r="C11" s="120" t="s">
        <v>9</v>
      </c>
      <c r="D11" s="120"/>
      <c r="E11" s="120"/>
      <c r="F11" s="120"/>
      <c r="G11" s="120"/>
      <c r="H11" s="120"/>
      <c r="I11" s="3">
        <f>SUM(I5:I10)</f>
        <v>803</v>
      </c>
      <c r="J11" s="4">
        <v>1</v>
      </c>
    </row>
    <row r="14" spans="1:10" ht="19.5" customHeight="1" x14ac:dyDescent="0.45">
      <c r="A14" s="1" t="s">
        <v>10</v>
      </c>
    </row>
    <row r="15" spans="1:10" ht="19.5" customHeight="1" x14ac:dyDescent="0.45">
      <c r="C15" s="1" t="s">
        <v>11</v>
      </c>
      <c r="D15" s="1" t="s">
        <v>131</v>
      </c>
      <c r="J15" s="5">
        <v>0.36399999999999999</v>
      </c>
    </row>
    <row r="16" spans="1:10" ht="19.5" customHeight="1" x14ac:dyDescent="0.45">
      <c r="C16" s="1" t="s">
        <v>13</v>
      </c>
      <c r="D16" s="1" t="s">
        <v>132</v>
      </c>
      <c r="J16" s="5">
        <v>0.26200000000000001</v>
      </c>
    </row>
    <row r="17" spans="1:11" ht="19.5" customHeight="1" x14ac:dyDescent="0.45">
      <c r="C17" s="1" t="s">
        <v>15</v>
      </c>
      <c r="D17" s="1" t="s">
        <v>305</v>
      </c>
      <c r="J17" s="5">
        <v>7.8E-2</v>
      </c>
    </row>
    <row r="19" spans="1:11" ht="19.5" customHeight="1" x14ac:dyDescent="0.45">
      <c r="A19" s="152" t="s">
        <v>243</v>
      </c>
      <c r="B19" s="152"/>
      <c r="C19" s="152"/>
      <c r="D19" s="152"/>
    </row>
    <row r="21" spans="1:11" s="7" customFormat="1" ht="158.25" customHeight="1" x14ac:dyDescent="0.35">
      <c r="C21" s="163"/>
      <c r="D21" s="163"/>
      <c r="E21" s="30" t="s">
        <v>127</v>
      </c>
      <c r="F21" s="30" t="s">
        <v>128</v>
      </c>
      <c r="G21" s="30" t="s">
        <v>129</v>
      </c>
      <c r="H21" s="30" t="s">
        <v>130</v>
      </c>
      <c r="I21" s="30" t="s">
        <v>7</v>
      </c>
      <c r="J21" s="30" t="s">
        <v>8</v>
      </c>
      <c r="K21" s="30" t="s">
        <v>17</v>
      </c>
    </row>
    <row r="22" spans="1:11" ht="19.5" customHeight="1" x14ac:dyDescent="0.45">
      <c r="C22" s="124" t="s">
        <v>231</v>
      </c>
      <c r="D22" s="125"/>
      <c r="E22" s="3">
        <v>239</v>
      </c>
      <c r="F22" s="3">
        <v>5</v>
      </c>
      <c r="G22" s="3">
        <v>71</v>
      </c>
      <c r="H22" s="3">
        <v>295</v>
      </c>
      <c r="I22" s="3">
        <v>13</v>
      </c>
      <c r="J22" s="3">
        <v>205</v>
      </c>
      <c r="K22" s="3">
        <f>SUM(E22:J22)</f>
        <v>828</v>
      </c>
    </row>
    <row r="23" spans="1:11" ht="19.5" customHeight="1" x14ac:dyDescent="0.45">
      <c r="C23" s="124" t="s">
        <v>232</v>
      </c>
      <c r="D23" s="125"/>
      <c r="E23" s="3">
        <v>210</v>
      </c>
      <c r="F23" s="3">
        <v>3</v>
      </c>
      <c r="G23" s="3">
        <v>63</v>
      </c>
      <c r="H23" s="3">
        <v>292</v>
      </c>
      <c r="I23" s="3">
        <v>17</v>
      </c>
      <c r="J23" s="3">
        <v>218</v>
      </c>
      <c r="K23" s="3">
        <f>SUM(E23:J23)</f>
        <v>803</v>
      </c>
    </row>
    <row r="25" spans="1:11" s="7" customFormat="1" ht="158.25" customHeight="1" x14ac:dyDescent="0.35">
      <c r="C25" s="163"/>
      <c r="D25" s="163"/>
      <c r="E25" s="30" t="s">
        <v>127</v>
      </c>
      <c r="F25" s="30" t="s">
        <v>128</v>
      </c>
      <c r="G25" s="30" t="s">
        <v>129</v>
      </c>
      <c r="H25" s="30" t="s">
        <v>130</v>
      </c>
      <c r="I25" s="30" t="s">
        <v>7</v>
      </c>
      <c r="J25" s="30" t="s">
        <v>8</v>
      </c>
      <c r="K25" s="30" t="s">
        <v>17</v>
      </c>
    </row>
    <row r="26" spans="1:11" ht="19.5" customHeight="1" x14ac:dyDescent="0.45">
      <c r="C26" s="124" t="s">
        <v>231</v>
      </c>
      <c r="D26" s="125"/>
      <c r="E26" s="4">
        <v>0.28899999999999998</v>
      </c>
      <c r="F26" s="4">
        <v>6.0000000000000001E-3</v>
      </c>
      <c r="G26" s="4">
        <v>8.5999999999999993E-2</v>
      </c>
      <c r="H26" s="4">
        <v>0.35599999999999998</v>
      </c>
      <c r="I26" s="4">
        <f t="shared" ref="I26" si="0">IFERROR(I22/$K$22,)</f>
        <v>1.570048309178744E-2</v>
      </c>
      <c r="J26" s="4">
        <v>0.248</v>
      </c>
      <c r="K26" s="4">
        <v>1</v>
      </c>
    </row>
    <row r="27" spans="1:11" ht="19.5" customHeight="1" x14ac:dyDescent="0.45">
      <c r="C27" s="124" t="s">
        <v>232</v>
      </c>
      <c r="D27" s="125"/>
      <c r="E27" s="4">
        <v>0.26200000000000001</v>
      </c>
      <c r="F27" s="4">
        <v>4.0000000000000001E-3</v>
      </c>
      <c r="G27" s="4">
        <v>7.8E-2</v>
      </c>
      <c r="H27" s="4">
        <v>0.36399999999999999</v>
      </c>
      <c r="I27" s="4">
        <v>2.1000000000000001E-2</v>
      </c>
      <c r="J27" s="4">
        <v>0.27100000000000002</v>
      </c>
      <c r="K27" s="4">
        <f>SUM(E27:J27)</f>
        <v>1</v>
      </c>
    </row>
    <row r="28" spans="1:11" ht="19.5" customHeight="1" x14ac:dyDescent="0.45">
      <c r="C28" s="122" t="s">
        <v>20</v>
      </c>
      <c r="D28" s="122"/>
      <c r="E28" s="4">
        <f t="shared" ref="E28:K28" si="1">E27-E26</f>
        <v>-2.6999999999999968E-2</v>
      </c>
      <c r="F28" s="4">
        <f t="shared" si="1"/>
        <v>-2E-3</v>
      </c>
      <c r="G28" s="4">
        <f t="shared" si="1"/>
        <v>-7.9999999999999932E-3</v>
      </c>
      <c r="H28" s="4">
        <f t="shared" si="1"/>
        <v>8.0000000000000071E-3</v>
      </c>
      <c r="I28" s="4">
        <f t="shared" si="1"/>
        <v>5.2995169082125614E-3</v>
      </c>
      <c r="J28" s="4">
        <f t="shared" si="1"/>
        <v>2.300000000000002E-2</v>
      </c>
      <c r="K28" s="4">
        <f t="shared" si="1"/>
        <v>0</v>
      </c>
    </row>
    <row r="29" spans="1:11" ht="19.5" customHeight="1" x14ac:dyDescent="0.45">
      <c r="E29" s="5"/>
      <c r="F29" s="5"/>
      <c r="G29" s="5"/>
      <c r="H29" s="5"/>
      <c r="I29" s="5"/>
      <c r="J29" s="5"/>
      <c r="K29" s="5"/>
    </row>
  </sheetData>
  <mergeCells count="16">
    <mergeCell ref="C9:H9"/>
    <mergeCell ref="C4:H4"/>
    <mergeCell ref="C5:H5"/>
    <mergeCell ref="C6:H6"/>
    <mergeCell ref="C7:H7"/>
    <mergeCell ref="C8:H8"/>
    <mergeCell ref="C23:D23"/>
    <mergeCell ref="C25:D25"/>
    <mergeCell ref="C26:D26"/>
    <mergeCell ref="C27:D27"/>
    <mergeCell ref="C28:D28"/>
    <mergeCell ref="C10:H10"/>
    <mergeCell ref="C11:H11"/>
    <mergeCell ref="A19:D19"/>
    <mergeCell ref="C21:D21"/>
    <mergeCell ref="C22:D22"/>
  </mergeCells>
  <phoneticPr fontId="2"/>
  <pageMargins left="0.70866141732283472" right="0.70866141732283472" top="0.74803149606299213" bottom="0.74803149606299213" header="0.31496062992125984" footer="0.31496062992125984"/>
  <pageSetup paperSize="9" scale="53" fitToHeight="0" orientation="portrait" copies="2"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96AB3-15A0-427F-889B-2C258990A964}">
  <sheetPr>
    <pageSetUpPr fitToPage="1"/>
  </sheetPr>
  <dimension ref="A1:J27"/>
  <sheetViews>
    <sheetView view="pageBreakPreview" zoomScale="60" zoomScaleNormal="55" workbookViewId="0">
      <pane ySplit="2" topLeftCell="A21" activePane="bottomLeft" state="frozen"/>
      <selection activeCell="AH40" sqref="AH40"/>
      <selection pane="bottomLeft" activeCell="A30" sqref="A30:XFD128"/>
    </sheetView>
  </sheetViews>
  <sheetFormatPr defaultColWidth="9" defaultRowHeight="18" x14ac:dyDescent="0.45"/>
  <cols>
    <col min="1" max="1" width="9" style="1"/>
    <col min="2" max="2" width="4.59765625" style="1" customWidth="1"/>
    <col min="3" max="16384" width="9" style="1"/>
  </cols>
  <sheetData>
    <row r="1" spans="1:10" ht="19.5" customHeight="1" x14ac:dyDescent="0.45">
      <c r="A1" s="1" t="s">
        <v>0</v>
      </c>
      <c r="B1" s="1" t="s">
        <v>306</v>
      </c>
    </row>
    <row r="2" spans="1:10" ht="19.5" customHeight="1" x14ac:dyDescent="0.45">
      <c r="B2" s="1" t="s">
        <v>307</v>
      </c>
    </row>
    <row r="5" spans="1:10" ht="19.5" customHeight="1" x14ac:dyDescent="0.45">
      <c r="C5" s="136" t="s">
        <v>1</v>
      </c>
      <c r="D5" s="136"/>
      <c r="E5" s="136"/>
      <c r="F5" s="136"/>
      <c r="G5" s="136"/>
      <c r="H5" s="136"/>
      <c r="I5" s="2" t="s">
        <v>2</v>
      </c>
      <c r="J5" s="2" t="s">
        <v>3</v>
      </c>
    </row>
    <row r="6" spans="1:10" ht="19.5" customHeight="1" x14ac:dyDescent="0.45">
      <c r="C6" s="120" t="s">
        <v>107</v>
      </c>
      <c r="D6" s="120"/>
      <c r="E6" s="120"/>
      <c r="F6" s="120"/>
      <c r="G6" s="120"/>
      <c r="H6" s="120"/>
      <c r="I6" s="3">
        <v>578</v>
      </c>
      <c r="J6" s="4">
        <v>0.72</v>
      </c>
    </row>
    <row r="7" spans="1:10" ht="19.5" customHeight="1" x14ac:dyDescent="0.45">
      <c r="C7" s="120" t="s">
        <v>108</v>
      </c>
      <c r="D7" s="120"/>
      <c r="E7" s="120"/>
      <c r="F7" s="120"/>
      <c r="G7" s="120"/>
      <c r="H7" s="120"/>
      <c r="I7" s="3">
        <v>82</v>
      </c>
      <c r="J7" s="4">
        <v>0.10199999999999999</v>
      </c>
    </row>
    <row r="8" spans="1:10" ht="19.5" customHeight="1" x14ac:dyDescent="0.45">
      <c r="C8" s="120" t="s">
        <v>109</v>
      </c>
      <c r="D8" s="120"/>
      <c r="E8" s="120"/>
      <c r="F8" s="120"/>
      <c r="G8" s="120"/>
      <c r="H8" s="120"/>
      <c r="I8" s="3">
        <v>131</v>
      </c>
      <c r="J8" s="4">
        <v>0.16300000000000001</v>
      </c>
    </row>
    <row r="9" spans="1:10" ht="19.5" customHeight="1" x14ac:dyDescent="0.45">
      <c r="C9" s="120" t="s">
        <v>8</v>
      </c>
      <c r="D9" s="120"/>
      <c r="E9" s="120"/>
      <c r="F9" s="120"/>
      <c r="G9" s="120"/>
      <c r="H9" s="120"/>
      <c r="I9" s="3">
        <v>12</v>
      </c>
      <c r="J9" s="4">
        <v>1.4999999999999999E-2</v>
      </c>
    </row>
    <row r="10" spans="1:10" ht="19.5" customHeight="1" x14ac:dyDescent="0.45">
      <c r="C10" s="120" t="s">
        <v>9</v>
      </c>
      <c r="D10" s="120"/>
      <c r="E10" s="120"/>
      <c r="F10" s="120"/>
      <c r="G10" s="120"/>
      <c r="H10" s="120"/>
      <c r="I10" s="3">
        <f>SUM(I6:I9)</f>
        <v>803</v>
      </c>
      <c r="J10" s="4">
        <f>SUM(J6:J9)</f>
        <v>1</v>
      </c>
    </row>
    <row r="13" spans="1:10" ht="19.5" customHeight="1" x14ac:dyDescent="0.45">
      <c r="A13" s="1" t="s">
        <v>10</v>
      </c>
    </row>
    <row r="14" spans="1:10" ht="19.5" customHeight="1" x14ac:dyDescent="0.45">
      <c r="C14" s="1" t="s">
        <v>11</v>
      </c>
      <c r="D14" s="1" t="s">
        <v>112</v>
      </c>
      <c r="J14" s="5">
        <v>0.72</v>
      </c>
    </row>
    <row r="15" spans="1:10" ht="19.5" customHeight="1" x14ac:dyDescent="0.45">
      <c r="C15" s="1" t="s">
        <v>13</v>
      </c>
      <c r="D15" s="1" t="s">
        <v>110</v>
      </c>
      <c r="J15" s="5">
        <v>0.16300000000000001</v>
      </c>
    </row>
    <row r="16" spans="1:10" ht="19.5" customHeight="1" x14ac:dyDescent="0.45">
      <c r="C16" s="1" t="s">
        <v>15</v>
      </c>
      <c r="D16" s="1" t="s">
        <v>308</v>
      </c>
      <c r="J16" s="5">
        <v>0.10199999999999999</v>
      </c>
    </row>
    <row r="18" spans="1:9" ht="19.5" customHeight="1" x14ac:dyDescent="0.45">
      <c r="A18" s="121" t="s">
        <v>229</v>
      </c>
      <c r="B18" s="121"/>
      <c r="C18" s="121"/>
      <c r="D18" s="121"/>
    </row>
    <row r="20" spans="1:9" s="7" customFormat="1" ht="120.75" customHeight="1" x14ac:dyDescent="0.35">
      <c r="C20" s="150"/>
      <c r="D20" s="151"/>
      <c r="E20" s="37" t="s">
        <v>107</v>
      </c>
      <c r="F20" s="37" t="s">
        <v>108</v>
      </c>
      <c r="G20" s="37" t="s">
        <v>109</v>
      </c>
      <c r="H20" s="37" t="s">
        <v>8</v>
      </c>
      <c r="I20" s="37" t="s">
        <v>17</v>
      </c>
    </row>
    <row r="21" spans="1:9" ht="19.5" customHeight="1" x14ac:dyDescent="0.45">
      <c r="C21" s="124" t="s">
        <v>231</v>
      </c>
      <c r="D21" s="125"/>
      <c r="E21" s="3">
        <v>532</v>
      </c>
      <c r="F21" s="3">
        <v>87</v>
      </c>
      <c r="G21" s="3">
        <v>184</v>
      </c>
      <c r="H21" s="3">
        <v>25</v>
      </c>
      <c r="I21" s="3">
        <f>SUM(E21:H21)</f>
        <v>828</v>
      </c>
    </row>
    <row r="22" spans="1:9" ht="19.5" customHeight="1" x14ac:dyDescent="0.45">
      <c r="C22" s="124" t="s">
        <v>232</v>
      </c>
      <c r="D22" s="125"/>
      <c r="E22" s="3">
        <v>578</v>
      </c>
      <c r="F22" s="3">
        <v>82</v>
      </c>
      <c r="G22" s="3">
        <v>131</v>
      </c>
      <c r="H22" s="3">
        <v>12</v>
      </c>
      <c r="I22" s="3">
        <f>SUM(E22:H22)</f>
        <v>803</v>
      </c>
    </row>
    <row r="24" spans="1:9" s="7" customFormat="1" ht="120.75" customHeight="1" x14ac:dyDescent="0.35">
      <c r="C24" s="150"/>
      <c r="D24" s="151"/>
      <c r="E24" s="37" t="s">
        <v>107</v>
      </c>
      <c r="F24" s="37" t="s">
        <v>108</v>
      </c>
      <c r="G24" s="37" t="s">
        <v>109</v>
      </c>
      <c r="H24" s="37" t="s">
        <v>8</v>
      </c>
      <c r="I24" s="37" t="s">
        <v>17</v>
      </c>
    </row>
    <row r="25" spans="1:9" ht="19.5" customHeight="1" x14ac:dyDescent="0.45">
      <c r="C25" s="124" t="s">
        <v>231</v>
      </c>
      <c r="D25" s="125"/>
      <c r="E25" s="4">
        <v>0.64300000000000002</v>
      </c>
      <c r="F25" s="4">
        <v>0.105</v>
      </c>
      <c r="G25" s="4">
        <v>0.222</v>
      </c>
      <c r="H25" s="4">
        <v>0.03</v>
      </c>
      <c r="I25" s="4">
        <f>SUM(E25:H25)</f>
        <v>1</v>
      </c>
    </row>
    <row r="26" spans="1:9" ht="19.5" customHeight="1" x14ac:dyDescent="0.45">
      <c r="C26" s="124" t="s">
        <v>309</v>
      </c>
      <c r="D26" s="125"/>
      <c r="E26" s="4">
        <v>0.72</v>
      </c>
      <c r="F26" s="4">
        <v>0.10199999999999999</v>
      </c>
      <c r="G26" s="4">
        <v>0.16300000000000001</v>
      </c>
      <c r="H26" s="4">
        <v>1.4999999999999999E-2</v>
      </c>
      <c r="I26" s="4">
        <f>SUM(E26:H26)</f>
        <v>1</v>
      </c>
    </row>
    <row r="27" spans="1:9" ht="19.5" customHeight="1" x14ac:dyDescent="0.45">
      <c r="C27" s="122" t="s">
        <v>20</v>
      </c>
      <c r="D27" s="122"/>
      <c r="E27" s="4">
        <f>E26-E25</f>
        <v>7.6999999999999957E-2</v>
      </c>
      <c r="F27" s="4">
        <f>F26-F25</f>
        <v>-3.0000000000000027E-3</v>
      </c>
      <c r="G27" s="4">
        <f>G26-G25</f>
        <v>-5.8999999999999997E-2</v>
      </c>
      <c r="H27" s="4">
        <f>H26-H25</f>
        <v>-1.4999999999999999E-2</v>
      </c>
      <c r="I27" s="4">
        <f>SUM(E27:H27)</f>
        <v>-4.163336342344337E-17</v>
      </c>
    </row>
  </sheetData>
  <mergeCells count="14">
    <mergeCell ref="C25:D25"/>
    <mergeCell ref="C26:D26"/>
    <mergeCell ref="C27:D27"/>
    <mergeCell ref="C10:H10"/>
    <mergeCell ref="C5:H5"/>
    <mergeCell ref="C6:H6"/>
    <mergeCell ref="C7:H7"/>
    <mergeCell ref="C8:H8"/>
    <mergeCell ref="C9:H9"/>
    <mergeCell ref="A18:D18"/>
    <mergeCell ref="C20:D20"/>
    <mergeCell ref="C21:D21"/>
    <mergeCell ref="C22:D22"/>
    <mergeCell ref="C24:D24"/>
  </mergeCells>
  <phoneticPr fontId="2"/>
  <pageMargins left="0.70866141732283472" right="0.70866141732283472" top="0.74803149606299213" bottom="0.74803149606299213" header="0.31496062992125984" footer="0.31496062992125984"/>
  <pageSetup paperSize="9" scale="45" fitToHeight="0" orientation="portrait" copies="2"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9BB62-ED9C-45EB-9B35-8B495BD52C1B}">
  <sheetPr>
    <pageSetUpPr fitToPage="1"/>
  </sheetPr>
  <dimension ref="A1:J26"/>
  <sheetViews>
    <sheetView view="pageBreakPreview" zoomScale="60" zoomScaleNormal="55" workbookViewId="0">
      <pane ySplit="1" topLeftCell="A20" activePane="bottomLeft" state="frozen"/>
      <selection activeCell="AH40" sqref="AH40"/>
      <selection pane="bottomLeft" activeCell="A29" sqref="A29:XFD128"/>
    </sheetView>
  </sheetViews>
  <sheetFormatPr defaultColWidth="9" defaultRowHeight="18" x14ac:dyDescent="0.45"/>
  <cols>
    <col min="1" max="1" width="9" style="1"/>
    <col min="2" max="2" width="4.59765625" style="1" customWidth="1"/>
    <col min="3" max="16384" width="9" style="1"/>
  </cols>
  <sheetData>
    <row r="1" spans="1:10" ht="19.5" customHeight="1" x14ac:dyDescent="0.45">
      <c r="A1" s="1" t="s">
        <v>0</v>
      </c>
      <c r="B1" s="1" t="s">
        <v>310</v>
      </c>
    </row>
    <row r="4" spans="1:10" ht="19.5" customHeight="1" x14ac:dyDescent="0.45">
      <c r="C4" s="136" t="s">
        <v>1</v>
      </c>
      <c r="D4" s="136"/>
      <c r="E4" s="136"/>
      <c r="F4" s="136"/>
      <c r="G4" s="136"/>
      <c r="H4" s="136"/>
      <c r="I4" s="2" t="s">
        <v>2</v>
      </c>
      <c r="J4" s="2" t="s">
        <v>3</v>
      </c>
    </row>
    <row r="5" spans="1:10" ht="19.5" customHeight="1" x14ac:dyDescent="0.45">
      <c r="C5" s="120" t="s">
        <v>107</v>
      </c>
      <c r="D5" s="120"/>
      <c r="E5" s="120"/>
      <c r="F5" s="120"/>
      <c r="G5" s="120"/>
      <c r="H5" s="120"/>
      <c r="I5" s="3">
        <v>468</v>
      </c>
      <c r="J5" s="4">
        <v>0.58299999999999996</v>
      </c>
    </row>
    <row r="6" spans="1:10" ht="19.5" customHeight="1" x14ac:dyDescent="0.45">
      <c r="C6" s="120" t="s">
        <v>108</v>
      </c>
      <c r="D6" s="120"/>
      <c r="E6" s="120"/>
      <c r="F6" s="120"/>
      <c r="G6" s="120"/>
      <c r="H6" s="120"/>
      <c r="I6" s="3">
        <v>111</v>
      </c>
      <c r="J6" s="4">
        <v>0.13800000000000001</v>
      </c>
    </row>
    <row r="7" spans="1:10" ht="19.5" customHeight="1" x14ac:dyDescent="0.45">
      <c r="C7" s="120" t="s">
        <v>109</v>
      </c>
      <c r="D7" s="120"/>
      <c r="E7" s="120"/>
      <c r="F7" s="120"/>
      <c r="G7" s="120"/>
      <c r="H7" s="120"/>
      <c r="I7" s="3">
        <v>209</v>
      </c>
      <c r="J7" s="4">
        <v>0.26</v>
      </c>
    </row>
    <row r="8" spans="1:10" ht="19.5" customHeight="1" x14ac:dyDescent="0.45">
      <c r="C8" s="120" t="s">
        <v>8</v>
      </c>
      <c r="D8" s="120"/>
      <c r="E8" s="120"/>
      <c r="F8" s="120"/>
      <c r="G8" s="120"/>
      <c r="H8" s="120"/>
      <c r="I8" s="3">
        <v>15</v>
      </c>
      <c r="J8" s="4">
        <v>1.9E-2</v>
      </c>
    </row>
    <row r="9" spans="1:10" ht="19.5" customHeight="1" x14ac:dyDescent="0.45">
      <c r="C9" s="120" t="s">
        <v>9</v>
      </c>
      <c r="D9" s="120"/>
      <c r="E9" s="120"/>
      <c r="F9" s="120"/>
      <c r="G9" s="120"/>
      <c r="H9" s="120"/>
      <c r="I9" s="3">
        <f>SUM(I5:I8)</f>
        <v>803</v>
      </c>
      <c r="J9" s="4">
        <f>SUM(J5:J8)</f>
        <v>1</v>
      </c>
    </row>
    <row r="12" spans="1:10" ht="19.5" customHeight="1" x14ac:dyDescent="0.45">
      <c r="A12" s="1" t="s">
        <v>10</v>
      </c>
    </row>
    <row r="13" spans="1:10" ht="19.5" customHeight="1" x14ac:dyDescent="0.45">
      <c r="C13" s="1" t="s">
        <v>11</v>
      </c>
      <c r="D13" s="1" t="s">
        <v>112</v>
      </c>
      <c r="J13" s="5">
        <v>0.58299999999999996</v>
      </c>
    </row>
    <row r="14" spans="1:10" ht="19.5" customHeight="1" x14ac:dyDescent="0.45">
      <c r="C14" s="1" t="s">
        <v>13</v>
      </c>
      <c r="D14" s="1" t="s">
        <v>110</v>
      </c>
      <c r="J14" s="5">
        <v>0.26</v>
      </c>
    </row>
    <row r="15" spans="1:10" ht="19.5" customHeight="1" x14ac:dyDescent="0.45">
      <c r="C15" s="1" t="s">
        <v>15</v>
      </c>
      <c r="D15" s="1" t="s">
        <v>111</v>
      </c>
      <c r="J15" s="5">
        <v>0.13800000000000001</v>
      </c>
    </row>
    <row r="17" spans="1:9" ht="19.5" customHeight="1" x14ac:dyDescent="0.45">
      <c r="A17" s="121" t="s">
        <v>229</v>
      </c>
      <c r="B17" s="121"/>
      <c r="C17" s="121"/>
      <c r="D17" s="121"/>
    </row>
    <row r="19" spans="1:9" s="7" customFormat="1" ht="120.75" customHeight="1" x14ac:dyDescent="0.35">
      <c r="C19" s="150"/>
      <c r="D19" s="151"/>
      <c r="E19" s="37" t="s">
        <v>107</v>
      </c>
      <c r="F19" s="37" t="s">
        <v>108</v>
      </c>
      <c r="G19" s="37" t="s">
        <v>109</v>
      </c>
      <c r="H19" s="37" t="s">
        <v>8</v>
      </c>
      <c r="I19" s="37" t="s">
        <v>17</v>
      </c>
    </row>
    <row r="20" spans="1:9" ht="19.5" customHeight="1" x14ac:dyDescent="0.45">
      <c r="C20" s="124" t="s">
        <v>231</v>
      </c>
      <c r="D20" s="125"/>
      <c r="E20" s="3">
        <v>436</v>
      </c>
      <c r="F20" s="3">
        <v>100</v>
      </c>
      <c r="G20" s="3">
        <v>259</v>
      </c>
      <c r="H20" s="3">
        <v>33</v>
      </c>
      <c r="I20" s="3">
        <f>SUM(E20:H20)</f>
        <v>828</v>
      </c>
    </row>
    <row r="21" spans="1:9" ht="19.5" customHeight="1" x14ac:dyDescent="0.45">
      <c r="C21" s="124" t="s">
        <v>232</v>
      </c>
      <c r="D21" s="125"/>
      <c r="E21" s="3">
        <v>468</v>
      </c>
      <c r="F21" s="3">
        <v>111</v>
      </c>
      <c r="G21" s="3">
        <v>209</v>
      </c>
      <c r="H21" s="3">
        <v>15</v>
      </c>
      <c r="I21" s="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124" t="s">
        <v>231</v>
      </c>
      <c r="D24" s="125"/>
      <c r="E24" s="4">
        <v>0.52700000000000002</v>
      </c>
      <c r="F24" s="4">
        <v>0.121</v>
      </c>
      <c r="G24" s="4">
        <v>0.313</v>
      </c>
      <c r="H24" s="4">
        <f>IFERROR(H20/$I$20,)</f>
        <v>3.9855072463768113E-2</v>
      </c>
      <c r="I24" s="4">
        <v>1</v>
      </c>
    </row>
    <row r="25" spans="1:9" ht="19.5" customHeight="1" x14ac:dyDescent="0.45">
      <c r="C25" s="124" t="s">
        <v>232</v>
      </c>
      <c r="D25" s="125"/>
      <c r="E25" s="4">
        <v>0.58299999999999996</v>
      </c>
      <c r="F25" s="4">
        <v>0.13800000000000001</v>
      </c>
      <c r="G25" s="4">
        <v>0.26</v>
      </c>
      <c r="H25" s="4">
        <v>1.9E-2</v>
      </c>
      <c r="I25" s="4">
        <f>SUM(E25:H25)</f>
        <v>1</v>
      </c>
    </row>
    <row r="26" spans="1:9" ht="19.5" customHeight="1" x14ac:dyDescent="0.45">
      <c r="C26" s="122" t="s">
        <v>20</v>
      </c>
      <c r="D26" s="122"/>
      <c r="E26" s="4">
        <f>E25-E24</f>
        <v>5.5999999999999939E-2</v>
      </c>
      <c r="F26" s="4">
        <f>F25-F24</f>
        <v>1.7000000000000015E-2</v>
      </c>
      <c r="G26" s="4">
        <f>G25-G24</f>
        <v>-5.2999999999999992E-2</v>
      </c>
      <c r="H26" s="4">
        <f>H25-H24</f>
        <v>-2.0855072463768113E-2</v>
      </c>
      <c r="I26" s="4">
        <v>0</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20466-6140-4BEA-B613-4DD2BB1E49E4}">
  <sheetPr>
    <pageSetUpPr fitToPage="1"/>
  </sheetPr>
  <dimension ref="A1:J26"/>
  <sheetViews>
    <sheetView view="pageBreakPreview" zoomScale="60" zoomScaleNormal="55" workbookViewId="0">
      <pane ySplit="1" topLeftCell="A19" activePane="bottomLeft" state="frozen"/>
      <selection activeCell="AH40" sqref="AH40"/>
      <selection pane="bottomLeft" activeCell="A29" sqref="A29:XFD128"/>
    </sheetView>
  </sheetViews>
  <sheetFormatPr defaultColWidth="9" defaultRowHeight="18" x14ac:dyDescent="0.45"/>
  <cols>
    <col min="1" max="1" width="9" style="12"/>
    <col min="2" max="2" width="4.69921875" style="12" customWidth="1"/>
    <col min="3" max="16384" width="9" style="12"/>
  </cols>
  <sheetData>
    <row r="1" spans="1:10" ht="19.5" customHeight="1" x14ac:dyDescent="0.45">
      <c r="A1" s="12" t="s">
        <v>0</v>
      </c>
      <c r="B1" s="12" t="s">
        <v>311</v>
      </c>
    </row>
    <row r="4" spans="1:10" ht="19.5" customHeight="1" x14ac:dyDescent="0.45">
      <c r="C4" s="113" t="s">
        <v>1</v>
      </c>
      <c r="D4" s="113"/>
      <c r="E4" s="113"/>
      <c r="F4" s="113"/>
      <c r="G4" s="113"/>
      <c r="H4" s="113"/>
      <c r="I4" s="24" t="s">
        <v>2</v>
      </c>
      <c r="J4" s="24" t="s">
        <v>3</v>
      </c>
    </row>
    <row r="5" spans="1:10" ht="19.5" customHeight="1" x14ac:dyDescent="0.45">
      <c r="C5" s="88" t="s">
        <v>107</v>
      </c>
      <c r="D5" s="88"/>
      <c r="E5" s="88"/>
      <c r="F5" s="88"/>
      <c r="G5" s="88"/>
      <c r="H5" s="88"/>
      <c r="I5" s="13">
        <v>418</v>
      </c>
      <c r="J5" s="14">
        <v>0.52100000000000002</v>
      </c>
    </row>
    <row r="6" spans="1:10" ht="19.5" customHeight="1" x14ac:dyDescent="0.45">
      <c r="C6" s="88" t="s">
        <v>108</v>
      </c>
      <c r="D6" s="88"/>
      <c r="E6" s="88"/>
      <c r="F6" s="88"/>
      <c r="G6" s="88"/>
      <c r="H6" s="88"/>
      <c r="I6" s="13">
        <v>155</v>
      </c>
      <c r="J6" s="14">
        <v>0.193</v>
      </c>
    </row>
    <row r="7" spans="1:10" ht="19.5" customHeight="1" x14ac:dyDescent="0.45">
      <c r="C7" s="88" t="s">
        <v>109</v>
      </c>
      <c r="D7" s="88"/>
      <c r="E7" s="88"/>
      <c r="F7" s="88"/>
      <c r="G7" s="88"/>
      <c r="H7" s="88"/>
      <c r="I7" s="13">
        <v>211</v>
      </c>
      <c r="J7" s="14">
        <v>0.26300000000000001</v>
      </c>
    </row>
    <row r="8" spans="1:10" ht="19.5" customHeight="1" x14ac:dyDescent="0.45">
      <c r="C8" s="88" t="s">
        <v>8</v>
      </c>
      <c r="D8" s="88"/>
      <c r="E8" s="88"/>
      <c r="F8" s="88"/>
      <c r="G8" s="88"/>
      <c r="H8" s="88"/>
      <c r="I8" s="13">
        <v>19</v>
      </c>
      <c r="J8" s="14">
        <v>2.4E-2</v>
      </c>
    </row>
    <row r="9" spans="1:10" ht="19.5" customHeight="1" x14ac:dyDescent="0.45">
      <c r="C9" s="88" t="s">
        <v>9</v>
      </c>
      <c r="D9" s="88"/>
      <c r="E9" s="88"/>
      <c r="F9" s="88"/>
      <c r="G9" s="88"/>
      <c r="H9" s="88"/>
      <c r="I9" s="13">
        <f>SUM(I5:I8)</f>
        <v>803</v>
      </c>
      <c r="J9" s="14">
        <v>1</v>
      </c>
    </row>
    <row r="12" spans="1:10" ht="19.5" customHeight="1" x14ac:dyDescent="0.45">
      <c r="A12" s="12" t="s">
        <v>10</v>
      </c>
    </row>
    <row r="13" spans="1:10" ht="19.5" customHeight="1" x14ac:dyDescent="0.45">
      <c r="C13" s="12" t="s">
        <v>11</v>
      </c>
      <c r="D13" s="12" t="s">
        <v>112</v>
      </c>
      <c r="J13" s="16">
        <v>0.52100000000000002</v>
      </c>
    </row>
    <row r="14" spans="1:10" ht="19.5" customHeight="1" x14ac:dyDescent="0.45">
      <c r="C14" s="12" t="s">
        <v>13</v>
      </c>
      <c r="D14" s="12" t="s">
        <v>109</v>
      </c>
      <c r="J14" s="16">
        <v>0.26300000000000001</v>
      </c>
    </row>
    <row r="15" spans="1:10" ht="19.5" customHeight="1" x14ac:dyDescent="0.45">
      <c r="C15" s="12" t="s">
        <v>15</v>
      </c>
      <c r="D15" s="12" t="s">
        <v>114</v>
      </c>
      <c r="J15" s="16">
        <v>0.193</v>
      </c>
    </row>
    <row r="17" spans="1:9" ht="19.5" customHeight="1" x14ac:dyDescent="0.45">
      <c r="A17" s="91" t="s">
        <v>229</v>
      </c>
      <c r="B17" s="91"/>
      <c r="C17" s="91"/>
      <c r="D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13">
        <v>359</v>
      </c>
      <c r="F20" s="13">
        <v>169</v>
      </c>
      <c r="G20" s="13">
        <v>263</v>
      </c>
      <c r="H20" s="13">
        <v>37</v>
      </c>
      <c r="I20" s="13">
        <f>SUM(E20:H20)</f>
        <v>828</v>
      </c>
    </row>
    <row r="21" spans="1:9" ht="19.5" customHeight="1" x14ac:dyDescent="0.45">
      <c r="C21" s="99" t="s">
        <v>232</v>
      </c>
      <c r="D21" s="100"/>
      <c r="E21" s="13">
        <v>418</v>
      </c>
      <c r="F21" s="13">
        <v>155</v>
      </c>
      <c r="G21" s="13">
        <v>211</v>
      </c>
      <c r="H21" s="13">
        <v>19</v>
      </c>
      <c r="I21" s="1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231</v>
      </c>
      <c r="D24" s="100"/>
      <c r="E24" s="14">
        <v>0.434</v>
      </c>
      <c r="F24" s="14">
        <v>0.20399999999999999</v>
      </c>
      <c r="G24" s="14">
        <v>0.318</v>
      </c>
      <c r="H24" s="14">
        <v>4.4999999999999998E-2</v>
      </c>
      <c r="I24" s="14">
        <v>1</v>
      </c>
    </row>
    <row r="25" spans="1:9" ht="19.5" customHeight="1" x14ac:dyDescent="0.45">
      <c r="C25" s="99" t="s">
        <v>232</v>
      </c>
      <c r="D25" s="100"/>
      <c r="E25" s="14">
        <v>0.52100000000000002</v>
      </c>
      <c r="F25" s="14">
        <v>0.193</v>
      </c>
      <c r="G25" s="14">
        <v>0.26300000000000001</v>
      </c>
      <c r="H25" s="14">
        <v>2.4E-2</v>
      </c>
      <c r="I25" s="14">
        <v>1</v>
      </c>
    </row>
    <row r="26" spans="1:9" ht="19.5" customHeight="1" x14ac:dyDescent="0.45">
      <c r="C26" s="89" t="s">
        <v>20</v>
      </c>
      <c r="D26" s="89"/>
      <c r="E26" s="14">
        <f>E25-E24</f>
        <v>8.7000000000000022E-2</v>
      </c>
      <c r="F26" s="14">
        <f>F25-F24</f>
        <v>-1.0999999999999982E-2</v>
      </c>
      <c r="G26" s="14">
        <f>G25-G24</f>
        <v>-5.4999999999999993E-2</v>
      </c>
      <c r="H26" s="14">
        <f>H25-H24</f>
        <v>-2.0999999999999998E-2</v>
      </c>
      <c r="I26" s="14">
        <v>0</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240CC-62E4-43AF-871D-3DD797728FFC}">
  <sheetPr>
    <pageSetUpPr fitToPage="1"/>
  </sheetPr>
  <dimension ref="A1:J26"/>
  <sheetViews>
    <sheetView view="pageBreakPreview" zoomScale="60" zoomScaleNormal="55" workbookViewId="0">
      <pane ySplit="1" topLeftCell="A20" activePane="bottomLeft" state="frozen"/>
      <selection activeCell="AH40" sqref="AH40"/>
      <selection pane="bottomLeft" activeCell="A29" sqref="A29:XFD127"/>
    </sheetView>
  </sheetViews>
  <sheetFormatPr defaultColWidth="9" defaultRowHeight="18" x14ac:dyDescent="0.45"/>
  <cols>
    <col min="1" max="1" width="9" style="12"/>
    <col min="2" max="2" width="4.69921875" style="12" customWidth="1"/>
    <col min="3" max="16384" width="9" style="12"/>
  </cols>
  <sheetData>
    <row r="1" spans="1:10" ht="19.5" customHeight="1" x14ac:dyDescent="0.45">
      <c r="A1" s="12" t="s">
        <v>0</v>
      </c>
      <c r="B1" s="12" t="s">
        <v>312</v>
      </c>
    </row>
    <row r="4" spans="1:10" ht="19.5" customHeight="1" x14ac:dyDescent="0.45">
      <c r="C4" s="113" t="s">
        <v>1</v>
      </c>
      <c r="D4" s="113"/>
      <c r="E4" s="113"/>
      <c r="F4" s="113"/>
      <c r="G4" s="113"/>
      <c r="H4" s="113"/>
      <c r="I4" s="24" t="s">
        <v>2</v>
      </c>
      <c r="J4" s="24" t="s">
        <v>3</v>
      </c>
    </row>
    <row r="5" spans="1:10" ht="19.5" customHeight="1" x14ac:dyDescent="0.45">
      <c r="C5" s="88" t="s">
        <v>107</v>
      </c>
      <c r="D5" s="88"/>
      <c r="E5" s="88"/>
      <c r="F5" s="88"/>
      <c r="G5" s="88"/>
      <c r="H5" s="88"/>
      <c r="I5" s="13">
        <v>341</v>
      </c>
      <c r="J5" s="14">
        <v>0.42499999999999999</v>
      </c>
    </row>
    <row r="6" spans="1:10" ht="19.5" customHeight="1" x14ac:dyDescent="0.45">
      <c r="C6" s="88" t="s">
        <v>108</v>
      </c>
      <c r="D6" s="88"/>
      <c r="E6" s="88"/>
      <c r="F6" s="88"/>
      <c r="G6" s="88"/>
      <c r="H6" s="88"/>
      <c r="I6" s="13">
        <v>215</v>
      </c>
      <c r="J6" s="14">
        <v>0.26800000000000002</v>
      </c>
    </row>
    <row r="7" spans="1:10" ht="19.5" customHeight="1" x14ac:dyDescent="0.45">
      <c r="C7" s="88" t="s">
        <v>109</v>
      </c>
      <c r="D7" s="88"/>
      <c r="E7" s="88"/>
      <c r="F7" s="88"/>
      <c r="G7" s="88"/>
      <c r="H7" s="88"/>
      <c r="I7" s="13">
        <v>230</v>
      </c>
      <c r="J7" s="14">
        <v>0.28599999999999998</v>
      </c>
    </row>
    <row r="8" spans="1:10" ht="19.5" customHeight="1" x14ac:dyDescent="0.45">
      <c r="C8" s="88" t="s">
        <v>8</v>
      </c>
      <c r="D8" s="88"/>
      <c r="E8" s="88"/>
      <c r="F8" s="88"/>
      <c r="G8" s="88"/>
      <c r="H8" s="88"/>
      <c r="I8" s="13">
        <v>17</v>
      </c>
      <c r="J8" s="14">
        <v>2.1000000000000001E-2</v>
      </c>
    </row>
    <row r="9" spans="1:10" ht="19.5" customHeight="1" x14ac:dyDescent="0.45">
      <c r="C9" s="88" t="s">
        <v>9</v>
      </c>
      <c r="D9" s="88"/>
      <c r="E9" s="88"/>
      <c r="F9" s="88"/>
      <c r="G9" s="88"/>
      <c r="H9" s="88"/>
      <c r="I9" s="13">
        <f>SUM(I5:I8)</f>
        <v>803</v>
      </c>
      <c r="J9" s="14">
        <f>SUM(J5:J8)</f>
        <v>1</v>
      </c>
    </row>
    <row r="12" spans="1:10" ht="19.5" customHeight="1" x14ac:dyDescent="0.45">
      <c r="A12" s="12" t="s">
        <v>10</v>
      </c>
    </row>
    <row r="13" spans="1:10" ht="19.5" customHeight="1" x14ac:dyDescent="0.45">
      <c r="C13" s="12" t="s">
        <v>11</v>
      </c>
      <c r="D13" s="12" t="s">
        <v>113</v>
      </c>
      <c r="J13" s="16">
        <v>0.42499999999999999</v>
      </c>
    </row>
    <row r="14" spans="1:10" ht="19.5" customHeight="1" x14ac:dyDescent="0.45">
      <c r="C14" s="12" t="s">
        <v>13</v>
      </c>
      <c r="D14" s="12" t="s">
        <v>220</v>
      </c>
      <c r="J14" s="16">
        <v>0.28599999999999998</v>
      </c>
    </row>
    <row r="15" spans="1:10" ht="19.5" customHeight="1" x14ac:dyDescent="0.45">
      <c r="C15" s="12" t="s">
        <v>15</v>
      </c>
      <c r="D15" s="12" t="s">
        <v>308</v>
      </c>
      <c r="J15" s="16">
        <v>0.26800000000000002</v>
      </c>
    </row>
    <row r="17" spans="1:9" ht="19.5" customHeight="1" x14ac:dyDescent="0.45">
      <c r="A17" s="91" t="s">
        <v>229</v>
      </c>
      <c r="B17" s="91"/>
      <c r="C17" s="91"/>
      <c r="D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13">
        <v>251</v>
      </c>
      <c r="F20" s="13">
        <v>235</v>
      </c>
      <c r="G20" s="13">
        <v>299</v>
      </c>
      <c r="H20" s="13">
        <v>43</v>
      </c>
      <c r="I20" s="13">
        <f>SUM(E20:H20)</f>
        <v>828</v>
      </c>
    </row>
    <row r="21" spans="1:9" ht="19.5" customHeight="1" x14ac:dyDescent="0.45">
      <c r="C21" s="99" t="s">
        <v>232</v>
      </c>
      <c r="D21" s="100"/>
      <c r="E21" s="13">
        <v>341</v>
      </c>
      <c r="F21" s="13">
        <v>215</v>
      </c>
      <c r="G21" s="13">
        <v>230</v>
      </c>
      <c r="H21" s="13">
        <v>17</v>
      </c>
      <c r="I21" s="1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231</v>
      </c>
      <c r="D24" s="100"/>
      <c r="E24" s="14">
        <v>0.30299999999999999</v>
      </c>
      <c r="F24" s="14">
        <v>0.28399999999999997</v>
      </c>
      <c r="G24" s="14">
        <v>0.36099999999999999</v>
      </c>
      <c r="H24" s="14">
        <v>5.1999999999999998E-2</v>
      </c>
      <c r="I24" s="14">
        <f>SUM(E24:H24)</f>
        <v>1</v>
      </c>
    </row>
    <row r="25" spans="1:9" ht="19.5" customHeight="1" x14ac:dyDescent="0.45">
      <c r="C25" s="99" t="s">
        <v>232</v>
      </c>
      <c r="D25" s="100"/>
      <c r="E25" s="14">
        <v>0.42499999999999999</v>
      </c>
      <c r="F25" s="14">
        <v>0.26800000000000002</v>
      </c>
      <c r="G25" s="14">
        <v>0.28599999999999998</v>
      </c>
      <c r="H25" s="14">
        <v>2.1000000000000001E-2</v>
      </c>
      <c r="I25" s="14">
        <f>SUM(E25:H25)</f>
        <v>1</v>
      </c>
    </row>
    <row r="26" spans="1:9" ht="19.5" customHeight="1" x14ac:dyDescent="0.45">
      <c r="C26" s="89" t="s">
        <v>20</v>
      </c>
      <c r="D26" s="89"/>
      <c r="E26" s="14">
        <f>E25-E24</f>
        <v>0.122</v>
      </c>
      <c r="F26" s="14">
        <f>F25-F24</f>
        <v>-1.5999999999999959E-2</v>
      </c>
      <c r="G26" s="14">
        <f>G25-G24</f>
        <v>-7.5000000000000011E-2</v>
      </c>
      <c r="H26" s="14">
        <f>H25-H24</f>
        <v>-3.0999999999999996E-2</v>
      </c>
      <c r="I26" s="14">
        <f>SUM(E26:H26)</f>
        <v>3.1225022567582528E-17</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E1BB4-772C-4FC0-A567-9203C0E63B8B}">
  <sheetPr>
    <pageSetUpPr fitToPage="1"/>
  </sheetPr>
  <dimension ref="A1:J26"/>
  <sheetViews>
    <sheetView view="pageBreakPreview" zoomScale="60" zoomScaleNormal="55" workbookViewId="0">
      <pane ySplit="1" topLeftCell="A20" activePane="bottomLeft" state="frozen"/>
      <selection activeCell="AH40" sqref="AH40"/>
      <selection pane="bottomLeft" activeCell="A29" sqref="A29:XFD128"/>
    </sheetView>
  </sheetViews>
  <sheetFormatPr defaultColWidth="9" defaultRowHeight="18" x14ac:dyDescent="0.45"/>
  <cols>
    <col min="1" max="1" width="9" style="12"/>
    <col min="2" max="2" width="4.8984375" style="12" customWidth="1"/>
    <col min="3" max="16384" width="9" style="12"/>
  </cols>
  <sheetData>
    <row r="1" spans="1:10" ht="19.5" customHeight="1" x14ac:dyDescent="0.45">
      <c r="A1" s="12" t="s">
        <v>0</v>
      </c>
      <c r="B1" s="12" t="s">
        <v>313</v>
      </c>
    </row>
    <row r="4" spans="1:10" ht="19.5" customHeight="1" x14ac:dyDescent="0.45">
      <c r="C4" s="113" t="s">
        <v>1</v>
      </c>
      <c r="D4" s="113"/>
      <c r="E4" s="113"/>
      <c r="F4" s="113"/>
      <c r="G4" s="113"/>
      <c r="H4" s="113"/>
      <c r="I4" s="24" t="s">
        <v>2</v>
      </c>
      <c r="J4" s="24" t="s">
        <v>3</v>
      </c>
    </row>
    <row r="5" spans="1:10" ht="19.5" customHeight="1" x14ac:dyDescent="0.45">
      <c r="C5" s="88" t="s">
        <v>107</v>
      </c>
      <c r="D5" s="88"/>
      <c r="E5" s="88"/>
      <c r="F5" s="88"/>
      <c r="G5" s="88"/>
      <c r="H5" s="88"/>
      <c r="I5" s="13">
        <v>661</v>
      </c>
      <c r="J5" s="14">
        <v>0.82299999999999995</v>
      </c>
    </row>
    <row r="6" spans="1:10" ht="19.5" customHeight="1" x14ac:dyDescent="0.45">
      <c r="C6" s="88" t="s">
        <v>108</v>
      </c>
      <c r="D6" s="88"/>
      <c r="E6" s="88"/>
      <c r="F6" s="88"/>
      <c r="G6" s="88"/>
      <c r="H6" s="88"/>
      <c r="I6" s="13">
        <v>80</v>
      </c>
      <c r="J6" s="14">
        <v>0.1</v>
      </c>
    </row>
    <row r="7" spans="1:10" ht="19.5" customHeight="1" x14ac:dyDescent="0.45">
      <c r="C7" s="88" t="s">
        <v>109</v>
      </c>
      <c r="D7" s="88"/>
      <c r="E7" s="88"/>
      <c r="F7" s="88"/>
      <c r="G7" s="88"/>
      <c r="H7" s="88"/>
      <c r="I7" s="13">
        <v>53</v>
      </c>
      <c r="J7" s="14">
        <v>6.6000000000000003E-2</v>
      </c>
    </row>
    <row r="8" spans="1:10" ht="19.5" customHeight="1" x14ac:dyDescent="0.45">
      <c r="C8" s="88" t="s">
        <v>8</v>
      </c>
      <c r="D8" s="88"/>
      <c r="E8" s="88"/>
      <c r="F8" s="88"/>
      <c r="G8" s="88"/>
      <c r="H8" s="88"/>
      <c r="I8" s="13">
        <v>9</v>
      </c>
      <c r="J8" s="14">
        <v>1.0999999999999999E-2</v>
      </c>
    </row>
    <row r="9" spans="1:10" ht="19.5" customHeight="1" x14ac:dyDescent="0.45">
      <c r="C9" s="88" t="s">
        <v>9</v>
      </c>
      <c r="D9" s="88"/>
      <c r="E9" s="88"/>
      <c r="F9" s="88"/>
      <c r="G9" s="88"/>
      <c r="H9" s="88"/>
      <c r="I9" s="13">
        <f>SUM(I5:I8)</f>
        <v>803</v>
      </c>
      <c r="J9" s="14">
        <f>SUM(J5:J8)</f>
        <v>0.99999999999999989</v>
      </c>
    </row>
    <row r="12" spans="1:10" ht="19.5" customHeight="1" x14ac:dyDescent="0.45">
      <c r="A12" s="12" t="s">
        <v>10</v>
      </c>
    </row>
    <row r="13" spans="1:10" ht="19.5" customHeight="1" x14ac:dyDescent="0.45">
      <c r="C13" s="12" t="s">
        <v>11</v>
      </c>
      <c r="D13" s="12" t="s">
        <v>112</v>
      </c>
      <c r="J13" s="16">
        <v>0.82299999999999995</v>
      </c>
    </row>
    <row r="14" spans="1:10" ht="19.5" customHeight="1" x14ac:dyDescent="0.45">
      <c r="C14" s="12" t="s">
        <v>13</v>
      </c>
      <c r="D14" s="12" t="s">
        <v>111</v>
      </c>
      <c r="J14" s="16">
        <v>0.1</v>
      </c>
    </row>
    <row r="15" spans="1:10" ht="19.5" customHeight="1" x14ac:dyDescent="0.45">
      <c r="C15" s="12" t="s">
        <v>15</v>
      </c>
      <c r="D15" s="12" t="s">
        <v>110</v>
      </c>
      <c r="J15" s="16">
        <v>6.6000000000000003E-2</v>
      </c>
    </row>
    <row r="17" spans="1:9" ht="19.5" customHeight="1" x14ac:dyDescent="0.45">
      <c r="A17" s="91" t="s">
        <v>229</v>
      </c>
      <c r="B17" s="91"/>
      <c r="C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13">
        <v>584</v>
      </c>
      <c r="F20" s="13">
        <v>69</v>
      </c>
      <c r="G20" s="13">
        <v>159</v>
      </c>
      <c r="H20" s="13">
        <v>16</v>
      </c>
      <c r="I20" s="13">
        <f>SUM(E20:H20)</f>
        <v>828</v>
      </c>
    </row>
    <row r="21" spans="1:9" ht="19.5" customHeight="1" x14ac:dyDescent="0.45">
      <c r="C21" s="99" t="s">
        <v>232</v>
      </c>
      <c r="D21" s="100"/>
      <c r="E21" s="13">
        <v>661</v>
      </c>
      <c r="F21" s="13">
        <v>80</v>
      </c>
      <c r="G21" s="13">
        <v>53</v>
      </c>
      <c r="H21" s="13">
        <v>9</v>
      </c>
      <c r="I21" s="1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231</v>
      </c>
      <c r="D24" s="100"/>
      <c r="E24" s="14">
        <v>0.70499999999999996</v>
      </c>
      <c r="F24" s="14">
        <v>8.3000000000000004E-2</v>
      </c>
      <c r="G24" s="14">
        <v>0.192</v>
      </c>
      <c r="H24" s="14">
        <v>1.9E-2</v>
      </c>
      <c r="I24" s="14">
        <v>1</v>
      </c>
    </row>
    <row r="25" spans="1:9" ht="19.5" customHeight="1" x14ac:dyDescent="0.45">
      <c r="C25" s="99" t="s">
        <v>232</v>
      </c>
      <c r="D25" s="100"/>
      <c r="E25" s="14">
        <v>0.82299999999999995</v>
      </c>
      <c r="F25" s="14">
        <v>0.1</v>
      </c>
      <c r="G25" s="14">
        <v>6.6000000000000003E-2</v>
      </c>
      <c r="H25" s="14">
        <v>1.0999999999999999E-2</v>
      </c>
      <c r="I25" s="14">
        <f>SUM(E25:H25)</f>
        <v>0.99999999999999989</v>
      </c>
    </row>
    <row r="26" spans="1:9" ht="19.5" customHeight="1" x14ac:dyDescent="0.45">
      <c r="C26" s="89" t="s">
        <v>20</v>
      </c>
      <c r="D26" s="89"/>
      <c r="E26" s="14">
        <f>E25-E24</f>
        <v>0.11799999999999999</v>
      </c>
      <c r="F26" s="14">
        <f>F25-F24</f>
        <v>1.7000000000000001E-2</v>
      </c>
      <c r="G26" s="14">
        <f>G25-G24</f>
        <v>-0.126</v>
      </c>
      <c r="H26" s="14">
        <f>H25-H24</f>
        <v>-8.0000000000000002E-3</v>
      </c>
      <c r="I26" s="14">
        <v>0</v>
      </c>
    </row>
  </sheetData>
  <mergeCells count="14">
    <mergeCell ref="C24:D24"/>
    <mergeCell ref="C25:D25"/>
    <mergeCell ref="C26:D26"/>
    <mergeCell ref="C9:H9"/>
    <mergeCell ref="C4:H4"/>
    <mergeCell ref="C5:H5"/>
    <mergeCell ref="C6:H6"/>
    <mergeCell ref="C7:H7"/>
    <mergeCell ref="C8:H8"/>
    <mergeCell ref="A17:C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D992F-5181-4E88-8924-6E10268EE936}">
  <sheetPr>
    <pageSetUpPr fitToPage="1"/>
  </sheetPr>
  <dimension ref="A1:J36"/>
  <sheetViews>
    <sheetView view="pageBreakPreview" zoomScale="60" zoomScaleNormal="55" workbookViewId="0">
      <pane ySplit="1" topLeftCell="A20" activePane="bottomLeft" state="frozen"/>
      <selection activeCell="AH40" sqref="AH40"/>
      <selection pane="bottomLeft" activeCell="A29" sqref="A29:XFD133"/>
    </sheetView>
  </sheetViews>
  <sheetFormatPr defaultColWidth="9" defaultRowHeight="18" x14ac:dyDescent="0.45"/>
  <cols>
    <col min="1" max="1" width="9" style="42"/>
    <col min="2" max="2" width="4.69921875" style="42" customWidth="1"/>
    <col min="3" max="16384" width="9" style="42"/>
  </cols>
  <sheetData>
    <row r="1" spans="1:10" ht="19.5" customHeight="1" x14ac:dyDescent="0.45">
      <c r="A1" s="42" t="s">
        <v>0</v>
      </c>
      <c r="B1" s="42" t="s">
        <v>315</v>
      </c>
    </row>
    <row r="4" spans="1:10" ht="19.5" customHeight="1" x14ac:dyDescent="0.45">
      <c r="C4" s="166" t="s">
        <v>1</v>
      </c>
      <c r="D4" s="166"/>
      <c r="E4" s="166"/>
      <c r="F4" s="166"/>
      <c r="G4" s="166"/>
      <c r="H4" s="166"/>
      <c r="I4" s="43" t="s">
        <v>2</v>
      </c>
      <c r="J4" s="43" t="s">
        <v>3</v>
      </c>
    </row>
    <row r="5" spans="1:10" ht="19.5" customHeight="1" x14ac:dyDescent="0.45">
      <c r="C5" s="165" t="s">
        <v>107</v>
      </c>
      <c r="D5" s="165"/>
      <c r="E5" s="165"/>
      <c r="F5" s="165"/>
      <c r="G5" s="165"/>
      <c r="H5" s="165"/>
      <c r="I5" s="38">
        <v>478</v>
      </c>
      <c r="J5" s="44">
        <v>0.59499999999999997</v>
      </c>
    </row>
    <row r="6" spans="1:10" ht="19.5" customHeight="1" x14ac:dyDescent="0.45">
      <c r="C6" s="165" t="s">
        <v>108</v>
      </c>
      <c r="D6" s="165"/>
      <c r="E6" s="165"/>
      <c r="F6" s="165"/>
      <c r="G6" s="165"/>
      <c r="H6" s="165"/>
      <c r="I6" s="38">
        <v>200</v>
      </c>
      <c r="J6" s="44">
        <v>0.249</v>
      </c>
    </row>
    <row r="7" spans="1:10" ht="19.5" customHeight="1" x14ac:dyDescent="0.45">
      <c r="C7" s="165" t="s">
        <v>109</v>
      </c>
      <c r="D7" s="165"/>
      <c r="E7" s="165"/>
      <c r="F7" s="165"/>
      <c r="G7" s="165"/>
      <c r="H7" s="165"/>
      <c r="I7" s="38">
        <v>108</v>
      </c>
      <c r="J7" s="44">
        <v>0.13400000000000001</v>
      </c>
    </row>
    <row r="8" spans="1:10" ht="19.5" customHeight="1" x14ac:dyDescent="0.45">
      <c r="C8" s="165" t="s">
        <v>8</v>
      </c>
      <c r="D8" s="165"/>
      <c r="E8" s="165"/>
      <c r="F8" s="165"/>
      <c r="G8" s="165"/>
      <c r="H8" s="165"/>
      <c r="I8" s="38">
        <v>17</v>
      </c>
      <c r="J8" s="44">
        <v>2.1000000000000001E-2</v>
      </c>
    </row>
    <row r="9" spans="1:10" ht="19.5" customHeight="1" x14ac:dyDescent="0.45">
      <c r="C9" s="165" t="s">
        <v>9</v>
      </c>
      <c r="D9" s="165"/>
      <c r="E9" s="165"/>
      <c r="F9" s="165"/>
      <c r="G9" s="165"/>
      <c r="H9" s="165"/>
      <c r="I9" s="38">
        <f>SUM(I5:I8)</f>
        <v>803</v>
      </c>
      <c r="J9" s="44">
        <v>1</v>
      </c>
    </row>
    <row r="12" spans="1:10" ht="19.5" customHeight="1" x14ac:dyDescent="0.45">
      <c r="A12" s="42" t="s">
        <v>10</v>
      </c>
    </row>
    <row r="13" spans="1:10" ht="19.5" customHeight="1" x14ac:dyDescent="0.45">
      <c r="C13" s="42" t="s">
        <v>11</v>
      </c>
      <c r="D13" s="42" t="s">
        <v>112</v>
      </c>
      <c r="J13" s="45">
        <v>0.59499999999999997</v>
      </c>
    </row>
    <row r="14" spans="1:10" ht="19.5" customHeight="1" x14ac:dyDescent="0.45">
      <c r="C14" s="42" t="s">
        <v>13</v>
      </c>
      <c r="D14" s="42" t="s">
        <v>111</v>
      </c>
      <c r="J14" s="45">
        <v>0.249</v>
      </c>
    </row>
    <row r="15" spans="1:10" ht="19.5" customHeight="1" x14ac:dyDescent="0.45">
      <c r="C15" s="42" t="s">
        <v>15</v>
      </c>
      <c r="D15" s="42" t="s">
        <v>110</v>
      </c>
      <c r="J15" s="45">
        <v>0.13400000000000001</v>
      </c>
    </row>
    <row r="17" spans="1:9" ht="19.5" customHeight="1" x14ac:dyDescent="0.45">
      <c r="A17" s="91" t="s">
        <v>229</v>
      </c>
      <c r="B17" s="91"/>
      <c r="C17" s="91"/>
      <c r="D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38">
        <v>417</v>
      </c>
      <c r="F20" s="38">
        <v>183</v>
      </c>
      <c r="G20" s="38">
        <v>195</v>
      </c>
      <c r="H20" s="38">
        <v>33</v>
      </c>
      <c r="I20" s="38">
        <f>SUM(E20:H20)</f>
        <v>828</v>
      </c>
    </row>
    <row r="21" spans="1:9" ht="19.5" customHeight="1" x14ac:dyDescent="0.45">
      <c r="C21" s="99" t="s">
        <v>232</v>
      </c>
      <c r="D21" s="100"/>
      <c r="E21" s="38">
        <v>478</v>
      </c>
      <c r="F21" s="38">
        <v>200</v>
      </c>
      <c r="G21" s="38">
        <v>108</v>
      </c>
      <c r="H21" s="38">
        <v>17</v>
      </c>
      <c r="I21" s="38">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231</v>
      </c>
      <c r="D24" s="100"/>
      <c r="E24" s="44">
        <v>0.504</v>
      </c>
      <c r="F24" s="44">
        <v>0.221</v>
      </c>
      <c r="G24" s="44">
        <v>0.23599999999999999</v>
      </c>
      <c r="H24" s="44">
        <v>0.04</v>
      </c>
      <c r="I24" s="44">
        <v>1</v>
      </c>
    </row>
    <row r="25" spans="1:9" ht="19.5" customHeight="1" x14ac:dyDescent="0.45">
      <c r="C25" s="99" t="s">
        <v>232</v>
      </c>
      <c r="D25" s="100"/>
      <c r="E25" s="44">
        <v>0.59499999999999997</v>
      </c>
      <c r="F25" s="44">
        <v>0.249</v>
      </c>
      <c r="G25" s="44">
        <v>0.13400000000000001</v>
      </c>
      <c r="H25" s="44">
        <v>2.1000000000000001E-2</v>
      </c>
      <c r="I25" s="44">
        <v>1</v>
      </c>
    </row>
    <row r="26" spans="1:9" ht="19.5" customHeight="1" x14ac:dyDescent="0.45">
      <c r="C26" s="164" t="s">
        <v>20</v>
      </c>
      <c r="D26" s="164"/>
      <c r="E26" s="44">
        <f>E25-E24</f>
        <v>9.099999999999997E-2</v>
      </c>
      <c r="F26" s="44">
        <f>F25-F24</f>
        <v>2.7999999999999997E-2</v>
      </c>
      <c r="G26" s="44">
        <f>G25-G24</f>
        <v>-0.10199999999999998</v>
      </c>
      <c r="H26" s="44">
        <f>H25-H24</f>
        <v>-1.9E-2</v>
      </c>
      <c r="I26" s="44">
        <v>0</v>
      </c>
    </row>
    <row r="29" spans="1:9" s="12" customFormat="1" ht="19.5" customHeight="1" x14ac:dyDescent="0.45"/>
    <row r="30" spans="1:9" s="12" customFormat="1" ht="19.5" customHeight="1" x14ac:dyDescent="0.45"/>
    <row r="31" spans="1:9" s="12" customFormat="1" ht="19.5" customHeight="1" x14ac:dyDescent="0.45"/>
    <row r="32" spans="1:9" s="12" customFormat="1" ht="19.5" customHeight="1" x14ac:dyDescent="0.45"/>
    <row r="33" s="12" customFormat="1" ht="19.5" customHeight="1" x14ac:dyDescent="0.45"/>
    <row r="34" s="12" customFormat="1" ht="19.5" customHeight="1" x14ac:dyDescent="0.45"/>
    <row r="35" s="12" customFormat="1" ht="19.5" customHeight="1" x14ac:dyDescent="0.45"/>
    <row r="36" s="12" customFormat="1" ht="19.5" customHeight="1" x14ac:dyDescent="0.45"/>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ACED4-8C36-4969-AE2D-B200D4BAA5F6}">
  <sheetPr>
    <pageSetUpPr fitToPage="1"/>
  </sheetPr>
  <dimension ref="A1:J32"/>
  <sheetViews>
    <sheetView view="pageBreakPreview" zoomScale="60" zoomScaleNormal="55" workbookViewId="0">
      <pane ySplit="1" topLeftCell="A2" activePane="bottomLeft" state="frozen"/>
      <selection activeCell="AH40" sqref="AH40"/>
      <selection pane="bottomLeft" activeCell="A29" sqref="A29:XFD137"/>
    </sheetView>
  </sheetViews>
  <sheetFormatPr defaultColWidth="9" defaultRowHeight="18" x14ac:dyDescent="0.45"/>
  <cols>
    <col min="1" max="1" width="9" style="42"/>
    <col min="2" max="2" width="4.8984375" style="42" customWidth="1"/>
    <col min="3" max="16384" width="9" style="42"/>
  </cols>
  <sheetData>
    <row r="1" spans="1:10" ht="19.5" customHeight="1" x14ac:dyDescent="0.45">
      <c r="A1" s="42" t="s">
        <v>0</v>
      </c>
      <c r="B1" s="42" t="s">
        <v>316</v>
      </c>
    </row>
    <row r="4" spans="1:10" ht="19.5" customHeight="1" x14ac:dyDescent="0.45">
      <c r="C4" s="166" t="s">
        <v>1</v>
      </c>
      <c r="D4" s="166"/>
      <c r="E4" s="166"/>
      <c r="F4" s="166"/>
      <c r="G4" s="166"/>
      <c r="H4" s="166"/>
      <c r="I4" s="43" t="s">
        <v>2</v>
      </c>
      <c r="J4" s="43" t="s">
        <v>3</v>
      </c>
    </row>
    <row r="5" spans="1:10" ht="19.5" customHeight="1" x14ac:dyDescent="0.45">
      <c r="C5" s="165" t="s">
        <v>107</v>
      </c>
      <c r="D5" s="165"/>
      <c r="E5" s="165"/>
      <c r="F5" s="165"/>
      <c r="G5" s="165"/>
      <c r="H5" s="165"/>
      <c r="I5" s="38">
        <v>442</v>
      </c>
      <c r="J5" s="44">
        <v>0.55000000000000004</v>
      </c>
    </row>
    <row r="6" spans="1:10" ht="19.5" customHeight="1" x14ac:dyDescent="0.45">
      <c r="C6" s="165" t="s">
        <v>108</v>
      </c>
      <c r="D6" s="165"/>
      <c r="E6" s="165"/>
      <c r="F6" s="165"/>
      <c r="G6" s="165"/>
      <c r="H6" s="165"/>
      <c r="I6" s="38">
        <v>213</v>
      </c>
      <c r="J6" s="44">
        <v>0.26500000000000001</v>
      </c>
    </row>
    <row r="7" spans="1:10" ht="19.5" customHeight="1" x14ac:dyDescent="0.45">
      <c r="C7" s="165" t="s">
        <v>109</v>
      </c>
      <c r="D7" s="165"/>
      <c r="E7" s="165"/>
      <c r="F7" s="165"/>
      <c r="G7" s="165"/>
      <c r="H7" s="165"/>
      <c r="I7" s="38">
        <v>130</v>
      </c>
      <c r="J7" s="44">
        <v>0.16200000000000001</v>
      </c>
    </row>
    <row r="8" spans="1:10" ht="19.5" customHeight="1" x14ac:dyDescent="0.45">
      <c r="C8" s="165" t="s">
        <v>8</v>
      </c>
      <c r="D8" s="165"/>
      <c r="E8" s="165"/>
      <c r="F8" s="165"/>
      <c r="G8" s="165"/>
      <c r="H8" s="165"/>
      <c r="I8" s="38">
        <v>18</v>
      </c>
      <c r="J8" s="44">
        <v>2.1999999999999999E-2</v>
      </c>
    </row>
    <row r="9" spans="1:10" ht="19.5" customHeight="1" x14ac:dyDescent="0.45">
      <c r="C9" s="165" t="s">
        <v>9</v>
      </c>
      <c r="D9" s="165"/>
      <c r="E9" s="165"/>
      <c r="F9" s="165"/>
      <c r="G9" s="165"/>
      <c r="H9" s="165"/>
      <c r="I9" s="38">
        <f>SUM(I5:I8)</f>
        <v>803</v>
      </c>
      <c r="J9" s="44">
        <v>1</v>
      </c>
    </row>
    <row r="12" spans="1:10" ht="19.5" customHeight="1" x14ac:dyDescent="0.45">
      <c r="A12" s="42" t="s">
        <v>10</v>
      </c>
    </row>
    <row r="13" spans="1:10" ht="19.5" customHeight="1" x14ac:dyDescent="0.45">
      <c r="C13" s="42" t="s">
        <v>11</v>
      </c>
      <c r="D13" s="42" t="s">
        <v>112</v>
      </c>
      <c r="J13" s="45">
        <v>0.55000000000000004</v>
      </c>
    </row>
    <row r="14" spans="1:10" ht="19.5" customHeight="1" x14ac:dyDescent="0.45">
      <c r="C14" s="42" t="s">
        <v>13</v>
      </c>
      <c r="D14" s="42" t="s">
        <v>111</v>
      </c>
      <c r="J14" s="45">
        <v>0.26500000000000001</v>
      </c>
    </row>
    <row r="15" spans="1:10" ht="19.5" customHeight="1" x14ac:dyDescent="0.45">
      <c r="C15" s="42" t="s">
        <v>15</v>
      </c>
      <c r="D15" s="42" t="s">
        <v>110</v>
      </c>
      <c r="J15" s="45">
        <v>0.16200000000000001</v>
      </c>
    </row>
    <row r="17" spans="1:9" ht="19.5" customHeight="1" x14ac:dyDescent="0.45">
      <c r="A17" s="91" t="s">
        <v>229</v>
      </c>
      <c r="B17" s="91"/>
      <c r="C17" s="91"/>
      <c r="D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38">
        <v>380</v>
      </c>
      <c r="F20" s="38">
        <v>183</v>
      </c>
      <c r="G20" s="38">
        <v>225</v>
      </c>
      <c r="H20" s="38">
        <v>40</v>
      </c>
      <c r="I20" s="38">
        <f>SUM(E20:H20)</f>
        <v>828</v>
      </c>
    </row>
    <row r="21" spans="1:9" ht="19.5" customHeight="1" x14ac:dyDescent="0.45">
      <c r="C21" s="99" t="s">
        <v>232</v>
      </c>
      <c r="D21" s="100"/>
      <c r="E21" s="38">
        <v>442</v>
      </c>
      <c r="F21" s="38">
        <v>213</v>
      </c>
      <c r="G21" s="38">
        <v>130</v>
      </c>
      <c r="H21" s="38">
        <v>18</v>
      </c>
      <c r="I21" s="38">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231</v>
      </c>
      <c r="D24" s="100"/>
      <c r="E24" s="44">
        <v>0.45900000000000002</v>
      </c>
      <c r="F24" s="44">
        <v>0.221</v>
      </c>
      <c r="G24" s="44">
        <v>0.27200000000000002</v>
      </c>
      <c r="H24" s="44">
        <v>4.8000000000000001E-2</v>
      </c>
      <c r="I24" s="44">
        <f>SUM(E24:H24)</f>
        <v>1</v>
      </c>
    </row>
    <row r="25" spans="1:9" ht="19.5" customHeight="1" x14ac:dyDescent="0.45">
      <c r="C25" s="99" t="s">
        <v>317</v>
      </c>
      <c r="D25" s="100"/>
      <c r="E25" s="44">
        <v>0.55000000000000004</v>
      </c>
      <c r="F25" s="44">
        <v>0.26500000000000001</v>
      </c>
      <c r="G25" s="44">
        <v>0.16200000000000001</v>
      </c>
      <c r="H25" s="44">
        <v>2.1999999999999999E-2</v>
      </c>
      <c r="I25" s="44">
        <v>1</v>
      </c>
    </row>
    <row r="26" spans="1:9" ht="19.5" customHeight="1" x14ac:dyDescent="0.45">
      <c r="C26" s="164" t="s">
        <v>20</v>
      </c>
      <c r="D26" s="164"/>
      <c r="E26" s="44">
        <f>E25-E24</f>
        <v>9.1000000000000025E-2</v>
      </c>
      <c r="F26" s="44">
        <f>F25-F24</f>
        <v>4.4000000000000011E-2</v>
      </c>
      <c r="G26" s="44">
        <f>G25-G24</f>
        <v>-0.11000000000000001</v>
      </c>
      <c r="H26" s="44">
        <f>H25-H24</f>
        <v>-2.6000000000000002E-2</v>
      </c>
      <c r="I26" s="44">
        <v>0</v>
      </c>
    </row>
    <row r="29" spans="1:9" s="12" customFormat="1" ht="19.5" customHeight="1" x14ac:dyDescent="0.45"/>
    <row r="30" spans="1:9" s="12" customFormat="1" ht="19.5" customHeight="1" x14ac:dyDescent="0.45"/>
    <row r="31" spans="1:9" s="12" customFormat="1" ht="19.5" customHeight="1" x14ac:dyDescent="0.45"/>
    <row r="32" spans="1:9" s="12" customFormat="1" ht="19.5" customHeight="1" x14ac:dyDescent="0.45"/>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5C367-00B0-4F7D-899B-A424592855D0}">
  <sheetPr>
    <pageSetUpPr fitToPage="1"/>
  </sheetPr>
  <dimension ref="A1:J26"/>
  <sheetViews>
    <sheetView view="pageBreakPreview" zoomScale="60" zoomScaleNormal="55" workbookViewId="0">
      <pane ySplit="1" topLeftCell="A20" activePane="bottomLeft" state="frozen"/>
      <selection activeCell="AH40" sqref="AH40"/>
      <selection pane="bottomLeft" activeCell="A29" sqref="A29:XFD128"/>
    </sheetView>
  </sheetViews>
  <sheetFormatPr defaultColWidth="9" defaultRowHeight="18" x14ac:dyDescent="0.45"/>
  <cols>
    <col min="1" max="1" width="9" style="12"/>
    <col min="2" max="2" width="4.69921875" style="12" customWidth="1"/>
    <col min="3" max="16384" width="9" style="12"/>
  </cols>
  <sheetData>
    <row r="1" spans="1:10" ht="19.5" customHeight="1" x14ac:dyDescent="0.45">
      <c r="A1" s="12" t="s">
        <v>0</v>
      </c>
      <c r="B1" s="12" t="s">
        <v>318</v>
      </c>
    </row>
    <row r="4" spans="1:10" ht="19.5" customHeight="1" x14ac:dyDescent="0.45">
      <c r="C4" s="113" t="s">
        <v>1</v>
      </c>
      <c r="D4" s="113"/>
      <c r="E4" s="113"/>
      <c r="F4" s="113"/>
      <c r="G4" s="113"/>
      <c r="H4" s="113"/>
      <c r="I4" s="24" t="s">
        <v>2</v>
      </c>
      <c r="J4" s="24" t="s">
        <v>3</v>
      </c>
    </row>
    <row r="5" spans="1:10" ht="19.5" customHeight="1" x14ac:dyDescent="0.45">
      <c r="C5" s="88" t="s">
        <v>107</v>
      </c>
      <c r="D5" s="88"/>
      <c r="E5" s="88"/>
      <c r="F5" s="88"/>
      <c r="G5" s="88"/>
      <c r="H5" s="88"/>
      <c r="I5" s="13">
        <v>675</v>
      </c>
      <c r="J5" s="14">
        <v>0.84099999999999997</v>
      </c>
    </row>
    <row r="6" spans="1:10" ht="19.5" customHeight="1" x14ac:dyDescent="0.45">
      <c r="C6" s="88" t="s">
        <v>108</v>
      </c>
      <c r="D6" s="88"/>
      <c r="E6" s="88"/>
      <c r="F6" s="88"/>
      <c r="G6" s="88"/>
      <c r="H6" s="88"/>
      <c r="I6" s="13">
        <v>86</v>
      </c>
      <c r="J6" s="14">
        <v>0.107</v>
      </c>
    </row>
    <row r="7" spans="1:10" ht="19.5" customHeight="1" x14ac:dyDescent="0.45">
      <c r="C7" s="88" t="s">
        <v>109</v>
      </c>
      <c r="D7" s="88"/>
      <c r="E7" s="88"/>
      <c r="F7" s="88"/>
      <c r="G7" s="88"/>
      <c r="H7" s="88"/>
      <c r="I7" s="13">
        <v>33</v>
      </c>
      <c r="J7" s="14">
        <v>4.1000000000000002E-2</v>
      </c>
    </row>
    <row r="8" spans="1:10" ht="19.5" customHeight="1" x14ac:dyDescent="0.45">
      <c r="C8" s="88" t="s">
        <v>8</v>
      </c>
      <c r="D8" s="88"/>
      <c r="E8" s="88"/>
      <c r="F8" s="88"/>
      <c r="G8" s="88"/>
      <c r="H8" s="88"/>
      <c r="I8" s="13">
        <v>9</v>
      </c>
      <c r="J8" s="14">
        <v>1.0999999999999999E-2</v>
      </c>
    </row>
    <row r="9" spans="1:10" ht="19.5" customHeight="1" x14ac:dyDescent="0.45">
      <c r="C9" s="88" t="s">
        <v>9</v>
      </c>
      <c r="D9" s="88"/>
      <c r="E9" s="88"/>
      <c r="F9" s="88"/>
      <c r="G9" s="88"/>
      <c r="H9" s="88"/>
      <c r="I9" s="13">
        <f>SUM(I5:I8)</f>
        <v>803</v>
      </c>
      <c r="J9" s="14">
        <f>SUM(J5:J8)</f>
        <v>1</v>
      </c>
    </row>
    <row r="12" spans="1:10" ht="19.5" customHeight="1" x14ac:dyDescent="0.45">
      <c r="A12" s="12" t="s">
        <v>10</v>
      </c>
    </row>
    <row r="13" spans="1:10" ht="19.5" customHeight="1" x14ac:dyDescent="0.45">
      <c r="C13" s="12" t="s">
        <v>11</v>
      </c>
      <c r="D13" s="12" t="s">
        <v>112</v>
      </c>
      <c r="J13" s="16">
        <v>0.84099999999999997</v>
      </c>
    </row>
    <row r="14" spans="1:10" ht="19.5" customHeight="1" x14ac:dyDescent="0.45">
      <c r="C14" s="12" t="s">
        <v>13</v>
      </c>
      <c r="D14" s="12" t="s">
        <v>111</v>
      </c>
      <c r="J14" s="16">
        <v>0.107</v>
      </c>
    </row>
    <row r="15" spans="1:10" ht="19.5" customHeight="1" x14ac:dyDescent="0.45">
      <c r="C15" s="12" t="s">
        <v>15</v>
      </c>
      <c r="D15" s="12" t="s">
        <v>110</v>
      </c>
      <c r="J15" s="16">
        <v>4.1000000000000002E-2</v>
      </c>
    </row>
    <row r="17" spans="1:9" ht="19.5" customHeight="1" x14ac:dyDescent="0.45">
      <c r="A17" s="91" t="s">
        <v>229</v>
      </c>
      <c r="B17" s="91"/>
      <c r="C17" s="91"/>
      <c r="D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13">
        <v>571</v>
      </c>
      <c r="F20" s="13">
        <v>73</v>
      </c>
      <c r="G20" s="13">
        <v>164</v>
      </c>
      <c r="H20" s="13">
        <v>20</v>
      </c>
      <c r="I20" s="13">
        <f>SUM(E20:H20)</f>
        <v>828</v>
      </c>
    </row>
    <row r="21" spans="1:9" ht="19.5" customHeight="1" x14ac:dyDescent="0.45">
      <c r="C21" s="99" t="s">
        <v>232</v>
      </c>
      <c r="D21" s="100"/>
      <c r="E21" s="13">
        <v>675</v>
      </c>
      <c r="F21" s="13">
        <v>86</v>
      </c>
      <c r="G21" s="13">
        <v>33</v>
      </c>
      <c r="H21" s="13">
        <v>9</v>
      </c>
      <c r="I21" s="1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231</v>
      </c>
      <c r="D24" s="100"/>
      <c r="E24" s="14">
        <v>0.69</v>
      </c>
      <c r="F24" s="14">
        <v>8.7999999999999995E-2</v>
      </c>
      <c r="G24" s="14">
        <v>0.19800000000000001</v>
      </c>
      <c r="H24" s="14">
        <v>2.4E-2</v>
      </c>
      <c r="I24" s="14">
        <f>SUM(E24:H24)</f>
        <v>1</v>
      </c>
    </row>
    <row r="25" spans="1:9" ht="19.5" customHeight="1" x14ac:dyDescent="0.45">
      <c r="C25" s="99" t="s">
        <v>232</v>
      </c>
      <c r="D25" s="100"/>
      <c r="E25" s="14">
        <v>0.84099999999999997</v>
      </c>
      <c r="F25" s="14">
        <v>0.107</v>
      </c>
      <c r="G25" s="14">
        <v>4.1000000000000002E-2</v>
      </c>
      <c r="H25" s="14">
        <v>1.0999999999999999E-2</v>
      </c>
      <c r="I25" s="14">
        <f>SUM(E25:H25)</f>
        <v>1</v>
      </c>
    </row>
    <row r="26" spans="1:9" ht="19.5" customHeight="1" x14ac:dyDescent="0.45">
      <c r="C26" s="89" t="s">
        <v>20</v>
      </c>
      <c r="D26" s="89"/>
      <c r="E26" s="14">
        <f>E25-E24</f>
        <v>0.15100000000000002</v>
      </c>
      <c r="F26" s="14">
        <f>F25-F24</f>
        <v>1.9000000000000003E-2</v>
      </c>
      <c r="G26" s="14">
        <f>G25-G24</f>
        <v>-0.157</v>
      </c>
      <c r="H26" s="14">
        <f>H25-H24</f>
        <v>-1.3000000000000001E-2</v>
      </c>
      <c r="I26" s="14">
        <f>SUM(E26:H26)</f>
        <v>3.8163916471489756E-17</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51DBB-0047-4EF2-9F5A-8FF0B9E7A516}">
  <sheetPr>
    <pageSetUpPr fitToPage="1"/>
  </sheetPr>
  <dimension ref="A1:Q26"/>
  <sheetViews>
    <sheetView view="pageBreakPreview" zoomScale="60" zoomScaleNormal="55" workbookViewId="0">
      <pane ySplit="1" topLeftCell="A2" activePane="bottomLeft" state="frozen"/>
      <selection activeCell="AH40" sqref="AH40"/>
      <selection pane="bottomLeft" activeCell="A29" sqref="A29:XFD128"/>
    </sheetView>
  </sheetViews>
  <sheetFormatPr defaultColWidth="9" defaultRowHeight="18" x14ac:dyDescent="0.45"/>
  <cols>
    <col min="1" max="1" width="9" style="12"/>
    <col min="2" max="2" width="4.69921875" style="12" customWidth="1"/>
    <col min="3" max="16384" width="9" style="12"/>
  </cols>
  <sheetData>
    <row r="1" spans="1:17" ht="19.5" customHeight="1" x14ac:dyDescent="0.45">
      <c r="A1" s="12" t="s">
        <v>0</v>
      </c>
      <c r="B1" s="12" t="s">
        <v>81</v>
      </c>
      <c r="E1" s="28"/>
    </row>
    <row r="4" spans="1:17" ht="19.5" customHeight="1" x14ac:dyDescent="0.45">
      <c r="C4" s="93" t="s">
        <v>1</v>
      </c>
      <c r="D4" s="94"/>
      <c r="E4" s="94"/>
      <c r="F4" s="94"/>
      <c r="G4" s="94"/>
      <c r="H4" s="95"/>
      <c r="I4" s="24" t="s">
        <v>2</v>
      </c>
      <c r="J4" s="24" t="s">
        <v>3</v>
      </c>
      <c r="M4" s="27"/>
      <c r="N4" s="27"/>
      <c r="O4" s="27"/>
      <c r="P4" s="27"/>
      <c r="Q4" s="27"/>
    </row>
    <row r="5" spans="1:17" ht="19.5" customHeight="1" x14ac:dyDescent="0.45">
      <c r="C5" s="88" t="s">
        <v>82</v>
      </c>
      <c r="D5" s="88"/>
      <c r="E5" s="88"/>
      <c r="F5" s="88"/>
      <c r="G5" s="88"/>
      <c r="H5" s="88"/>
      <c r="I5" s="13">
        <v>68</v>
      </c>
      <c r="J5" s="14">
        <v>8.5000000000000006E-2</v>
      </c>
      <c r="M5" s="27"/>
    </row>
    <row r="6" spans="1:17" ht="19.5" customHeight="1" x14ac:dyDescent="0.45">
      <c r="C6" s="88" t="s">
        <v>83</v>
      </c>
      <c r="D6" s="88"/>
      <c r="E6" s="88"/>
      <c r="F6" s="88"/>
      <c r="G6" s="88"/>
      <c r="H6" s="88"/>
      <c r="I6" s="13">
        <v>726</v>
      </c>
      <c r="J6" s="14">
        <v>0.90400000000000003</v>
      </c>
      <c r="M6" s="27"/>
    </row>
    <row r="7" spans="1:17" ht="19.5" customHeight="1" x14ac:dyDescent="0.45">
      <c r="C7" s="88" t="s">
        <v>8</v>
      </c>
      <c r="D7" s="88"/>
      <c r="E7" s="88"/>
      <c r="F7" s="88"/>
      <c r="G7" s="88"/>
      <c r="H7" s="88"/>
      <c r="I7" s="13">
        <v>9</v>
      </c>
      <c r="J7" s="14">
        <v>1.0999999999999999E-2</v>
      </c>
      <c r="M7" s="27"/>
    </row>
    <row r="8" spans="1:17" ht="19.5" customHeight="1" x14ac:dyDescent="0.45">
      <c r="C8" s="96" t="s">
        <v>9</v>
      </c>
      <c r="D8" s="97"/>
      <c r="E8" s="97"/>
      <c r="F8" s="97"/>
      <c r="G8" s="97"/>
      <c r="H8" s="98"/>
      <c r="I8" s="13">
        <f>SUM(I5:I7)</f>
        <v>803</v>
      </c>
      <c r="J8" s="14">
        <f>SUM(J5:J7)</f>
        <v>1</v>
      </c>
    </row>
    <row r="10" spans="1:17" ht="19.5" customHeight="1" x14ac:dyDescent="0.45">
      <c r="A10" s="12" t="s">
        <v>10</v>
      </c>
    </row>
    <row r="11" spans="1:17" ht="19.5" customHeight="1" x14ac:dyDescent="0.45">
      <c r="C11" s="10" t="s">
        <v>58</v>
      </c>
      <c r="D11" s="10" t="s">
        <v>83</v>
      </c>
      <c r="J11" s="16">
        <v>0.90400000000000003</v>
      </c>
    </row>
    <row r="12" spans="1:17" ht="19.5" customHeight="1" x14ac:dyDescent="0.45">
      <c r="C12" s="10" t="s">
        <v>13</v>
      </c>
      <c r="D12" s="10" t="s">
        <v>82</v>
      </c>
      <c r="J12" s="16">
        <v>8.5000000000000006E-2</v>
      </c>
    </row>
    <row r="13" spans="1:17" ht="19.5" customHeight="1" x14ac:dyDescent="0.45">
      <c r="B13" s="10"/>
      <c r="I13" s="16"/>
    </row>
    <row r="14" spans="1:17" ht="19.5" customHeight="1" x14ac:dyDescent="0.45">
      <c r="B14" s="10"/>
      <c r="I14" s="16"/>
    </row>
    <row r="15" spans="1:17" ht="19.5" customHeight="1" x14ac:dyDescent="0.45">
      <c r="B15" s="10"/>
      <c r="I15" s="16"/>
    </row>
    <row r="16" spans="1:17" ht="23.25" customHeight="1" x14ac:dyDescent="0.45"/>
    <row r="17" spans="1:8" ht="19.5" customHeight="1" x14ac:dyDescent="0.45">
      <c r="A17" s="91" t="s">
        <v>241</v>
      </c>
      <c r="B17" s="91"/>
      <c r="C17" s="91"/>
      <c r="D17" s="91"/>
    </row>
    <row r="18" spans="1:8" ht="13.5" customHeight="1" x14ac:dyDescent="0.45"/>
    <row r="19" spans="1:8" s="18" customFormat="1" ht="49.5" customHeight="1" x14ac:dyDescent="0.4">
      <c r="C19" s="110"/>
      <c r="D19" s="110"/>
      <c r="E19" s="19" t="s">
        <v>82</v>
      </c>
      <c r="F19" s="19" t="s">
        <v>83</v>
      </c>
      <c r="G19" s="19" t="s">
        <v>8</v>
      </c>
      <c r="H19" s="19" t="s">
        <v>17</v>
      </c>
    </row>
    <row r="20" spans="1:8" ht="19.5" customHeight="1" x14ac:dyDescent="0.45">
      <c r="C20" s="99" t="s">
        <v>19</v>
      </c>
      <c r="D20" s="100"/>
      <c r="E20" s="13">
        <v>64</v>
      </c>
      <c r="F20" s="13">
        <v>756</v>
      </c>
      <c r="G20" s="13">
        <v>8</v>
      </c>
      <c r="H20" s="13">
        <f>SUM(E20:G20)</f>
        <v>828</v>
      </c>
    </row>
    <row r="21" spans="1:8" ht="19.5" customHeight="1" x14ac:dyDescent="0.45">
      <c r="C21" s="99" t="s">
        <v>232</v>
      </c>
      <c r="D21" s="100"/>
      <c r="E21" s="13">
        <v>68</v>
      </c>
      <c r="F21" s="13">
        <v>726</v>
      </c>
      <c r="G21" s="13">
        <v>9</v>
      </c>
      <c r="H21" s="13">
        <f>SUM(E21:G21)</f>
        <v>803</v>
      </c>
    </row>
    <row r="23" spans="1:8" s="18" customFormat="1" ht="49.5" customHeight="1" x14ac:dyDescent="0.4">
      <c r="C23" s="110"/>
      <c r="D23" s="110"/>
      <c r="E23" s="19" t="s">
        <v>82</v>
      </c>
      <c r="F23" s="19" t="s">
        <v>83</v>
      </c>
      <c r="G23" s="19" t="s">
        <v>8</v>
      </c>
      <c r="H23" s="19" t="s">
        <v>17</v>
      </c>
    </row>
    <row r="24" spans="1:8" ht="19.5" customHeight="1" x14ac:dyDescent="0.45">
      <c r="C24" s="99" t="s">
        <v>231</v>
      </c>
      <c r="D24" s="100"/>
      <c r="E24" s="14">
        <v>7.6999999999999999E-2</v>
      </c>
      <c r="F24" s="14">
        <v>0.91300000000000003</v>
      </c>
      <c r="G24" s="14">
        <v>0.01</v>
      </c>
      <c r="H24" s="14">
        <f>SUM(E24:G24)</f>
        <v>1</v>
      </c>
    </row>
    <row r="25" spans="1:8" ht="19.5" customHeight="1" x14ac:dyDescent="0.45">
      <c r="C25" s="99" t="s">
        <v>232</v>
      </c>
      <c r="D25" s="100"/>
      <c r="E25" s="14">
        <v>8.4682440846824414E-2</v>
      </c>
      <c r="F25" s="14">
        <v>0.90410958904109584</v>
      </c>
      <c r="G25" s="14">
        <v>1.1207970112079701E-2</v>
      </c>
      <c r="H25" s="14">
        <f>SUM(E25:G25)</f>
        <v>1</v>
      </c>
    </row>
    <row r="26" spans="1:8" ht="19.5" customHeight="1" x14ac:dyDescent="0.45">
      <c r="C26" s="89" t="s">
        <v>20</v>
      </c>
      <c r="D26" s="89"/>
      <c r="E26" s="14">
        <f>E25-E24</f>
        <v>7.6824408468244149E-3</v>
      </c>
      <c r="F26" s="14">
        <f t="shared" ref="F26:G26" si="0">F25-F24</f>
        <v>-8.8904109589041935E-3</v>
      </c>
      <c r="G26" s="14">
        <f t="shared" si="0"/>
        <v>1.2079701120797006E-3</v>
      </c>
      <c r="H26" s="14">
        <f>SUM(E26:G26)</f>
        <v>-7.8062556418956319E-17</v>
      </c>
    </row>
  </sheetData>
  <mergeCells count="13">
    <mergeCell ref="C26:D26"/>
    <mergeCell ref="C25:D25"/>
    <mergeCell ref="C4:H4"/>
    <mergeCell ref="C5:H5"/>
    <mergeCell ref="C6:H6"/>
    <mergeCell ref="C7:H7"/>
    <mergeCell ref="C8:H8"/>
    <mergeCell ref="A17:D17"/>
    <mergeCell ref="C19:D19"/>
    <mergeCell ref="C20:D20"/>
    <mergeCell ref="C21:D21"/>
    <mergeCell ref="C23:D23"/>
    <mergeCell ref="C24:D24"/>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00BA-42F8-4263-ABE3-1134B6F7429F}">
  <sheetPr>
    <pageSetUpPr fitToPage="1"/>
  </sheetPr>
  <dimension ref="A1:J26"/>
  <sheetViews>
    <sheetView view="pageBreakPreview" zoomScale="60" zoomScaleNormal="55" workbookViewId="0">
      <pane ySplit="1" topLeftCell="A20" activePane="bottomLeft" state="frozen"/>
      <selection activeCell="AH40" sqref="AH40"/>
      <selection pane="bottomLeft" activeCell="A29" sqref="A29:XFD128"/>
    </sheetView>
  </sheetViews>
  <sheetFormatPr defaultColWidth="9" defaultRowHeight="18" x14ac:dyDescent="0.45"/>
  <cols>
    <col min="1" max="1" width="9" style="12"/>
    <col min="2" max="2" width="4.5" style="12" customWidth="1"/>
    <col min="3" max="16384" width="9" style="12"/>
  </cols>
  <sheetData>
    <row r="1" spans="1:10" ht="19.5" customHeight="1" x14ac:dyDescent="0.45">
      <c r="A1" s="12" t="s">
        <v>0</v>
      </c>
      <c r="B1" s="12" t="s">
        <v>319</v>
      </c>
    </row>
    <row r="4" spans="1:10" ht="19.5" customHeight="1" x14ac:dyDescent="0.45">
      <c r="C4" s="93" t="s">
        <v>1</v>
      </c>
      <c r="D4" s="94"/>
      <c r="E4" s="94"/>
      <c r="F4" s="94"/>
      <c r="G4" s="94"/>
      <c r="H4" s="95"/>
      <c r="I4" s="24" t="s">
        <v>2</v>
      </c>
      <c r="J4" s="24" t="s">
        <v>3</v>
      </c>
    </row>
    <row r="5" spans="1:10" ht="19.5" customHeight="1" x14ac:dyDescent="0.45">
      <c r="C5" s="105" t="s">
        <v>107</v>
      </c>
      <c r="D5" s="106"/>
      <c r="E5" s="106"/>
      <c r="F5" s="106"/>
      <c r="G5" s="106"/>
      <c r="H5" s="107"/>
      <c r="I5" s="13">
        <v>250</v>
      </c>
      <c r="J5" s="14">
        <v>0.311</v>
      </c>
    </row>
    <row r="6" spans="1:10" ht="19.5" customHeight="1" x14ac:dyDescent="0.45">
      <c r="C6" s="105" t="s">
        <v>108</v>
      </c>
      <c r="D6" s="106"/>
      <c r="E6" s="106"/>
      <c r="F6" s="106"/>
      <c r="G6" s="106"/>
      <c r="H6" s="107"/>
      <c r="I6" s="13">
        <v>167</v>
      </c>
      <c r="J6" s="14">
        <v>0.20799999999999999</v>
      </c>
    </row>
    <row r="7" spans="1:10" ht="19.5" customHeight="1" x14ac:dyDescent="0.45">
      <c r="C7" s="105" t="s">
        <v>109</v>
      </c>
      <c r="D7" s="106"/>
      <c r="E7" s="106"/>
      <c r="F7" s="106"/>
      <c r="G7" s="106"/>
      <c r="H7" s="107"/>
      <c r="I7" s="13">
        <v>368</v>
      </c>
      <c r="J7" s="14">
        <v>0.45800000000000002</v>
      </c>
    </row>
    <row r="8" spans="1:10" ht="19.5" customHeight="1" x14ac:dyDescent="0.45">
      <c r="C8" s="105" t="s">
        <v>8</v>
      </c>
      <c r="D8" s="106"/>
      <c r="E8" s="106"/>
      <c r="F8" s="106"/>
      <c r="G8" s="106"/>
      <c r="H8" s="107"/>
      <c r="I8" s="13">
        <v>18</v>
      </c>
      <c r="J8" s="14">
        <v>2.1999999999999999E-2</v>
      </c>
    </row>
    <row r="9" spans="1:10" ht="19.5" customHeight="1" x14ac:dyDescent="0.45">
      <c r="C9" s="105" t="s">
        <v>9</v>
      </c>
      <c r="D9" s="106"/>
      <c r="E9" s="106"/>
      <c r="F9" s="106"/>
      <c r="G9" s="106"/>
      <c r="H9" s="107"/>
      <c r="I9" s="13">
        <f>SUM(I5:I8)</f>
        <v>803</v>
      </c>
      <c r="J9" s="14">
        <v>1</v>
      </c>
    </row>
    <row r="12" spans="1:10" ht="19.5" customHeight="1" x14ac:dyDescent="0.45">
      <c r="A12" s="12" t="s">
        <v>10</v>
      </c>
    </row>
    <row r="13" spans="1:10" ht="19.5" customHeight="1" x14ac:dyDescent="0.45">
      <c r="C13" s="12" t="s">
        <v>11</v>
      </c>
      <c r="D13" s="12" t="s">
        <v>110</v>
      </c>
      <c r="J13" s="16">
        <v>0.45800000000000002</v>
      </c>
    </row>
    <row r="14" spans="1:10" ht="19.5" customHeight="1" x14ac:dyDescent="0.45">
      <c r="C14" s="12" t="s">
        <v>13</v>
      </c>
      <c r="D14" s="12" t="s">
        <v>112</v>
      </c>
      <c r="J14" s="16">
        <v>0.311</v>
      </c>
    </row>
    <row r="15" spans="1:10" ht="19.5" customHeight="1" x14ac:dyDescent="0.45">
      <c r="C15" s="12" t="s">
        <v>15</v>
      </c>
      <c r="D15" s="12" t="s">
        <v>111</v>
      </c>
      <c r="J15" s="16">
        <v>0.20799999999999999</v>
      </c>
    </row>
    <row r="17" spans="1:9" ht="19.5" customHeight="1" x14ac:dyDescent="0.45">
      <c r="A17" s="91" t="s">
        <v>229</v>
      </c>
      <c r="B17" s="91"/>
      <c r="C17" s="91"/>
      <c r="D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13">
        <v>219</v>
      </c>
      <c r="F20" s="13">
        <v>165</v>
      </c>
      <c r="G20" s="13">
        <v>407</v>
      </c>
      <c r="H20" s="13">
        <v>37</v>
      </c>
      <c r="I20" s="13">
        <f>SUM(E20:H20)</f>
        <v>828</v>
      </c>
    </row>
    <row r="21" spans="1:9" ht="19.5" customHeight="1" x14ac:dyDescent="0.45">
      <c r="C21" s="99" t="s">
        <v>232</v>
      </c>
      <c r="D21" s="100"/>
      <c r="E21" s="13">
        <v>250</v>
      </c>
      <c r="F21" s="13">
        <v>167</v>
      </c>
      <c r="G21" s="13">
        <v>368</v>
      </c>
      <c r="H21" s="13">
        <v>18</v>
      </c>
      <c r="I21" s="1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320</v>
      </c>
      <c r="D24" s="100"/>
      <c r="E24" s="14">
        <v>0.26400000000000001</v>
      </c>
      <c r="F24" s="14">
        <v>0.19900000000000001</v>
      </c>
      <c r="G24" s="14">
        <v>0.49199999999999999</v>
      </c>
      <c r="H24" s="14">
        <v>4.4999999999999998E-2</v>
      </c>
      <c r="I24" s="14">
        <f>SUM(E24:H24)</f>
        <v>1</v>
      </c>
    </row>
    <row r="25" spans="1:9" ht="19.5" customHeight="1" x14ac:dyDescent="0.45">
      <c r="C25" s="99" t="s">
        <v>232</v>
      </c>
      <c r="D25" s="100"/>
      <c r="E25" s="14">
        <v>0.311</v>
      </c>
      <c r="F25" s="14">
        <v>0.20799999999999999</v>
      </c>
      <c r="G25" s="14">
        <v>0.45800000000000002</v>
      </c>
      <c r="H25" s="14">
        <v>2.1999999999999999E-2</v>
      </c>
      <c r="I25" s="14">
        <v>1</v>
      </c>
    </row>
    <row r="26" spans="1:9" ht="19.5" customHeight="1" x14ac:dyDescent="0.45">
      <c r="C26" s="101" t="s">
        <v>20</v>
      </c>
      <c r="D26" s="102"/>
      <c r="E26" s="14">
        <f>E25-E24</f>
        <v>4.6999999999999986E-2</v>
      </c>
      <c r="F26" s="14">
        <f>F25-F24</f>
        <v>8.9999999999999802E-3</v>
      </c>
      <c r="G26" s="14">
        <f>G25-G24</f>
        <v>-3.3999999999999975E-2</v>
      </c>
      <c r="H26" s="14">
        <f>H25-H24</f>
        <v>-2.3E-2</v>
      </c>
      <c r="I26" s="14">
        <v>0</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4" fitToHeight="0" orientation="portrait" copies="2"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F644D-EC03-412C-9DF8-801E4AADE62A}">
  <sheetPr>
    <pageSetUpPr fitToPage="1"/>
  </sheetPr>
  <dimension ref="A1:J26"/>
  <sheetViews>
    <sheetView view="pageBreakPreview" zoomScale="60" zoomScaleNormal="55" workbookViewId="0">
      <pane ySplit="1" topLeftCell="A20" activePane="bottomLeft" state="frozen"/>
      <selection activeCell="AH40" sqref="AH40"/>
      <selection pane="bottomLeft" activeCell="A29" sqref="A29:XFD127"/>
    </sheetView>
  </sheetViews>
  <sheetFormatPr defaultColWidth="9" defaultRowHeight="18" x14ac:dyDescent="0.45"/>
  <cols>
    <col min="1" max="1" width="9" style="12"/>
    <col min="2" max="2" width="4.59765625" style="12" customWidth="1"/>
    <col min="3" max="16384" width="9" style="12"/>
  </cols>
  <sheetData>
    <row r="1" spans="1:10" ht="19.5" customHeight="1" x14ac:dyDescent="0.45">
      <c r="A1" s="12" t="s">
        <v>0</v>
      </c>
      <c r="B1" s="12" t="s">
        <v>321</v>
      </c>
    </row>
    <row r="4" spans="1:10" ht="19.5" customHeight="1" x14ac:dyDescent="0.45">
      <c r="C4" s="113" t="s">
        <v>1</v>
      </c>
      <c r="D4" s="113"/>
      <c r="E4" s="113"/>
      <c r="F4" s="113"/>
      <c r="G4" s="113"/>
      <c r="H4" s="113"/>
      <c r="I4" s="24" t="s">
        <v>2</v>
      </c>
      <c r="J4" s="24" t="s">
        <v>3</v>
      </c>
    </row>
    <row r="5" spans="1:10" ht="19.5" customHeight="1" x14ac:dyDescent="0.45">
      <c r="C5" s="88" t="s">
        <v>107</v>
      </c>
      <c r="D5" s="88"/>
      <c r="E5" s="88"/>
      <c r="F5" s="88"/>
      <c r="G5" s="88"/>
      <c r="H5" s="88"/>
      <c r="I5" s="13">
        <v>420</v>
      </c>
      <c r="J5" s="14">
        <v>0.52300000000000002</v>
      </c>
    </row>
    <row r="6" spans="1:10" ht="19.5" customHeight="1" x14ac:dyDescent="0.45">
      <c r="C6" s="88" t="s">
        <v>108</v>
      </c>
      <c r="D6" s="88"/>
      <c r="E6" s="88"/>
      <c r="F6" s="88"/>
      <c r="G6" s="88"/>
      <c r="H6" s="88"/>
      <c r="I6" s="13">
        <v>183</v>
      </c>
      <c r="J6" s="14">
        <v>0.22800000000000001</v>
      </c>
    </row>
    <row r="7" spans="1:10" ht="19.5" customHeight="1" x14ac:dyDescent="0.45">
      <c r="C7" s="88" t="s">
        <v>109</v>
      </c>
      <c r="D7" s="88"/>
      <c r="E7" s="88"/>
      <c r="F7" s="88"/>
      <c r="G7" s="88"/>
      <c r="H7" s="88"/>
      <c r="I7" s="13">
        <v>187</v>
      </c>
      <c r="J7" s="14">
        <v>0.23300000000000001</v>
      </c>
    </row>
    <row r="8" spans="1:10" ht="19.5" customHeight="1" x14ac:dyDescent="0.45">
      <c r="C8" s="88" t="s">
        <v>8</v>
      </c>
      <c r="D8" s="88"/>
      <c r="E8" s="88"/>
      <c r="F8" s="88"/>
      <c r="G8" s="88"/>
      <c r="H8" s="88"/>
      <c r="I8" s="13">
        <v>13</v>
      </c>
      <c r="J8" s="14">
        <v>1.6E-2</v>
      </c>
    </row>
    <row r="9" spans="1:10" ht="19.5" customHeight="1" x14ac:dyDescent="0.45">
      <c r="C9" s="88" t="s">
        <v>9</v>
      </c>
      <c r="D9" s="88"/>
      <c r="E9" s="88"/>
      <c r="F9" s="88"/>
      <c r="G9" s="88"/>
      <c r="H9" s="88"/>
      <c r="I9" s="13">
        <f>SUM(I5:I8)</f>
        <v>803</v>
      </c>
      <c r="J9" s="14">
        <f>SUM(J5:J8)</f>
        <v>1</v>
      </c>
    </row>
    <row r="12" spans="1:10" ht="19.5" customHeight="1" x14ac:dyDescent="0.45">
      <c r="A12" s="12" t="s">
        <v>10</v>
      </c>
    </row>
    <row r="13" spans="1:10" ht="19.5" customHeight="1" x14ac:dyDescent="0.45">
      <c r="C13" s="12" t="s">
        <v>11</v>
      </c>
      <c r="D13" s="12" t="s">
        <v>112</v>
      </c>
      <c r="J13" s="16">
        <v>0.52300000000000002</v>
      </c>
    </row>
    <row r="14" spans="1:10" ht="19.5" customHeight="1" x14ac:dyDescent="0.45">
      <c r="C14" s="12" t="s">
        <v>13</v>
      </c>
      <c r="D14" s="12" t="s">
        <v>157</v>
      </c>
      <c r="J14" s="16">
        <v>0.23300000000000001</v>
      </c>
    </row>
    <row r="15" spans="1:10" ht="19.5" customHeight="1" x14ac:dyDescent="0.45">
      <c r="C15" s="12" t="s">
        <v>15</v>
      </c>
      <c r="D15" s="12" t="s">
        <v>114</v>
      </c>
      <c r="J15" s="16">
        <v>0.22800000000000001</v>
      </c>
    </row>
    <row r="17" spans="1:9" ht="19.5" customHeight="1" x14ac:dyDescent="0.45">
      <c r="A17" s="91" t="s">
        <v>229</v>
      </c>
      <c r="B17" s="91"/>
      <c r="C17" s="91"/>
      <c r="D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13">
        <v>296</v>
      </c>
      <c r="F20" s="13">
        <v>203</v>
      </c>
      <c r="G20" s="13">
        <v>289</v>
      </c>
      <c r="H20" s="13">
        <v>40</v>
      </c>
      <c r="I20" s="13">
        <f>SUM(E20:H20)</f>
        <v>828</v>
      </c>
    </row>
    <row r="21" spans="1:9" ht="19.5" customHeight="1" x14ac:dyDescent="0.45">
      <c r="C21" s="99" t="s">
        <v>232</v>
      </c>
      <c r="D21" s="100"/>
      <c r="E21" s="13">
        <v>420</v>
      </c>
      <c r="F21" s="13">
        <v>183</v>
      </c>
      <c r="G21" s="13">
        <v>187</v>
      </c>
      <c r="H21" s="13">
        <v>13</v>
      </c>
      <c r="I21" s="1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231</v>
      </c>
      <c r="D24" s="100"/>
      <c r="E24" s="14">
        <v>0.35699999999999998</v>
      </c>
      <c r="F24" s="14">
        <v>0.245</v>
      </c>
      <c r="G24" s="14">
        <v>0.34899999999999998</v>
      </c>
      <c r="H24" s="14">
        <v>4.8000000000000001E-2</v>
      </c>
      <c r="I24" s="14">
        <v>1</v>
      </c>
    </row>
    <row r="25" spans="1:9" ht="19.5" customHeight="1" x14ac:dyDescent="0.45">
      <c r="C25" s="99" t="s">
        <v>232</v>
      </c>
      <c r="D25" s="100"/>
      <c r="E25" s="14">
        <v>0.52300000000000002</v>
      </c>
      <c r="F25" s="14">
        <v>0.22800000000000001</v>
      </c>
      <c r="G25" s="14">
        <v>0.23300000000000001</v>
      </c>
      <c r="H25" s="14">
        <v>1.6E-2</v>
      </c>
      <c r="I25" s="14">
        <f>SUM(E25:H25)</f>
        <v>1</v>
      </c>
    </row>
    <row r="26" spans="1:9" ht="19.5" customHeight="1" x14ac:dyDescent="0.45">
      <c r="C26" s="89" t="s">
        <v>20</v>
      </c>
      <c r="D26" s="89"/>
      <c r="E26" s="14">
        <f>E25-E24</f>
        <v>0.16600000000000004</v>
      </c>
      <c r="F26" s="14">
        <f>F25-F24</f>
        <v>-1.6999999999999987E-2</v>
      </c>
      <c r="G26" s="14">
        <f>G25-G24</f>
        <v>-0.11599999999999996</v>
      </c>
      <c r="H26" s="14">
        <f>H25-H24</f>
        <v>-3.2000000000000001E-2</v>
      </c>
      <c r="I26" s="14">
        <v>0</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9AD25-456F-4A9E-B138-C64862425778}">
  <sheetPr>
    <pageSetUpPr fitToPage="1"/>
  </sheetPr>
  <dimension ref="A1:J26"/>
  <sheetViews>
    <sheetView view="pageBreakPreview" zoomScale="60" zoomScaleNormal="55" workbookViewId="0">
      <pane ySplit="1" topLeftCell="A8" activePane="bottomLeft" state="frozen"/>
      <selection activeCell="AH40" sqref="AH40"/>
      <selection pane="bottomLeft" activeCell="A29" sqref="A29:XFD128"/>
    </sheetView>
  </sheetViews>
  <sheetFormatPr defaultColWidth="9" defaultRowHeight="18" x14ac:dyDescent="0.45"/>
  <cols>
    <col min="1" max="1" width="9" style="12"/>
    <col min="2" max="2" width="4.59765625" style="12" customWidth="1"/>
    <col min="3" max="16384" width="9" style="12"/>
  </cols>
  <sheetData>
    <row r="1" spans="1:10" ht="19.5" customHeight="1" x14ac:dyDescent="0.45">
      <c r="A1" s="12" t="s">
        <v>0</v>
      </c>
      <c r="B1" s="12" t="s">
        <v>322</v>
      </c>
    </row>
    <row r="4" spans="1:10" ht="19.5" customHeight="1" x14ac:dyDescent="0.45">
      <c r="C4" s="113" t="s">
        <v>1</v>
      </c>
      <c r="D4" s="113"/>
      <c r="E4" s="113"/>
      <c r="F4" s="113"/>
      <c r="G4" s="113"/>
      <c r="H4" s="113"/>
      <c r="I4" s="24" t="s">
        <v>2</v>
      </c>
      <c r="J4" s="24" t="s">
        <v>3</v>
      </c>
    </row>
    <row r="5" spans="1:10" ht="19.5" customHeight="1" x14ac:dyDescent="0.45">
      <c r="C5" s="88" t="s">
        <v>107</v>
      </c>
      <c r="D5" s="88"/>
      <c r="E5" s="88"/>
      <c r="F5" s="88"/>
      <c r="G5" s="88"/>
      <c r="H5" s="88"/>
      <c r="I5" s="13">
        <v>642</v>
      </c>
      <c r="J5" s="14">
        <v>0.8</v>
      </c>
    </row>
    <row r="6" spans="1:10" ht="19.5" customHeight="1" x14ac:dyDescent="0.45">
      <c r="C6" s="88" t="s">
        <v>108</v>
      </c>
      <c r="D6" s="88"/>
      <c r="E6" s="88"/>
      <c r="F6" s="88"/>
      <c r="G6" s="88"/>
      <c r="H6" s="88"/>
      <c r="I6" s="13">
        <v>80</v>
      </c>
      <c r="J6" s="14">
        <v>0.1</v>
      </c>
    </row>
    <row r="7" spans="1:10" ht="19.5" customHeight="1" x14ac:dyDescent="0.45">
      <c r="C7" s="88" t="s">
        <v>109</v>
      </c>
      <c r="D7" s="88"/>
      <c r="E7" s="88"/>
      <c r="F7" s="88"/>
      <c r="G7" s="88"/>
      <c r="H7" s="88"/>
      <c r="I7" s="13">
        <v>71</v>
      </c>
      <c r="J7" s="14">
        <v>8.7999999999999995E-2</v>
      </c>
    </row>
    <row r="8" spans="1:10" ht="19.5" customHeight="1" x14ac:dyDescent="0.45">
      <c r="C8" s="88" t="s">
        <v>8</v>
      </c>
      <c r="D8" s="88"/>
      <c r="E8" s="88"/>
      <c r="F8" s="88"/>
      <c r="G8" s="88"/>
      <c r="H8" s="88"/>
      <c r="I8" s="13">
        <v>10</v>
      </c>
      <c r="J8" s="14">
        <v>1.2E-2</v>
      </c>
    </row>
    <row r="9" spans="1:10" ht="19.5" customHeight="1" x14ac:dyDescent="0.45">
      <c r="C9" s="88" t="s">
        <v>9</v>
      </c>
      <c r="D9" s="88"/>
      <c r="E9" s="88"/>
      <c r="F9" s="88"/>
      <c r="G9" s="88"/>
      <c r="H9" s="88"/>
      <c r="I9" s="13">
        <f>SUM(I5:I8)</f>
        <v>803</v>
      </c>
      <c r="J9" s="14">
        <f>SUM(J5:J8)</f>
        <v>1</v>
      </c>
    </row>
    <row r="12" spans="1:10" ht="19.5" customHeight="1" x14ac:dyDescent="0.45">
      <c r="A12" s="12" t="s">
        <v>10</v>
      </c>
    </row>
    <row r="13" spans="1:10" ht="19.5" customHeight="1" x14ac:dyDescent="0.45">
      <c r="C13" s="12" t="s">
        <v>11</v>
      </c>
      <c r="D13" s="12" t="s">
        <v>112</v>
      </c>
      <c r="J13" s="16">
        <v>0.8</v>
      </c>
    </row>
    <row r="14" spans="1:10" ht="19.5" customHeight="1" x14ac:dyDescent="0.45">
      <c r="C14" s="12" t="s">
        <v>13</v>
      </c>
      <c r="D14" s="12" t="s">
        <v>111</v>
      </c>
      <c r="J14" s="16">
        <v>0.1</v>
      </c>
    </row>
    <row r="15" spans="1:10" ht="19.5" customHeight="1" x14ac:dyDescent="0.45">
      <c r="C15" s="12" t="s">
        <v>15</v>
      </c>
      <c r="D15" s="12" t="s">
        <v>110</v>
      </c>
      <c r="J15" s="16">
        <v>8.7999999999999995E-2</v>
      </c>
    </row>
    <row r="17" spans="1:9" ht="19.5" customHeight="1" x14ac:dyDescent="0.45">
      <c r="A17" s="91" t="s">
        <v>229</v>
      </c>
      <c r="B17" s="91"/>
      <c r="C17" s="91"/>
      <c r="D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13">
        <v>556</v>
      </c>
      <c r="F20" s="13">
        <v>77</v>
      </c>
      <c r="G20" s="13">
        <v>174</v>
      </c>
      <c r="H20" s="13">
        <v>21</v>
      </c>
      <c r="I20" s="13">
        <f>SUM(E20:H20)</f>
        <v>828</v>
      </c>
    </row>
    <row r="21" spans="1:9" ht="19.5" customHeight="1" x14ac:dyDescent="0.45">
      <c r="C21" s="99" t="s">
        <v>232</v>
      </c>
      <c r="D21" s="100"/>
      <c r="E21" s="13">
        <v>642</v>
      </c>
      <c r="F21" s="13">
        <v>80</v>
      </c>
      <c r="G21" s="13">
        <v>71</v>
      </c>
      <c r="H21" s="13">
        <v>10</v>
      </c>
      <c r="I21" s="1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231</v>
      </c>
      <c r="D24" s="100"/>
      <c r="E24" s="14">
        <v>0.67100000000000004</v>
      </c>
      <c r="F24" s="14">
        <v>9.2999999999999999E-2</v>
      </c>
      <c r="G24" s="14">
        <v>0.21</v>
      </c>
      <c r="H24" s="14">
        <v>2.5000000000000001E-2</v>
      </c>
      <c r="I24" s="14">
        <v>1</v>
      </c>
    </row>
    <row r="25" spans="1:9" ht="19.5" customHeight="1" x14ac:dyDescent="0.45">
      <c r="C25" s="99" t="s">
        <v>232</v>
      </c>
      <c r="D25" s="100"/>
      <c r="E25" s="14">
        <v>0.8</v>
      </c>
      <c r="F25" s="14">
        <v>0.1</v>
      </c>
      <c r="G25" s="14">
        <v>8.7999999999999995E-2</v>
      </c>
      <c r="H25" s="14">
        <v>1.2E-2</v>
      </c>
      <c r="I25" s="14">
        <f>SUM(E25:H25)</f>
        <v>1</v>
      </c>
    </row>
    <row r="26" spans="1:9" ht="19.5" customHeight="1" x14ac:dyDescent="0.45">
      <c r="C26" s="89" t="s">
        <v>20</v>
      </c>
      <c r="D26" s="89"/>
      <c r="E26" s="14">
        <f>E25-E24</f>
        <v>0.129</v>
      </c>
      <c r="F26" s="14">
        <f>F25-F24</f>
        <v>7.0000000000000062E-3</v>
      </c>
      <c r="G26" s="14">
        <f>G25-G24</f>
        <v>-0.122</v>
      </c>
      <c r="H26" s="14">
        <f>H25-H24</f>
        <v>-1.3000000000000001E-2</v>
      </c>
      <c r="I26" s="14">
        <v>0</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5AA57-7458-4E03-9B8C-7244BFF3B75F}">
  <sheetPr>
    <pageSetUpPr fitToPage="1"/>
  </sheetPr>
  <dimension ref="A1:J26"/>
  <sheetViews>
    <sheetView view="pageBreakPreview" zoomScale="60" zoomScaleNormal="55" workbookViewId="0">
      <pane ySplit="1" topLeftCell="A8" activePane="bottomLeft" state="frozen"/>
      <selection activeCell="AH40" sqref="AH40"/>
      <selection pane="bottomLeft" activeCell="A29" sqref="A29:XFD127"/>
    </sheetView>
  </sheetViews>
  <sheetFormatPr defaultColWidth="9" defaultRowHeight="18" x14ac:dyDescent="0.45"/>
  <cols>
    <col min="1" max="1" width="9" style="12"/>
    <col min="2" max="2" width="4.69921875" style="12" customWidth="1"/>
    <col min="3" max="16384" width="9" style="12"/>
  </cols>
  <sheetData>
    <row r="1" spans="1:10" ht="19.5" customHeight="1" x14ac:dyDescent="0.45">
      <c r="A1" s="12" t="s">
        <v>0</v>
      </c>
      <c r="B1" s="12" t="s">
        <v>323</v>
      </c>
    </row>
    <row r="4" spans="1:10" ht="19.5" customHeight="1" x14ac:dyDescent="0.45">
      <c r="C4" s="113" t="s">
        <v>1</v>
      </c>
      <c r="D4" s="113"/>
      <c r="E4" s="113"/>
      <c r="F4" s="113"/>
      <c r="G4" s="113"/>
      <c r="H4" s="113"/>
      <c r="I4" s="24" t="s">
        <v>2</v>
      </c>
      <c r="J4" s="24" t="s">
        <v>3</v>
      </c>
    </row>
    <row r="5" spans="1:10" ht="19.5" customHeight="1" x14ac:dyDescent="0.45">
      <c r="C5" s="88" t="s">
        <v>107</v>
      </c>
      <c r="D5" s="88"/>
      <c r="E5" s="88"/>
      <c r="F5" s="88"/>
      <c r="G5" s="88"/>
      <c r="H5" s="88"/>
      <c r="I5" s="13">
        <v>451</v>
      </c>
      <c r="J5" s="14">
        <v>0.56200000000000006</v>
      </c>
    </row>
    <row r="6" spans="1:10" ht="19.5" customHeight="1" x14ac:dyDescent="0.45">
      <c r="C6" s="88" t="s">
        <v>108</v>
      </c>
      <c r="D6" s="88"/>
      <c r="E6" s="88"/>
      <c r="F6" s="88"/>
      <c r="G6" s="88"/>
      <c r="H6" s="88"/>
      <c r="I6" s="13">
        <v>162</v>
      </c>
      <c r="J6" s="14">
        <v>0.20200000000000001</v>
      </c>
    </row>
    <row r="7" spans="1:10" ht="19.5" customHeight="1" x14ac:dyDescent="0.45">
      <c r="C7" s="88" t="s">
        <v>109</v>
      </c>
      <c r="D7" s="88"/>
      <c r="E7" s="88"/>
      <c r="F7" s="88"/>
      <c r="G7" s="88"/>
      <c r="H7" s="88"/>
      <c r="I7" s="13">
        <v>176</v>
      </c>
      <c r="J7" s="14">
        <v>0.219</v>
      </c>
    </row>
    <row r="8" spans="1:10" ht="19.5" customHeight="1" x14ac:dyDescent="0.45">
      <c r="C8" s="88" t="s">
        <v>8</v>
      </c>
      <c r="D8" s="88"/>
      <c r="E8" s="88"/>
      <c r="F8" s="88"/>
      <c r="G8" s="88"/>
      <c r="H8" s="88"/>
      <c r="I8" s="13">
        <v>14</v>
      </c>
      <c r="J8" s="14">
        <v>1.7000000000000001E-2</v>
      </c>
    </row>
    <row r="9" spans="1:10" ht="19.5" customHeight="1" x14ac:dyDescent="0.45">
      <c r="C9" s="88" t="s">
        <v>9</v>
      </c>
      <c r="D9" s="88"/>
      <c r="E9" s="88"/>
      <c r="F9" s="88"/>
      <c r="G9" s="88"/>
      <c r="H9" s="88"/>
      <c r="I9" s="13">
        <f>SUM(I5:I8)</f>
        <v>803</v>
      </c>
      <c r="J9" s="14">
        <f>SUM(J5:J8)</f>
        <v>1</v>
      </c>
    </row>
    <row r="12" spans="1:10" ht="19.5" customHeight="1" x14ac:dyDescent="0.45">
      <c r="A12" s="12" t="s">
        <v>10</v>
      </c>
    </row>
    <row r="13" spans="1:10" ht="19.5" customHeight="1" x14ac:dyDescent="0.45">
      <c r="C13" s="12" t="s">
        <v>11</v>
      </c>
      <c r="D13" s="12" t="s">
        <v>112</v>
      </c>
      <c r="J13" s="16">
        <v>0.56200000000000006</v>
      </c>
    </row>
    <row r="14" spans="1:10" ht="19.5" customHeight="1" x14ac:dyDescent="0.45">
      <c r="C14" s="12" t="s">
        <v>13</v>
      </c>
      <c r="D14" s="12" t="s">
        <v>157</v>
      </c>
      <c r="J14" s="16">
        <v>0.219</v>
      </c>
    </row>
    <row r="15" spans="1:10" ht="19.5" customHeight="1" x14ac:dyDescent="0.45">
      <c r="C15" s="12" t="s">
        <v>15</v>
      </c>
      <c r="D15" s="12" t="s">
        <v>114</v>
      </c>
      <c r="J15" s="16">
        <v>0.20200000000000001</v>
      </c>
    </row>
    <row r="17" spans="1:9" ht="19.5" customHeight="1" x14ac:dyDescent="0.45">
      <c r="A17" s="91" t="s">
        <v>229</v>
      </c>
      <c r="B17" s="91"/>
      <c r="C17" s="91"/>
      <c r="D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13">
        <v>351</v>
      </c>
      <c r="F20" s="13">
        <v>185</v>
      </c>
      <c r="G20" s="13">
        <v>262</v>
      </c>
      <c r="H20" s="13">
        <v>30</v>
      </c>
      <c r="I20" s="13">
        <f>SUM(E20:H20)</f>
        <v>828</v>
      </c>
    </row>
    <row r="21" spans="1:9" ht="19.5" customHeight="1" x14ac:dyDescent="0.45">
      <c r="C21" s="99" t="s">
        <v>232</v>
      </c>
      <c r="D21" s="100"/>
      <c r="E21" s="13">
        <v>451</v>
      </c>
      <c r="F21" s="13">
        <v>162</v>
      </c>
      <c r="G21" s="13">
        <v>176</v>
      </c>
      <c r="H21" s="13">
        <v>14</v>
      </c>
      <c r="I21" s="1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231</v>
      </c>
      <c r="D24" s="100"/>
      <c r="E24" s="14">
        <v>0.42399999999999999</v>
      </c>
      <c r="F24" s="14">
        <v>0.223</v>
      </c>
      <c r="G24" s="14">
        <v>0.316</v>
      </c>
      <c r="H24" s="14">
        <v>3.5999999999999997E-2</v>
      </c>
      <c r="I24" s="14">
        <v>1</v>
      </c>
    </row>
    <row r="25" spans="1:9" ht="19.5" customHeight="1" x14ac:dyDescent="0.45">
      <c r="C25" s="99" t="s">
        <v>232</v>
      </c>
      <c r="D25" s="100"/>
      <c r="E25" s="14">
        <v>0.56200000000000006</v>
      </c>
      <c r="F25" s="14">
        <v>0.20200000000000001</v>
      </c>
      <c r="G25" s="14">
        <v>0.219</v>
      </c>
      <c r="H25" s="14">
        <v>1.7000000000000001E-2</v>
      </c>
      <c r="I25" s="14">
        <f>SUM(E25:H25)</f>
        <v>1</v>
      </c>
    </row>
    <row r="26" spans="1:9" ht="19.5" customHeight="1" x14ac:dyDescent="0.45">
      <c r="C26" s="89" t="s">
        <v>20</v>
      </c>
      <c r="D26" s="89"/>
      <c r="E26" s="14">
        <f>E25-E24</f>
        <v>0.13800000000000007</v>
      </c>
      <c r="F26" s="14">
        <f>F25-F24</f>
        <v>-2.0999999999999991E-2</v>
      </c>
      <c r="G26" s="14">
        <f>G25-G24</f>
        <v>-9.7000000000000003E-2</v>
      </c>
      <c r="H26" s="14">
        <f>H25-H24</f>
        <v>-1.8999999999999996E-2</v>
      </c>
      <c r="I26" s="14">
        <v>0</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D7649-C70C-445C-A26F-15F9CA7B77F4}">
  <sheetPr>
    <pageSetUpPr fitToPage="1"/>
  </sheetPr>
  <dimension ref="A1:J26"/>
  <sheetViews>
    <sheetView view="pageBreakPreview" zoomScale="60" zoomScaleNormal="55" workbookViewId="0">
      <pane ySplit="1" topLeftCell="A20" activePane="bottomLeft" state="frozen"/>
      <selection activeCell="AH40" sqref="AH40"/>
      <selection pane="bottomLeft" activeCell="A29" sqref="A29:XFD128"/>
    </sheetView>
  </sheetViews>
  <sheetFormatPr defaultColWidth="9" defaultRowHeight="18" x14ac:dyDescent="0.45"/>
  <cols>
    <col min="1" max="1" width="9" style="12"/>
    <col min="2" max="2" width="4.69921875" style="12" customWidth="1"/>
    <col min="3" max="16384" width="9" style="12"/>
  </cols>
  <sheetData>
    <row r="1" spans="1:10" ht="19.5" customHeight="1" x14ac:dyDescent="0.45">
      <c r="A1" s="12" t="s">
        <v>0</v>
      </c>
      <c r="B1" s="12" t="s">
        <v>324</v>
      </c>
    </row>
    <row r="4" spans="1:10" ht="19.5" customHeight="1" x14ac:dyDescent="0.45">
      <c r="C4" s="113" t="s">
        <v>1</v>
      </c>
      <c r="D4" s="113"/>
      <c r="E4" s="113"/>
      <c r="F4" s="113"/>
      <c r="G4" s="113"/>
      <c r="H4" s="113"/>
      <c r="I4" s="24" t="s">
        <v>2</v>
      </c>
      <c r="J4" s="24" t="s">
        <v>3</v>
      </c>
    </row>
    <row r="5" spans="1:10" ht="19.5" customHeight="1" x14ac:dyDescent="0.45">
      <c r="C5" s="88" t="s">
        <v>107</v>
      </c>
      <c r="D5" s="88"/>
      <c r="E5" s="88"/>
      <c r="F5" s="88"/>
      <c r="G5" s="88"/>
      <c r="H5" s="88"/>
      <c r="I5" s="13">
        <v>509</v>
      </c>
      <c r="J5" s="14">
        <v>0.63400000000000001</v>
      </c>
    </row>
    <row r="6" spans="1:10" ht="19.5" customHeight="1" x14ac:dyDescent="0.45">
      <c r="C6" s="88" t="s">
        <v>108</v>
      </c>
      <c r="D6" s="88"/>
      <c r="E6" s="88"/>
      <c r="F6" s="88"/>
      <c r="G6" s="88"/>
      <c r="H6" s="88"/>
      <c r="I6" s="13">
        <v>173</v>
      </c>
      <c r="J6" s="14">
        <v>0.215</v>
      </c>
    </row>
    <row r="7" spans="1:10" ht="19.5" customHeight="1" x14ac:dyDescent="0.45">
      <c r="C7" s="88" t="s">
        <v>109</v>
      </c>
      <c r="D7" s="88"/>
      <c r="E7" s="88"/>
      <c r="F7" s="88"/>
      <c r="G7" s="88"/>
      <c r="H7" s="88"/>
      <c r="I7" s="13">
        <v>109</v>
      </c>
      <c r="J7" s="14">
        <v>0.13600000000000001</v>
      </c>
    </row>
    <row r="8" spans="1:10" ht="19.5" customHeight="1" x14ac:dyDescent="0.45">
      <c r="C8" s="88" t="s">
        <v>8</v>
      </c>
      <c r="D8" s="88"/>
      <c r="E8" s="88"/>
      <c r="F8" s="88"/>
      <c r="G8" s="88"/>
      <c r="H8" s="88"/>
      <c r="I8" s="13">
        <v>12</v>
      </c>
      <c r="J8" s="14">
        <v>1.4999999999999999E-2</v>
      </c>
    </row>
    <row r="9" spans="1:10" ht="19.5" customHeight="1" x14ac:dyDescent="0.45">
      <c r="C9" s="88" t="s">
        <v>9</v>
      </c>
      <c r="D9" s="88"/>
      <c r="E9" s="88"/>
      <c r="F9" s="88"/>
      <c r="G9" s="88"/>
      <c r="H9" s="88"/>
      <c r="I9" s="13">
        <f>SUM(I5:I8)</f>
        <v>803</v>
      </c>
      <c r="J9" s="14">
        <f>SUM(J5:J8)</f>
        <v>1</v>
      </c>
    </row>
    <row r="10" spans="1:10" ht="19.5" customHeight="1" x14ac:dyDescent="0.45"/>
    <row r="12" spans="1:10" ht="19.5" customHeight="1" x14ac:dyDescent="0.45">
      <c r="A12" s="12" t="s">
        <v>10</v>
      </c>
    </row>
    <row r="13" spans="1:10" ht="19.5" customHeight="1" x14ac:dyDescent="0.45">
      <c r="C13" s="12" t="s">
        <v>11</v>
      </c>
      <c r="D13" s="12" t="s">
        <v>112</v>
      </c>
      <c r="J13" s="16">
        <v>0.63400000000000001</v>
      </c>
    </row>
    <row r="14" spans="1:10" ht="19.5" customHeight="1" x14ac:dyDescent="0.45">
      <c r="C14" s="12" t="s">
        <v>13</v>
      </c>
      <c r="D14" s="12" t="s">
        <v>111</v>
      </c>
      <c r="J14" s="16">
        <v>0.215</v>
      </c>
    </row>
    <row r="15" spans="1:10" ht="19.5" customHeight="1" x14ac:dyDescent="0.45">
      <c r="C15" s="12" t="s">
        <v>15</v>
      </c>
      <c r="D15" s="12" t="s">
        <v>110</v>
      </c>
      <c r="J15" s="16">
        <v>0.13600000000000001</v>
      </c>
    </row>
    <row r="17" spans="1:9" ht="19.5" customHeight="1" x14ac:dyDescent="0.45">
      <c r="A17" s="91" t="s">
        <v>229</v>
      </c>
      <c r="B17" s="91"/>
      <c r="C17" s="91"/>
      <c r="D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13">
        <v>402</v>
      </c>
      <c r="F20" s="13">
        <v>197</v>
      </c>
      <c r="G20" s="13">
        <v>204</v>
      </c>
      <c r="H20" s="13">
        <v>25</v>
      </c>
      <c r="I20" s="13">
        <f>SUM(E20:H20)</f>
        <v>828</v>
      </c>
    </row>
    <row r="21" spans="1:9" ht="19.5" customHeight="1" x14ac:dyDescent="0.45">
      <c r="C21" s="99" t="s">
        <v>232</v>
      </c>
      <c r="D21" s="100"/>
      <c r="E21" s="13">
        <v>509</v>
      </c>
      <c r="F21" s="13">
        <v>173</v>
      </c>
      <c r="G21" s="13">
        <v>109</v>
      </c>
      <c r="H21" s="13">
        <v>12</v>
      </c>
      <c r="I21" s="1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231</v>
      </c>
      <c r="D24" s="100"/>
      <c r="E24" s="14">
        <v>0.48599999999999999</v>
      </c>
      <c r="F24" s="14">
        <v>0.23799999999999999</v>
      </c>
      <c r="G24" s="14">
        <v>0.246</v>
      </c>
      <c r="H24" s="14">
        <v>0.03</v>
      </c>
      <c r="I24" s="14">
        <f>SUM(E24:H24)</f>
        <v>1</v>
      </c>
    </row>
    <row r="25" spans="1:9" ht="19.5" customHeight="1" x14ac:dyDescent="0.45">
      <c r="C25" s="99" t="s">
        <v>232</v>
      </c>
      <c r="D25" s="100"/>
      <c r="E25" s="14">
        <v>0.63400000000000001</v>
      </c>
      <c r="F25" s="14">
        <v>0.215</v>
      </c>
      <c r="G25" s="14">
        <v>0.13600000000000001</v>
      </c>
      <c r="H25" s="14">
        <v>1.4999999999999999E-2</v>
      </c>
      <c r="I25" s="14">
        <f>SUM(E25:H25)</f>
        <v>1</v>
      </c>
    </row>
    <row r="26" spans="1:9" ht="19.5" customHeight="1" x14ac:dyDescent="0.45">
      <c r="C26" s="89" t="s">
        <v>20</v>
      </c>
      <c r="D26" s="89"/>
      <c r="E26" s="14">
        <f>E25-E24</f>
        <v>0.14800000000000002</v>
      </c>
      <c r="F26" s="14">
        <f>F25-F24</f>
        <v>-2.2999999999999993E-2</v>
      </c>
      <c r="G26" s="14">
        <f>G25-G24</f>
        <v>-0.10999999999999999</v>
      </c>
      <c r="H26" s="14">
        <f>H25-H24</f>
        <v>-1.4999999999999999E-2</v>
      </c>
      <c r="I26" s="14">
        <f>SUM(E26:H26)</f>
        <v>4.163336342344337E-17</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E7257-B39D-4410-B418-C5908A7C1D9E}">
  <sheetPr>
    <pageSetUpPr fitToPage="1"/>
  </sheetPr>
  <dimension ref="A1:J26"/>
  <sheetViews>
    <sheetView view="pageBreakPreview" zoomScale="60" zoomScaleNormal="55" workbookViewId="0">
      <pane ySplit="1" topLeftCell="A20" activePane="bottomLeft" state="frozen"/>
      <selection activeCell="AH40" sqref="AH40"/>
      <selection pane="bottomLeft" activeCell="A29" sqref="A29:XFD128"/>
    </sheetView>
  </sheetViews>
  <sheetFormatPr defaultColWidth="9" defaultRowHeight="18" x14ac:dyDescent="0.45"/>
  <cols>
    <col min="1" max="1" width="9" style="12"/>
    <col min="2" max="2" width="4.69921875" style="12" customWidth="1"/>
    <col min="3" max="16384" width="9" style="12"/>
  </cols>
  <sheetData>
    <row r="1" spans="1:10" ht="19.5" customHeight="1" x14ac:dyDescent="0.45">
      <c r="A1" s="12" t="s">
        <v>0</v>
      </c>
      <c r="B1" s="12" t="s">
        <v>325</v>
      </c>
    </row>
    <row r="4" spans="1:10" ht="19.5" customHeight="1" x14ac:dyDescent="0.45">
      <c r="C4" s="113" t="s">
        <v>1</v>
      </c>
      <c r="D4" s="113"/>
      <c r="E4" s="113"/>
      <c r="F4" s="113"/>
      <c r="G4" s="113"/>
      <c r="H4" s="113"/>
      <c r="I4" s="24" t="s">
        <v>2</v>
      </c>
      <c r="J4" s="24" t="s">
        <v>3</v>
      </c>
    </row>
    <row r="5" spans="1:10" ht="19.5" customHeight="1" x14ac:dyDescent="0.45">
      <c r="C5" s="88" t="s">
        <v>107</v>
      </c>
      <c r="D5" s="88"/>
      <c r="E5" s="88"/>
      <c r="F5" s="88"/>
      <c r="G5" s="88"/>
      <c r="H5" s="88"/>
      <c r="I5" s="13">
        <v>348</v>
      </c>
      <c r="J5" s="14">
        <v>0.433</v>
      </c>
    </row>
    <row r="6" spans="1:10" ht="19.5" customHeight="1" x14ac:dyDescent="0.45">
      <c r="C6" s="88" t="s">
        <v>108</v>
      </c>
      <c r="D6" s="88"/>
      <c r="E6" s="88"/>
      <c r="F6" s="88"/>
      <c r="G6" s="88"/>
      <c r="H6" s="88"/>
      <c r="I6" s="13">
        <v>226</v>
      </c>
      <c r="J6" s="14">
        <v>0.28100000000000003</v>
      </c>
    </row>
    <row r="7" spans="1:10" ht="19.5" customHeight="1" x14ac:dyDescent="0.45">
      <c r="C7" s="88" t="s">
        <v>109</v>
      </c>
      <c r="D7" s="88"/>
      <c r="E7" s="88"/>
      <c r="F7" s="88"/>
      <c r="G7" s="88"/>
      <c r="H7" s="88"/>
      <c r="I7" s="13">
        <v>215</v>
      </c>
      <c r="J7" s="14">
        <v>0.26800000000000002</v>
      </c>
    </row>
    <row r="8" spans="1:10" ht="19.5" customHeight="1" x14ac:dyDescent="0.45">
      <c r="C8" s="88" t="s">
        <v>8</v>
      </c>
      <c r="D8" s="88"/>
      <c r="E8" s="88"/>
      <c r="F8" s="88"/>
      <c r="G8" s="88"/>
      <c r="H8" s="88"/>
      <c r="I8" s="13">
        <v>14</v>
      </c>
      <c r="J8" s="14">
        <v>1.7000000000000001E-2</v>
      </c>
    </row>
    <row r="9" spans="1:10" ht="19.5" customHeight="1" x14ac:dyDescent="0.45">
      <c r="C9" s="88" t="s">
        <v>9</v>
      </c>
      <c r="D9" s="88"/>
      <c r="E9" s="88"/>
      <c r="F9" s="88"/>
      <c r="G9" s="88"/>
      <c r="H9" s="88"/>
      <c r="I9" s="13">
        <f>SUM(I5:I8)</f>
        <v>803</v>
      </c>
      <c r="J9" s="14">
        <v>1</v>
      </c>
    </row>
    <row r="10" spans="1:10" ht="19.5" customHeight="1" x14ac:dyDescent="0.45"/>
    <row r="12" spans="1:10" ht="19.5" customHeight="1" x14ac:dyDescent="0.45">
      <c r="A12" s="12" t="s">
        <v>10</v>
      </c>
    </row>
    <row r="13" spans="1:10" ht="19.5" customHeight="1" x14ac:dyDescent="0.45">
      <c r="C13" s="12" t="s">
        <v>11</v>
      </c>
      <c r="D13" s="12" t="s">
        <v>226</v>
      </c>
      <c r="J13" s="16">
        <v>0.433</v>
      </c>
    </row>
    <row r="14" spans="1:10" ht="19.5" customHeight="1" x14ac:dyDescent="0.45">
      <c r="C14" s="12" t="s">
        <v>13</v>
      </c>
      <c r="D14" s="12" t="s">
        <v>114</v>
      </c>
      <c r="J14" s="16">
        <v>0.28199999999999997</v>
      </c>
    </row>
    <row r="15" spans="1:10" ht="19.5" customHeight="1" x14ac:dyDescent="0.45">
      <c r="C15" s="12" t="s">
        <v>15</v>
      </c>
      <c r="D15" s="12" t="s">
        <v>157</v>
      </c>
      <c r="J15" s="16">
        <v>0.26800000000000002</v>
      </c>
    </row>
    <row r="17" spans="1:9" ht="19.5" customHeight="1" x14ac:dyDescent="0.45">
      <c r="A17" s="91" t="s">
        <v>229</v>
      </c>
      <c r="B17" s="91"/>
      <c r="C17" s="91"/>
      <c r="D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13">
        <v>240</v>
      </c>
      <c r="F20" s="13">
        <v>271</v>
      </c>
      <c r="G20" s="13">
        <v>285</v>
      </c>
      <c r="H20" s="13">
        <v>32</v>
      </c>
      <c r="I20" s="13">
        <f>SUM(E20:H20)</f>
        <v>828</v>
      </c>
    </row>
    <row r="21" spans="1:9" ht="19.5" customHeight="1" x14ac:dyDescent="0.45">
      <c r="C21" s="99" t="s">
        <v>232</v>
      </c>
      <c r="D21" s="100"/>
      <c r="E21" s="13">
        <v>348</v>
      </c>
      <c r="F21" s="13">
        <v>226</v>
      </c>
      <c r="G21" s="13">
        <v>215</v>
      </c>
      <c r="H21" s="13">
        <v>14</v>
      </c>
      <c r="I21" s="1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231</v>
      </c>
      <c r="D24" s="100"/>
      <c r="E24" s="14">
        <v>0.28999999999999998</v>
      </c>
      <c r="F24" s="14">
        <v>0.32700000000000001</v>
      </c>
      <c r="G24" s="14">
        <v>0.34399999999999997</v>
      </c>
      <c r="H24" s="14">
        <v>3.9E-2</v>
      </c>
      <c r="I24" s="14">
        <f>SUM(E24:H24)</f>
        <v>1</v>
      </c>
    </row>
    <row r="25" spans="1:9" ht="19.5" customHeight="1" x14ac:dyDescent="0.45">
      <c r="C25" s="99" t="s">
        <v>232</v>
      </c>
      <c r="D25" s="100"/>
      <c r="E25" s="14">
        <v>0.433</v>
      </c>
      <c r="F25" s="14">
        <v>0.28100000000000003</v>
      </c>
      <c r="G25" s="14">
        <v>0.26800000000000002</v>
      </c>
      <c r="H25" s="14">
        <v>1.7000000000000001E-2</v>
      </c>
      <c r="I25" s="14">
        <v>1</v>
      </c>
    </row>
    <row r="26" spans="1:9" ht="19.5" customHeight="1" x14ac:dyDescent="0.45">
      <c r="C26" s="89" t="s">
        <v>20</v>
      </c>
      <c r="D26" s="89"/>
      <c r="E26" s="14">
        <f>E25-E24</f>
        <v>0.14300000000000002</v>
      </c>
      <c r="F26" s="14">
        <f>F25-F24</f>
        <v>-4.5999999999999985E-2</v>
      </c>
      <c r="G26" s="14">
        <f>G25-G24</f>
        <v>-7.5999999999999956E-2</v>
      </c>
      <c r="H26" s="14">
        <f>H25-H24</f>
        <v>-2.1999999999999999E-2</v>
      </c>
      <c r="I26" s="14">
        <v>0</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EE508-2178-498C-B8F0-2A2E3346A8BF}">
  <sheetPr>
    <pageSetUpPr fitToPage="1"/>
  </sheetPr>
  <dimension ref="A1:J26"/>
  <sheetViews>
    <sheetView view="pageBreakPreview" zoomScale="60" zoomScaleNormal="55" workbookViewId="0">
      <pane ySplit="1" topLeftCell="A20" activePane="bottomLeft" state="frozen"/>
      <selection activeCell="AH40" sqref="AH40"/>
      <selection pane="bottomLeft" activeCell="A29" sqref="A29:XFD127"/>
    </sheetView>
  </sheetViews>
  <sheetFormatPr defaultColWidth="9" defaultRowHeight="18" x14ac:dyDescent="0.45"/>
  <cols>
    <col min="1" max="1" width="9" style="12"/>
    <col min="2" max="2" width="4.69921875" style="12" customWidth="1"/>
    <col min="3" max="16384" width="9" style="12"/>
  </cols>
  <sheetData>
    <row r="1" spans="1:10" ht="19.5" customHeight="1" x14ac:dyDescent="0.45">
      <c r="A1" s="12" t="s">
        <v>0</v>
      </c>
      <c r="B1" s="12" t="s">
        <v>328</v>
      </c>
    </row>
    <row r="4" spans="1:10" ht="19.5" customHeight="1" x14ac:dyDescent="0.45">
      <c r="C4" s="93" t="s">
        <v>1</v>
      </c>
      <c r="D4" s="94"/>
      <c r="E4" s="94"/>
      <c r="F4" s="94"/>
      <c r="G4" s="94"/>
      <c r="H4" s="95"/>
      <c r="I4" s="24" t="s">
        <v>2</v>
      </c>
      <c r="J4" s="24" t="s">
        <v>3</v>
      </c>
    </row>
    <row r="5" spans="1:10" ht="19.5" customHeight="1" x14ac:dyDescent="0.45">
      <c r="C5" s="105" t="s">
        <v>107</v>
      </c>
      <c r="D5" s="106"/>
      <c r="E5" s="106"/>
      <c r="F5" s="106"/>
      <c r="G5" s="106"/>
      <c r="H5" s="107"/>
      <c r="I5" s="13">
        <v>601</v>
      </c>
      <c r="J5" s="14">
        <v>0.748</v>
      </c>
    </row>
    <row r="6" spans="1:10" ht="19.5" customHeight="1" x14ac:dyDescent="0.45">
      <c r="C6" s="105" t="s">
        <v>108</v>
      </c>
      <c r="D6" s="106"/>
      <c r="E6" s="106"/>
      <c r="F6" s="106"/>
      <c r="G6" s="106"/>
      <c r="H6" s="107"/>
      <c r="I6" s="13">
        <v>132</v>
      </c>
      <c r="J6" s="14">
        <v>0.16400000000000001</v>
      </c>
    </row>
    <row r="7" spans="1:10" ht="19.5" customHeight="1" x14ac:dyDescent="0.45">
      <c r="C7" s="105" t="s">
        <v>109</v>
      </c>
      <c r="D7" s="106"/>
      <c r="E7" s="106"/>
      <c r="F7" s="106"/>
      <c r="G7" s="106"/>
      <c r="H7" s="107"/>
      <c r="I7" s="13">
        <v>59</v>
      </c>
      <c r="J7" s="14">
        <v>7.2999999999999995E-2</v>
      </c>
    </row>
    <row r="8" spans="1:10" ht="19.5" customHeight="1" x14ac:dyDescent="0.45">
      <c r="C8" s="105" t="s">
        <v>8</v>
      </c>
      <c r="D8" s="106"/>
      <c r="E8" s="106"/>
      <c r="F8" s="106"/>
      <c r="G8" s="106"/>
      <c r="H8" s="107"/>
      <c r="I8" s="13">
        <v>11</v>
      </c>
      <c r="J8" s="14">
        <v>1.4E-2</v>
      </c>
    </row>
    <row r="9" spans="1:10" ht="19.5" customHeight="1" x14ac:dyDescent="0.45">
      <c r="C9" s="105" t="s">
        <v>9</v>
      </c>
      <c r="D9" s="106"/>
      <c r="E9" s="106"/>
      <c r="F9" s="106"/>
      <c r="G9" s="106"/>
      <c r="H9" s="107"/>
      <c r="I9" s="13">
        <f>SUM(I5:I8)</f>
        <v>803</v>
      </c>
      <c r="J9" s="14">
        <v>1</v>
      </c>
    </row>
    <row r="10" spans="1:10" ht="19.5" customHeight="1" x14ac:dyDescent="0.45"/>
    <row r="12" spans="1:10" ht="19.5" customHeight="1" x14ac:dyDescent="0.45">
      <c r="A12" s="12" t="s">
        <v>10</v>
      </c>
    </row>
    <row r="13" spans="1:10" ht="19.5" customHeight="1" x14ac:dyDescent="0.45">
      <c r="C13" s="12" t="s">
        <v>11</v>
      </c>
      <c r="D13" s="12" t="s">
        <v>112</v>
      </c>
      <c r="J13" s="16">
        <v>0.748</v>
      </c>
    </row>
    <row r="14" spans="1:10" ht="19.5" customHeight="1" x14ac:dyDescent="0.45">
      <c r="C14" s="12" t="s">
        <v>13</v>
      </c>
      <c r="D14" s="12" t="s">
        <v>111</v>
      </c>
      <c r="J14" s="16">
        <v>0.16400000000000001</v>
      </c>
    </row>
    <row r="15" spans="1:10" ht="19.5" customHeight="1" x14ac:dyDescent="0.45">
      <c r="C15" s="12" t="s">
        <v>15</v>
      </c>
      <c r="D15" s="12" t="s">
        <v>110</v>
      </c>
      <c r="J15" s="16">
        <v>7.2999999999999995E-2</v>
      </c>
    </row>
    <row r="17" spans="1:9" ht="19.5" customHeight="1" x14ac:dyDescent="0.45">
      <c r="A17" s="91" t="s">
        <v>229</v>
      </c>
      <c r="B17" s="91"/>
      <c r="C17" s="91"/>
      <c r="D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13">
        <v>527</v>
      </c>
      <c r="F20" s="13">
        <v>110</v>
      </c>
      <c r="G20" s="13">
        <v>168</v>
      </c>
      <c r="H20" s="13">
        <v>23</v>
      </c>
      <c r="I20" s="13">
        <f>SUM(E20:H20)</f>
        <v>828</v>
      </c>
    </row>
    <row r="21" spans="1:9" ht="19.5" customHeight="1" x14ac:dyDescent="0.45">
      <c r="C21" s="99" t="s">
        <v>232</v>
      </c>
      <c r="D21" s="100"/>
      <c r="E21" s="13">
        <v>601</v>
      </c>
      <c r="F21" s="13">
        <v>132</v>
      </c>
      <c r="G21" s="13">
        <v>59</v>
      </c>
      <c r="H21" s="13">
        <v>11</v>
      </c>
      <c r="I21" s="1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231</v>
      </c>
      <c r="D24" s="100"/>
      <c r="E24" s="14">
        <v>0.63600000000000001</v>
      </c>
      <c r="F24" s="14">
        <v>0.13300000000000001</v>
      </c>
      <c r="G24" s="14">
        <v>0.20300000000000001</v>
      </c>
      <c r="H24" s="14">
        <v>2.8000000000000001E-2</v>
      </c>
      <c r="I24" s="14">
        <f>SUM(E24:H24)</f>
        <v>1</v>
      </c>
    </row>
    <row r="25" spans="1:9" ht="19.5" customHeight="1" x14ac:dyDescent="0.45">
      <c r="C25" s="99" t="s">
        <v>232</v>
      </c>
      <c r="D25" s="100"/>
      <c r="E25" s="14">
        <v>0.748</v>
      </c>
      <c r="F25" s="14">
        <v>0.16400000000000001</v>
      </c>
      <c r="G25" s="14">
        <v>7.2999999999999995E-2</v>
      </c>
      <c r="H25" s="14">
        <v>1.4E-2</v>
      </c>
      <c r="I25" s="14">
        <v>1</v>
      </c>
    </row>
    <row r="26" spans="1:9" ht="19.5" customHeight="1" x14ac:dyDescent="0.45">
      <c r="C26" s="101" t="s">
        <v>20</v>
      </c>
      <c r="D26" s="102"/>
      <c r="E26" s="14">
        <f>E25-E24</f>
        <v>0.11199999999999999</v>
      </c>
      <c r="F26" s="14">
        <f>F25-F24</f>
        <v>3.1E-2</v>
      </c>
      <c r="G26" s="14">
        <f>G25-G24</f>
        <v>-0.13</v>
      </c>
      <c r="H26" s="14">
        <f>H25-H24</f>
        <v>-1.4E-2</v>
      </c>
      <c r="I26" s="14">
        <v>0</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B7823-8897-4894-BB18-71DF5FD7B219}">
  <sheetPr>
    <pageSetUpPr fitToPage="1"/>
  </sheetPr>
  <dimension ref="A1:J26"/>
  <sheetViews>
    <sheetView view="pageBreakPreview" zoomScale="60" zoomScaleNormal="55" workbookViewId="0">
      <pane ySplit="1" topLeftCell="A13" activePane="bottomLeft" state="frozen"/>
      <selection activeCell="AH40" sqref="AH40"/>
      <selection pane="bottomLeft" activeCell="A29" sqref="A29:XFD128"/>
    </sheetView>
  </sheetViews>
  <sheetFormatPr defaultColWidth="9" defaultRowHeight="18" x14ac:dyDescent="0.45"/>
  <cols>
    <col min="1" max="1" width="9" style="12"/>
    <col min="2" max="2" width="4.59765625" style="12" customWidth="1"/>
    <col min="3" max="16384" width="9" style="12"/>
  </cols>
  <sheetData>
    <row r="1" spans="1:10" ht="19.5" customHeight="1" x14ac:dyDescent="0.45">
      <c r="A1" s="12" t="s">
        <v>0</v>
      </c>
      <c r="B1" s="12" t="s">
        <v>329</v>
      </c>
    </row>
    <row r="4" spans="1:10" ht="19.5" customHeight="1" x14ac:dyDescent="0.45">
      <c r="C4" s="113" t="s">
        <v>1</v>
      </c>
      <c r="D4" s="113"/>
      <c r="E4" s="113"/>
      <c r="F4" s="113"/>
      <c r="G4" s="113"/>
      <c r="H4" s="113"/>
      <c r="I4" s="24" t="s">
        <v>2</v>
      </c>
      <c r="J4" s="24" t="s">
        <v>3</v>
      </c>
    </row>
    <row r="5" spans="1:10" ht="19.5" customHeight="1" x14ac:dyDescent="0.45">
      <c r="C5" s="88" t="s">
        <v>107</v>
      </c>
      <c r="D5" s="88"/>
      <c r="E5" s="88"/>
      <c r="F5" s="88"/>
      <c r="G5" s="88"/>
      <c r="H5" s="88"/>
      <c r="I5" s="13">
        <v>311</v>
      </c>
      <c r="J5" s="14">
        <v>0.38700000000000001</v>
      </c>
    </row>
    <row r="6" spans="1:10" ht="19.5" customHeight="1" x14ac:dyDescent="0.45">
      <c r="C6" s="88" t="s">
        <v>108</v>
      </c>
      <c r="D6" s="88"/>
      <c r="E6" s="88"/>
      <c r="F6" s="88"/>
      <c r="G6" s="88"/>
      <c r="H6" s="88"/>
      <c r="I6" s="13">
        <v>97</v>
      </c>
      <c r="J6" s="14">
        <v>0.121</v>
      </c>
    </row>
    <row r="7" spans="1:10" ht="19.5" customHeight="1" x14ac:dyDescent="0.45">
      <c r="C7" s="88" t="s">
        <v>109</v>
      </c>
      <c r="D7" s="88"/>
      <c r="E7" s="88"/>
      <c r="F7" s="88"/>
      <c r="G7" s="88"/>
      <c r="H7" s="88"/>
      <c r="I7" s="13">
        <v>381</v>
      </c>
      <c r="J7" s="14">
        <v>0.47399999999999998</v>
      </c>
    </row>
    <row r="8" spans="1:10" ht="19.5" customHeight="1" x14ac:dyDescent="0.45">
      <c r="C8" s="88" t="s">
        <v>8</v>
      </c>
      <c r="D8" s="88"/>
      <c r="E8" s="88"/>
      <c r="F8" s="88"/>
      <c r="G8" s="88"/>
      <c r="H8" s="88"/>
      <c r="I8" s="13">
        <v>14</v>
      </c>
      <c r="J8" s="14">
        <v>1.7000000000000001E-2</v>
      </c>
    </row>
    <row r="9" spans="1:10" ht="19.5" customHeight="1" x14ac:dyDescent="0.45">
      <c r="C9" s="88" t="s">
        <v>9</v>
      </c>
      <c r="D9" s="88"/>
      <c r="E9" s="88"/>
      <c r="F9" s="88"/>
      <c r="G9" s="88"/>
      <c r="H9" s="88"/>
      <c r="I9" s="13">
        <f>SUM(I5:I8)</f>
        <v>803</v>
      </c>
      <c r="J9" s="14">
        <v>1</v>
      </c>
    </row>
    <row r="12" spans="1:10" ht="19.5" customHeight="1" x14ac:dyDescent="0.45">
      <c r="A12" s="12" t="s">
        <v>10</v>
      </c>
    </row>
    <row r="13" spans="1:10" ht="19.5" customHeight="1" x14ac:dyDescent="0.45">
      <c r="C13" s="12" t="s">
        <v>11</v>
      </c>
      <c r="D13" s="12" t="s">
        <v>157</v>
      </c>
      <c r="J13" s="16">
        <v>0.47399999999999998</v>
      </c>
    </row>
    <row r="14" spans="1:10" ht="19.5" customHeight="1" x14ac:dyDescent="0.45">
      <c r="C14" s="12" t="s">
        <v>13</v>
      </c>
      <c r="D14" s="12" t="s">
        <v>113</v>
      </c>
      <c r="J14" s="16">
        <v>0.38700000000000001</v>
      </c>
    </row>
    <row r="15" spans="1:10" ht="19.5" customHeight="1" x14ac:dyDescent="0.45">
      <c r="C15" s="12" t="s">
        <v>15</v>
      </c>
      <c r="D15" s="12" t="s">
        <v>111</v>
      </c>
      <c r="J15" s="16">
        <v>0.121</v>
      </c>
    </row>
    <row r="17" spans="1:9" ht="19.5" customHeight="1" x14ac:dyDescent="0.45">
      <c r="A17" s="91" t="s">
        <v>229</v>
      </c>
      <c r="B17" s="91"/>
      <c r="C17" s="91"/>
      <c r="D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13">
        <v>283</v>
      </c>
      <c r="F20" s="13">
        <v>105</v>
      </c>
      <c r="G20" s="13">
        <v>411</v>
      </c>
      <c r="H20" s="13">
        <v>29</v>
      </c>
      <c r="I20" s="13">
        <f>SUM(E20:H20)</f>
        <v>828</v>
      </c>
    </row>
    <row r="21" spans="1:9" ht="19.5" customHeight="1" x14ac:dyDescent="0.45">
      <c r="C21" s="99" t="s">
        <v>232</v>
      </c>
      <c r="D21" s="100"/>
      <c r="E21" s="13">
        <v>311</v>
      </c>
      <c r="F21" s="13">
        <v>97</v>
      </c>
      <c r="G21" s="13">
        <v>381</v>
      </c>
      <c r="H21" s="13">
        <v>14</v>
      </c>
      <c r="I21" s="1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231</v>
      </c>
      <c r="D24" s="100"/>
      <c r="E24" s="14">
        <v>0.34200000000000003</v>
      </c>
      <c r="F24" s="14">
        <v>0.127</v>
      </c>
      <c r="G24" s="14">
        <v>0.496</v>
      </c>
      <c r="H24" s="14">
        <v>3.5000000000000003E-2</v>
      </c>
      <c r="I24" s="14">
        <f>SUM(E24:H24)</f>
        <v>1</v>
      </c>
    </row>
    <row r="25" spans="1:9" ht="19.5" customHeight="1" x14ac:dyDescent="0.45">
      <c r="C25" s="99" t="s">
        <v>232</v>
      </c>
      <c r="D25" s="100"/>
      <c r="E25" s="14">
        <v>0.38700000000000001</v>
      </c>
      <c r="F25" s="14">
        <v>0.121</v>
      </c>
      <c r="G25" s="14">
        <v>0.47399999999999998</v>
      </c>
      <c r="H25" s="14">
        <v>1.7000000000000001E-2</v>
      </c>
      <c r="I25" s="14">
        <v>1</v>
      </c>
    </row>
    <row r="26" spans="1:9" ht="19.5" customHeight="1" x14ac:dyDescent="0.45">
      <c r="C26" s="89" t="s">
        <v>20</v>
      </c>
      <c r="D26" s="89"/>
      <c r="E26" s="14">
        <f>E25-E24</f>
        <v>4.4999999999999984E-2</v>
      </c>
      <c r="F26" s="14">
        <f>F25-F24</f>
        <v>-6.0000000000000053E-3</v>
      </c>
      <c r="G26" s="14">
        <f>G25-G24</f>
        <v>-2.200000000000002E-2</v>
      </c>
      <c r="H26" s="14">
        <f>H25-H24</f>
        <v>-1.8000000000000002E-2</v>
      </c>
      <c r="I26" s="14">
        <v>0</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C9A67-31AF-4639-8556-F6CDCC0E333E}">
  <sheetPr>
    <pageSetUpPr fitToPage="1"/>
  </sheetPr>
  <dimension ref="A1:J26"/>
  <sheetViews>
    <sheetView view="pageBreakPreview" zoomScale="60" zoomScaleNormal="55" workbookViewId="0">
      <pane ySplit="1" topLeftCell="A20" activePane="bottomLeft" state="frozen"/>
      <selection activeCell="AH40" sqref="AH40"/>
      <selection pane="bottomLeft" activeCell="A29" sqref="A29:XFD128"/>
    </sheetView>
  </sheetViews>
  <sheetFormatPr defaultColWidth="9" defaultRowHeight="18" x14ac:dyDescent="0.45"/>
  <cols>
    <col min="1" max="1" width="9" style="12"/>
    <col min="2" max="2" width="4.69921875" style="12" customWidth="1"/>
    <col min="3" max="16384" width="9" style="12"/>
  </cols>
  <sheetData>
    <row r="1" spans="1:10" ht="19.5" customHeight="1" x14ac:dyDescent="0.45">
      <c r="A1" s="12" t="s">
        <v>0</v>
      </c>
      <c r="B1" s="12" t="s">
        <v>330</v>
      </c>
    </row>
    <row r="4" spans="1:10" ht="19.5" customHeight="1" x14ac:dyDescent="0.45">
      <c r="C4" s="113" t="s">
        <v>1</v>
      </c>
      <c r="D4" s="113"/>
      <c r="E4" s="113"/>
      <c r="F4" s="113"/>
      <c r="G4" s="113"/>
      <c r="H4" s="113"/>
      <c r="I4" s="24" t="s">
        <v>2</v>
      </c>
      <c r="J4" s="24" t="s">
        <v>3</v>
      </c>
    </row>
    <row r="5" spans="1:10" ht="19.5" customHeight="1" x14ac:dyDescent="0.45">
      <c r="C5" s="88" t="s">
        <v>107</v>
      </c>
      <c r="D5" s="88"/>
      <c r="E5" s="88"/>
      <c r="F5" s="88"/>
      <c r="G5" s="88"/>
      <c r="H5" s="88"/>
      <c r="I5" s="13">
        <v>151</v>
      </c>
      <c r="J5" s="14">
        <v>0.188</v>
      </c>
    </row>
    <row r="6" spans="1:10" ht="19.5" customHeight="1" x14ac:dyDescent="0.45">
      <c r="C6" s="88" t="s">
        <v>108</v>
      </c>
      <c r="D6" s="88"/>
      <c r="E6" s="88"/>
      <c r="F6" s="88"/>
      <c r="G6" s="88"/>
      <c r="H6" s="88"/>
      <c r="I6" s="13">
        <v>142</v>
      </c>
      <c r="J6" s="14">
        <v>0.17699999999999999</v>
      </c>
    </row>
    <row r="7" spans="1:10" ht="19.5" customHeight="1" x14ac:dyDescent="0.45">
      <c r="C7" s="88" t="s">
        <v>109</v>
      </c>
      <c r="D7" s="88"/>
      <c r="E7" s="88"/>
      <c r="F7" s="88"/>
      <c r="G7" s="88"/>
      <c r="H7" s="88"/>
      <c r="I7" s="13">
        <v>495</v>
      </c>
      <c r="J7" s="14">
        <v>0.61599999999999999</v>
      </c>
    </row>
    <row r="8" spans="1:10" ht="19.5" customHeight="1" x14ac:dyDescent="0.45">
      <c r="C8" s="88" t="s">
        <v>8</v>
      </c>
      <c r="D8" s="88"/>
      <c r="E8" s="88"/>
      <c r="F8" s="88"/>
      <c r="G8" s="88"/>
      <c r="H8" s="88"/>
      <c r="I8" s="13">
        <v>15</v>
      </c>
      <c r="J8" s="14">
        <v>1.9E-2</v>
      </c>
    </row>
    <row r="9" spans="1:10" ht="19.5" customHeight="1" x14ac:dyDescent="0.45">
      <c r="C9" s="88" t="s">
        <v>9</v>
      </c>
      <c r="D9" s="88"/>
      <c r="E9" s="88"/>
      <c r="F9" s="88"/>
      <c r="G9" s="88"/>
      <c r="H9" s="88"/>
      <c r="I9" s="13">
        <f>SUM(I5:I8)</f>
        <v>803</v>
      </c>
      <c r="J9" s="14">
        <f>SUM(J5:J8)</f>
        <v>1</v>
      </c>
    </row>
    <row r="12" spans="1:10" ht="19.5" customHeight="1" x14ac:dyDescent="0.45">
      <c r="A12" s="12" t="s">
        <v>10</v>
      </c>
    </row>
    <row r="13" spans="1:10" ht="19.5" customHeight="1" x14ac:dyDescent="0.45">
      <c r="C13" s="12" t="s">
        <v>11</v>
      </c>
      <c r="D13" s="12" t="s">
        <v>110</v>
      </c>
      <c r="J13" s="16">
        <v>0.61599999999999999</v>
      </c>
    </row>
    <row r="14" spans="1:10" ht="19.5" customHeight="1" x14ac:dyDescent="0.45">
      <c r="C14" s="12" t="s">
        <v>13</v>
      </c>
      <c r="D14" s="12" t="s">
        <v>331</v>
      </c>
      <c r="J14" s="16">
        <v>0.188</v>
      </c>
    </row>
    <row r="15" spans="1:10" ht="19.5" customHeight="1" x14ac:dyDescent="0.45">
      <c r="C15" s="12" t="s">
        <v>15</v>
      </c>
      <c r="D15" s="12" t="s">
        <v>308</v>
      </c>
      <c r="J15" s="16">
        <v>0.17699999999999999</v>
      </c>
    </row>
    <row r="17" spans="1:9" ht="19.5" customHeight="1" x14ac:dyDescent="0.45">
      <c r="A17" s="91" t="s">
        <v>229</v>
      </c>
      <c r="B17" s="91"/>
      <c r="C17" s="91"/>
      <c r="D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332</v>
      </c>
      <c r="D20" s="100"/>
      <c r="E20" s="13">
        <v>111</v>
      </c>
      <c r="F20" s="13">
        <v>148</v>
      </c>
      <c r="G20" s="13">
        <v>531</v>
      </c>
      <c r="H20" s="13">
        <v>38</v>
      </c>
      <c r="I20" s="13">
        <f>SUM(E20:H20)</f>
        <v>828</v>
      </c>
    </row>
    <row r="21" spans="1:9" ht="19.5" customHeight="1" x14ac:dyDescent="0.45">
      <c r="C21" s="99" t="s">
        <v>232</v>
      </c>
      <c r="D21" s="100"/>
      <c r="E21" s="13">
        <v>151</v>
      </c>
      <c r="F21" s="13">
        <v>142</v>
      </c>
      <c r="G21" s="13">
        <v>495</v>
      </c>
      <c r="H21" s="13">
        <v>15</v>
      </c>
      <c r="I21" s="1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332</v>
      </c>
      <c r="D24" s="100"/>
      <c r="E24" s="14">
        <v>0.13400000000000001</v>
      </c>
      <c r="F24" s="14">
        <v>0.17899999999999999</v>
      </c>
      <c r="G24" s="14">
        <v>0.64100000000000001</v>
      </c>
      <c r="H24" s="14">
        <v>4.5999999999999999E-2</v>
      </c>
      <c r="I24" s="14">
        <f>SUM(E24:H24)</f>
        <v>1</v>
      </c>
    </row>
    <row r="25" spans="1:9" ht="19.5" customHeight="1" x14ac:dyDescent="0.45">
      <c r="C25" s="99" t="s">
        <v>232</v>
      </c>
      <c r="D25" s="100"/>
      <c r="E25" s="14">
        <v>0.188</v>
      </c>
      <c r="F25" s="14">
        <v>0.17699999999999999</v>
      </c>
      <c r="G25" s="14">
        <v>0.61599999999999999</v>
      </c>
      <c r="H25" s="14">
        <v>1.9E-2</v>
      </c>
      <c r="I25" s="14">
        <f>SUM(E25:H25)</f>
        <v>1</v>
      </c>
    </row>
    <row r="26" spans="1:9" ht="19.5" customHeight="1" x14ac:dyDescent="0.45">
      <c r="C26" s="89" t="s">
        <v>20</v>
      </c>
      <c r="D26" s="89"/>
      <c r="E26" s="14">
        <f>E25-E24</f>
        <v>5.3999999999999992E-2</v>
      </c>
      <c r="F26" s="14">
        <f>F25-F24</f>
        <v>-2.0000000000000018E-3</v>
      </c>
      <c r="G26" s="14">
        <f>G25-G24</f>
        <v>-2.5000000000000022E-2</v>
      </c>
      <c r="H26" s="14">
        <f>H25-H24</f>
        <v>-2.7E-2</v>
      </c>
      <c r="I26" s="14">
        <f>SUM(E26:H26)</f>
        <v>-3.1225022567582528E-17</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0A023-F4FF-4F54-911A-734503C1E9BB}">
  <sheetPr>
    <pageSetUpPr fitToPage="1"/>
  </sheetPr>
  <dimension ref="A1:J26"/>
  <sheetViews>
    <sheetView view="pageBreakPreview" zoomScale="60" zoomScaleNormal="55" workbookViewId="0">
      <pane ySplit="1" topLeftCell="A20" activePane="bottomLeft" state="frozen"/>
      <selection activeCell="AH40" sqref="AH40"/>
      <selection pane="bottomLeft" activeCell="A29" sqref="A29:XFD128"/>
    </sheetView>
  </sheetViews>
  <sheetFormatPr defaultColWidth="9" defaultRowHeight="18" x14ac:dyDescent="0.45"/>
  <cols>
    <col min="1" max="1" width="9" style="12"/>
    <col min="2" max="2" width="4.8984375" style="12" customWidth="1"/>
    <col min="3" max="16384" width="9" style="12"/>
  </cols>
  <sheetData>
    <row r="1" spans="1:10" ht="19.5" customHeight="1" x14ac:dyDescent="0.45">
      <c r="A1" s="12" t="s">
        <v>0</v>
      </c>
      <c r="B1" s="12" t="s">
        <v>333</v>
      </c>
    </row>
    <row r="4" spans="1:10" ht="19.5" customHeight="1" x14ac:dyDescent="0.45">
      <c r="C4" s="113" t="s">
        <v>1</v>
      </c>
      <c r="D4" s="113"/>
      <c r="E4" s="113"/>
      <c r="F4" s="113"/>
      <c r="G4" s="113"/>
      <c r="H4" s="113"/>
      <c r="I4" s="24" t="s">
        <v>2</v>
      </c>
      <c r="J4" s="24" t="s">
        <v>3</v>
      </c>
    </row>
    <row r="5" spans="1:10" ht="19.5" customHeight="1" x14ac:dyDescent="0.45">
      <c r="C5" s="88" t="s">
        <v>107</v>
      </c>
      <c r="D5" s="88"/>
      <c r="E5" s="88"/>
      <c r="F5" s="88"/>
      <c r="G5" s="88"/>
      <c r="H5" s="88"/>
      <c r="I5" s="13">
        <v>23</v>
      </c>
      <c r="J5" s="14">
        <v>2.9000000000000001E-2</v>
      </c>
    </row>
    <row r="6" spans="1:10" ht="19.5" customHeight="1" x14ac:dyDescent="0.45">
      <c r="C6" s="88" t="s">
        <v>108</v>
      </c>
      <c r="D6" s="88"/>
      <c r="E6" s="88"/>
      <c r="F6" s="88"/>
      <c r="G6" s="88"/>
      <c r="H6" s="88"/>
      <c r="I6" s="13">
        <v>38</v>
      </c>
      <c r="J6" s="14">
        <v>4.7E-2</v>
      </c>
    </row>
    <row r="7" spans="1:10" ht="19.5" customHeight="1" x14ac:dyDescent="0.45">
      <c r="C7" s="88" t="s">
        <v>109</v>
      </c>
      <c r="D7" s="88"/>
      <c r="E7" s="88"/>
      <c r="F7" s="88"/>
      <c r="G7" s="88"/>
      <c r="H7" s="88"/>
      <c r="I7" s="13">
        <v>726</v>
      </c>
      <c r="J7" s="14">
        <v>0.90400000000000003</v>
      </c>
    </row>
    <row r="8" spans="1:10" ht="19.5" customHeight="1" x14ac:dyDescent="0.45">
      <c r="C8" s="88" t="s">
        <v>8</v>
      </c>
      <c r="D8" s="88"/>
      <c r="E8" s="88"/>
      <c r="F8" s="88"/>
      <c r="G8" s="88"/>
      <c r="H8" s="88"/>
      <c r="I8" s="13">
        <v>16</v>
      </c>
      <c r="J8" s="14">
        <v>0.02</v>
      </c>
    </row>
    <row r="9" spans="1:10" ht="19.5" customHeight="1" x14ac:dyDescent="0.45">
      <c r="C9" s="88" t="s">
        <v>9</v>
      </c>
      <c r="D9" s="88"/>
      <c r="E9" s="88"/>
      <c r="F9" s="88"/>
      <c r="G9" s="88"/>
      <c r="H9" s="88"/>
      <c r="I9" s="13">
        <f>SUM(I5:I8)</f>
        <v>803</v>
      </c>
      <c r="J9" s="14">
        <f>SUM(J5:J8)</f>
        <v>1</v>
      </c>
    </row>
    <row r="10" spans="1:10" ht="19.5" customHeight="1" x14ac:dyDescent="0.45"/>
    <row r="12" spans="1:10" ht="19.5" customHeight="1" x14ac:dyDescent="0.45">
      <c r="A12" s="12" t="s">
        <v>10</v>
      </c>
    </row>
    <row r="13" spans="1:10" ht="19.5" customHeight="1" x14ac:dyDescent="0.45">
      <c r="C13" s="12" t="s">
        <v>58</v>
      </c>
      <c r="D13" s="12" t="s">
        <v>110</v>
      </c>
      <c r="J13" s="16">
        <v>0.90400000000000003</v>
      </c>
    </row>
    <row r="14" spans="1:10" ht="19.5" customHeight="1" x14ac:dyDescent="0.45">
      <c r="C14" s="12" t="s">
        <v>13</v>
      </c>
      <c r="D14" s="12" t="s">
        <v>111</v>
      </c>
      <c r="J14" s="16">
        <v>4.7E-2</v>
      </c>
    </row>
    <row r="15" spans="1:10" ht="19.5" customHeight="1" x14ac:dyDescent="0.45">
      <c r="C15" s="12" t="s">
        <v>15</v>
      </c>
      <c r="D15" s="12" t="s">
        <v>113</v>
      </c>
      <c r="J15" s="16">
        <v>2.9000000000000001E-2</v>
      </c>
    </row>
    <row r="17" spans="1:9" ht="19.5" customHeight="1" x14ac:dyDescent="0.45">
      <c r="A17" s="91" t="s">
        <v>229</v>
      </c>
      <c r="B17" s="91"/>
      <c r="C17" s="91"/>
      <c r="D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13">
        <v>13</v>
      </c>
      <c r="F20" s="13">
        <v>33</v>
      </c>
      <c r="G20" s="13">
        <v>744</v>
      </c>
      <c r="H20" s="13">
        <v>38</v>
      </c>
      <c r="I20" s="13">
        <f>SUM(E20:H20)</f>
        <v>828</v>
      </c>
    </row>
    <row r="21" spans="1:9" ht="19.5" customHeight="1" x14ac:dyDescent="0.45">
      <c r="C21" s="99" t="s">
        <v>232</v>
      </c>
      <c r="D21" s="100"/>
      <c r="E21" s="13">
        <v>23</v>
      </c>
      <c r="F21" s="13">
        <v>38</v>
      </c>
      <c r="G21" s="13">
        <v>726</v>
      </c>
      <c r="H21" s="13">
        <v>16</v>
      </c>
      <c r="I21" s="1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231</v>
      </c>
      <c r="D24" s="100"/>
      <c r="E24" s="14">
        <v>1.6E-2</v>
      </c>
      <c r="F24" s="14">
        <v>0.04</v>
      </c>
      <c r="G24" s="14">
        <v>0.89900000000000002</v>
      </c>
      <c r="H24" s="14">
        <v>4.5999999999999999E-2</v>
      </c>
      <c r="I24" s="14">
        <v>1</v>
      </c>
    </row>
    <row r="25" spans="1:9" ht="19.5" customHeight="1" x14ac:dyDescent="0.45">
      <c r="C25" s="99" t="s">
        <v>232</v>
      </c>
      <c r="D25" s="100"/>
      <c r="E25" s="14">
        <v>2.9000000000000001E-2</v>
      </c>
      <c r="F25" s="14">
        <v>4.7E-2</v>
      </c>
      <c r="G25" s="14">
        <v>0.90400000000000003</v>
      </c>
      <c r="H25" s="14">
        <v>0.02</v>
      </c>
      <c r="I25" s="14">
        <f>SUM(E25:H25)</f>
        <v>1</v>
      </c>
    </row>
    <row r="26" spans="1:9" ht="19.5" customHeight="1" x14ac:dyDescent="0.45">
      <c r="C26" s="89" t="s">
        <v>20</v>
      </c>
      <c r="D26" s="89"/>
      <c r="E26" s="14">
        <f>E25-E24</f>
        <v>1.3000000000000001E-2</v>
      </c>
      <c r="F26" s="14">
        <f>F25-F24</f>
        <v>6.9999999999999993E-3</v>
      </c>
      <c r="G26" s="14">
        <f>G25-G24</f>
        <v>5.0000000000000044E-3</v>
      </c>
      <c r="H26" s="14">
        <f>H25-H24</f>
        <v>-2.5999999999999999E-2</v>
      </c>
      <c r="I26" s="14">
        <v>0</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DD1B5-8186-4865-9DBF-D6DB53D6D4AF}">
  <sheetPr>
    <pageSetUpPr fitToPage="1"/>
  </sheetPr>
  <dimension ref="A1:J26"/>
  <sheetViews>
    <sheetView view="pageBreakPreview" zoomScale="60" zoomScaleNormal="55" workbookViewId="0">
      <pane ySplit="1" topLeftCell="A17" activePane="bottomLeft" state="frozen"/>
      <selection activeCell="AH40" sqref="AH40"/>
      <selection pane="bottomLeft" activeCell="A28" sqref="A28:XFD127"/>
    </sheetView>
  </sheetViews>
  <sheetFormatPr defaultColWidth="9" defaultRowHeight="18" x14ac:dyDescent="0.45"/>
  <cols>
    <col min="1" max="1" width="9" style="12"/>
    <col min="2" max="2" width="4.69921875" style="12" customWidth="1"/>
    <col min="3" max="16384" width="9" style="12"/>
  </cols>
  <sheetData>
    <row r="1" spans="1:10" ht="19.5" customHeight="1" x14ac:dyDescent="0.45">
      <c r="A1" s="12" t="s">
        <v>0</v>
      </c>
      <c r="B1" s="12" t="s">
        <v>76</v>
      </c>
      <c r="D1" s="25"/>
    </row>
    <row r="3" spans="1:10" ht="19.5" customHeight="1" x14ac:dyDescent="0.45"/>
    <row r="4" spans="1:10" ht="19.5" customHeight="1" x14ac:dyDescent="0.45">
      <c r="C4" s="112" t="s">
        <v>1</v>
      </c>
      <c r="D4" s="112"/>
      <c r="E4" s="112"/>
      <c r="F4" s="112"/>
      <c r="G4" s="112"/>
      <c r="H4" s="112"/>
      <c r="I4" s="26" t="s">
        <v>2</v>
      </c>
      <c r="J4" s="26" t="s">
        <v>3</v>
      </c>
    </row>
    <row r="5" spans="1:10" ht="19.5" customHeight="1" x14ac:dyDescent="0.45">
      <c r="C5" s="88" t="s">
        <v>77</v>
      </c>
      <c r="D5" s="88"/>
      <c r="E5" s="88"/>
      <c r="F5" s="88"/>
      <c r="G5" s="88"/>
      <c r="H5" s="88"/>
      <c r="I5" s="13">
        <v>273</v>
      </c>
      <c r="J5" s="14">
        <v>0.34</v>
      </c>
    </row>
    <row r="6" spans="1:10" ht="19.5" customHeight="1" x14ac:dyDescent="0.45">
      <c r="C6" s="88" t="s">
        <v>78</v>
      </c>
      <c r="D6" s="88"/>
      <c r="E6" s="88"/>
      <c r="F6" s="88"/>
      <c r="G6" s="88"/>
      <c r="H6" s="88"/>
      <c r="I6" s="13">
        <v>504</v>
      </c>
      <c r="J6" s="14">
        <v>0.628</v>
      </c>
    </row>
    <row r="7" spans="1:10" ht="19.5" customHeight="1" x14ac:dyDescent="0.45">
      <c r="C7" s="88" t="s">
        <v>8</v>
      </c>
      <c r="D7" s="88"/>
      <c r="E7" s="88"/>
      <c r="F7" s="88"/>
      <c r="G7" s="88"/>
      <c r="H7" s="88"/>
      <c r="I7" s="13">
        <v>26</v>
      </c>
      <c r="J7" s="14">
        <v>3.2000000000000001E-2</v>
      </c>
    </row>
    <row r="8" spans="1:10" ht="19.5" customHeight="1" x14ac:dyDescent="0.45">
      <c r="C8" s="88" t="s">
        <v>9</v>
      </c>
      <c r="D8" s="88"/>
      <c r="E8" s="88"/>
      <c r="F8" s="88"/>
      <c r="G8" s="88"/>
      <c r="H8" s="88"/>
      <c r="I8" s="13">
        <f>SUM(I5:I7)</f>
        <v>803</v>
      </c>
      <c r="J8" s="14">
        <f>SUM(J5:J7)</f>
        <v>1</v>
      </c>
    </row>
    <row r="9" spans="1:10" ht="19.5" customHeight="1" x14ac:dyDescent="0.45"/>
    <row r="11" spans="1:10" ht="19.5" customHeight="1" x14ac:dyDescent="0.45">
      <c r="A11" s="12" t="s">
        <v>10</v>
      </c>
    </row>
    <row r="12" spans="1:10" ht="19.5" customHeight="1" x14ac:dyDescent="0.45">
      <c r="C12" s="12" t="s">
        <v>11</v>
      </c>
      <c r="D12" s="12" t="s">
        <v>78</v>
      </c>
      <c r="J12" s="16">
        <v>0.628</v>
      </c>
    </row>
    <row r="13" spans="1:10" ht="19.5" customHeight="1" x14ac:dyDescent="0.45">
      <c r="C13" s="12" t="s">
        <v>13</v>
      </c>
      <c r="D13" s="12" t="s">
        <v>77</v>
      </c>
      <c r="J13" s="16">
        <v>0.34</v>
      </c>
    </row>
    <row r="14" spans="1:10" ht="19.5" customHeight="1" x14ac:dyDescent="0.45">
      <c r="I14" s="16"/>
    </row>
    <row r="15" spans="1:10" ht="19.5" customHeight="1" x14ac:dyDescent="0.45"/>
    <row r="16" spans="1:10" ht="19.5" customHeight="1" x14ac:dyDescent="0.45">
      <c r="A16" s="111" t="s">
        <v>243</v>
      </c>
      <c r="B16" s="111"/>
      <c r="C16" s="111"/>
      <c r="D16" s="111"/>
    </row>
    <row r="17" spans="3:8" ht="19.5" customHeight="1" x14ac:dyDescent="0.45"/>
    <row r="18" spans="3:8" s="18" customFormat="1" ht="60" customHeight="1" x14ac:dyDescent="0.4">
      <c r="C18" s="110"/>
      <c r="D18" s="110"/>
      <c r="E18" s="19" t="s">
        <v>77</v>
      </c>
      <c r="F18" s="19" t="s">
        <v>78</v>
      </c>
      <c r="G18" s="19" t="s">
        <v>8</v>
      </c>
      <c r="H18" s="19" t="s">
        <v>17</v>
      </c>
    </row>
    <row r="19" spans="3:8" ht="19.5" customHeight="1" x14ac:dyDescent="0.45">
      <c r="C19" s="89" t="s">
        <v>71</v>
      </c>
      <c r="D19" s="89"/>
      <c r="E19" s="13">
        <v>365</v>
      </c>
      <c r="F19" s="13">
        <v>437</v>
      </c>
      <c r="G19" s="13">
        <v>26</v>
      </c>
      <c r="H19" s="13">
        <f>SUM(E19:G19)</f>
        <v>828</v>
      </c>
    </row>
    <row r="20" spans="3:8" ht="19.5" customHeight="1" x14ac:dyDescent="0.45">
      <c r="C20" s="89" t="s">
        <v>230</v>
      </c>
      <c r="D20" s="89"/>
      <c r="E20" s="13">
        <v>273</v>
      </c>
      <c r="F20" s="13">
        <v>504</v>
      </c>
      <c r="G20" s="13">
        <v>26</v>
      </c>
      <c r="H20" s="13">
        <f>SUM(E20:G20)</f>
        <v>803</v>
      </c>
    </row>
    <row r="21" spans="3:8" ht="19.5" customHeight="1" x14ac:dyDescent="0.45"/>
    <row r="22" spans="3:8" s="18" customFormat="1" ht="60" customHeight="1" x14ac:dyDescent="0.4">
      <c r="C22" s="110"/>
      <c r="D22" s="110"/>
      <c r="E22" s="19" t="s">
        <v>77</v>
      </c>
      <c r="F22" s="19" t="s">
        <v>78</v>
      </c>
      <c r="G22" s="19" t="s">
        <v>8</v>
      </c>
      <c r="H22" s="19" t="s">
        <v>17</v>
      </c>
    </row>
    <row r="23" spans="3:8" ht="19.5" customHeight="1" x14ac:dyDescent="0.45">
      <c r="C23" s="89" t="s">
        <v>71</v>
      </c>
      <c r="D23" s="89"/>
      <c r="E23" s="14">
        <v>0.441</v>
      </c>
      <c r="F23" s="14">
        <v>0.52800000000000002</v>
      </c>
      <c r="G23" s="14">
        <v>3.1E-2</v>
      </c>
      <c r="H23" s="14">
        <f>SUM(E23:G23)</f>
        <v>1</v>
      </c>
    </row>
    <row r="24" spans="3:8" ht="19.5" customHeight="1" x14ac:dyDescent="0.45">
      <c r="C24" s="89" t="s">
        <v>230</v>
      </c>
      <c r="D24" s="89"/>
      <c r="E24" s="14">
        <v>0.34</v>
      </c>
      <c r="F24" s="14">
        <v>0.628</v>
      </c>
      <c r="G24" s="14">
        <v>3.2000000000000001E-2</v>
      </c>
      <c r="H24" s="14">
        <f>SUM(E24:G24)</f>
        <v>1</v>
      </c>
    </row>
    <row r="25" spans="3:8" ht="19.5" customHeight="1" x14ac:dyDescent="0.45">
      <c r="C25" s="89" t="s">
        <v>20</v>
      </c>
      <c r="D25" s="89"/>
      <c r="E25" s="14">
        <f>E24-E23</f>
        <v>-0.10099999999999998</v>
      </c>
      <c r="F25" s="14">
        <f>F24-F23</f>
        <v>9.9999999999999978E-2</v>
      </c>
      <c r="G25" s="14">
        <f>G24-G23</f>
        <v>1.0000000000000009E-3</v>
      </c>
      <c r="H25" s="14">
        <f>SUM(E25:G25)</f>
        <v>0</v>
      </c>
    </row>
    <row r="26" spans="3:8" ht="19.5" customHeight="1" x14ac:dyDescent="0.45"/>
  </sheetData>
  <mergeCells count="13">
    <mergeCell ref="C4:H4"/>
    <mergeCell ref="C5:H5"/>
    <mergeCell ref="C6:H6"/>
    <mergeCell ref="C7:H7"/>
    <mergeCell ref="C8:H8"/>
    <mergeCell ref="A16:D16"/>
    <mergeCell ref="C18:D18"/>
    <mergeCell ref="C22:D22"/>
    <mergeCell ref="C24:D24"/>
    <mergeCell ref="C25:D25"/>
    <mergeCell ref="C19:D19"/>
    <mergeCell ref="C20:D20"/>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A4B97-68EC-4F1B-A969-AA7C28ECF406}">
  <sheetPr>
    <pageSetUpPr fitToPage="1"/>
  </sheetPr>
  <dimension ref="A1:J26"/>
  <sheetViews>
    <sheetView view="pageBreakPreview" zoomScale="60" zoomScaleNormal="55" workbookViewId="0">
      <pane ySplit="1" topLeftCell="A20" activePane="bottomLeft" state="frozen"/>
      <selection activeCell="AH40" sqref="AH40"/>
      <selection pane="bottomLeft" activeCell="A29" sqref="A29:XFD128"/>
    </sheetView>
  </sheetViews>
  <sheetFormatPr defaultColWidth="9" defaultRowHeight="18" x14ac:dyDescent="0.45"/>
  <cols>
    <col min="1" max="1" width="9" style="12"/>
    <col min="2" max="2" width="4.69921875" style="12" customWidth="1"/>
    <col min="3" max="16384" width="9" style="12"/>
  </cols>
  <sheetData>
    <row r="1" spans="1:10" ht="19.5" customHeight="1" x14ac:dyDescent="0.45">
      <c r="A1" s="12" t="s">
        <v>0</v>
      </c>
      <c r="B1" s="12" t="s">
        <v>334</v>
      </c>
    </row>
    <row r="4" spans="1:10" ht="19.5" customHeight="1" x14ac:dyDescent="0.45">
      <c r="C4" s="93" t="s">
        <v>1</v>
      </c>
      <c r="D4" s="94"/>
      <c r="E4" s="94"/>
      <c r="F4" s="94"/>
      <c r="G4" s="94"/>
      <c r="H4" s="95"/>
      <c r="I4" s="24" t="s">
        <v>2</v>
      </c>
      <c r="J4" s="24" t="s">
        <v>3</v>
      </c>
    </row>
    <row r="5" spans="1:10" ht="19.5" customHeight="1" x14ac:dyDescent="0.45">
      <c r="C5" s="105" t="s">
        <v>107</v>
      </c>
      <c r="D5" s="106"/>
      <c r="E5" s="106"/>
      <c r="F5" s="106"/>
      <c r="G5" s="106"/>
      <c r="H5" s="107"/>
      <c r="I5" s="13">
        <v>101</v>
      </c>
      <c r="J5" s="14">
        <v>0.126</v>
      </c>
    </row>
    <row r="6" spans="1:10" ht="19.5" customHeight="1" x14ac:dyDescent="0.45">
      <c r="C6" s="105" t="s">
        <v>108</v>
      </c>
      <c r="D6" s="106"/>
      <c r="E6" s="106"/>
      <c r="F6" s="106"/>
      <c r="G6" s="106"/>
      <c r="H6" s="107"/>
      <c r="I6" s="13">
        <v>174</v>
      </c>
      <c r="J6" s="14">
        <v>0.217</v>
      </c>
    </row>
    <row r="7" spans="1:10" ht="19.5" customHeight="1" x14ac:dyDescent="0.45">
      <c r="C7" s="105" t="s">
        <v>109</v>
      </c>
      <c r="D7" s="106"/>
      <c r="E7" s="106"/>
      <c r="F7" s="106"/>
      <c r="G7" s="106"/>
      <c r="H7" s="107"/>
      <c r="I7" s="13">
        <v>513</v>
      </c>
      <c r="J7" s="14">
        <v>0.63900000000000001</v>
      </c>
    </row>
    <row r="8" spans="1:10" ht="19.5" customHeight="1" x14ac:dyDescent="0.45">
      <c r="C8" s="105" t="s">
        <v>8</v>
      </c>
      <c r="D8" s="106"/>
      <c r="E8" s="106"/>
      <c r="F8" s="106"/>
      <c r="G8" s="106"/>
      <c r="H8" s="107"/>
      <c r="I8" s="13">
        <v>15</v>
      </c>
      <c r="J8" s="14">
        <v>1.9E-2</v>
      </c>
    </row>
    <row r="9" spans="1:10" ht="19.5" customHeight="1" x14ac:dyDescent="0.45">
      <c r="C9" s="105" t="s">
        <v>9</v>
      </c>
      <c r="D9" s="106"/>
      <c r="E9" s="106"/>
      <c r="F9" s="106"/>
      <c r="G9" s="106"/>
      <c r="H9" s="107"/>
      <c r="I9" s="13">
        <f>SUM(I5:I8)</f>
        <v>803</v>
      </c>
      <c r="J9" s="14">
        <v>1</v>
      </c>
    </row>
    <row r="12" spans="1:10" ht="19.5" customHeight="1" x14ac:dyDescent="0.45">
      <c r="A12" s="12" t="s">
        <v>10</v>
      </c>
    </row>
    <row r="13" spans="1:10" ht="19.5" customHeight="1" x14ac:dyDescent="0.45">
      <c r="C13" s="12" t="s">
        <v>11</v>
      </c>
      <c r="D13" s="12" t="s">
        <v>110</v>
      </c>
      <c r="J13" s="16">
        <v>0.63900000000000001</v>
      </c>
    </row>
    <row r="14" spans="1:10" ht="19.5" customHeight="1" x14ac:dyDescent="0.45">
      <c r="C14" s="12" t="s">
        <v>13</v>
      </c>
      <c r="D14" s="12" t="s">
        <v>111</v>
      </c>
      <c r="J14" s="16">
        <v>0.217</v>
      </c>
    </row>
    <row r="15" spans="1:10" ht="19.5" customHeight="1" x14ac:dyDescent="0.45">
      <c r="C15" s="12" t="s">
        <v>15</v>
      </c>
      <c r="D15" s="12" t="s">
        <v>112</v>
      </c>
      <c r="J15" s="16">
        <v>0.126</v>
      </c>
    </row>
    <row r="17" spans="1:9" ht="19.5" customHeight="1" x14ac:dyDescent="0.45">
      <c r="A17" s="91" t="s">
        <v>229</v>
      </c>
      <c r="B17" s="91"/>
      <c r="C17" s="91"/>
      <c r="D17" s="91"/>
    </row>
    <row r="19" spans="1:9" s="7" customFormat="1" ht="120.75" customHeight="1" x14ac:dyDescent="0.35">
      <c r="C19" s="150"/>
      <c r="D19" s="151"/>
      <c r="E19" s="37" t="s">
        <v>107</v>
      </c>
      <c r="F19" s="37" t="s">
        <v>108</v>
      </c>
      <c r="G19" s="37" t="s">
        <v>109</v>
      </c>
      <c r="H19" s="37" t="s">
        <v>8</v>
      </c>
      <c r="I19" s="37" t="s">
        <v>17</v>
      </c>
    </row>
    <row r="20" spans="1:9" ht="19.5" customHeight="1" x14ac:dyDescent="0.45">
      <c r="C20" s="99" t="s">
        <v>231</v>
      </c>
      <c r="D20" s="100"/>
      <c r="E20" s="13">
        <v>58</v>
      </c>
      <c r="F20" s="13">
        <v>189</v>
      </c>
      <c r="G20" s="13">
        <v>538</v>
      </c>
      <c r="H20" s="13">
        <v>43</v>
      </c>
      <c r="I20" s="13">
        <f>SUM(E20:H20)</f>
        <v>828</v>
      </c>
    </row>
    <row r="21" spans="1:9" ht="19.5" customHeight="1" x14ac:dyDescent="0.45">
      <c r="C21" s="99" t="s">
        <v>232</v>
      </c>
      <c r="D21" s="100"/>
      <c r="E21" s="13">
        <v>101</v>
      </c>
      <c r="F21" s="13">
        <v>174</v>
      </c>
      <c r="G21" s="13">
        <v>513</v>
      </c>
      <c r="H21" s="13">
        <v>15</v>
      </c>
      <c r="I21" s="13">
        <f>SUM(E21:H21)</f>
        <v>803</v>
      </c>
    </row>
    <row r="23" spans="1:9" s="7" customFormat="1" ht="120.75" customHeight="1" x14ac:dyDescent="0.35">
      <c r="C23" s="150"/>
      <c r="D23" s="151"/>
      <c r="E23" s="37" t="s">
        <v>107</v>
      </c>
      <c r="F23" s="37" t="s">
        <v>108</v>
      </c>
      <c r="G23" s="37" t="s">
        <v>109</v>
      </c>
      <c r="H23" s="37" t="s">
        <v>8</v>
      </c>
      <c r="I23" s="37" t="s">
        <v>17</v>
      </c>
    </row>
    <row r="24" spans="1:9" ht="19.5" customHeight="1" x14ac:dyDescent="0.45">
      <c r="C24" s="99" t="s">
        <v>231</v>
      </c>
      <c r="D24" s="100"/>
      <c r="E24" s="14">
        <v>7.0000000000000007E-2</v>
      </c>
      <c r="F24" s="14">
        <v>0.22800000000000001</v>
      </c>
      <c r="G24" s="14">
        <v>0.65</v>
      </c>
      <c r="H24" s="14">
        <v>5.1999999999999998E-2</v>
      </c>
      <c r="I24" s="14">
        <f>SUM(E24:H24)</f>
        <v>1</v>
      </c>
    </row>
    <row r="25" spans="1:9" ht="19.5" customHeight="1" x14ac:dyDescent="0.45">
      <c r="C25" s="99" t="s">
        <v>232</v>
      </c>
      <c r="D25" s="100"/>
      <c r="E25" s="14">
        <v>0.126</v>
      </c>
      <c r="F25" s="14">
        <v>0.217</v>
      </c>
      <c r="G25" s="14">
        <v>0.63900000000000001</v>
      </c>
      <c r="H25" s="14">
        <v>1.9E-2</v>
      </c>
      <c r="I25" s="14">
        <v>1</v>
      </c>
    </row>
    <row r="26" spans="1:9" ht="19.5" customHeight="1" x14ac:dyDescent="0.45">
      <c r="C26" s="101" t="s">
        <v>20</v>
      </c>
      <c r="D26" s="102"/>
      <c r="E26" s="14">
        <f>E25-E24</f>
        <v>5.5999999999999994E-2</v>
      </c>
      <c r="F26" s="14">
        <f>F25-F24</f>
        <v>-1.100000000000001E-2</v>
      </c>
      <c r="G26" s="14">
        <f>G25-G24</f>
        <v>-1.100000000000001E-2</v>
      </c>
      <c r="H26" s="14">
        <f>H25-H24</f>
        <v>-3.3000000000000002E-2</v>
      </c>
      <c r="I26" s="14">
        <v>0</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6CB36-E40C-4DFB-841F-8E4D0AE72C15}">
  <sheetPr>
    <pageSetUpPr fitToPage="1"/>
  </sheetPr>
  <dimension ref="A1:J32"/>
  <sheetViews>
    <sheetView view="pageBreakPreview" zoomScale="60" zoomScaleNormal="55" workbookViewId="0">
      <pane ySplit="1" topLeftCell="A20" activePane="bottomLeft" state="frozen"/>
      <selection activeCell="AH40" sqref="AH40"/>
      <selection pane="bottomLeft" activeCell="A29" sqref="A29:XFD137"/>
    </sheetView>
  </sheetViews>
  <sheetFormatPr defaultColWidth="9" defaultRowHeight="18" x14ac:dyDescent="0.45"/>
  <cols>
    <col min="1" max="1" width="9" style="12"/>
    <col min="2" max="2" width="4.8984375" style="12" customWidth="1"/>
    <col min="3" max="16384" width="9" style="12"/>
  </cols>
  <sheetData>
    <row r="1" spans="1:10" ht="19.5" customHeight="1" x14ac:dyDescent="0.45">
      <c r="A1" s="12" t="s">
        <v>0</v>
      </c>
      <c r="B1" s="12" t="s">
        <v>335</v>
      </c>
      <c r="I1" s="46"/>
    </row>
    <row r="4" spans="1:10" ht="19.5" customHeight="1" x14ac:dyDescent="0.45">
      <c r="C4" s="93" t="s">
        <v>1</v>
      </c>
      <c r="D4" s="94"/>
      <c r="E4" s="94"/>
      <c r="F4" s="94"/>
      <c r="G4" s="94"/>
      <c r="H4" s="95"/>
      <c r="I4" s="24" t="s">
        <v>2</v>
      </c>
      <c r="J4" s="24" t="s">
        <v>3</v>
      </c>
    </row>
    <row r="5" spans="1:10" ht="19.5" customHeight="1" x14ac:dyDescent="0.45">
      <c r="C5" s="105" t="s">
        <v>107</v>
      </c>
      <c r="D5" s="106"/>
      <c r="E5" s="106"/>
      <c r="F5" s="106"/>
      <c r="G5" s="106"/>
      <c r="H5" s="107"/>
      <c r="I5" s="13">
        <v>125</v>
      </c>
      <c r="J5" s="14">
        <v>0.156</v>
      </c>
    </row>
    <row r="6" spans="1:10" ht="19.5" customHeight="1" x14ac:dyDescent="0.45">
      <c r="C6" s="105" t="s">
        <v>108</v>
      </c>
      <c r="D6" s="106"/>
      <c r="E6" s="106"/>
      <c r="F6" s="106"/>
      <c r="G6" s="106"/>
      <c r="H6" s="107"/>
      <c r="I6" s="13">
        <v>158</v>
      </c>
      <c r="J6" s="14">
        <v>0.19700000000000001</v>
      </c>
    </row>
    <row r="7" spans="1:10" ht="19.5" customHeight="1" x14ac:dyDescent="0.45">
      <c r="C7" s="105" t="s">
        <v>109</v>
      </c>
      <c r="D7" s="106"/>
      <c r="E7" s="106"/>
      <c r="F7" s="106"/>
      <c r="G7" s="106"/>
      <c r="H7" s="107"/>
      <c r="I7" s="13">
        <v>505</v>
      </c>
      <c r="J7" s="14">
        <v>0.629</v>
      </c>
    </row>
    <row r="8" spans="1:10" ht="19.5" customHeight="1" x14ac:dyDescent="0.45">
      <c r="C8" s="105" t="s">
        <v>8</v>
      </c>
      <c r="D8" s="106"/>
      <c r="E8" s="106"/>
      <c r="F8" s="106"/>
      <c r="G8" s="106"/>
      <c r="H8" s="107"/>
      <c r="I8" s="13">
        <v>15</v>
      </c>
      <c r="J8" s="14">
        <v>1.9E-2</v>
      </c>
    </row>
    <row r="9" spans="1:10" ht="19.5" customHeight="1" x14ac:dyDescent="0.45">
      <c r="C9" s="105" t="s">
        <v>9</v>
      </c>
      <c r="D9" s="106"/>
      <c r="E9" s="106"/>
      <c r="F9" s="106"/>
      <c r="G9" s="106"/>
      <c r="H9" s="107"/>
      <c r="I9" s="13">
        <f>SUM(I5:I8)</f>
        <v>803</v>
      </c>
      <c r="J9" s="14">
        <v>1</v>
      </c>
    </row>
    <row r="12" spans="1:10" ht="19.5" customHeight="1" x14ac:dyDescent="0.45">
      <c r="A12" s="12" t="s">
        <v>10</v>
      </c>
    </row>
    <row r="13" spans="1:10" ht="19.5" customHeight="1" x14ac:dyDescent="0.45">
      <c r="C13" s="12" t="s">
        <v>11</v>
      </c>
      <c r="D13" s="12" t="s">
        <v>110</v>
      </c>
      <c r="J13" s="16">
        <v>0.629</v>
      </c>
    </row>
    <row r="14" spans="1:10" ht="19.5" customHeight="1" x14ac:dyDescent="0.45">
      <c r="C14" s="12" t="s">
        <v>13</v>
      </c>
      <c r="D14" s="12" t="s">
        <v>111</v>
      </c>
      <c r="J14" s="16">
        <v>0.19700000000000001</v>
      </c>
    </row>
    <row r="15" spans="1:10" ht="19.5" customHeight="1" x14ac:dyDescent="0.45">
      <c r="C15" s="12" t="s">
        <v>15</v>
      </c>
      <c r="D15" s="12" t="s">
        <v>112</v>
      </c>
      <c r="J15" s="16">
        <v>0.155</v>
      </c>
    </row>
    <row r="17" spans="1:10" s="64" customFormat="1" ht="19.5" customHeight="1" x14ac:dyDescent="0.45">
      <c r="A17" s="169" t="s">
        <v>256</v>
      </c>
      <c r="B17" s="169"/>
      <c r="C17" s="169"/>
      <c r="D17" s="169"/>
    </row>
    <row r="18" spans="1:10" s="64" customFormat="1" x14ac:dyDescent="0.45"/>
    <row r="19" spans="1:10" s="64" customFormat="1" ht="102" x14ac:dyDescent="0.45">
      <c r="A19" s="68"/>
      <c r="B19" s="68"/>
      <c r="C19" s="153"/>
      <c r="D19" s="154"/>
      <c r="E19" s="69" t="s">
        <v>284</v>
      </c>
      <c r="F19" s="69" t="s">
        <v>285</v>
      </c>
      <c r="G19" s="69" t="s">
        <v>286</v>
      </c>
      <c r="H19" s="69" t="s">
        <v>253</v>
      </c>
      <c r="I19" s="69" t="s">
        <v>258</v>
      </c>
      <c r="J19" s="68"/>
    </row>
    <row r="20" spans="1:10" s="64" customFormat="1" x14ac:dyDescent="0.45">
      <c r="C20" s="132" t="s">
        <v>259</v>
      </c>
      <c r="D20" s="133"/>
      <c r="E20" s="63">
        <v>59</v>
      </c>
      <c r="F20" s="63">
        <v>164</v>
      </c>
      <c r="G20" s="63">
        <v>565</v>
      </c>
      <c r="H20" s="63">
        <v>40</v>
      </c>
      <c r="I20" s="63">
        <f>SUM(E20:H20)</f>
        <v>828</v>
      </c>
    </row>
    <row r="21" spans="1:10" s="64" customFormat="1" x14ac:dyDescent="0.45">
      <c r="C21" s="132" t="s">
        <v>257</v>
      </c>
      <c r="D21" s="133"/>
      <c r="E21" s="63">
        <v>125</v>
      </c>
      <c r="F21" s="63">
        <v>158</v>
      </c>
      <c r="G21" s="63">
        <v>505</v>
      </c>
      <c r="H21" s="63">
        <v>15</v>
      </c>
      <c r="I21" s="63">
        <f>SUM(E21:H21)</f>
        <v>803</v>
      </c>
    </row>
    <row r="22" spans="1:10" s="64" customFormat="1" x14ac:dyDescent="0.45"/>
    <row r="23" spans="1:10" s="64" customFormat="1" ht="102" x14ac:dyDescent="0.45">
      <c r="A23" s="68"/>
      <c r="B23" s="68"/>
      <c r="C23" s="153"/>
      <c r="D23" s="154"/>
      <c r="E23" s="69" t="s">
        <v>284</v>
      </c>
      <c r="F23" s="69" t="s">
        <v>285</v>
      </c>
      <c r="G23" s="69" t="s">
        <v>286</v>
      </c>
      <c r="H23" s="69" t="s">
        <v>253</v>
      </c>
      <c r="I23" s="69" t="s">
        <v>258</v>
      </c>
      <c r="J23" s="68"/>
    </row>
    <row r="24" spans="1:10" s="64" customFormat="1" x14ac:dyDescent="0.45">
      <c r="C24" s="132" t="s">
        <v>259</v>
      </c>
      <c r="D24" s="133"/>
      <c r="E24" s="65">
        <v>7.0999999999999994E-2</v>
      </c>
      <c r="F24" s="65">
        <v>0.19800000000000001</v>
      </c>
      <c r="G24" s="65">
        <v>0.68200000000000005</v>
      </c>
      <c r="H24" s="65">
        <v>4.8000000000000001E-2</v>
      </c>
      <c r="I24" s="65">
        <v>1</v>
      </c>
    </row>
    <row r="25" spans="1:10" s="64" customFormat="1" x14ac:dyDescent="0.45">
      <c r="C25" s="132" t="s">
        <v>257</v>
      </c>
      <c r="D25" s="133"/>
      <c r="E25" s="65">
        <v>0.156</v>
      </c>
      <c r="F25" s="65">
        <v>0.19700000000000001</v>
      </c>
      <c r="G25" s="65">
        <v>0.629</v>
      </c>
      <c r="H25" s="65">
        <v>1.9E-2</v>
      </c>
      <c r="I25" s="65">
        <v>1</v>
      </c>
    </row>
    <row r="26" spans="1:10" s="64" customFormat="1" x14ac:dyDescent="0.45">
      <c r="C26" s="167" t="s">
        <v>260</v>
      </c>
      <c r="D26" s="168"/>
      <c r="E26" s="65">
        <f>E25-E24</f>
        <v>8.5000000000000006E-2</v>
      </c>
      <c r="F26" s="65">
        <f t="shared" ref="F26:H26" si="0">F25-F24</f>
        <v>-1.0000000000000009E-3</v>
      </c>
      <c r="G26" s="65">
        <f t="shared" si="0"/>
        <v>-5.3000000000000047E-2</v>
      </c>
      <c r="H26" s="65">
        <f t="shared" si="0"/>
        <v>-2.9000000000000001E-2</v>
      </c>
      <c r="I26" s="65">
        <v>0</v>
      </c>
    </row>
    <row r="29" spans="1:10" ht="19.5" customHeight="1" x14ac:dyDescent="0.45"/>
    <row r="30" spans="1:10" ht="19.5" customHeight="1" x14ac:dyDescent="0.45"/>
    <row r="31" spans="1:10" ht="19.5" customHeight="1" x14ac:dyDescent="0.45"/>
    <row r="32" spans="1:10" ht="19.5" customHeight="1" x14ac:dyDescent="0.45"/>
  </sheetData>
  <mergeCells count="14">
    <mergeCell ref="C23:D23"/>
    <mergeCell ref="C24:D24"/>
    <mergeCell ref="C25:D25"/>
    <mergeCell ref="C26:D26"/>
    <mergeCell ref="C4:H4"/>
    <mergeCell ref="C5:H5"/>
    <mergeCell ref="C6:H6"/>
    <mergeCell ref="C7:H7"/>
    <mergeCell ref="C8:H8"/>
    <mergeCell ref="C9:H9"/>
    <mergeCell ref="A17:D17"/>
    <mergeCell ref="C19:D19"/>
    <mergeCell ref="C20:D20"/>
    <mergeCell ref="C21:D21"/>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565F-ED19-451B-975F-BB9C08F0F9DD}">
  <sheetPr>
    <pageSetUpPr fitToPage="1"/>
  </sheetPr>
  <dimension ref="A1:J13"/>
  <sheetViews>
    <sheetView view="pageBreakPreview" zoomScale="60" zoomScaleNormal="55" workbookViewId="0">
      <pane ySplit="1" topLeftCell="A2" activePane="bottomLeft" state="frozen"/>
      <selection activeCell="AH40" sqref="AH40"/>
      <selection pane="bottomLeft" activeCell="A17" sqref="A17:XFD115"/>
    </sheetView>
  </sheetViews>
  <sheetFormatPr defaultColWidth="9" defaultRowHeight="18" x14ac:dyDescent="0.45"/>
  <cols>
    <col min="1" max="1" width="9" style="12"/>
    <col min="2" max="2" width="4.59765625" style="12" customWidth="1"/>
    <col min="3" max="16384" width="9" style="12"/>
  </cols>
  <sheetData>
    <row r="1" spans="1:10" ht="19.5" customHeight="1" x14ac:dyDescent="0.45">
      <c r="A1" s="12" t="s">
        <v>0</v>
      </c>
      <c r="B1" s="12" t="s">
        <v>345</v>
      </c>
      <c r="H1" s="36" t="s">
        <v>344</v>
      </c>
    </row>
    <row r="4" spans="1:10" ht="19.5" customHeight="1" x14ac:dyDescent="0.45">
      <c r="A4" s="64"/>
      <c r="B4" s="64"/>
      <c r="C4" s="170" t="s">
        <v>336</v>
      </c>
      <c r="D4" s="170"/>
      <c r="E4" s="170"/>
      <c r="F4" s="170"/>
      <c r="G4" s="170"/>
      <c r="H4" s="170"/>
      <c r="I4" s="70" t="s">
        <v>337</v>
      </c>
      <c r="J4" s="70" t="s">
        <v>338</v>
      </c>
    </row>
    <row r="5" spans="1:10" ht="19.5" customHeight="1" x14ac:dyDescent="0.45">
      <c r="A5" s="64"/>
      <c r="B5" s="64"/>
      <c r="C5" s="171" t="s">
        <v>284</v>
      </c>
      <c r="D5" s="171"/>
      <c r="E5" s="171"/>
      <c r="F5" s="171"/>
      <c r="G5" s="171"/>
      <c r="H5" s="171"/>
      <c r="I5" s="63">
        <v>11</v>
      </c>
      <c r="J5" s="65">
        <v>1.4E-2</v>
      </c>
    </row>
    <row r="6" spans="1:10" ht="19.5" customHeight="1" x14ac:dyDescent="0.45">
      <c r="A6" s="64"/>
      <c r="B6" s="64"/>
      <c r="C6" s="171" t="s">
        <v>285</v>
      </c>
      <c r="D6" s="171"/>
      <c r="E6" s="171"/>
      <c r="F6" s="171"/>
      <c r="G6" s="171"/>
      <c r="H6" s="171"/>
      <c r="I6" s="63">
        <v>50</v>
      </c>
      <c r="J6" s="65">
        <v>6.2E-2</v>
      </c>
    </row>
    <row r="7" spans="1:10" ht="19.5" customHeight="1" x14ac:dyDescent="0.45">
      <c r="A7" s="64"/>
      <c r="B7" s="64"/>
      <c r="C7" s="171" t="s">
        <v>253</v>
      </c>
      <c r="D7" s="171"/>
      <c r="E7" s="171"/>
      <c r="F7" s="171"/>
      <c r="G7" s="171"/>
      <c r="H7" s="171"/>
      <c r="I7" s="63">
        <v>742</v>
      </c>
      <c r="J7" s="65">
        <v>0.92400000000000004</v>
      </c>
    </row>
    <row r="8" spans="1:10" ht="19.5" customHeight="1" x14ac:dyDescent="0.45">
      <c r="A8" s="64"/>
      <c r="B8" s="64"/>
      <c r="C8" s="171" t="s">
        <v>339</v>
      </c>
      <c r="D8" s="171"/>
      <c r="E8" s="171"/>
      <c r="F8" s="171"/>
      <c r="G8" s="171"/>
      <c r="H8" s="171"/>
      <c r="I8" s="63">
        <f>SUM(I5:I7)</f>
        <v>803</v>
      </c>
      <c r="J8" s="65">
        <f>SUM(J5:J7)</f>
        <v>1</v>
      </c>
    </row>
    <row r="9" spans="1:10" ht="19.5" customHeight="1" x14ac:dyDescent="0.45">
      <c r="A9" s="64"/>
      <c r="B9" s="64"/>
      <c r="C9" s="64"/>
      <c r="D9" s="64"/>
      <c r="E9" s="64"/>
      <c r="F9" s="64"/>
      <c r="G9" s="64"/>
      <c r="H9" s="64"/>
      <c r="I9" s="64"/>
      <c r="J9" s="64"/>
    </row>
    <row r="10" spans="1:10" x14ac:dyDescent="0.45">
      <c r="A10" s="64"/>
      <c r="B10" s="64"/>
      <c r="C10" s="64"/>
      <c r="D10" s="64"/>
      <c r="E10" s="64"/>
      <c r="F10" s="64"/>
      <c r="G10" s="64"/>
      <c r="H10" s="64"/>
      <c r="I10" s="64"/>
      <c r="J10" s="64"/>
    </row>
    <row r="11" spans="1:10" x14ac:dyDescent="0.45">
      <c r="A11" s="64" t="s">
        <v>340</v>
      </c>
      <c r="B11" s="64"/>
      <c r="C11" s="64"/>
      <c r="D11" s="64"/>
      <c r="E11" s="64"/>
      <c r="F11" s="64"/>
      <c r="G11" s="64"/>
      <c r="H11" s="64"/>
      <c r="I11" s="64"/>
      <c r="J11" s="64"/>
    </row>
    <row r="12" spans="1:10" ht="19.5" customHeight="1" x14ac:dyDescent="0.45">
      <c r="A12" s="64"/>
      <c r="B12" s="64"/>
      <c r="C12" s="64" t="s">
        <v>341</v>
      </c>
      <c r="D12" s="64" t="s">
        <v>342</v>
      </c>
      <c r="E12" s="64"/>
      <c r="F12" s="64"/>
      <c r="G12" s="64"/>
      <c r="H12" s="64"/>
      <c r="I12" s="64"/>
      <c r="J12" s="71">
        <v>6.2E-2</v>
      </c>
    </row>
    <row r="13" spans="1:10" ht="19.5" customHeight="1" x14ac:dyDescent="0.45">
      <c r="A13" s="64"/>
      <c r="B13" s="64"/>
      <c r="C13" s="64" t="s">
        <v>13</v>
      </c>
      <c r="D13" s="64" t="s">
        <v>343</v>
      </c>
      <c r="E13" s="64"/>
      <c r="F13" s="64"/>
      <c r="G13" s="64"/>
      <c r="H13" s="64"/>
      <c r="I13" s="64"/>
      <c r="J13" s="71">
        <v>1.4E-2</v>
      </c>
    </row>
  </sheetData>
  <mergeCells count="5">
    <mergeCell ref="C4:H4"/>
    <mergeCell ref="C5:H5"/>
    <mergeCell ref="C6:H6"/>
    <mergeCell ref="C7:H7"/>
    <mergeCell ref="C8:H8"/>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EB1AB-6F04-42B7-B145-758C425C8776}">
  <sheetPr>
    <pageSetUpPr fitToPage="1"/>
  </sheetPr>
  <dimension ref="A1:J26"/>
  <sheetViews>
    <sheetView view="pageBreakPreview" zoomScale="60" zoomScaleNormal="55" workbookViewId="0">
      <pane ySplit="1" topLeftCell="A21" activePane="bottomLeft" state="frozen"/>
      <selection activeCell="AH40" sqref="AH40"/>
      <selection pane="bottomLeft" activeCell="A29" sqref="A29:XFD127"/>
    </sheetView>
  </sheetViews>
  <sheetFormatPr defaultColWidth="9" defaultRowHeight="18" x14ac:dyDescent="0.45"/>
  <cols>
    <col min="1" max="1" width="9" style="1"/>
    <col min="2" max="2" width="4.59765625" style="1" customWidth="1"/>
    <col min="3" max="16384" width="9" style="1"/>
  </cols>
  <sheetData>
    <row r="1" spans="1:10" ht="19.5" customHeight="1" x14ac:dyDescent="0.45">
      <c r="A1" s="1" t="s">
        <v>0</v>
      </c>
      <c r="B1" s="1" t="s">
        <v>346</v>
      </c>
    </row>
    <row r="4" spans="1:10" ht="19.5" customHeight="1" x14ac:dyDescent="0.45">
      <c r="C4" s="136" t="s">
        <v>1</v>
      </c>
      <c r="D4" s="136"/>
      <c r="E4" s="136"/>
      <c r="F4" s="136"/>
      <c r="G4" s="136"/>
      <c r="H4" s="136"/>
      <c r="I4" s="2" t="s">
        <v>2</v>
      </c>
      <c r="J4" s="2" t="s">
        <v>3</v>
      </c>
    </row>
    <row r="5" spans="1:10" ht="19.5" customHeight="1" x14ac:dyDescent="0.45">
      <c r="C5" s="120" t="s">
        <v>134</v>
      </c>
      <c r="D5" s="120"/>
      <c r="E5" s="120"/>
      <c r="F5" s="120"/>
      <c r="G5" s="120"/>
      <c r="H5" s="120"/>
      <c r="I5" s="3">
        <v>368</v>
      </c>
      <c r="J5" s="4">
        <v>0.45800000000000002</v>
      </c>
    </row>
    <row r="6" spans="1:10" ht="19.5" customHeight="1" x14ac:dyDescent="0.45">
      <c r="C6" s="120" t="s">
        <v>135</v>
      </c>
      <c r="D6" s="120"/>
      <c r="E6" s="120"/>
      <c r="F6" s="120"/>
      <c r="G6" s="120"/>
      <c r="H6" s="120"/>
      <c r="I6" s="3">
        <v>294</v>
      </c>
      <c r="J6" s="4">
        <v>0.36599999999999999</v>
      </c>
    </row>
    <row r="7" spans="1:10" ht="19.5" customHeight="1" x14ac:dyDescent="0.45">
      <c r="C7" s="120" t="s">
        <v>136</v>
      </c>
      <c r="D7" s="120"/>
      <c r="E7" s="120"/>
      <c r="F7" s="120"/>
      <c r="G7" s="120"/>
      <c r="H7" s="120"/>
      <c r="I7" s="3">
        <v>133</v>
      </c>
      <c r="J7" s="4">
        <v>0.16600000000000001</v>
      </c>
    </row>
    <row r="8" spans="1:10" ht="19.5" customHeight="1" x14ac:dyDescent="0.45">
      <c r="C8" s="120" t="s">
        <v>8</v>
      </c>
      <c r="D8" s="120"/>
      <c r="E8" s="120"/>
      <c r="F8" s="120"/>
      <c r="G8" s="120"/>
      <c r="H8" s="120"/>
      <c r="I8" s="3">
        <v>8</v>
      </c>
      <c r="J8" s="4">
        <v>0.01</v>
      </c>
    </row>
    <row r="9" spans="1:10" ht="19.5" customHeight="1" x14ac:dyDescent="0.45">
      <c r="C9" s="120" t="s">
        <v>9</v>
      </c>
      <c r="D9" s="120"/>
      <c r="E9" s="120"/>
      <c r="F9" s="120"/>
      <c r="G9" s="120"/>
      <c r="H9" s="120"/>
      <c r="I9" s="3">
        <f>SUM(I5:I8)</f>
        <v>803</v>
      </c>
      <c r="J9" s="4">
        <f>SUM(J5:J8)</f>
        <v>1</v>
      </c>
    </row>
    <row r="12" spans="1:10" ht="19.5" customHeight="1" x14ac:dyDescent="0.45">
      <c r="A12" s="1" t="s">
        <v>10</v>
      </c>
    </row>
    <row r="13" spans="1:10" ht="19.5" customHeight="1" x14ac:dyDescent="0.45">
      <c r="C13" s="1" t="s">
        <v>11</v>
      </c>
      <c r="D13" s="1" t="s">
        <v>137</v>
      </c>
      <c r="J13" s="5">
        <v>0.45800000000000002</v>
      </c>
    </row>
    <row r="14" spans="1:10" ht="19.5" customHeight="1" x14ac:dyDescent="0.45">
      <c r="C14" s="1" t="s">
        <v>13</v>
      </c>
      <c r="D14" s="1" t="s">
        <v>138</v>
      </c>
      <c r="J14" s="5">
        <v>0.36599999999999999</v>
      </c>
    </row>
    <row r="15" spans="1:10" ht="19.5" customHeight="1" x14ac:dyDescent="0.45">
      <c r="C15" s="1" t="s">
        <v>15</v>
      </c>
      <c r="D15" s="1" t="s">
        <v>139</v>
      </c>
      <c r="J15" s="5">
        <v>0.16600000000000001</v>
      </c>
    </row>
    <row r="17" spans="1:9" ht="19.5" customHeight="1" x14ac:dyDescent="0.45">
      <c r="A17" s="121" t="s">
        <v>229</v>
      </c>
      <c r="B17" s="121"/>
      <c r="C17" s="121"/>
    </row>
    <row r="19" spans="1:9" s="7" customFormat="1" ht="158.25" customHeight="1" x14ac:dyDescent="0.35">
      <c r="C19" s="163"/>
      <c r="D19" s="163"/>
      <c r="E19" s="30" t="s">
        <v>134</v>
      </c>
      <c r="F19" s="30" t="s">
        <v>135</v>
      </c>
      <c r="G19" s="30" t="s">
        <v>136</v>
      </c>
      <c r="H19" s="30" t="s">
        <v>8</v>
      </c>
      <c r="I19" s="30" t="s">
        <v>17</v>
      </c>
    </row>
    <row r="20" spans="1:9" ht="19.5" customHeight="1" x14ac:dyDescent="0.45">
      <c r="C20" s="124" t="s">
        <v>231</v>
      </c>
      <c r="D20" s="125"/>
      <c r="E20" s="3">
        <v>447</v>
      </c>
      <c r="F20" s="3">
        <v>214</v>
      </c>
      <c r="G20" s="3">
        <v>149</v>
      </c>
      <c r="H20" s="3">
        <v>18</v>
      </c>
      <c r="I20" s="3">
        <f>SUM(E20:H20)</f>
        <v>828</v>
      </c>
    </row>
    <row r="21" spans="1:9" ht="19.5" customHeight="1" x14ac:dyDescent="0.45">
      <c r="C21" s="124" t="s">
        <v>232</v>
      </c>
      <c r="D21" s="125"/>
      <c r="E21" s="3">
        <v>368</v>
      </c>
      <c r="F21" s="3">
        <v>294</v>
      </c>
      <c r="G21" s="3">
        <v>133</v>
      </c>
      <c r="H21" s="3">
        <v>8</v>
      </c>
      <c r="I21" s="3">
        <f>SUM(E21:H21)</f>
        <v>803</v>
      </c>
    </row>
    <row r="23" spans="1:9" s="7" customFormat="1" ht="158.25" customHeight="1" x14ac:dyDescent="0.35">
      <c r="C23" s="163"/>
      <c r="D23" s="163"/>
      <c r="E23" s="30" t="s">
        <v>134</v>
      </c>
      <c r="F23" s="30" t="s">
        <v>135</v>
      </c>
      <c r="G23" s="30" t="s">
        <v>136</v>
      </c>
      <c r="H23" s="30" t="s">
        <v>8</v>
      </c>
      <c r="I23" s="30" t="s">
        <v>17</v>
      </c>
    </row>
    <row r="24" spans="1:9" ht="19.5" customHeight="1" x14ac:dyDescent="0.45">
      <c r="C24" s="124" t="s">
        <v>231</v>
      </c>
      <c r="D24" s="125"/>
      <c r="E24" s="4">
        <v>0.54</v>
      </c>
      <c r="F24" s="4">
        <v>0.25800000000000001</v>
      </c>
      <c r="G24" s="4">
        <v>0.18</v>
      </c>
      <c r="H24" s="4">
        <v>2.1999999999999999E-2</v>
      </c>
      <c r="I24" s="4">
        <f>SUM(E24:H24)</f>
        <v>1</v>
      </c>
    </row>
    <row r="25" spans="1:9" ht="19.5" customHeight="1" x14ac:dyDescent="0.45">
      <c r="C25" s="124" t="s">
        <v>232</v>
      </c>
      <c r="D25" s="125"/>
      <c r="E25" s="4">
        <v>0.45800000000000002</v>
      </c>
      <c r="F25" s="4">
        <v>0.36599999999999999</v>
      </c>
      <c r="G25" s="4">
        <v>0.16600000000000001</v>
      </c>
      <c r="H25" s="4">
        <v>0.01</v>
      </c>
      <c r="I25" s="4">
        <f>SUM(E25:H25)</f>
        <v>1</v>
      </c>
    </row>
    <row r="26" spans="1:9" ht="19.5" customHeight="1" x14ac:dyDescent="0.45">
      <c r="C26" s="122" t="s">
        <v>20</v>
      </c>
      <c r="D26" s="122"/>
      <c r="E26" s="4">
        <f>E25-E24</f>
        <v>-8.2000000000000017E-2</v>
      </c>
      <c r="F26" s="4">
        <f>F25-F24</f>
        <v>0.10799999999999998</v>
      </c>
      <c r="G26" s="4">
        <f>G25-G24</f>
        <v>-1.3999999999999985E-2</v>
      </c>
      <c r="H26" s="4">
        <f>H25-H24</f>
        <v>-1.1999999999999999E-2</v>
      </c>
      <c r="I26" s="4">
        <f>SUM(E26:H26)</f>
        <v>-1.5612511283791264E-17</v>
      </c>
    </row>
  </sheetData>
  <mergeCells count="14">
    <mergeCell ref="C24:D24"/>
    <mergeCell ref="C25:D25"/>
    <mergeCell ref="C26:D26"/>
    <mergeCell ref="C9:H9"/>
    <mergeCell ref="C4:H4"/>
    <mergeCell ref="C5:H5"/>
    <mergeCell ref="C6:H6"/>
    <mergeCell ref="C7:H7"/>
    <mergeCell ref="C8:H8"/>
    <mergeCell ref="A17:C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77" fitToHeight="0" orientation="portrait" copies="2"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0D5BD-E2CE-4742-ACCF-A87DA98E48C4}">
  <sheetPr>
    <pageSetUpPr fitToPage="1"/>
  </sheetPr>
  <dimension ref="A1:S32"/>
  <sheetViews>
    <sheetView view="pageBreakPreview" zoomScale="60" zoomScaleNormal="55" workbookViewId="0">
      <pane ySplit="1" topLeftCell="A25" activePane="bottomLeft" state="frozen"/>
      <selection activeCell="AH40" sqref="AH40"/>
      <selection pane="bottomLeft" activeCell="A34" sqref="A34:XFD165"/>
    </sheetView>
  </sheetViews>
  <sheetFormatPr defaultColWidth="9" defaultRowHeight="18" x14ac:dyDescent="0.45"/>
  <cols>
    <col min="1" max="1" width="9" style="1"/>
    <col min="2" max="2" width="4.19921875" style="1" customWidth="1"/>
    <col min="3" max="16384" width="9" style="1"/>
  </cols>
  <sheetData>
    <row r="1" spans="1:19" ht="19.5" customHeight="1" x14ac:dyDescent="0.45">
      <c r="A1" s="1" t="s">
        <v>0</v>
      </c>
      <c r="B1" s="1" t="s">
        <v>347</v>
      </c>
    </row>
    <row r="4" spans="1:19" ht="19.5" customHeight="1" x14ac:dyDescent="0.45">
      <c r="C4" s="114" t="s">
        <v>1</v>
      </c>
      <c r="D4" s="115"/>
      <c r="E4" s="115"/>
      <c r="F4" s="115"/>
      <c r="G4" s="115"/>
      <c r="H4" s="116"/>
      <c r="I4" s="2" t="s">
        <v>2</v>
      </c>
      <c r="J4" s="2" t="s">
        <v>3</v>
      </c>
    </row>
    <row r="5" spans="1:19" ht="19.5" customHeight="1" x14ac:dyDescent="0.45">
      <c r="C5" s="120" t="s">
        <v>91</v>
      </c>
      <c r="D5" s="120"/>
      <c r="E5" s="120"/>
      <c r="F5" s="120"/>
      <c r="G5" s="120"/>
      <c r="H5" s="120"/>
      <c r="I5" s="3">
        <v>61</v>
      </c>
      <c r="J5" s="4">
        <v>7.5999999999999998E-2</v>
      </c>
      <c r="L5" s="40"/>
      <c r="O5" s="40"/>
      <c r="P5" s="40"/>
      <c r="Q5" s="40"/>
      <c r="R5" s="40"/>
      <c r="S5" s="40"/>
    </row>
    <row r="6" spans="1:19" ht="19.5" customHeight="1" x14ac:dyDescent="0.45">
      <c r="C6" s="120" t="s">
        <v>92</v>
      </c>
      <c r="D6" s="120"/>
      <c r="E6" s="120"/>
      <c r="F6" s="120"/>
      <c r="G6" s="120"/>
      <c r="H6" s="120"/>
      <c r="I6" s="3">
        <v>30</v>
      </c>
      <c r="J6" s="4">
        <v>3.6999999999999998E-2</v>
      </c>
      <c r="L6" s="40"/>
      <c r="O6" s="40"/>
      <c r="P6" s="40"/>
      <c r="Q6" s="40"/>
      <c r="R6" s="40"/>
      <c r="S6" s="40"/>
    </row>
    <row r="7" spans="1:19" ht="19.5" customHeight="1" x14ac:dyDescent="0.45">
      <c r="C7" s="120" t="s">
        <v>93</v>
      </c>
      <c r="D7" s="120"/>
      <c r="E7" s="120"/>
      <c r="F7" s="120"/>
      <c r="G7" s="120"/>
      <c r="H7" s="120"/>
      <c r="I7" s="3">
        <v>259</v>
      </c>
      <c r="J7" s="4">
        <v>0.32300000000000001</v>
      </c>
      <c r="L7" s="40"/>
      <c r="O7" s="40"/>
      <c r="P7" s="40"/>
      <c r="Q7" s="40"/>
      <c r="R7" s="40"/>
      <c r="S7" s="40"/>
    </row>
    <row r="8" spans="1:19" ht="19.5" customHeight="1" x14ac:dyDescent="0.45">
      <c r="C8" s="120" t="s">
        <v>94</v>
      </c>
      <c r="D8" s="120"/>
      <c r="E8" s="120"/>
      <c r="F8" s="120"/>
      <c r="G8" s="120"/>
      <c r="H8" s="120"/>
      <c r="I8" s="3">
        <v>458</v>
      </c>
      <c r="J8" s="4">
        <v>0.56999999999999995</v>
      </c>
      <c r="L8" s="40"/>
      <c r="O8" s="40"/>
      <c r="P8" s="40"/>
      <c r="Q8" s="40"/>
      <c r="R8" s="40"/>
      <c r="S8" s="40"/>
    </row>
    <row r="9" spans="1:19" ht="19.5" customHeight="1" x14ac:dyDescent="0.45">
      <c r="C9" s="120" t="s">
        <v>140</v>
      </c>
      <c r="D9" s="120"/>
      <c r="E9" s="120"/>
      <c r="F9" s="120"/>
      <c r="G9" s="120"/>
      <c r="H9" s="120"/>
      <c r="I9" s="3">
        <v>281</v>
      </c>
      <c r="J9" s="4">
        <v>0.35</v>
      </c>
    </row>
    <row r="10" spans="1:19" ht="19.5" customHeight="1" x14ac:dyDescent="0.45">
      <c r="C10" s="120" t="s">
        <v>141</v>
      </c>
      <c r="D10" s="120"/>
      <c r="E10" s="120"/>
      <c r="F10" s="120"/>
      <c r="G10" s="120"/>
      <c r="H10" s="120"/>
      <c r="I10" s="3">
        <v>258</v>
      </c>
      <c r="J10" s="4">
        <v>0.32100000000000001</v>
      </c>
    </row>
    <row r="11" spans="1:19" ht="19.5" customHeight="1" x14ac:dyDescent="0.45">
      <c r="C11" s="120" t="s">
        <v>95</v>
      </c>
      <c r="D11" s="120"/>
      <c r="E11" s="120"/>
      <c r="F11" s="120"/>
      <c r="G11" s="120"/>
      <c r="H11" s="120"/>
      <c r="I11" s="3">
        <v>61</v>
      </c>
      <c r="J11" s="4">
        <v>7.5999999999999998E-2</v>
      </c>
    </row>
    <row r="12" spans="1:19" ht="19.5" customHeight="1" x14ac:dyDescent="0.45">
      <c r="C12" s="120" t="s">
        <v>7</v>
      </c>
      <c r="D12" s="120"/>
      <c r="E12" s="120"/>
      <c r="F12" s="120"/>
      <c r="G12" s="120"/>
      <c r="H12" s="120"/>
      <c r="I12" s="3">
        <v>13</v>
      </c>
      <c r="J12" s="4">
        <v>1.6E-2</v>
      </c>
    </row>
    <row r="13" spans="1:19" ht="19.5" customHeight="1" x14ac:dyDescent="0.45">
      <c r="C13" s="120" t="s">
        <v>8</v>
      </c>
      <c r="D13" s="120"/>
      <c r="E13" s="120"/>
      <c r="F13" s="120"/>
      <c r="G13" s="120"/>
      <c r="H13" s="120"/>
      <c r="I13" s="3">
        <v>145</v>
      </c>
      <c r="J13" s="4">
        <v>0.18099999999999999</v>
      </c>
    </row>
    <row r="14" spans="1:19" ht="19.5" customHeight="1" x14ac:dyDescent="0.45">
      <c r="C14" s="117" t="s">
        <v>9</v>
      </c>
      <c r="D14" s="118"/>
      <c r="E14" s="118"/>
      <c r="F14" s="118"/>
      <c r="G14" s="118"/>
      <c r="H14" s="119"/>
      <c r="I14" s="3">
        <v>803</v>
      </c>
      <c r="J14" s="4">
        <v>1</v>
      </c>
    </row>
    <row r="17" spans="1:19" ht="19.5" customHeight="1" x14ac:dyDescent="0.45">
      <c r="A17" s="1" t="s">
        <v>10</v>
      </c>
    </row>
    <row r="18" spans="1:19" ht="19.5" customHeight="1" x14ac:dyDescent="0.45">
      <c r="C18" s="1" t="s">
        <v>11</v>
      </c>
      <c r="D18" s="1" t="s">
        <v>44</v>
      </c>
      <c r="J18" s="5">
        <v>0.56999999999999995</v>
      </c>
    </row>
    <row r="19" spans="1:19" ht="19.5" customHeight="1" x14ac:dyDescent="0.45">
      <c r="C19" s="1" t="s">
        <v>13</v>
      </c>
      <c r="D19" s="1" t="s">
        <v>142</v>
      </c>
      <c r="J19" s="5">
        <v>0.35</v>
      </c>
    </row>
    <row r="20" spans="1:19" ht="19.5" customHeight="1" x14ac:dyDescent="0.45">
      <c r="C20" s="1" t="s">
        <v>15</v>
      </c>
      <c r="D20" s="1" t="s">
        <v>43</v>
      </c>
      <c r="J20" s="5">
        <v>0.32300000000000001</v>
      </c>
    </row>
    <row r="22" spans="1:19" ht="19.5" customHeight="1" x14ac:dyDescent="0.45">
      <c r="A22" s="121" t="s">
        <v>348</v>
      </c>
      <c r="B22" s="121"/>
      <c r="C22" s="121"/>
    </row>
    <row r="23" spans="1:19" s="11" customFormat="1" ht="23.25" customHeight="1" x14ac:dyDescent="0.45">
      <c r="C23" s="6"/>
      <c r="D23" s="1"/>
      <c r="N23" s="1"/>
      <c r="O23" s="1"/>
      <c r="P23" s="1"/>
      <c r="Q23" s="1"/>
      <c r="R23" s="1"/>
      <c r="S23" s="1"/>
    </row>
    <row r="24" spans="1:19" s="7" customFormat="1" ht="158.25" customHeight="1" x14ac:dyDescent="0.45">
      <c r="C24" s="136"/>
      <c r="D24" s="136"/>
      <c r="E24" s="30" t="s">
        <v>91</v>
      </c>
      <c r="F24" s="30" t="s">
        <v>92</v>
      </c>
      <c r="G24" s="30" t="s">
        <v>93</v>
      </c>
      <c r="H24" s="30" t="s">
        <v>94</v>
      </c>
      <c r="I24" s="30" t="s">
        <v>140</v>
      </c>
      <c r="J24" s="30" t="s">
        <v>141</v>
      </c>
      <c r="K24" s="30" t="s">
        <v>95</v>
      </c>
      <c r="L24" s="30" t="s">
        <v>7</v>
      </c>
      <c r="M24" s="30" t="s">
        <v>8</v>
      </c>
      <c r="N24" s="30" t="s">
        <v>223</v>
      </c>
    </row>
    <row r="25" spans="1:19" ht="19.5" customHeight="1" x14ac:dyDescent="0.45">
      <c r="C25" s="99" t="s">
        <v>231</v>
      </c>
      <c r="D25" s="100"/>
      <c r="E25" s="3">
        <v>66</v>
      </c>
      <c r="F25" s="3">
        <v>30</v>
      </c>
      <c r="G25" s="3">
        <v>301</v>
      </c>
      <c r="H25" s="3">
        <v>429</v>
      </c>
      <c r="I25" s="3">
        <v>365</v>
      </c>
      <c r="J25" s="3">
        <v>242</v>
      </c>
      <c r="K25" s="3">
        <v>66</v>
      </c>
      <c r="L25" s="3">
        <v>20</v>
      </c>
      <c r="M25" s="3">
        <v>174</v>
      </c>
      <c r="N25" s="3">
        <v>828</v>
      </c>
    </row>
    <row r="26" spans="1:19" ht="19.5" customHeight="1" x14ac:dyDescent="0.45">
      <c r="C26" s="99" t="s">
        <v>232</v>
      </c>
      <c r="D26" s="100"/>
      <c r="E26" s="3">
        <v>61</v>
      </c>
      <c r="F26" s="3">
        <v>30</v>
      </c>
      <c r="G26" s="3">
        <v>259</v>
      </c>
      <c r="H26" s="3">
        <v>458</v>
      </c>
      <c r="I26" s="3">
        <v>281</v>
      </c>
      <c r="J26" s="3">
        <v>258</v>
      </c>
      <c r="K26" s="3">
        <v>61</v>
      </c>
      <c r="L26" s="3">
        <v>13</v>
      </c>
      <c r="M26" s="3">
        <v>145</v>
      </c>
      <c r="N26" s="3">
        <v>803</v>
      </c>
    </row>
    <row r="28" spans="1:19" ht="12.75" customHeight="1" x14ac:dyDescent="0.45">
      <c r="C28" s="6"/>
      <c r="E28" s="11"/>
      <c r="F28" s="11"/>
      <c r="G28" s="11"/>
      <c r="H28" s="11"/>
      <c r="I28" s="11"/>
      <c r="J28" s="11"/>
      <c r="K28" s="11"/>
      <c r="L28" s="11"/>
      <c r="M28" s="11"/>
    </row>
    <row r="29" spans="1:19" s="7" customFormat="1" ht="158.25" customHeight="1" x14ac:dyDescent="0.45">
      <c r="C29" s="136"/>
      <c r="D29" s="136"/>
      <c r="E29" s="30" t="s">
        <v>91</v>
      </c>
      <c r="F29" s="30" t="s">
        <v>92</v>
      </c>
      <c r="G29" s="30" t="s">
        <v>93</v>
      </c>
      <c r="H29" s="30" t="s">
        <v>94</v>
      </c>
      <c r="I29" s="30" t="s">
        <v>140</v>
      </c>
      <c r="J29" s="30" t="s">
        <v>141</v>
      </c>
      <c r="K29" s="30" t="s">
        <v>95</v>
      </c>
      <c r="L29" s="30" t="s">
        <v>7</v>
      </c>
      <c r="M29" s="30" t="s">
        <v>8</v>
      </c>
      <c r="N29" s="30" t="s">
        <v>223</v>
      </c>
    </row>
    <row r="30" spans="1:19" ht="19.5" customHeight="1" x14ac:dyDescent="0.45">
      <c r="C30" s="99" t="s">
        <v>231</v>
      </c>
      <c r="D30" s="100"/>
      <c r="E30" s="4">
        <v>0.08</v>
      </c>
      <c r="F30" s="4">
        <v>3.5999999999999997E-2</v>
      </c>
      <c r="G30" s="4">
        <v>0.36399999999999999</v>
      </c>
      <c r="H30" s="4">
        <v>0.51800000000000002</v>
      </c>
      <c r="I30" s="4">
        <v>0.441</v>
      </c>
      <c r="J30" s="4">
        <v>0.29199999999999998</v>
      </c>
      <c r="K30" s="4">
        <v>0.08</v>
      </c>
      <c r="L30" s="4">
        <v>2.4E-2</v>
      </c>
      <c r="M30" s="4">
        <v>0.21</v>
      </c>
      <c r="N30" s="4">
        <v>1</v>
      </c>
    </row>
    <row r="31" spans="1:19" ht="19.5" customHeight="1" x14ac:dyDescent="0.45">
      <c r="C31" s="99" t="s">
        <v>232</v>
      </c>
      <c r="D31" s="100"/>
      <c r="E31" s="4">
        <v>7.5999999999999998E-2</v>
      </c>
      <c r="F31" s="4">
        <v>3.6999999999999998E-2</v>
      </c>
      <c r="G31" s="4">
        <v>0.32300000000000001</v>
      </c>
      <c r="H31" s="4">
        <v>0.56999999999999995</v>
      </c>
      <c r="I31" s="4">
        <v>0.35</v>
      </c>
      <c r="J31" s="4">
        <v>0.32100000000000001</v>
      </c>
      <c r="K31" s="4">
        <v>7.5999999999999998E-2</v>
      </c>
      <c r="L31" s="4">
        <v>1.6E-2</v>
      </c>
      <c r="M31" s="4">
        <v>0.18099999999999999</v>
      </c>
      <c r="N31" s="4">
        <v>1</v>
      </c>
    </row>
    <row r="32" spans="1:19" ht="19.5" customHeight="1" x14ac:dyDescent="0.45">
      <c r="C32" s="122" t="s">
        <v>20</v>
      </c>
      <c r="D32" s="122"/>
      <c r="E32" s="4">
        <f>E31-E30</f>
        <v>-4.0000000000000036E-3</v>
      </c>
      <c r="F32" s="4">
        <f t="shared" ref="F32:M32" si="0">F31-F30</f>
        <v>1.0000000000000009E-3</v>
      </c>
      <c r="G32" s="4">
        <f t="shared" si="0"/>
        <v>-4.0999999999999981E-2</v>
      </c>
      <c r="H32" s="4">
        <f t="shared" si="0"/>
        <v>5.1999999999999935E-2</v>
      </c>
      <c r="I32" s="4">
        <f t="shared" si="0"/>
        <v>-9.1000000000000025E-2</v>
      </c>
      <c r="J32" s="4">
        <f t="shared" si="0"/>
        <v>2.9000000000000026E-2</v>
      </c>
      <c r="K32" s="4">
        <f t="shared" si="0"/>
        <v>-4.0000000000000036E-3</v>
      </c>
      <c r="L32" s="4">
        <f t="shared" si="0"/>
        <v>-8.0000000000000002E-3</v>
      </c>
      <c r="M32" s="4">
        <f t="shared" si="0"/>
        <v>-2.8999999999999998E-2</v>
      </c>
      <c r="N32" s="4">
        <v>0</v>
      </c>
    </row>
  </sheetData>
  <mergeCells count="19">
    <mergeCell ref="C30:D30"/>
    <mergeCell ref="C31:D31"/>
    <mergeCell ref="C32:D32"/>
    <mergeCell ref="A22:C22"/>
    <mergeCell ref="C5:H5"/>
    <mergeCell ref="C6:H6"/>
    <mergeCell ref="C7:H7"/>
    <mergeCell ref="C8:H8"/>
    <mergeCell ref="C9:H9"/>
    <mergeCell ref="C10:H10"/>
    <mergeCell ref="C11:H11"/>
    <mergeCell ref="C12:H12"/>
    <mergeCell ref="C13:H13"/>
    <mergeCell ref="C4:H4"/>
    <mergeCell ref="C14:H14"/>
    <mergeCell ref="C29:D29"/>
    <mergeCell ref="C24:D24"/>
    <mergeCell ref="C25:D25"/>
    <mergeCell ref="C26:D26"/>
  </mergeCells>
  <phoneticPr fontId="2"/>
  <pageMargins left="0.70866141732283472" right="0.70866141732283472" top="0.74803149606299213" bottom="0.74803149606299213" header="0.31496062992125984" footer="0.31496062992125984"/>
  <pageSetup paperSize="9" scale="66" fitToHeight="0" orientation="portrait" copies="2"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3BCA6-3034-4FF1-9478-1E7435CF2AFC}">
  <sheetPr>
    <pageSetUpPr fitToPage="1"/>
  </sheetPr>
  <dimension ref="A1:V42"/>
  <sheetViews>
    <sheetView view="pageBreakPreview" zoomScale="60" zoomScaleNormal="55" workbookViewId="0">
      <pane ySplit="1" topLeftCell="A34" activePane="bottomLeft" state="frozen"/>
      <selection activeCell="AH40" sqref="AH40"/>
      <selection pane="bottomLeft" activeCell="A45" sqref="A45:XFD148"/>
    </sheetView>
  </sheetViews>
  <sheetFormatPr defaultColWidth="9" defaultRowHeight="18" x14ac:dyDescent="0.45"/>
  <cols>
    <col min="1" max="1" width="9" style="1"/>
    <col min="2" max="2" width="4.59765625" style="1" customWidth="1"/>
    <col min="3" max="4" width="9" style="1"/>
    <col min="5" max="18" width="9.19921875" style="1" customWidth="1"/>
    <col min="19" max="16384" width="9" style="1"/>
  </cols>
  <sheetData>
    <row r="1" spans="1:19" ht="19.5" customHeight="1" x14ac:dyDescent="0.45">
      <c r="A1" s="1" t="s">
        <v>0</v>
      </c>
      <c r="B1" s="1" t="s">
        <v>357</v>
      </c>
    </row>
    <row r="4" spans="1:19" ht="19.5" customHeight="1" x14ac:dyDescent="0.45">
      <c r="C4" s="114" t="s">
        <v>1</v>
      </c>
      <c r="D4" s="115"/>
      <c r="E4" s="115"/>
      <c r="F4" s="115"/>
      <c r="G4" s="115"/>
      <c r="H4" s="115"/>
      <c r="I4" s="115"/>
      <c r="J4" s="116"/>
      <c r="K4" s="2" t="s">
        <v>2</v>
      </c>
      <c r="L4" s="2" t="s">
        <v>3</v>
      </c>
    </row>
    <row r="5" spans="1:19" ht="19.5" customHeight="1" x14ac:dyDescent="0.45">
      <c r="C5" s="120" t="s">
        <v>143</v>
      </c>
      <c r="D5" s="120"/>
      <c r="E5" s="120"/>
      <c r="F5" s="120"/>
      <c r="G5" s="120"/>
      <c r="H5" s="120"/>
      <c r="I5" s="120"/>
      <c r="J5" s="120"/>
      <c r="K5" s="3">
        <v>140</v>
      </c>
      <c r="L5" s="4">
        <v>0.17399999999999999</v>
      </c>
    </row>
    <row r="6" spans="1:19" ht="19.5" customHeight="1" x14ac:dyDescent="0.45">
      <c r="C6" s="172" t="s">
        <v>144</v>
      </c>
      <c r="D6" s="172"/>
      <c r="E6" s="172"/>
      <c r="F6" s="172"/>
      <c r="G6" s="172"/>
      <c r="H6" s="172"/>
      <c r="I6" s="172"/>
      <c r="J6" s="172"/>
      <c r="K6" s="3">
        <v>118</v>
      </c>
      <c r="L6" s="4">
        <v>0.14699999999999999</v>
      </c>
    </row>
    <row r="7" spans="1:19" ht="19.5" customHeight="1" x14ac:dyDescent="0.45">
      <c r="C7" s="172" t="s">
        <v>145</v>
      </c>
      <c r="D7" s="172"/>
      <c r="E7" s="172"/>
      <c r="F7" s="172"/>
      <c r="G7" s="172"/>
      <c r="H7" s="172"/>
      <c r="I7" s="172"/>
      <c r="J7" s="172"/>
      <c r="K7" s="3">
        <v>132</v>
      </c>
      <c r="L7" s="4">
        <v>0.16400000000000001</v>
      </c>
    </row>
    <row r="8" spans="1:19" ht="19.5" customHeight="1" x14ac:dyDescent="0.45">
      <c r="C8" s="172" t="s">
        <v>146</v>
      </c>
      <c r="D8" s="172"/>
      <c r="E8" s="172"/>
      <c r="F8" s="172"/>
      <c r="G8" s="172"/>
      <c r="H8" s="172"/>
      <c r="I8" s="172"/>
      <c r="J8" s="172"/>
      <c r="K8" s="3">
        <v>35</v>
      </c>
      <c r="L8" s="4">
        <v>4.3999999999999997E-2</v>
      </c>
    </row>
    <row r="9" spans="1:19" ht="19.5" customHeight="1" x14ac:dyDescent="0.45">
      <c r="C9" s="172" t="s">
        <v>147</v>
      </c>
      <c r="D9" s="172"/>
      <c r="E9" s="172"/>
      <c r="F9" s="172"/>
      <c r="G9" s="172"/>
      <c r="H9" s="172"/>
      <c r="I9" s="172"/>
      <c r="J9" s="172"/>
      <c r="K9" s="3">
        <v>22</v>
      </c>
      <c r="L9" s="4">
        <v>2.7E-2</v>
      </c>
    </row>
    <row r="10" spans="1:19" ht="19.5" customHeight="1" x14ac:dyDescent="0.45">
      <c r="C10" s="172" t="s">
        <v>148</v>
      </c>
      <c r="D10" s="172"/>
      <c r="E10" s="172"/>
      <c r="F10" s="172"/>
      <c r="G10" s="172"/>
      <c r="H10" s="172"/>
      <c r="I10" s="172"/>
      <c r="J10" s="172"/>
      <c r="K10" s="3">
        <v>62</v>
      </c>
      <c r="L10" s="4">
        <v>7.6999999999999999E-2</v>
      </c>
    </row>
    <row r="11" spans="1:19" ht="19.5" customHeight="1" x14ac:dyDescent="0.45">
      <c r="C11" s="172" t="s">
        <v>149</v>
      </c>
      <c r="D11" s="172"/>
      <c r="E11" s="172"/>
      <c r="F11" s="172"/>
      <c r="G11" s="172"/>
      <c r="H11" s="172"/>
      <c r="I11" s="172"/>
      <c r="J11" s="172"/>
      <c r="K11" s="3">
        <v>45</v>
      </c>
      <c r="L11" s="4">
        <v>5.6000000000000001E-2</v>
      </c>
    </row>
    <row r="12" spans="1:19" ht="19.5" customHeight="1" x14ac:dyDescent="0.45">
      <c r="C12" s="172" t="s">
        <v>150</v>
      </c>
      <c r="D12" s="172"/>
      <c r="E12" s="172"/>
      <c r="F12" s="172"/>
      <c r="G12" s="172"/>
      <c r="H12" s="172"/>
      <c r="I12" s="172"/>
      <c r="J12" s="172"/>
      <c r="K12" s="3">
        <v>40</v>
      </c>
      <c r="L12" s="4">
        <v>0.05</v>
      </c>
    </row>
    <row r="13" spans="1:19" ht="19.5" customHeight="1" x14ac:dyDescent="0.45">
      <c r="C13" s="172" t="s">
        <v>151</v>
      </c>
      <c r="D13" s="172"/>
      <c r="E13" s="172"/>
      <c r="F13" s="172"/>
      <c r="G13" s="172"/>
      <c r="H13" s="172"/>
      <c r="I13" s="172"/>
      <c r="J13" s="172"/>
      <c r="K13" s="3">
        <v>46</v>
      </c>
      <c r="L13" s="4">
        <v>5.7000000000000002E-2</v>
      </c>
    </row>
    <row r="14" spans="1:19" ht="19.5" customHeight="1" x14ac:dyDescent="0.45">
      <c r="C14" s="172" t="s">
        <v>152</v>
      </c>
      <c r="D14" s="172"/>
      <c r="E14" s="172"/>
      <c r="F14" s="172"/>
      <c r="G14" s="172"/>
      <c r="H14" s="172"/>
      <c r="I14" s="172"/>
      <c r="J14" s="172"/>
      <c r="K14" s="3">
        <v>28</v>
      </c>
      <c r="L14" s="4">
        <v>3.5000000000000003E-2</v>
      </c>
    </row>
    <row r="15" spans="1:19" ht="19.5" customHeight="1" x14ac:dyDescent="0.45">
      <c r="C15" s="172" t="s">
        <v>153</v>
      </c>
      <c r="D15" s="172"/>
      <c r="E15" s="172"/>
      <c r="F15" s="172"/>
      <c r="G15" s="172"/>
      <c r="H15" s="172"/>
      <c r="I15" s="172"/>
      <c r="J15" s="172"/>
      <c r="K15" s="3">
        <v>308</v>
      </c>
      <c r="L15" s="4">
        <v>0.38400000000000001</v>
      </c>
      <c r="N15" s="40"/>
      <c r="O15" s="40"/>
      <c r="P15" s="40"/>
      <c r="Q15" s="40"/>
      <c r="R15" s="40"/>
      <c r="S15" s="40"/>
    </row>
    <row r="16" spans="1:19" ht="19.5" customHeight="1" x14ac:dyDescent="0.45">
      <c r="C16" s="172" t="s">
        <v>7</v>
      </c>
      <c r="D16" s="172"/>
      <c r="E16" s="172"/>
      <c r="F16" s="172"/>
      <c r="G16" s="172"/>
      <c r="H16" s="172"/>
      <c r="I16" s="172"/>
      <c r="J16" s="172"/>
      <c r="K16" s="3">
        <v>94</v>
      </c>
      <c r="L16" s="4">
        <v>0.11700000000000001</v>
      </c>
      <c r="N16" s="40"/>
      <c r="O16" s="40"/>
      <c r="P16" s="40"/>
      <c r="Q16" s="40"/>
      <c r="R16" s="40"/>
      <c r="S16" s="40"/>
    </row>
    <row r="17" spans="1:19" ht="19.5" customHeight="1" x14ac:dyDescent="0.45">
      <c r="C17" s="172" t="s">
        <v>8</v>
      </c>
      <c r="D17" s="172"/>
      <c r="E17" s="172"/>
      <c r="F17" s="172"/>
      <c r="G17" s="172"/>
      <c r="H17" s="172"/>
      <c r="I17" s="172"/>
      <c r="J17" s="172"/>
      <c r="K17" s="3">
        <v>85</v>
      </c>
      <c r="L17" s="4">
        <v>0.106</v>
      </c>
      <c r="N17" s="40"/>
      <c r="O17" s="40"/>
      <c r="P17" s="40"/>
      <c r="Q17" s="40"/>
      <c r="R17" s="40"/>
      <c r="S17" s="40"/>
    </row>
    <row r="18" spans="1:19" ht="19.5" customHeight="1" x14ac:dyDescent="0.45">
      <c r="C18" s="117" t="s">
        <v>9</v>
      </c>
      <c r="D18" s="118"/>
      <c r="E18" s="118"/>
      <c r="F18" s="118"/>
      <c r="G18" s="118"/>
      <c r="H18" s="118"/>
      <c r="I18" s="118"/>
      <c r="J18" s="119"/>
      <c r="K18" s="3">
        <v>803</v>
      </c>
      <c r="L18" s="4">
        <v>1</v>
      </c>
      <c r="N18" s="40"/>
    </row>
    <row r="21" spans="1:19" ht="19.5" customHeight="1" x14ac:dyDescent="0.45">
      <c r="A21" s="1" t="s">
        <v>10</v>
      </c>
    </row>
    <row r="22" spans="1:19" ht="19.5" customHeight="1" x14ac:dyDescent="0.45">
      <c r="C22" s="1" t="s">
        <v>11</v>
      </c>
      <c r="D22" s="1" t="s">
        <v>154</v>
      </c>
      <c r="J22" s="5">
        <v>0.38400000000000001</v>
      </c>
    </row>
    <row r="23" spans="1:19" ht="19.5" customHeight="1" x14ac:dyDescent="0.45">
      <c r="C23" s="1" t="s">
        <v>13</v>
      </c>
      <c r="D23" s="1" t="s">
        <v>156</v>
      </c>
      <c r="J23" s="5">
        <v>0.17399999999999999</v>
      </c>
    </row>
    <row r="24" spans="1:19" ht="19.5" customHeight="1" x14ac:dyDescent="0.45">
      <c r="C24" s="1" t="s">
        <v>15</v>
      </c>
      <c r="D24" s="1" t="s">
        <v>155</v>
      </c>
      <c r="J24" s="5">
        <v>0.16400000000000001</v>
      </c>
    </row>
    <row r="26" spans="1:19" ht="19.5" customHeight="1" x14ac:dyDescent="0.45">
      <c r="A26" s="121" t="s">
        <v>507</v>
      </c>
      <c r="B26" s="121"/>
      <c r="C26" s="121"/>
      <c r="D26" s="121"/>
    </row>
    <row r="28" spans="1:19" s="7" customFormat="1" ht="187.5" customHeight="1" x14ac:dyDescent="0.45">
      <c r="C28" s="136"/>
      <c r="D28" s="136"/>
      <c r="E28" s="30" t="s">
        <v>143</v>
      </c>
      <c r="F28" s="30" t="s">
        <v>144</v>
      </c>
      <c r="G28" s="30" t="s">
        <v>145</v>
      </c>
      <c r="H28" s="30" t="s">
        <v>146</v>
      </c>
      <c r="I28" s="30" t="s">
        <v>147</v>
      </c>
      <c r="J28" s="30" t="s">
        <v>148</v>
      </c>
      <c r="K28" s="30" t="s">
        <v>149</v>
      </c>
      <c r="L28" s="30" t="s">
        <v>150</v>
      </c>
      <c r="M28" s="30" t="s">
        <v>151</v>
      </c>
      <c r="N28" s="30" t="s">
        <v>152</v>
      </c>
      <c r="O28" s="30" t="s">
        <v>153</v>
      </c>
      <c r="P28" s="30" t="s">
        <v>7</v>
      </c>
      <c r="Q28" s="30" t="s">
        <v>8</v>
      </c>
      <c r="R28" s="30" t="s">
        <v>223</v>
      </c>
    </row>
    <row r="29" spans="1:19" ht="19.5" customHeight="1" x14ac:dyDescent="0.45">
      <c r="C29" s="124" t="s">
        <v>231</v>
      </c>
      <c r="D29" s="125"/>
      <c r="E29" s="3">
        <v>126</v>
      </c>
      <c r="F29" s="3">
        <v>107</v>
      </c>
      <c r="G29" s="3">
        <v>137</v>
      </c>
      <c r="H29" s="3">
        <v>41</v>
      </c>
      <c r="I29" s="3">
        <v>37</v>
      </c>
      <c r="J29" s="3">
        <v>69</v>
      </c>
      <c r="K29" s="3">
        <v>68</v>
      </c>
      <c r="L29" s="3">
        <v>40</v>
      </c>
      <c r="M29" s="3">
        <v>45</v>
      </c>
      <c r="N29" s="3">
        <v>31</v>
      </c>
      <c r="O29" s="3">
        <v>206</v>
      </c>
      <c r="P29" s="3">
        <v>44</v>
      </c>
      <c r="Q29" s="3">
        <v>256</v>
      </c>
      <c r="R29" s="3">
        <v>828</v>
      </c>
    </row>
    <row r="30" spans="1:19" ht="19.5" customHeight="1" x14ac:dyDescent="0.45">
      <c r="C30" s="124" t="s">
        <v>232</v>
      </c>
      <c r="D30" s="125"/>
      <c r="E30" s="3">
        <v>140</v>
      </c>
      <c r="F30" s="3">
        <v>118</v>
      </c>
      <c r="G30" s="3">
        <v>132</v>
      </c>
      <c r="H30" s="3">
        <v>35</v>
      </c>
      <c r="I30" s="3">
        <v>22</v>
      </c>
      <c r="J30" s="3">
        <v>62</v>
      </c>
      <c r="K30" s="3">
        <v>45</v>
      </c>
      <c r="L30" s="3">
        <v>40</v>
      </c>
      <c r="M30" s="3">
        <v>46</v>
      </c>
      <c r="N30" s="3">
        <v>28</v>
      </c>
      <c r="O30" s="3">
        <v>308</v>
      </c>
      <c r="P30" s="3">
        <v>94</v>
      </c>
      <c r="Q30" s="3">
        <v>85</v>
      </c>
      <c r="R30" s="3">
        <v>803</v>
      </c>
    </row>
    <row r="32" spans="1:19" ht="12.75" customHeight="1" x14ac:dyDescent="0.45"/>
    <row r="33" spans="3:22" s="7" customFormat="1" ht="187.5" customHeight="1" x14ac:dyDescent="0.45">
      <c r="C33" s="136"/>
      <c r="D33" s="136"/>
      <c r="E33" s="30" t="s">
        <v>143</v>
      </c>
      <c r="F33" s="30" t="s">
        <v>144</v>
      </c>
      <c r="G33" s="30" t="s">
        <v>145</v>
      </c>
      <c r="H33" s="30" t="s">
        <v>146</v>
      </c>
      <c r="I33" s="30" t="s">
        <v>147</v>
      </c>
      <c r="J33" s="30" t="s">
        <v>148</v>
      </c>
      <c r="K33" s="30" t="s">
        <v>149</v>
      </c>
      <c r="L33" s="30" t="s">
        <v>150</v>
      </c>
      <c r="M33" s="30" t="s">
        <v>151</v>
      </c>
      <c r="N33" s="30" t="s">
        <v>152</v>
      </c>
      <c r="O33" s="30" t="s">
        <v>153</v>
      </c>
      <c r="P33" s="30" t="s">
        <v>7</v>
      </c>
      <c r="Q33" s="30" t="s">
        <v>8</v>
      </c>
      <c r="R33" s="30" t="s">
        <v>223</v>
      </c>
    </row>
    <row r="34" spans="3:22" ht="19.5" customHeight="1" x14ac:dyDescent="0.45">
      <c r="C34" s="124" t="s">
        <v>231</v>
      </c>
      <c r="D34" s="125"/>
      <c r="E34" s="4">
        <v>0.152</v>
      </c>
      <c r="F34" s="4">
        <v>0.129</v>
      </c>
      <c r="G34" s="4">
        <v>0.16500000000000001</v>
      </c>
      <c r="H34" s="4">
        <v>0.05</v>
      </c>
      <c r="I34" s="4">
        <v>4.4999999999999998E-2</v>
      </c>
      <c r="J34" s="4">
        <v>8.3000000000000004E-2</v>
      </c>
      <c r="K34" s="4">
        <v>8.2000000000000003E-2</v>
      </c>
      <c r="L34" s="4">
        <v>4.8000000000000001E-2</v>
      </c>
      <c r="M34" s="4">
        <v>5.3999999999999999E-2</v>
      </c>
      <c r="N34" s="4">
        <v>3.6999999999999998E-2</v>
      </c>
      <c r="O34" s="4">
        <v>0.249</v>
      </c>
      <c r="P34" s="4">
        <v>5.2999999999999999E-2</v>
      </c>
      <c r="Q34" s="4">
        <v>0.309</v>
      </c>
      <c r="R34" s="4">
        <f>IFERROR(R29/$R$29,)</f>
        <v>1</v>
      </c>
    </row>
    <row r="35" spans="3:22" ht="19.5" customHeight="1" x14ac:dyDescent="0.45">
      <c r="C35" s="124" t="s">
        <v>232</v>
      </c>
      <c r="D35" s="125"/>
      <c r="E35" s="4">
        <v>0.17399999999999999</v>
      </c>
      <c r="F35" s="4">
        <v>0.14699999999999999</v>
      </c>
      <c r="G35" s="4">
        <v>0.16400000000000001</v>
      </c>
      <c r="H35" s="4">
        <v>4.3999999999999997E-2</v>
      </c>
      <c r="I35" s="4">
        <v>2.7E-2</v>
      </c>
      <c r="J35" s="4">
        <v>7.6999999999999999E-2</v>
      </c>
      <c r="K35" s="4">
        <v>5.6000000000000001E-2</v>
      </c>
      <c r="L35" s="4">
        <v>0.05</v>
      </c>
      <c r="M35" s="4">
        <v>5.7000000000000002E-2</v>
      </c>
      <c r="N35" s="4">
        <v>3.5000000000000003E-2</v>
      </c>
      <c r="O35" s="4">
        <v>0.38400000000000001</v>
      </c>
      <c r="P35" s="4">
        <v>0.11700000000000001</v>
      </c>
      <c r="Q35" s="4">
        <v>0.106</v>
      </c>
      <c r="R35" s="4">
        <v>1</v>
      </c>
    </row>
    <row r="36" spans="3:22" ht="19.5" customHeight="1" x14ac:dyDescent="0.45">
      <c r="C36" s="122" t="s">
        <v>20</v>
      </c>
      <c r="D36" s="122"/>
      <c r="E36" s="4">
        <f>E35-E34</f>
        <v>2.1999999999999992E-2</v>
      </c>
      <c r="F36" s="4">
        <f t="shared" ref="F36:Q36" si="0">F35-F34</f>
        <v>1.7999999999999988E-2</v>
      </c>
      <c r="G36" s="4">
        <f t="shared" si="0"/>
        <v>-1.0000000000000009E-3</v>
      </c>
      <c r="H36" s="4">
        <f t="shared" si="0"/>
        <v>-6.0000000000000053E-3</v>
      </c>
      <c r="I36" s="4">
        <f t="shared" si="0"/>
        <v>-1.7999999999999999E-2</v>
      </c>
      <c r="J36" s="4">
        <f t="shared" si="0"/>
        <v>-6.0000000000000053E-3</v>
      </c>
      <c r="K36" s="4">
        <f t="shared" si="0"/>
        <v>-2.6000000000000002E-2</v>
      </c>
      <c r="L36" s="4">
        <f t="shared" si="0"/>
        <v>2.0000000000000018E-3</v>
      </c>
      <c r="M36" s="4">
        <f t="shared" si="0"/>
        <v>3.0000000000000027E-3</v>
      </c>
      <c r="N36" s="4">
        <f t="shared" si="0"/>
        <v>-1.9999999999999948E-3</v>
      </c>
      <c r="O36" s="4">
        <f t="shared" si="0"/>
        <v>0.13500000000000001</v>
      </c>
      <c r="P36" s="4">
        <f t="shared" si="0"/>
        <v>6.4000000000000001E-2</v>
      </c>
      <c r="Q36" s="4">
        <f t="shared" si="0"/>
        <v>-0.20300000000000001</v>
      </c>
      <c r="R36" s="4">
        <v>0</v>
      </c>
    </row>
    <row r="39" spans="3:22" ht="19.5" customHeight="1" x14ac:dyDescent="0.45">
      <c r="C39" s="1" t="s">
        <v>101</v>
      </c>
    </row>
    <row r="40" spans="3:22" ht="19.5" customHeight="1" x14ac:dyDescent="0.45">
      <c r="C40" s="114"/>
      <c r="D40" s="116"/>
      <c r="E40" s="114" t="s">
        <v>102</v>
      </c>
      <c r="F40" s="115"/>
      <c r="G40" s="116"/>
      <c r="H40" s="114" t="s">
        <v>103</v>
      </c>
      <c r="I40" s="115"/>
      <c r="J40" s="116"/>
      <c r="K40" s="114" t="s">
        <v>104</v>
      </c>
      <c r="L40" s="115"/>
      <c r="M40" s="116"/>
      <c r="N40" s="114" t="s">
        <v>105</v>
      </c>
      <c r="O40" s="115"/>
      <c r="P40" s="116"/>
    </row>
    <row r="41" spans="3:22" ht="39" customHeight="1" x14ac:dyDescent="0.45">
      <c r="C41" s="137" t="s">
        <v>231</v>
      </c>
      <c r="D41" s="138"/>
      <c r="E41" s="139" t="s">
        <v>349</v>
      </c>
      <c r="F41" s="140"/>
      <c r="G41" s="141"/>
      <c r="H41" s="142" t="s">
        <v>350</v>
      </c>
      <c r="I41" s="143"/>
      <c r="J41" s="144"/>
      <c r="K41" s="142" t="s">
        <v>351</v>
      </c>
      <c r="L41" s="143"/>
      <c r="M41" s="144"/>
      <c r="N41" s="142" t="s">
        <v>352</v>
      </c>
      <c r="O41" s="143"/>
      <c r="P41" s="144"/>
      <c r="S41" s="40"/>
      <c r="T41" s="40"/>
      <c r="U41" s="40"/>
      <c r="V41" s="40"/>
    </row>
    <row r="42" spans="3:22" ht="39" customHeight="1" x14ac:dyDescent="0.45">
      <c r="C42" s="137" t="s">
        <v>232</v>
      </c>
      <c r="D42" s="138"/>
      <c r="E42" s="139" t="s">
        <v>353</v>
      </c>
      <c r="F42" s="140"/>
      <c r="G42" s="141"/>
      <c r="H42" s="142" t="s">
        <v>354</v>
      </c>
      <c r="I42" s="143"/>
      <c r="J42" s="144"/>
      <c r="K42" s="142" t="s">
        <v>355</v>
      </c>
      <c r="L42" s="143"/>
      <c r="M42" s="144"/>
      <c r="N42" s="142" t="s">
        <v>356</v>
      </c>
      <c r="O42" s="143"/>
      <c r="P42" s="144"/>
    </row>
  </sheetData>
  <mergeCells count="38">
    <mergeCell ref="C4:J4"/>
    <mergeCell ref="C14:J14"/>
    <mergeCell ref="C13:J13"/>
    <mergeCell ref="C12:J12"/>
    <mergeCell ref="C11:J11"/>
    <mergeCell ref="C10:J10"/>
    <mergeCell ref="C5:J5"/>
    <mergeCell ref="C9:J9"/>
    <mergeCell ref="C8:J8"/>
    <mergeCell ref="C7:J7"/>
    <mergeCell ref="C6:J6"/>
    <mergeCell ref="N40:P40"/>
    <mergeCell ref="C29:D29"/>
    <mergeCell ref="C30:D30"/>
    <mergeCell ref="C18:J18"/>
    <mergeCell ref="A26:D26"/>
    <mergeCell ref="C28:D28"/>
    <mergeCell ref="H40:J40"/>
    <mergeCell ref="K40:M40"/>
    <mergeCell ref="C33:D33"/>
    <mergeCell ref="C36:D36"/>
    <mergeCell ref="C40:D40"/>
    <mergeCell ref="E40:G40"/>
    <mergeCell ref="C16:J16"/>
    <mergeCell ref="C15:J15"/>
    <mergeCell ref="C17:J17"/>
    <mergeCell ref="C34:D34"/>
    <mergeCell ref="C35:D35"/>
    <mergeCell ref="C42:D42"/>
    <mergeCell ref="E42:G42"/>
    <mergeCell ref="H42:J42"/>
    <mergeCell ref="K42:M42"/>
    <mergeCell ref="N42:P42"/>
    <mergeCell ref="C41:D41"/>
    <mergeCell ref="E41:G41"/>
    <mergeCell ref="H41:J41"/>
    <mergeCell ref="K41:M41"/>
    <mergeCell ref="N41:P41"/>
  </mergeCells>
  <phoneticPr fontId="2"/>
  <pageMargins left="0.70866141732283472" right="0.70866141732283472" top="0.74803149606299213" bottom="0.74803149606299213" header="0.31496062992125984" footer="0.31496062992125984"/>
  <pageSetup paperSize="9" scale="50" fitToHeight="0" orientation="portrait" copies="2"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F97E6-A534-4B22-894F-B8F55D077E35}">
  <sheetPr>
    <pageSetUpPr fitToPage="1"/>
  </sheetPr>
  <dimension ref="A1:U47"/>
  <sheetViews>
    <sheetView view="pageBreakPreview" zoomScale="60" zoomScaleNormal="55" workbookViewId="0">
      <pane ySplit="1" topLeftCell="A37" activePane="bottomLeft" state="frozen"/>
      <selection activeCell="AH40" sqref="AH40"/>
      <selection pane="bottomLeft" activeCell="A48" sqref="A48:XFD151"/>
    </sheetView>
  </sheetViews>
  <sheetFormatPr defaultColWidth="9" defaultRowHeight="18" x14ac:dyDescent="0.45"/>
  <cols>
    <col min="1" max="1" width="9" style="12"/>
    <col min="2" max="2" width="4.69921875" style="12" customWidth="1"/>
    <col min="3" max="20" width="9" style="12"/>
    <col min="21" max="21" width="10.5" style="12" bestFit="1" customWidth="1"/>
    <col min="22" max="22" width="9" style="12"/>
    <col min="23" max="39" width="6.19921875" style="12" customWidth="1"/>
    <col min="40" max="16384" width="9" style="12"/>
  </cols>
  <sheetData>
    <row r="1" spans="1:18" ht="19.5" customHeight="1" x14ac:dyDescent="0.45">
      <c r="A1" s="12" t="s">
        <v>0</v>
      </c>
      <c r="B1" s="12" t="s">
        <v>358</v>
      </c>
    </row>
    <row r="4" spans="1:18" ht="19.5" customHeight="1" x14ac:dyDescent="0.45">
      <c r="C4" s="93" t="s">
        <v>1</v>
      </c>
      <c r="D4" s="94"/>
      <c r="E4" s="94"/>
      <c r="F4" s="94"/>
      <c r="G4" s="94"/>
      <c r="H4" s="95"/>
      <c r="I4" s="24" t="s">
        <v>2</v>
      </c>
      <c r="J4" s="24" t="s">
        <v>3</v>
      </c>
    </row>
    <row r="5" spans="1:18" ht="19.5" customHeight="1" x14ac:dyDescent="0.45">
      <c r="C5" s="88" t="s">
        <v>115</v>
      </c>
      <c r="D5" s="88"/>
      <c r="E5" s="88"/>
      <c r="F5" s="88"/>
      <c r="G5" s="88"/>
      <c r="H5" s="88"/>
      <c r="I5" s="13">
        <v>167</v>
      </c>
      <c r="J5" s="14">
        <v>0.20799999999999999</v>
      </c>
    </row>
    <row r="6" spans="1:18" ht="19.5" customHeight="1" x14ac:dyDescent="0.45">
      <c r="C6" s="88" t="s">
        <v>116</v>
      </c>
      <c r="D6" s="88"/>
      <c r="E6" s="88"/>
      <c r="F6" s="88"/>
      <c r="G6" s="88"/>
      <c r="H6" s="88"/>
      <c r="I6" s="13">
        <v>73</v>
      </c>
      <c r="J6" s="14">
        <v>9.0999999999999998E-2</v>
      </c>
    </row>
    <row r="7" spans="1:18" ht="19.5" customHeight="1" x14ac:dyDescent="0.45">
      <c r="C7" s="88" t="s">
        <v>117</v>
      </c>
      <c r="D7" s="88"/>
      <c r="E7" s="88"/>
      <c r="F7" s="88"/>
      <c r="G7" s="88"/>
      <c r="H7" s="88"/>
      <c r="I7" s="13">
        <v>37</v>
      </c>
      <c r="J7" s="14">
        <v>4.5999999999999999E-2</v>
      </c>
    </row>
    <row r="8" spans="1:18" ht="19.5" customHeight="1" x14ac:dyDescent="0.45">
      <c r="C8" s="88" t="s">
        <v>118</v>
      </c>
      <c r="D8" s="88"/>
      <c r="E8" s="88"/>
      <c r="F8" s="88"/>
      <c r="G8" s="88"/>
      <c r="H8" s="88"/>
      <c r="I8" s="13">
        <v>132</v>
      </c>
      <c r="J8" s="14">
        <v>0.16400000000000001</v>
      </c>
    </row>
    <row r="9" spans="1:18" ht="19.5" customHeight="1" x14ac:dyDescent="0.45">
      <c r="C9" s="88" t="s">
        <v>119</v>
      </c>
      <c r="D9" s="88"/>
      <c r="E9" s="88"/>
      <c r="F9" s="88"/>
      <c r="G9" s="88"/>
      <c r="H9" s="88"/>
      <c r="I9" s="13">
        <v>109</v>
      </c>
      <c r="J9" s="14">
        <v>0.13600000000000001</v>
      </c>
    </row>
    <row r="10" spans="1:18" ht="19.5" customHeight="1" x14ac:dyDescent="0.45">
      <c r="C10" s="88" t="s">
        <v>120</v>
      </c>
      <c r="D10" s="88"/>
      <c r="E10" s="88"/>
      <c r="F10" s="88"/>
      <c r="G10" s="88"/>
      <c r="H10" s="88"/>
      <c r="I10" s="13">
        <v>225</v>
      </c>
      <c r="J10" s="14">
        <v>0.28000000000000003</v>
      </c>
    </row>
    <row r="11" spans="1:18" ht="19.5" customHeight="1" x14ac:dyDescent="0.45">
      <c r="C11" s="88" t="s">
        <v>121</v>
      </c>
      <c r="D11" s="88"/>
      <c r="E11" s="88"/>
      <c r="F11" s="88"/>
      <c r="G11" s="88"/>
      <c r="H11" s="88"/>
      <c r="I11" s="13">
        <v>28</v>
      </c>
      <c r="J11" s="14">
        <v>3.5000000000000003E-2</v>
      </c>
    </row>
    <row r="12" spans="1:18" ht="19.5" customHeight="1" x14ac:dyDescent="0.45">
      <c r="C12" s="88" t="s">
        <v>122</v>
      </c>
      <c r="D12" s="88"/>
      <c r="E12" s="88"/>
      <c r="F12" s="88"/>
      <c r="G12" s="88"/>
      <c r="H12" s="88"/>
      <c r="I12" s="13">
        <v>152</v>
      </c>
      <c r="J12" s="14">
        <v>0.189</v>
      </c>
    </row>
    <row r="13" spans="1:18" ht="19.5" customHeight="1" x14ac:dyDescent="0.45">
      <c r="C13" s="88" t="s">
        <v>123</v>
      </c>
      <c r="D13" s="88"/>
      <c r="E13" s="88"/>
      <c r="F13" s="88"/>
      <c r="G13" s="88"/>
      <c r="H13" s="88"/>
      <c r="I13" s="13">
        <v>27</v>
      </c>
      <c r="J13" s="14">
        <v>3.4000000000000002E-2</v>
      </c>
    </row>
    <row r="14" spans="1:18" ht="19.5" customHeight="1" x14ac:dyDescent="0.45">
      <c r="C14" s="88" t="s">
        <v>161</v>
      </c>
      <c r="D14" s="88"/>
      <c r="E14" s="88"/>
      <c r="F14" s="88"/>
      <c r="G14" s="88"/>
      <c r="H14" s="88"/>
      <c r="I14" s="13">
        <v>174</v>
      </c>
      <c r="J14" s="14">
        <v>0.217</v>
      </c>
    </row>
    <row r="15" spans="1:18" ht="19.5" customHeight="1" x14ac:dyDescent="0.45">
      <c r="C15" s="88" t="s">
        <v>166</v>
      </c>
      <c r="D15" s="88"/>
      <c r="E15" s="88"/>
      <c r="F15" s="88"/>
      <c r="G15" s="88"/>
      <c r="H15" s="88"/>
      <c r="I15" s="13">
        <v>150</v>
      </c>
      <c r="J15" s="14">
        <v>0.187</v>
      </c>
    </row>
    <row r="16" spans="1:18" ht="19.5" customHeight="1" x14ac:dyDescent="0.45">
      <c r="C16" s="88" t="s">
        <v>163</v>
      </c>
      <c r="D16" s="88"/>
      <c r="E16" s="88"/>
      <c r="F16" s="88"/>
      <c r="G16" s="88"/>
      <c r="H16" s="88"/>
      <c r="I16" s="13">
        <v>85</v>
      </c>
      <c r="J16" s="14">
        <v>0.106</v>
      </c>
      <c r="M16" s="15"/>
      <c r="N16" s="15"/>
      <c r="O16" s="15"/>
      <c r="P16" s="15"/>
      <c r="Q16" s="15"/>
      <c r="R16" s="15"/>
    </row>
    <row r="17" spans="1:21" ht="19.5" customHeight="1" x14ac:dyDescent="0.45">
      <c r="C17" s="88" t="s">
        <v>125</v>
      </c>
      <c r="D17" s="88"/>
      <c r="E17" s="88"/>
      <c r="F17" s="88"/>
      <c r="G17" s="88"/>
      <c r="H17" s="88"/>
      <c r="I17" s="13">
        <v>16</v>
      </c>
      <c r="J17" s="14">
        <v>0.02</v>
      </c>
      <c r="M17" s="15"/>
      <c r="N17" s="15"/>
      <c r="O17" s="15"/>
      <c r="P17" s="15"/>
      <c r="Q17" s="15"/>
      <c r="R17" s="15"/>
    </row>
    <row r="18" spans="1:21" ht="19.5" customHeight="1" x14ac:dyDescent="0.45">
      <c r="C18" s="88" t="s">
        <v>126</v>
      </c>
      <c r="D18" s="88"/>
      <c r="E18" s="88"/>
      <c r="F18" s="88"/>
      <c r="G18" s="88"/>
      <c r="H18" s="88"/>
      <c r="I18" s="13">
        <v>146</v>
      </c>
      <c r="J18" s="14">
        <v>0.182</v>
      </c>
      <c r="M18" s="15"/>
      <c r="N18" s="15"/>
      <c r="O18" s="15"/>
      <c r="P18" s="15"/>
      <c r="Q18" s="15"/>
      <c r="R18" s="15"/>
    </row>
    <row r="19" spans="1:21" ht="19.5" customHeight="1" x14ac:dyDescent="0.45">
      <c r="C19" s="88" t="s">
        <v>7</v>
      </c>
      <c r="D19" s="88"/>
      <c r="E19" s="88"/>
      <c r="F19" s="88"/>
      <c r="G19" s="88"/>
      <c r="H19" s="88"/>
      <c r="I19" s="13">
        <v>55</v>
      </c>
      <c r="J19" s="14">
        <v>6.8000000000000005E-2</v>
      </c>
      <c r="M19" s="15"/>
      <c r="N19" s="15"/>
      <c r="O19" s="15"/>
      <c r="P19" s="15"/>
      <c r="Q19" s="15"/>
      <c r="R19" s="15"/>
    </row>
    <row r="20" spans="1:21" ht="19.5" customHeight="1" x14ac:dyDescent="0.45">
      <c r="C20" s="88" t="s">
        <v>8</v>
      </c>
      <c r="D20" s="88"/>
      <c r="E20" s="88"/>
      <c r="F20" s="88"/>
      <c r="G20" s="88"/>
      <c r="H20" s="88"/>
      <c r="I20" s="13">
        <v>42</v>
      </c>
      <c r="J20" s="14">
        <v>5.1999999999999998E-2</v>
      </c>
    </row>
    <row r="21" spans="1:21" ht="19.5" customHeight="1" x14ac:dyDescent="0.45">
      <c r="C21" s="96" t="s">
        <v>9</v>
      </c>
      <c r="D21" s="97"/>
      <c r="E21" s="97"/>
      <c r="F21" s="97"/>
      <c r="G21" s="97"/>
      <c r="H21" s="98"/>
      <c r="I21" s="13">
        <v>803</v>
      </c>
      <c r="J21" s="14">
        <v>1</v>
      </c>
    </row>
    <row r="22" spans="1:21" ht="19.5" customHeight="1" x14ac:dyDescent="0.45"/>
    <row r="23" spans="1:21" ht="19.5" customHeight="1" x14ac:dyDescent="0.45"/>
    <row r="24" spans="1:21" ht="19.5" customHeight="1" x14ac:dyDescent="0.45">
      <c r="A24" s="12" t="s">
        <v>10</v>
      </c>
    </row>
    <row r="25" spans="1:21" ht="19.5" customHeight="1" x14ac:dyDescent="0.45">
      <c r="C25" s="12" t="s">
        <v>11</v>
      </c>
      <c r="D25" s="12" t="s">
        <v>167</v>
      </c>
      <c r="J25" s="16">
        <v>0.28000000000000003</v>
      </c>
    </row>
    <row r="26" spans="1:21" ht="19.5" customHeight="1" x14ac:dyDescent="0.45">
      <c r="C26" s="12" t="s">
        <v>13</v>
      </c>
      <c r="D26" s="12" t="s">
        <v>165</v>
      </c>
      <c r="J26" s="16">
        <v>0.217</v>
      </c>
    </row>
    <row r="27" spans="1:21" ht="19.5" customHeight="1" x14ac:dyDescent="0.45">
      <c r="C27" s="12" t="s">
        <v>15</v>
      </c>
      <c r="D27" s="12" t="s">
        <v>168</v>
      </c>
      <c r="J27" s="16">
        <v>0.20799999999999999</v>
      </c>
    </row>
    <row r="28" spans="1:21" ht="19.5" customHeight="1" x14ac:dyDescent="0.45"/>
    <row r="29" spans="1:21" ht="19.5" customHeight="1" x14ac:dyDescent="0.45">
      <c r="A29" s="91" t="s">
        <v>229</v>
      </c>
      <c r="B29" s="91"/>
      <c r="C29" s="91"/>
      <c r="D29" s="91"/>
    </row>
    <row r="30" spans="1:21" s="11" customFormat="1" ht="21" customHeight="1" x14ac:dyDescent="0.45">
      <c r="C30" s="12"/>
      <c r="D30" s="12"/>
      <c r="S30" s="12"/>
    </row>
    <row r="31" spans="1:21" s="18" customFormat="1" ht="159" customHeight="1" x14ac:dyDescent="0.45">
      <c r="C31" s="113"/>
      <c r="D31" s="113"/>
      <c r="E31" s="20" t="s">
        <v>115</v>
      </c>
      <c r="F31" s="20" t="s">
        <v>116</v>
      </c>
      <c r="G31" s="20" t="s">
        <v>117</v>
      </c>
      <c r="H31" s="20" t="s">
        <v>118</v>
      </c>
      <c r="I31" s="20" t="s">
        <v>119</v>
      </c>
      <c r="J31" s="20" t="s">
        <v>120</v>
      </c>
      <c r="K31" s="20" t="s">
        <v>121</v>
      </c>
      <c r="L31" s="20" t="s">
        <v>122</v>
      </c>
      <c r="M31" s="20" t="s">
        <v>123</v>
      </c>
      <c r="N31" s="20" t="s">
        <v>161</v>
      </c>
      <c r="O31" s="20" t="s">
        <v>166</v>
      </c>
      <c r="P31" s="20" t="s">
        <v>163</v>
      </c>
      <c r="Q31" s="20" t="s">
        <v>125</v>
      </c>
      <c r="R31" s="20" t="s">
        <v>126</v>
      </c>
      <c r="S31" s="20" t="s">
        <v>7</v>
      </c>
      <c r="T31" s="20" t="s">
        <v>8</v>
      </c>
      <c r="U31" s="20" t="s">
        <v>225</v>
      </c>
    </row>
    <row r="32" spans="1:21" ht="19.5" customHeight="1" x14ac:dyDescent="0.45">
      <c r="C32" s="99" t="s">
        <v>231</v>
      </c>
      <c r="D32" s="100"/>
      <c r="E32" s="13">
        <v>189</v>
      </c>
      <c r="F32" s="13">
        <v>80</v>
      </c>
      <c r="G32" s="13">
        <v>30</v>
      </c>
      <c r="H32" s="13">
        <v>118</v>
      </c>
      <c r="I32" s="13">
        <v>105</v>
      </c>
      <c r="J32" s="13">
        <v>243</v>
      </c>
      <c r="K32" s="13">
        <v>32</v>
      </c>
      <c r="L32" s="13">
        <v>158</v>
      </c>
      <c r="M32" s="13">
        <v>35</v>
      </c>
      <c r="N32" s="13">
        <v>183</v>
      </c>
      <c r="O32" s="13">
        <v>160</v>
      </c>
      <c r="P32" s="13">
        <v>130</v>
      </c>
      <c r="Q32" s="13">
        <v>27</v>
      </c>
      <c r="R32" s="13">
        <v>75</v>
      </c>
      <c r="S32" s="13">
        <v>16</v>
      </c>
      <c r="T32" s="13">
        <v>201</v>
      </c>
      <c r="U32" s="13">
        <v>828</v>
      </c>
    </row>
    <row r="33" spans="3:21" ht="19.5" customHeight="1" x14ac:dyDescent="0.45">
      <c r="C33" s="99" t="s">
        <v>232</v>
      </c>
      <c r="D33" s="100"/>
      <c r="E33" s="13">
        <v>167</v>
      </c>
      <c r="F33" s="13">
        <v>73</v>
      </c>
      <c r="G33" s="13">
        <v>37</v>
      </c>
      <c r="H33" s="13">
        <v>132</v>
      </c>
      <c r="I33" s="13">
        <v>109</v>
      </c>
      <c r="J33" s="13">
        <v>225</v>
      </c>
      <c r="K33" s="13">
        <v>28</v>
      </c>
      <c r="L33" s="13">
        <v>152</v>
      </c>
      <c r="M33" s="13">
        <v>27</v>
      </c>
      <c r="N33" s="13">
        <v>174</v>
      </c>
      <c r="O33" s="13">
        <v>150</v>
      </c>
      <c r="P33" s="13">
        <v>85</v>
      </c>
      <c r="Q33" s="13">
        <v>16</v>
      </c>
      <c r="R33" s="13">
        <v>146</v>
      </c>
      <c r="S33" s="13">
        <v>55</v>
      </c>
      <c r="T33" s="13">
        <v>42</v>
      </c>
      <c r="U33" s="13">
        <v>803</v>
      </c>
    </row>
    <row r="34" spans="3:21" ht="19.5" customHeight="1" x14ac:dyDescent="0.45"/>
    <row r="35" spans="3:21" ht="13.5" customHeight="1" x14ac:dyDescent="0.45">
      <c r="E35" s="11"/>
      <c r="F35" s="11"/>
      <c r="G35" s="11"/>
      <c r="H35" s="11"/>
      <c r="I35" s="11"/>
      <c r="J35" s="11"/>
      <c r="K35" s="11"/>
      <c r="L35" s="11"/>
      <c r="M35" s="11"/>
      <c r="N35" s="11"/>
      <c r="O35" s="11"/>
      <c r="P35" s="11"/>
      <c r="Q35" s="11"/>
      <c r="R35" s="11"/>
      <c r="T35" s="11"/>
      <c r="U35" s="11"/>
    </row>
    <row r="36" spans="3:21" s="18" customFormat="1" ht="159" customHeight="1" x14ac:dyDescent="0.45">
      <c r="C36" s="113"/>
      <c r="D36" s="113"/>
      <c r="E36" s="20" t="s">
        <v>115</v>
      </c>
      <c r="F36" s="20" t="s">
        <v>116</v>
      </c>
      <c r="G36" s="20" t="s">
        <v>117</v>
      </c>
      <c r="H36" s="20" t="s">
        <v>118</v>
      </c>
      <c r="I36" s="20" t="s">
        <v>119</v>
      </c>
      <c r="J36" s="20" t="s">
        <v>120</v>
      </c>
      <c r="K36" s="20" t="s">
        <v>121</v>
      </c>
      <c r="L36" s="20" t="s">
        <v>122</v>
      </c>
      <c r="M36" s="20" t="s">
        <v>123</v>
      </c>
      <c r="N36" s="20" t="s">
        <v>161</v>
      </c>
      <c r="O36" s="20" t="s">
        <v>166</v>
      </c>
      <c r="P36" s="20" t="s">
        <v>163</v>
      </c>
      <c r="Q36" s="20" t="s">
        <v>125</v>
      </c>
      <c r="R36" s="20" t="s">
        <v>126</v>
      </c>
      <c r="S36" s="20" t="s">
        <v>7</v>
      </c>
      <c r="T36" s="20" t="s">
        <v>8</v>
      </c>
      <c r="U36" s="20" t="s">
        <v>225</v>
      </c>
    </row>
    <row r="37" spans="3:21" ht="19.5" customHeight="1" x14ac:dyDescent="0.45">
      <c r="C37" s="99" t="s">
        <v>231</v>
      </c>
      <c r="D37" s="100"/>
      <c r="E37" s="14">
        <v>0.22826086956521738</v>
      </c>
      <c r="F37" s="14">
        <v>9.6618357487922704E-2</v>
      </c>
      <c r="G37" s="14">
        <v>3.6231884057971016E-2</v>
      </c>
      <c r="H37" s="14">
        <v>0.14251207729468598</v>
      </c>
      <c r="I37" s="14">
        <v>0.12681159420289856</v>
      </c>
      <c r="J37" s="14">
        <v>0.29347826086956524</v>
      </c>
      <c r="K37" s="14">
        <v>3.864734299516908E-2</v>
      </c>
      <c r="L37" s="14">
        <v>0.19082125603864733</v>
      </c>
      <c r="M37" s="14">
        <v>4.2000000000000003E-2</v>
      </c>
      <c r="N37" s="14">
        <v>0.2210144927536232</v>
      </c>
      <c r="O37" s="14">
        <v>0.193</v>
      </c>
      <c r="P37" s="14">
        <v>0.1570048309178744</v>
      </c>
      <c r="Q37" s="14">
        <v>3.3000000000000002E-2</v>
      </c>
      <c r="R37" s="14">
        <v>9.0579710144927536E-2</v>
      </c>
      <c r="S37" s="14">
        <v>1.9E-2</v>
      </c>
      <c r="T37" s="14">
        <v>0.24275362318840579</v>
      </c>
      <c r="U37" s="14">
        <f>IFERROR(U32/$U$32,)</f>
        <v>1</v>
      </c>
    </row>
    <row r="38" spans="3:21" ht="19.5" customHeight="1" x14ac:dyDescent="0.45">
      <c r="C38" s="99" t="s">
        <v>232</v>
      </c>
      <c r="D38" s="100"/>
      <c r="E38" s="14">
        <v>0.20799999999999999</v>
      </c>
      <c r="F38" s="14">
        <v>9.0999999999999998E-2</v>
      </c>
      <c r="G38" s="14">
        <v>4.5999999999999999E-2</v>
      </c>
      <c r="H38" s="14">
        <v>0.16400000000000001</v>
      </c>
      <c r="I38" s="14">
        <v>0.13600000000000001</v>
      </c>
      <c r="J38" s="14">
        <v>0.28000000000000003</v>
      </c>
      <c r="K38" s="14">
        <v>3.5000000000000003E-2</v>
      </c>
      <c r="L38" s="14">
        <v>0.189</v>
      </c>
      <c r="M38" s="14">
        <v>3.4000000000000002E-2</v>
      </c>
      <c r="N38" s="14">
        <v>0.217</v>
      </c>
      <c r="O38" s="14">
        <v>0.187</v>
      </c>
      <c r="P38" s="14">
        <v>0.106</v>
      </c>
      <c r="Q38" s="14">
        <v>0.02</v>
      </c>
      <c r="R38" s="14">
        <v>0.182</v>
      </c>
      <c r="S38" s="14">
        <v>6.8000000000000005E-2</v>
      </c>
      <c r="T38" s="14">
        <v>5.1999999999999998E-2</v>
      </c>
      <c r="U38" s="14">
        <v>1</v>
      </c>
    </row>
    <row r="39" spans="3:21" ht="19.5" customHeight="1" x14ac:dyDescent="0.45">
      <c r="C39" s="89" t="s">
        <v>20</v>
      </c>
      <c r="D39" s="89"/>
      <c r="E39" s="14">
        <v>-2.0260869565217388E-2</v>
      </c>
      <c r="F39" s="14">
        <v>-5.6183574879227066E-3</v>
      </c>
      <c r="G39" s="14">
        <v>9.7681159420289834E-3</v>
      </c>
      <c r="H39" s="14">
        <v>2.1487922705314022E-2</v>
      </c>
      <c r="I39" s="14">
        <v>9.188405797101451E-3</v>
      </c>
      <c r="J39" s="14">
        <v>-1.3478260869565217E-2</v>
      </c>
      <c r="K39" s="14">
        <v>-3.647342995169077E-3</v>
      </c>
      <c r="L39" s="14">
        <v>-1.8212560386473287E-3</v>
      </c>
      <c r="M39" s="14">
        <v>-8.0000000000000002E-3</v>
      </c>
      <c r="N39" s="14">
        <v>-4.0144927536232E-3</v>
      </c>
      <c r="O39" s="14">
        <v>-6.0000000000000053E-3</v>
      </c>
      <c r="P39" s="14">
        <v>-5.1004830917874402E-2</v>
      </c>
      <c r="Q39" s="14">
        <v>-1.3000000000000001E-2</v>
      </c>
      <c r="R39" s="14">
        <v>9.1420289855072459E-2</v>
      </c>
      <c r="S39" s="14">
        <v>4.9000000000000002E-2</v>
      </c>
      <c r="T39" s="14">
        <v>-0.1907536231884058</v>
      </c>
      <c r="U39" s="14">
        <v>0</v>
      </c>
    </row>
    <row r="40" spans="3:21" ht="19.5" customHeight="1" x14ac:dyDescent="0.45"/>
    <row r="41" spans="3:21" ht="19.5" customHeight="1" x14ac:dyDescent="0.45"/>
    <row r="42" spans="3:21" ht="19.5" customHeight="1" x14ac:dyDescent="0.45">
      <c r="C42" s="12" t="s">
        <v>101</v>
      </c>
    </row>
    <row r="43" spans="3:21" ht="19.5" customHeight="1" x14ac:dyDescent="0.45">
      <c r="C43" s="114"/>
      <c r="D43" s="116"/>
      <c r="E43" s="114" t="s">
        <v>102</v>
      </c>
      <c r="F43" s="115"/>
      <c r="G43" s="116"/>
      <c r="H43" s="114" t="s">
        <v>103</v>
      </c>
      <c r="I43" s="115"/>
      <c r="J43" s="116"/>
      <c r="K43" s="114" t="s">
        <v>104</v>
      </c>
      <c r="L43" s="115"/>
      <c r="M43" s="116"/>
      <c r="N43" s="114" t="s">
        <v>105</v>
      </c>
      <c r="O43" s="115"/>
      <c r="P43" s="116"/>
    </row>
    <row r="44" spans="3:21" ht="39" customHeight="1" x14ac:dyDescent="0.45">
      <c r="C44" s="137" t="s">
        <v>231</v>
      </c>
      <c r="D44" s="138"/>
      <c r="E44" s="142" t="s">
        <v>359</v>
      </c>
      <c r="F44" s="143"/>
      <c r="G44" s="144"/>
      <c r="H44" s="142" t="s">
        <v>360</v>
      </c>
      <c r="I44" s="143"/>
      <c r="J44" s="144"/>
      <c r="K44" s="142" t="s">
        <v>361</v>
      </c>
      <c r="L44" s="143"/>
      <c r="M44" s="144"/>
      <c r="N44" s="142" t="s">
        <v>362</v>
      </c>
      <c r="O44" s="143"/>
      <c r="P44" s="144"/>
    </row>
    <row r="45" spans="3:21" ht="39" customHeight="1" x14ac:dyDescent="0.45">
      <c r="C45" s="137" t="s">
        <v>232</v>
      </c>
      <c r="D45" s="138"/>
      <c r="E45" s="142" t="s">
        <v>363</v>
      </c>
      <c r="F45" s="143"/>
      <c r="G45" s="144"/>
      <c r="H45" s="142" t="s">
        <v>364</v>
      </c>
      <c r="I45" s="143"/>
      <c r="J45" s="144"/>
      <c r="K45" s="142" t="s">
        <v>365</v>
      </c>
      <c r="L45" s="143"/>
      <c r="M45" s="144"/>
      <c r="N45" s="142" t="s">
        <v>366</v>
      </c>
      <c r="O45" s="143"/>
      <c r="P45" s="144"/>
      <c r="R45" s="15"/>
      <c r="S45" s="15"/>
      <c r="T45" s="15"/>
      <c r="U45" s="15"/>
    </row>
    <row r="46" spans="3:21" ht="19.5" customHeight="1" x14ac:dyDescent="0.45"/>
    <row r="47" spans="3:21" ht="19.5" customHeight="1" x14ac:dyDescent="0.45"/>
  </sheetData>
  <mergeCells count="41">
    <mergeCell ref="C4:H4"/>
    <mergeCell ref="C14:H14"/>
    <mergeCell ref="C9:H9"/>
    <mergeCell ref="C10:H10"/>
    <mergeCell ref="C11:H11"/>
    <mergeCell ref="C12:H12"/>
    <mergeCell ref="C13:H13"/>
    <mergeCell ref="C38:D38"/>
    <mergeCell ref="C39:D39"/>
    <mergeCell ref="C5:H5"/>
    <mergeCell ref="C6:H6"/>
    <mergeCell ref="C7:H7"/>
    <mergeCell ref="C8:H8"/>
    <mergeCell ref="C15:H15"/>
    <mergeCell ref="C37:D37"/>
    <mergeCell ref="C16:H16"/>
    <mergeCell ref="C17:H17"/>
    <mergeCell ref="C18:H18"/>
    <mergeCell ref="C19:H19"/>
    <mergeCell ref="C20:H20"/>
    <mergeCell ref="A29:D29"/>
    <mergeCell ref="C31:D31"/>
    <mergeCell ref="C21:H21"/>
    <mergeCell ref="C36:D36"/>
    <mergeCell ref="C32:D32"/>
    <mergeCell ref="C33:D33"/>
    <mergeCell ref="C44:D44"/>
    <mergeCell ref="H44:J44"/>
    <mergeCell ref="N45:P45"/>
    <mergeCell ref="C43:D43"/>
    <mergeCell ref="E43:G43"/>
    <mergeCell ref="H43:J43"/>
    <mergeCell ref="K43:M43"/>
    <mergeCell ref="N43:P43"/>
    <mergeCell ref="K44:M44"/>
    <mergeCell ref="N44:P44"/>
    <mergeCell ref="C45:D45"/>
    <mergeCell ref="E45:G45"/>
    <mergeCell ref="H45:J45"/>
    <mergeCell ref="K45:M45"/>
    <mergeCell ref="E44:G44"/>
  </mergeCells>
  <phoneticPr fontId="2"/>
  <pageMargins left="0.70866141732283472" right="0.70866141732283472" top="0.74803149606299213" bottom="0.74803149606299213" header="0.31496062992125984" footer="0.31496062992125984"/>
  <pageSetup paperSize="9" scale="43" fitToHeight="0" orientation="portrait" copies="2"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6994C-89C9-49CF-B2AB-4E3CAC80BA07}">
  <sheetPr>
    <pageSetUpPr fitToPage="1"/>
  </sheetPr>
  <dimension ref="A1:K28"/>
  <sheetViews>
    <sheetView view="pageBreakPreview" zoomScale="60" zoomScaleNormal="55" workbookViewId="0">
      <pane ySplit="1" topLeftCell="A23" activePane="bottomLeft" state="frozen"/>
      <selection activeCell="AH40" sqref="AH40"/>
      <selection pane="bottomLeft" activeCell="A31" sqref="A31:XFD182"/>
    </sheetView>
  </sheetViews>
  <sheetFormatPr defaultColWidth="9" defaultRowHeight="18" x14ac:dyDescent="0.45"/>
  <cols>
    <col min="1" max="1" width="9" style="12"/>
    <col min="2" max="2" width="4.8984375" style="12" customWidth="1"/>
    <col min="3" max="16384" width="9" style="12"/>
  </cols>
  <sheetData>
    <row r="1" spans="1:10" ht="19.5" customHeight="1" x14ac:dyDescent="0.45">
      <c r="A1" s="12" t="s">
        <v>0</v>
      </c>
      <c r="B1" s="12" t="s">
        <v>367</v>
      </c>
    </row>
    <row r="4" spans="1:10" ht="19.5" customHeight="1" x14ac:dyDescent="0.45">
      <c r="C4" s="113" t="s">
        <v>1</v>
      </c>
      <c r="D4" s="113"/>
      <c r="E4" s="113"/>
      <c r="F4" s="113"/>
      <c r="G4" s="113"/>
      <c r="H4" s="113"/>
      <c r="I4" s="24" t="s">
        <v>2</v>
      </c>
      <c r="J4" s="24" t="s">
        <v>3</v>
      </c>
    </row>
    <row r="5" spans="1:10" ht="19.5" customHeight="1" x14ac:dyDescent="0.45">
      <c r="C5" s="88" t="s">
        <v>127</v>
      </c>
      <c r="D5" s="88"/>
      <c r="E5" s="88"/>
      <c r="F5" s="88"/>
      <c r="G5" s="88"/>
      <c r="H5" s="88"/>
      <c r="I5" s="13">
        <v>368</v>
      </c>
      <c r="J5" s="14">
        <v>0.45800000000000002</v>
      </c>
    </row>
    <row r="6" spans="1:10" ht="19.5" customHeight="1" x14ac:dyDescent="0.45">
      <c r="C6" s="88" t="s">
        <v>128</v>
      </c>
      <c r="D6" s="88"/>
      <c r="E6" s="88"/>
      <c r="F6" s="88"/>
      <c r="G6" s="88"/>
      <c r="H6" s="88"/>
      <c r="I6" s="13">
        <v>8</v>
      </c>
      <c r="J6" s="14">
        <v>0.01</v>
      </c>
    </row>
    <row r="7" spans="1:10" ht="19.5" customHeight="1" x14ac:dyDescent="0.45">
      <c r="C7" s="88" t="s">
        <v>129</v>
      </c>
      <c r="D7" s="88"/>
      <c r="E7" s="88"/>
      <c r="F7" s="88"/>
      <c r="G7" s="88"/>
      <c r="H7" s="88"/>
      <c r="I7" s="13">
        <v>102</v>
      </c>
      <c r="J7" s="14">
        <v>0.127</v>
      </c>
    </row>
    <row r="8" spans="1:10" ht="19.5" customHeight="1" x14ac:dyDescent="0.45">
      <c r="C8" s="88" t="s">
        <v>130</v>
      </c>
      <c r="D8" s="88"/>
      <c r="E8" s="88"/>
      <c r="F8" s="88"/>
      <c r="G8" s="88"/>
      <c r="H8" s="88"/>
      <c r="I8" s="13">
        <v>280</v>
      </c>
      <c r="J8" s="14">
        <v>0.34899999999999998</v>
      </c>
    </row>
    <row r="9" spans="1:10" ht="19.5" customHeight="1" x14ac:dyDescent="0.45">
      <c r="C9" s="88" t="s">
        <v>7</v>
      </c>
      <c r="D9" s="88"/>
      <c r="E9" s="88"/>
      <c r="F9" s="88"/>
      <c r="G9" s="88"/>
      <c r="H9" s="88"/>
      <c r="I9" s="13">
        <v>20</v>
      </c>
      <c r="J9" s="14">
        <v>2.5000000000000001E-2</v>
      </c>
    </row>
    <row r="10" spans="1:10" ht="19.5" customHeight="1" x14ac:dyDescent="0.45">
      <c r="C10" s="88" t="s">
        <v>8</v>
      </c>
      <c r="D10" s="88"/>
      <c r="E10" s="88"/>
      <c r="F10" s="88"/>
      <c r="G10" s="88"/>
      <c r="H10" s="88"/>
      <c r="I10" s="13">
        <v>25</v>
      </c>
      <c r="J10" s="14">
        <v>3.1E-2</v>
      </c>
    </row>
    <row r="11" spans="1:10" ht="19.5" customHeight="1" x14ac:dyDescent="0.45">
      <c r="C11" s="88" t="s">
        <v>9</v>
      </c>
      <c r="D11" s="88"/>
      <c r="E11" s="88"/>
      <c r="F11" s="88"/>
      <c r="G11" s="88"/>
      <c r="H11" s="88"/>
      <c r="I11" s="13">
        <f>SUM(I5:I10)</f>
        <v>803</v>
      </c>
      <c r="J11" s="14">
        <f>SUM(J5:J10)</f>
        <v>1</v>
      </c>
    </row>
    <row r="14" spans="1:10" ht="19.5" customHeight="1" x14ac:dyDescent="0.45">
      <c r="A14" s="12" t="s">
        <v>10</v>
      </c>
    </row>
    <row r="15" spans="1:10" ht="19.5" customHeight="1" x14ac:dyDescent="0.45">
      <c r="C15" s="12" t="s">
        <v>11</v>
      </c>
      <c r="D15" s="12" t="s">
        <v>132</v>
      </c>
      <c r="J15" s="16">
        <v>0.45800000000000002</v>
      </c>
    </row>
    <row r="16" spans="1:10" ht="19.5" customHeight="1" x14ac:dyDescent="0.45">
      <c r="C16" s="12" t="s">
        <v>13</v>
      </c>
      <c r="D16" s="12" t="s">
        <v>131</v>
      </c>
      <c r="J16" s="16">
        <v>0.34899999999999998</v>
      </c>
    </row>
    <row r="17" spans="1:11" ht="19.5" customHeight="1" x14ac:dyDescent="0.45">
      <c r="C17" s="12" t="s">
        <v>15</v>
      </c>
      <c r="D17" s="12" t="s">
        <v>133</v>
      </c>
      <c r="J17" s="16">
        <v>0.127</v>
      </c>
    </row>
    <row r="19" spans="1:11" ht="19.5" customHeight="1" x14ac:dyDescent="0.45">
      <c r="A19" s="91" t="s">
        <v>229</v>
      </c>
      <c r="B19" s="91"/>
      <c r="C19" s="91"/>
      <c r="D19" s="91"/>
    </row>
    <row r="21" spans="1:11" s="18" customFormat="1" ht="158.25" customHeight="1" x14ac:dyDescent="0.4">
      <c r="C21" s="173"/>
      <c r="D21" s="173"/>
      <c r="E21" s="20" t="s">
        <v>127</v>
      </c>
      <c r="F21" s="20" t="s">
        <v>128</v>
      </c>
      <c r="G21" s="20" t="s">
        <v>129</v>
      </c>
      <c r="H21" s="20" t="s">
        <v>130</v>
      </c>
      <c r="I21" s="20" t="s">
        <v>7</v>
      </c>
      <c r="J21" s="20" t="s">
        <v>8</v>
      </c>
      <c r="K21" s="20" t="s">
        <v>17</v>
      </c>
    </row>
    <row r="22" spans="1:11" ht="19.5" customHeight="1" x14ac:dyDescent="0.45">
      <c r="C22" s="99" t="s">
        <v>231</v>
      </c>
      <c r="D22" s="100"/>
      <c r="E22" s="13">
        <v>334</v>
      </c>
      <c r="F22" s="13">
        <v>6</v>
      </c>
      <c r="G22" s="13">
        <v>98</v>
      </c>
      <c r="H22" s="13">
        <v>182</v>
      </c>
      <c r="I22" s="13">
        <v>8</v>
      </c>
      <c r="J22" s="13">
        <v>200</v>
      </c>
      <c r="K22" s="13">
        <f>SUM(E22:J22)</f>
        <v>828</v>
      </c>
    </row>
    <row r="23" spans="1:11" ht="19.5" customHeight="1" x14ac:dyDescent="0.45">
      <c r="C23" s="99" t="s">
        <v>232</v>
      </c>
      <c r="D23" s="100"/>
      <c r="E23" s="13">
        <v>368</v>
      </c>
      <c r="F23" s="13">
        <v>8</v>
      </c>
      <c r="G23" s="13">
        <v>102</v>
      </c>
      <c r="H23" s="13">
        <v>280</v>
      </c>
      <c r="I23" s="13">
        <v>20</v>
      </c>
      <c r="J23" s="13">
        <v>25</v>
      </c>
      <c r="K23" s="13">
        <f>SUM(E23:J23)</f>
        <v>803</v>
      </c>
    </row>
    <row r="25" spans="1:11" s="18" customFormat="1" ht="158.25" customHeight="1" x14ac:dyDescent="0.4">
      <c r="C25" s="173"/>
      <c r="D25" s="173"/>
      <c r="E25" s="20" t="s">
        <v>127</v>
      </c>
      <c r="F25" s="20" t="s">
        <v>128</v>
      </c>
      <c r="G25" s="20" t="s">
        <v>129</v>
      </c>
      <c r="H25" s="20" t="s">
        <v>130</v>
      </c>
      <c r="I25" s="20" t="s">
        <v>7</v>
      </c>
      <c r="J25" s="20" t="s">
        <v>8</v>
      </c>
      <c r="K25" s="20" t="s">
        <v>17</v>
      </c>
    </row>
    <row r="26" spans="1:11" ht="19.5" customHeight="1" x14ac:dyDescent="0.45">
      <c r="C26" s="99" t="s">
        <v>18</v>
      </c>
      <c r="D26" s="100"/>
      <c r="E26" s="14">
        <v>0.40300000000000002</v>
      </c>
      <c r="F26" s="14">
        <v>7.0000000000000001E-3</v>
      </c>
      <c r="G26" s="14">
        <v>0.11799999999999999</v>
      </c>
      <c r="H26" s="14">
        <v>0.22</v>
      </c>
      <c r="I26" s="14">
        <v>0.01</v>
      </c>
      <c r="J26" s="14">
        <v>0.24199999999999999</v>
      </c>
      <c r="K26" s="14">
        <f>SUM(E26:J26)</f>
        <v>1</v>
      </c>
    </row>
    <row r="27" spans="1:11" ht="19.5" customHeight="1" x14ac:dyDescent="0.45">
      <c r="C27" s="99" t="s">
        <v>19</v>
      </c>
      <c r="D27" s="100"/>
      <c r="E27" s="14">
        <v>0.45800000000000002</v>
      </c>
      <c r="F27" s="14">
        <v>0.01</v>
      </c>
      <c r="G27" s="14">
        <v>0.127</v>
      </c>
      <c r="H27" s="14">
        <v>0.34899999999999998</v>
      </c>
      <c r="I27" s="14">
        <v>2.5000000000000001E-2</v>
      </c>
      <c r="J27" s="14">
        <v>3.1E-2</v>
      </c>
      <c r="K27" s="14">
        <f>SUM(E27:J27)</f>
        <v>1</v>
      </c>
    </row>
    <row r="28" spans="1:11" ht="19.5" customHeight="1" x14ac:dyDescent="0.45">
      <c r="C28" s="89" t="s">
        <v>20</v>
      </c>
      <c r="D28" s="89"/>
      <c r="E28" s="14">
        <f t="shared" ref="E28:J28" si="0">E27-E26</f>
        <v>5.4999999999999993E-2</v>
      </c>
      <c r="F28" s="14">
        <f t="shared" si="0"/>
        <v>3.0000000000000001E-3</v>
      </c>
      <c r="G28" s="14">
        <f t="shared" si="0"/>
        <v>9.000000000000008E-3</v>
      </c>
      <c r="H28" s="14">
        <f t="shared" si="0"/>
        <v>0.12899999999999998</v>
      </c>
      <c r="I28" s="14">
        <f t="shared" si="0"/>
        <v>1.5000000000000001E-2</v>
      </c>
      <c r="J28" s="14">
        <f t="shared" si="0"/>
        <v>-0.21099999999999999</v>
      </c>
      <c r="K28" s="14">
        <f>SUM(E28:J28)</f>
        <v>0</v>
      </c>
    </row>
  </sheetData>
  <mergeCells count="16">
    <mergeCell ref="C9:H9"/>
    <mergeCell ref="C4:H4"/>
    <mergeCell ref="C5:H5"/>
    <mergeCell ref="C6:H6"/>
    <mergeCell ref="C7:H7"/>
    <mergeCell ref="C8:H8"/>
    <mergeCell ref="C23:D23"/>
    <mergeCell ref="C25:D25"/>
    <mergeCell ref="C26:D26"/>
    <mergeCell ref="C27:D27"/>
    <mergeCell ref="C28:D28"/>
    <mergeCell ref="C10:H10"/>
    <mergeCell ref="C11:H11"/>
    <mergeCell ref="A19:D19"/>
    <mergeCell ref="C21:D21"/>
    <mergeCell ref="C22:D22"/>
  </mergeCells>
  <phoneticPr fontId="2"/>
  <pageMargins left="0.70866141732283472" right="0.70866141732283472" top="0.74803149606299213" bottom="0.74803149606299213" header="0.31496062992125984" footer="0.31496062992125984"/>
  <pageSetup paperSize="9" scale="57" fitToHeight="0" orientation="portrait" copies="2"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BE1A5-2798-4F17-B284-A1492CDFEFC0}">
  <sheetPr>
    <pageSetUpPr fitToPage="1"/>
  </sheetPr>
  <dimension ref="A1:J26"/>
  <sheetViews>
    <sheetView view="pageBreakPreview" zoomScale="60" zoomScaleNormal="55" workbookViewId="0">
      <pane ySplit="1" topLeftCell="A21" activePane="bottomLeft" state="frozen"/>
      <selection activeCell="AH40" sqref="AH40"/>
      <selection pane="bottomLeft" activeCell="A29" sqref="A29:XFD128"/>
    </sheetView>
  </sheetViews>
  <sheetFormatPr defaultColWidth="9" defaultRowHeight="18" x14ac:dyDescent="0.45"/>
  <cols>
    <col min="1" max="1" width="9" style="12"/>
    <col min="2" max="2" width="5.69921875" style="12" customWidth="1"/>
    <col min="3" max="16384" width="9" style="12"/>
  </cols>
  <sheetData>
    <row r="1" spans="1:10" ht="19.5" customHeight="1" x14ac:dyDescent="0.45">
      <c r="A1" s="12" t="s">
        <v>0</v>
      </c>
      <c r="B1" s="12" t="s">
        <v>368</v>
      </c>
    </row>
    <row r="4" spans="1:10" ht="19.5" customHeight="1" x14ac:dyDescent="0.45">
      <c r="C4" s="113" t="s">
        <v>1</v>
      </c>
      <c r="D4" s="113"/>
      <c r="E4" s="113"/>
      <c r="F4" s="113"/>
      <c r="G4" s="113"/>
      <c r="H4" s="113"/>
      <c r="I4" s="24" t="s">
        <v>2</v>
      </c>
      <c r="J4" s="24" t="s">
        <v>3</v>
      </c>
    </row>
    <row r="5" spans="1:10" ht="19.5" customHeight="1" x14ac:dyDescent="0.45">
      <c r="C5" s="88" t="s">
        <v>134</v>
      </c>
      <c r="D5" s="88"/>
      <c r="E5" s="88"/>
      <c r="F5" s="88"/>
      <c r="G5" s="88"/>
      <c r="H5" s="88"/>
      <c r="I5" s="13">
        <v>434</v>
      </c>
      <c r="J5" s="14">
        <v>0.54</v>
      </c>
    </row>
    <row r="6" spans="1:10" ht="19.5" customHeight="1" x14ac:dyDescent="0.45">
      <c r="C6" s="88" t="s">
        <v>135</v>
      </c>
      <c r="D6" s="88"/>
      <c r="E6" s="88"/>
      <c r="F6" s="88"/>
      <c r="G6" s="88"/>
      <c r="H6" s="88"/>
      <c r="I6" s="13">
        <v>240</v>
      </c>
      <c r="J6" s="14">
        <v>0.29899999999999999</v>
      </c>
    </row>
    <row r="7" spans="1:10" ht="19.5" customHeight="1" x14ac:dyDescent="0.45">
      <c r="C7" s="88" t="s">
        <v>136</v>
      </c>
      <c r="D7" s="88"/>
      <c r="E7" s="88"/>
      <c r="F7" s="88"/>
      <c r="G7" s="88"/>
      <c r="H7" s="88"/>
      <c r="I7" s="13">
        <v>118</v>
      </c>
      <c r="J7" s="14">
        <v>0.14699999999999999</v>
      </c>
    </row>
    <row r="8" spans="1:10" ht="19.5" customHeight="1" x14ac:dyDescent="0.45">
      <c r="C8" s="88" t="s">
        <v>8</v>
      </c>
      <c r="D8" s="88"/>
      <c r="E8" s="88"/>
      <c r="F8" s="88"/>
      <c r="G8" s="88"/>
      <c r="H8" s="88"/>
      <c r="I8" s="13">
        <v>11</v>
      </c>
      <c r="J8" s="14">
        <v>1.4E-2</v>
      </c>
    </row>
    <row r="9" spans="1:10" ht="19.5" customHeight="1" x14ac:dyDescent="0.45">
      <c r="C9" s="88" t="s">
        <v>9</v>
      </c>
      <c r="D9" s="88"/>
      <c r="E9" s="88"/>
      <c r="F9" s="88"/>
      <c r="G9" s="88"/>
      <c r="H9" s="88"/>
      <c r="I9" s="13">
        <f>SUM(I5:I8)</f>
        <v>803</v>
      </c>
      <c r="J9" s="14">
        <f>SUM(J5:J8)</f>
        <v>1</v>
      </c>
    </row>
    <row r="12" spans="1:10" ht="19.5" customHeight="1" x14ac:dyDescent="0.45">
      <c r="A12" s="12" t="s">
        <v>10</v>
      </c>
    </row>
    <row r="13" spans="1:10" ht="19.5" customHeight="1" x14ac:dyDescent="0.45">
      <c r="C13" s="12" t="s">
        <v>11</v>
      </c>
      <c r="D13" s="12" t="s">
        <v>137</v>
      </c>
      <c r="J13" s="16">
        <v>0.54</v>
      </c>
    </row>
    <row r="14" spans="1:10" ht="19.5" customHeight="1" x14ac:dyDescent="0.45">
      <c r="C14" s="12" t="s">
        <v>13</v>
      </c>
      <c r="D14" s="12" t="s">
        <v>138</v>
      </c>
      <c r="J14" s="16">
        <v>0.29899999999999999</v>
      </c>
    </row>
    <row r="15" spans="1:10" ht="19.5" customHeight="1" x14ac:dyDescent="0.45">
      <c r="C15" s="12" t="s">
        <v>15</v>
      </c>
      <c r="D15" s="12" t="s">
        <v>139</v>
      </c>
      <c r="J15" s="16">
        <v>0.14699999999999999</v>
      </c>
    </row>
    <row r="17" spans="1:9" ht="19.5" customHeight="1" x14ac:dyDescent="0.45">
      <c r="A17" s="91" t="s">
        <v>229</v>
      </c>
      <c r="B17" s="91"/>
      <c r="C17" s="91"/>
      <c r="D17" s="91"/>
    </row>
    <row r="19" spans="1:9" s="18" customFormat="1" ht="159" customHeight="1" x14ac:dyDescent="0.4">
      <c r="C19" s="92"/>
      <c r="D19" s="92"/>
      <c r="E19" s="20" t="s">
        <v>134</v>
      </c>
      <c r="F19" s="20" t="s">
        <v>135</v>
      </c>
      <c r="G19" s="20" t="s">
        <v>136</v>
      </c>
      <c r="H19" s="20" t="s">
        <v>8</v>
      </c>
      <c r="I19" s="20" t="s">
        <v>17</v>
      </c>
    </row>
    <row r="20" spans="1:9" ht="19.5" customHeight="1" x14ac:dyDescent="0.45">
      <c r="C20" s="99" t="s">
        <v>231</v>
      </c>
      <c r="D20" s="100"/>
      <c r="E20" s="13">
        <v>405</v>
      </c>
      <c r="F20" s="13">
        <v>233</v>
      </c>
      <c r="G20" s="13">
        <v>176</v>
      </c>
      <c r="H20" s="13">
        <v>14</v>
      </c>
      <c r="I20" s="13">
        <f>SUM(E20:H20)</f>
        <v>828</v>
      </c>
    </row>
    <row r="21" spans="1:9" ht="19.5" customHeight="1" x14ac:dyDescent="0.45">
      <c r="C21" s="99" t="s">
        <v>232</v>
      </c>
      <c r="D21" s="100"/>
      <c r="E21" s="13">
        <v>434</v>
      </c>
      <c r="F21" s="13">
        <v>240</v>
      </c>
      <c r="G21" s="13">
        <v>118</v>
      </c>
      <c r="H21" s="13">
        <v>11</v>
      </c>
      <c r="I21" s="13">
        <f>SUM(E21:H21)</f>
        <v>803</v>
      </c>
    </row>
    <row r="23" spans="1:9" s="18" customFormat="1" ht="159" customHeight="1" x14ac:dyDescent="0.4">
      <c r="C23" s="92"/>
      <c r="D23" s="92"/>
      <c r="E23" s="20" t="s">
        <v>134</v>
      </c>
      <c r="F23" s="20" t="s">
        <v>135</v>
      </c>
      <c r="G23" s="20" t="s">
        <v>136</v>
      </c>
      <c r="H23" s="20" t="s">
        <v>8</v>
      </c>
      <c r="I23" s="20" t="s">
        <v>17</v>
      </c>
    </row>
    <row r="24" spans="1:9" ht="19.5" customHeight="1" x14ac:dyDescent="0.45">
      <c r="C24" s="99" t="s">
        <v>231</v>
      </c>
      <c r="D24" s="100"/>
      <c r="E24" s="14">
        <v>0.48899999999999999</v>
      </c>
      <c r="F24" s="14">
        <v>0.28100000000000003</v>
      </c>
      <c r="G24" s="14">
        <v>0.21299999999999999</v>
      </c>
      <c r="H24" s="14">
        <v>1.7000000000000001E-2</v>
      </c>
      <c r="I24" s="14">
        <f>SUM(E24:H24)</f>
        <v>1</v>
      </c>
    </row>
    <row r="25" spans="1:9" ht="19.5" customHeight="1" x14ac:dyDescent="0.45">
      <c r="C25" s="99" t="s">
        <v>232</v>
      </c>
      <c r="D25" s="100"/>
      <c r="E25" s="14">
        <v>0.54</v>
      </c>
      <c r="F25" s="14">
        <v>0.29899999999999999</v>
      </c>
      <c r="G25" s="14">
        <v>0.14699999999999999</v>
      </c>
      <c r="H25" s="14">
        <v>1.4E-2</v>
      </c>
      <c r="I25" s="14">
        <f>SUM(E25:H25)</f>
        <v>1</v>
      </c>
    </row>
    <row r="26" spans="1:9" ht="19.5" customHeight="1" x14ac:dyDescent="0.45">
      <c r="C26" s="89" t="s">
        <v>20</v>
      </c>
      <c r="D26" s="89"/>
      <c r="E26" s="14">
        <f>E25-E24</f>
        <v>5.1000000000000045E-2</v>
      </c>
      <c r="F26" s="14">
        <f>F25-F24</f>
        <v>1.799999999999996E-2</v>
      </c>
      <c r="G26" s="14">
        <f>G25-G24</f>
        <v>-6.6000000000000003E-2</v>
      </c>
      <c r="H26" s="14">
        <f>H25-H24</f>
        <v>-3.0000000000000009E-3</v>
      </c>
      <c r="I26" s="14">
        <f>SUM(E26:H26)</f>
        <v>0</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61" fitToHeight="0" orientation="portrait" copies="2"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4806A-2E60-4399-8165-32CE371338DB}">
  <sheetPr>
    <pageSetUpPr fitToPage="1"/>
  </sheetPr>
  <dimension ref="A1:U36"/>
  <sheetViews>
    <sheetView view="pageBreakPreview" zoomScale="60" zoomScaleNormal="55" workbookViewId="0">
      <pane ySplit="1" topLeftCell="A3" activePane="bottomLeft" state="frozen"/>
      <selection activeCell="AH40" sqref="AH40"/>
      <selection pane="bottomLeft" activeCell="A38" sqref="A38:XFD164"/>
    </sheetView>
  </sheetViews>
  <sheetFormatPr defaultColWidth="9" defaultRowHeight="18" x14ac:dyDescent="0.45"/>
  <cols>
    <col min="1" max="1" width="9" style="12"/>
    <col min="2" max="2" width="4.59765625" style="12" customWidth="1"/>
    <col min="3" max="16384" width="9" style="12"/>
  </cols>
  <sheetData>
    <row r="1" spans="1:18" ht="19.5" customHeight="1" x14ac:dyDescent="0.45">
      <c r="A1" s="12" t="s">
        <v>0</v>
      </c>
      <c r="B1" s="12" t="s">
        <v>369</v>
      </c>
    </row>
    <row r="4" spans="1:18" ht="19.5" customHeight="1" x14ac:dyDescent="0.45">
      <c r="C4" s="93" t="s">
        <v>1</v>
      </c>
      <c r="D4" s="94"/>
      <c r="E4" s="94"/>
      <c r="F4" s="94"/>
      <c r="G4" s="94"/>
      <c r="H4" s="95"/>
      <c r="I4" s="24" t="s">
        <v>2</v>
      </c>
      <c r="J4" s="24" t="s">
        <v>3</v>
      </c>
    </row>
    <row r="5" spans="1:18" ht="19.5" customHeight="1" x14ac:dyDescent="0.45">
      <c r="C5" s="88" t="s">
        <v>91</v>
      </c>
      <c r="D5" s="88"/>
      <c r="E5" s="88"/>
      <c r="F5" s="88"/>
      <c r="G5" s="88"/>
      <c r="H5" s="88"/>
      <c r="I5" s="13">
        <v>104</v>
      </c>
      <c r="J5" s="14">
        <v>0.13</v>
      </c>
    </row>
    <row r="6" spans="1:18" ht="19.5" customHeight="1" x14ac:dyDescent="0.45">
      <c r="C6" s="88" t="s">
        <v>92</v>
      </c>
      <c r="D6" s="88"/>
      <c r="E6" s="88"/>
      <c r="F6" s="88"/>
      <c r="G6" s="88"/>
      <c r="H6" s="88"/>
      <c r="I6" s="13">
        <v>28</v>
      </c>
      <c r="J6" s="14">
        <v>3.5000000000000003E-2</v>
      </c>
    </row>
    <row r="7" spans="1:18" ht="19.5" customHeight="1" x14ac:dyDescent="0.45">
      <c r="C7" s="88" t="s">
        <v>169</v>
      </c>
      <c r="D7" s="88"/>
      <c r="E7" s="88"/>
      <c r="F7" s="88"/>
      <c r="G7" s="88"/>
      <c r="H7" s="88"/>
      <c r="I7" s="13">
        <v>220</v>
      </c>
      <c r="J7" s="14">
        <v>0.27400000000000002</v>
      </c>
    </row>
    <row r="8" spans="1:18" ht="19.5" customHeight="1" x14ac:dyDescent="0.45">
      <c r="C8" s="88" t="s">
        <v>94</v>
      </c>
      <c r="D8" s="88"/>
      <c r="E8" s="88"/>
      <c r="F8" s="88"/>
      <c r="G8" s="88"/>
      <c r="H8" s="88"/>
      <c r="I8" s="13">
        <v>396</v>
      </c>
      <c r="J8" s="14">
        <v>0.49299999999999999</v>
      </c>
    </row>
    <row r="9" spans="1:18" ht="19.5" customHeight="1" x14ac:dyDescent="0.45">
      <c r="C9" s="88" t="s">
        <v>170</v>
      </c>
      <c r="D9" s="88"/>
      <c r="E9" s="88"/>
      <c r="F9" s="88"/>
      <c r="G9" s="88"/>
      <c r="H9" s="88"/>
      <c r="I9" s="13">
        <v>396</v>
      </c>
      <c r="J9" s="14">
        <v>0.49299999999999999</v>
      </c>
      <c r="M9" s="15"/>
      <c r="N9" s="15"/>
      <c r="O9" s="15"/>
      <c r="P9" s="15"/>
      <c r="Q9" s="15"/>
      <c r="R9" s="15"/>
    </row>
    <row r="10" spans="1:18" ht="19.5" customHeight="1" x14ac:dyDescent="0.45">
      <c r="C10" s="88" t="s">
        <v>140</v>
      </c>
      <c r="D10" s="88"/>
      <c r="E10" s="88"/>
      <c r="F10" s="88"/>
      <c r="G10" s="88"/>
      <c r="H10" s="88"/>
      <c r="I10" s="13">
        <v>298</v>
      </c>
      <c r="J10" s="14">
        <v>0.371</v>
      </c>
      <c r="M10" s="15"/>
      <c r="N10" s="15"/>
      <c r="O10" s="15"/>
      <c r="P10" s="15"/>
      <c r="Q10" s="15"/>
      <c r="R10" s="15"/>
    </row>
    <row r="11" spans="1:18" ht="19.5" customHeight="1" x14ac:dyDescent="0.45">
      <c r="C11" s="88" t="s">
        <v>7</v>
      </c>
      <c r="D11" s="88"/>
      <c r="E11" s="88"/>
      <c r="F11" s="88"/>
      <c r="G11" s="88"/>
      <c r="H11" s="88"/>
      <c r="I11" s="13">
        <v>7</v>
      </c>
      <c r="J11" s="14">
        <v>8.9999999999999993E-3</v>
      </c>
      <c r="M11" s="15"/>
      <c r="N11" s="15"/>
      <c r="O11" s="15"/>
      <c r="P11" s="15"/>
      <c r="Q11" s="15"/>
      <c r="R11" s="15"/>
    </row>
    <row r="12" spans="1:18" ht="19.5" customHeight="1" x14ac:dyDescent="0.45">
      <c r="C12" s="88" t="s">
        <v>8</v>
      </c>
      <c r="D12" s="88"/>
      <c r="E12" s="88"/>
      <c r="F12" s="88"/>
      <c r="G12" s="88"/>
      <c r="H12" s="88"/>
      <c r="I12" s="13">
        <v>139</v>
      </c>
      <c r="J12" s="14">
        <v>0.17299999999999999</v>
      </c>
      <c r="M12" s="15"/>
      <c r="N12" s="15"/>
      <c r="O12" s="15"/>
      <c r="P12" s="15"/>
      <c r="Q12" s="15"/>
      <c r="R12" s="15"/>
    </row>
    <row r="13" spans="1:18" ht="19.5" customHeight="1" x14ac:dyDescent="0.45">
      <c r="C13" s="182" t="s">
        <v>9</v>
      </c>
      <c r="D13" s="182"/>
      <c r="E13" s="182"/>
      <c r="F13" s="182"/>
      <c r="G13" s="182"/>
      <c r="H13" s="182"/>
      <c r="I13" s="13">
        <v>803</v>
      </c>
      <c r="J13" s="14">
        <v>1</v>
      </c>
    </row>
    <row r="16" spans="1:18" ht="19.5" customHeight="1" x14ac:dyDescent="0.45">
      <c r="A16" s="12" t="s">
        <v>10</v>
      </c>
    </row>
    <row r="17" spans="1:13" ht="19.5" customHeight="1" x14ac:dyDescent="0.45">
      <c r="C17" s="12" t="s">
        <v>11</v>
      </c>
      <c r="D17" s="12" t="s">
        <v>44</v>
      </c>
      <c r="J17" s="16">
        <v>0.49299999999999999</v>
      </c>
    </row>
    <row r="18" spans="1:13" ht="19.5" customHeight="1" x14ac:dyDescent="0.45">
      <c r="C18" s="12" t="s">
        <v>370</v>
      </c>
      <c r="D18" s="12" t="s">
        <v>171</v>
      </c>
      <c r="J18" s="16">
        <v>0.49299999999999999</v>
      </c>
    </row>
    <row r="19" spans="1:13" ht="19.5" customHeight="1" x14ac:dyDescent="0.45">
      <c r="C19" s="12" t="s">
        <v>15</v>
      </c>
      <c r="D19" s="12" t="s">
        <v>142</v>
      </c>
      <c r="J19" s="16">
        <v>0.371</v>
      </c>
    </row>
    <row r="21" spans="1:13" ht="19.5" customHeight="1" x14ac:dyDescent="0.45">
      <c r="A21" s="91" t="s">
        <v>229</v>
      </c>
      <c r="B21" s="91"/>
      <c r="C21" s="91"/>
      <c r="D21" s="91"/>
    </row>
    <row r="22" spans="1:13" ht="19.5" customHeight="1" x14ac:dyDescent="0.45">
      <c r="A22" s="17"/>
      <c r="B22" s="17"/>
      <c r="C22" s="17"/>
      <c r="D22" s="17"/>
    </row>
    <row r="23" spans="1:13" s="18" customFormat="1" ht="158.25" customHeight="1" x14ac:dyDescent="0.45">
      <c r="C23" s="113"/>
      <c r="D23" s="113"/>
      <c r="E23" s="20" t="s">
        <v>91</v>
      </c>
      <c r="F23" s="20" t="s">
        <v>92</v>
      </c>
      <c r="G23" s="20" t="s">
        <v>169</v>
      </c>
      <c r="H23" s="20" t="s">
        <v>94</v>
      </c>
      <c r="I23" s="20" t="s">
        <v>170</v>
      </c>
      <c r="J23" s="20" t="s">
        <v>140</v>
      </c>
      <c r="K23" s="20" t="s">
        <v>7</v>
      </c>
      <c r="L23" s="20" t="s">
        <v>8</v>
      </c>
      <c r="M23" s="20" t="s">
        <v>17</v>
      </c>
    </row>
    <row r="24" spans="1:13" ht="19.5" customHeight="1" x14ac:dyDescent="0.45">
      <c r="C24" s="99" t="s">
        <v>231</v>
      </c>
      <c r="D24" s="100"/>
      <c r="E24" s="13">
        <v>85</v>
      </c>
      <c r="F24" s="13">
        <v>40</v>
      </c>
      <c r="G24" s="13">
        <v>270</v>
      </c>
      <c r="H24" s="13">
        <v>392</v>
      </c>
      <c r="I24" s="13">
        <v>352</v>
      </c>
      <c r="J24" s="13">
        <v>302</v>
      </c>
      <c r="K24" s="13">
        <v>6</v>
      </c>
      <c r="L24" s="13">
        <v>197</v>
      </c>
      <c r="M24" s="13">
        <v>828</v>
      </c>
    </row>
    <row r="25" spans="1:13" ht="19.5" customHeight="1" x14ac:dyDescent="0.45">
      <c r="C25" s="99" t="s">
        <v>232</v>
      </c>
      <c r="D25" s="100"/>
      <c r="E25" s="13">
        <v>104</v>
      </c>
      <c r="F25" s="13">
        <v>28</v>
      </c>
      <c r="G25" s="13">
        <v>220</v>
      </c>
      <c r="H25" s="13">
        <v>396</v>
      </c>
      <c r="I25" s="13">
        <v>396</v>
      </c>
      <c r="J25" s="13">
        <v>298</v>
      </c>
      <c r="K25" s="13">
        <v>7</v>
      </c>
      <c r="L25" s="13">
        <v>139</v>
      </c>
      <c r="M25" s="13">
        <v>803</v>
      </c>
    </row>
    <row r="26" spans="1:13" ht="19.5" customHeight="1" x14ac:dyDescent="0.45">
      <c r="C26" s="10"/>
      <c r="D26" s="10"/>
    </row>
    <row r="27" spans="1:13" ht="14.25" customHeight="1" x14ac:dyDescent="0.45">
      <c r="C27" s="17"/>
      <c r="D27" s="17"/>
    </row>
    <row r="28" spans="1:13" s="18" customFormat="1" ht="158.25" customHeight="1" x14ac:dyDescent="0.45">
      <c r="C28" s="113"/>
      <c r="D28" s="113"/>
      <c r="E28" s="20" t="s">
        <v>91</v>
      </c>
      <c r="F28" s="20" t="s">
        <v>92</v>
      </c>
      <c r="G28" s="20" t="s">
        <v>169</v>
      </c>
      <c r="H28" s="20" t="s">
        <v>94</v>
      </c>
      <c r="I28" s="20" t="s">
        <v>170</v>
      </c>
      <c r="J28" s="20" t="s">
        <v>140</v>
      </c>
      <c r="K28" s="20" t="s">
        <v>7</v>
      </c>
      <c r="L28" s="20" t="s">
        <v>8</v>
      </c>
      <c r="M28" s="20" t="s">
        <v>17</v>
      </c>
    </row>
    <row r="29" spans="1:13" ht="19.5" customHeight="1" x14ac:dyDescent="0.45">
      <c r="C29" s="99" t="s">
        <v>231</v>
      </c>
      <c r="D29" s="100"/>
      <c r="E29" s="14">
        <v>0.10299999999999999</v>
      </c>
      <c r="F29" s="14">
        <v>4.8000000000000001E-2</v>
      </c>
      <c r="G29" s="14">
        <v>0.32600000000000001</v>
      </c>
      <c r="H29" s="14">
        <v>0.47299999999999998</v>
      </c>
      <c r="I29" s="14">
        <v>0.42499999999999999</v>
      </c>
      <c r="J29" s="14">
        <v>0.36499999999999999</v>
      </c>
      <c r="K29" s="14">
        <v>7.0000000000000001E-3</v>
      </c>
      <c r="L29" s="14">
        <v>0.23799999999999999</v>
      </c>
      <c r="M29" s="14">
        <v>1</v>
      </c>
    </row>
    <row r="30" spans="1:13" ht="19.5" customHeight="1" x14ac:dyDescent="0.45">
      <c r="C30" s="99" t="s">
        <v>232</v>
      </c>
      <c r="D30" s="100"/>
      <c r="E30" s="14">
        <v>0.13</v>
      </c>
      <c r="F30" s="14">
        <v>3.5000000000000003E-2</v>
      </c>
      <c r="G30" s="14">
        <v>0.27400000000000002</v>
      </c>
      <c r="H30" s="14">
        <v>0.49299999999999999</v>
      </c>
      <c r="I30" s="14">
        <v>0.49299999999999999</v>
      </c>
      <c r="J30" s="14">
        <v>0.371</v>
      </c>
      <c r="K30" s="14">
        <v>8.9999999999999993E-3</v>
      </c>
      <c r="L30" s="14">
        <v>0.17299999999999999</v>
      </c>
      <c r="M30" s="14">
        <v>1</v>
      </c>
    </row>
    <row r="31" spans="1:13" ht="19.5" customHeight="1" x14ac:dyDescent="0.45">
      <c r="C31" s="89" t="s">
        <v>20</v>
      </c>
      <c r="D31" s="89"/>
      <c r="E31" s="14">
        <f>E30-E29</f>
        <v>2.700000000000001E-2</v>
      </c>
      <c r="F31" s="14">
        <f t="shared" ref="F31:L31" si="0">F30-F29</f>
        <v>-1.2999999999999998E-2</v>
      </c>
      <c r="G31" s="14">
        <f t="shared" si="0"/>
        <v>-5.1999999999999991E-2</v>
      </c>
      <c r="H31" s="14">
        <f t="shared" si="0"/>
        <v>2.0000000000000018E-2</v>
      </c>
      <c r="I31" s="14">
        <f t="shared" si="0"/>
        <v>6.8000000000000005E-2</v>
      </c>
      <c r="J31" s="14">
        <f t="shared" si="0"/>
        <v>6.0000000000000053E-3</v>
      </c>
      <c r="K31" s="14">
        <f t="shared" si="0"/>
        <v>1.9999999999999992E-3</v>
      </c>
      <c r="L31" s="14">
        <f t="shared" si="0"/>
        <v>-6.5000000000000002E-2</v>
      </c>
      <c r="M31" s="14">
        <v>0</v>
      </c>
    </row>
    <row r="33" spans="3:21" ht="19.5" customHeight="1" x14ac:dyDescent="0.45">
      <c r="C33" s="12" t="s">
        <v>101</v>
      </c>
    </row>
    <row r="34" spans="3:21" ht="19.5" customHeight="1" x14ac:dyDescent="0.45">
      <c r="C34" s="177"/>
      <c r="D34" s="179"/>
      <c r="E34" s="177" t="s">
        <v>102</v>
      </c>
      <c r="F34" s="178"/>
      <c r="G34" s="179"/>
      <c r="H34" s="177" t="s">
        <v>103</v>
      </c>
      <c r="I34" s="178"/>
      <c r="J34" s="179"/>
      <c r="K34" s="177" t="s">
        <v>104</v>
      </c>
      <c r="L34" s="178"/>
      <c r="M34" s="179"/>
      <c r="N34" s="177" t="s">
        <v>105</v>
      </c>
      <c r="O34" s="178"/>
      <c r="P34" s="179"/>
    </row>
    <row r="35" spans="3:21" ht="47.4" customHeight="1" x14ac:dyDescent="0.45">
      <c r="C35" s="180" t="s">
        <v>231</v>
      </c>
      <c r="D35" s="181"/>
      <c r="E35" s="174" t="s">
        <v>371</v>
      </c>
      <c r="F35" s="175"/>
      <c r="G35" s="176"/>
      <c r="H35" s="174" t="s">
        <v>372</v>
      </c>
      <c r="I35" s="175"/>
      <c r="J35" s="176"/>
      <c r="K35" s="174" t="s">
        <v>373</v>
      </c>
      <c r="L35" s="175"/>
      <c r="M35" s="176"/>
      <c r="N35" s="174" t="s">
        <v>374</v>
      </c>
      <c r="O35" s="175"/>
      <c r="P35" s="176"/>
    </row>
    <row r="36" spans="3:21" ht="51" customHeight="1" x14ac:dyDescent="0.45">
      <c r="C36" s="180" t="s">
        <v>232</v>
      </c>
      <c r="D36" s="181"/>
      <c r="E36" s="174" t="s">
        <v>375</v>
      </c>
      <c r="F36" s="175"/>
      <c r="G36" s="176"/>
      <c r="H36" s="174" t="s">
        <v>376</v>
      </c>
      <c r="I36" s="175"/>
      <c r="J36" s="176"/>
      <c r="K36" s="174" t="s">
        <v>377</v>
      </c>
      <c r="L36" s="175"/>
      <c r="M36" s="176"/>
      <c r="N36" s="174" t="s">
        <v>378</v>
      </c>
      <c r="O36" s="175"/>
      <c r="P36" s="176"/>
      <c r="R36" s="15"/>
      <c r="S36" s="15"/>
      <c r="T36" s="15"/>
      <c r="U36" s="15"/>
    </row>
  </sheetData>
  <mergeCells count="33">
    <mergeCell ref="C4:H4"/>
    <mergeCell ref="A21:D21"/>
    <mergeCell ref="C34:D34"/>
    <mergeCell ref="E34:G34"/>
    <mergeCell ref="H34:J34"/>
    <mergeCell ref="C13:H13"/>
    <mergeCell ref="C10:H10"/>
    <mergeCell ref="C11:H11"/>
    <mergeCell ref="C12:H12"/>
    <mergeCell ref="C9:H9"/>
    <mergeCell ref="C5:H5"/>
    <mergeCell ref="C6:H6"/>
    <mergeCell ref="C7:H7"/>
    <mergeCell ref="C8:H8"/>
    <mergeCell ref="C31:D31"/>
    <mergeCell ref="C30:D30"/>
    <mergeCell ref="C23:D23"/>
    <mergeCell ref="C24:D24"/>
    <mergeCell ref="C25:D25"/>
    <mergeCell ref="C29:D29"/>
    <mergeCell ref="C28:D28"/>
    <mergeCell ref="N36:P36"/>
    <mergeCell ref="N34:P34"/>
    <mergeCell ref="C35:D35"/>
    <mergeCell ref="E35:G35"/>
    <mergeCell ref="H35:J35"/>
    <mergeCell ref="K35:M35"/>
    <mergeCell ref="N35:P35"/>
    <mergeCell ref="K36:M36"/>
    <mergeCell ref="C36:D36"/>
    <mergeCell ref="K34:M34"/>
    <mergeCell ref="E36:G36"/>
    <mergeCell ref="H36:J36"/>
  </mergeCells>
  <phoneticPr fontId="2"/>
  <pageMargins left="0.70866141732283472" right="0.70866141732283472" top="0.74803149606299213" bottom="0.74803149606299213" header="0.31496062992125984" footer="0.31496062992125984"/>
  <pageSetup paperSize="9" scale="57" fitToHeight="0" orientation="portrait" copies="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9D16C-427A-464E-9A28-9E79B610DD20}">
  <sheetPr>
    <pageSetUpPr fitToPage="1"/>
  </sheetPr>
  <dimension ref="A1:J24"/>
  <sheetViews>
    <sheetView view="pageBreakPreview" zoomScale="60" zoomScaleNormal="55" workbookViewId="0">
      <pane ySplit="1" topLeftCell="A2" activePane="bottomLeft" state="frozen"/>
      <selection activeCell="AH40" sqref="AH40"/>
      <selection pane="bottomLeft" activeCell="A27" sqref="A27:XFD126"/>
    </sheetView>
  </sheetViews>
  <sheetFormatPr defaultColWidth="9" defaultRowHeight="18" x14ac:dyDescent="0.45"/>
  <cols>
    <col min="1" max="1" width="9" style="12"/>
    <col min="2" max="2" width="4.8984375" style="12" customWidth="1"/>
    <col min="3" max="16384" width="9" style="12"/>
  </cols>
  <sheetData>
    <row r="1" spans="1:10" ht="19.5" customHeight="1" x14ac:dyDescent="0.45">
      <c r="A1" s="12" t="s">
        <v>0</v>
      </c>
      <c r="B1" s="12" t="s">
        <v>79</v>
      </c>
      <c r="F1" s="25"/>
    </row>
    <row r="4" spans="1:10" ht="19.5" customHeight="1" x14ac:dyDescent="0.45">
      <c r="C4" s="93" t="s">
        <v>1</v>
      </c>
      <c r="D4" s="94"/>
      <c r="E4" s="94"/>
      <c r="F4" s="94"/>
      <c r="G4" s="94"/>
      <c r="H4" s="95"/>
      <c r="I4" s="24" t="s">
        <v>2</v>
      </c>
      <c r="J4" s="24" t="s">
        <v>3</v>
      </c>
    </row>
    <row r="5" spans="1:10" ht="19.5" customHeight="1" x14ac:dyDescent="0.45">
      <c r="C5" s="88" t="s">
        <v>77</v>
      </c>
      <c r="D5" s="88"/>
      <c r="E5" s="88"/>
      <c r="F5" s="88"/>
      <c r="G5" s="88"/>
      <c r="H5" s="88"/>
      <c r="I5" s="13">
        <v>322</v>
      </c>
      <c r="J5" s="14">
        <f>IFERROR(I5/$I$8,)</f>
        <v>0.40099626400996263</v>
      </c>
    </row>
    <row r="6" spans="1:10" ht="19.5" customHeight="1" x14ac:dyDescent="0.45">
      <c r="C6" s="88" t="s">
        <v>78</v>
      </c>
      <c r="D6" s="88"/>
      <c r="E6" s="88"/>
      <c r="F6" s="88"/>
      <c r="G6" s="88"/>
      <c r="H6" s="88"/>
      <c r="I6" s="13">
        <v>455</v>
      </c>
      <c r="J6" s="14">
        <f>IFERROR(I6/$I$8,)</f>
        <v>0.5666251556662516</v>
      </c>
    </row>
    <row r="7" spans="1:10" ht="19.5" customHeight="1" x14ac:dyDescent="0.45">
      <c r="C7" s="88" t="s">
        <v>8</v>
      </c>
      <c r="D7" s="88"/>
      <c r="E7" s="88"/>
      <c r="F7" s="88"/>
      <c r="G7" s="88"/>
      <c r="H7" s="88"/>
      <c r="I7" s="13">
        <v>26</v>
      </c>
      <c r="J7" s="14">
        <f>IFERROR(I7/$I$8,)</f>
        <v>3.2378580323785801E-2</v>
      </c>
    </row>
    <row r="8" spans="1:10" ht="19.5" customHeight="1" x14ac:dyDescent="0.45">
      <c r="C8" s="96" t="s">
        <v>9</v>
      </c>
      <c r="D8" s="97"/>
      <c r="E8" s="97"/>
      <c r="F8" s="97"/>
      <c r="G8" s="97"/>
      <c r="H8" s="98"/>
      <c r="I8" s="13">
        <f>SUM(I5:I7)</f>
        <v>803</v>
      </c>
      <c r="J8" s="14">
        <f>SUM(J5:J7)</f>
        <v>1</v>
      </c>
    </row>
    <row r="10" spans="1:10" ht="19.5" customHeight="1" x14ac:dyDescent="0.45">
      <c r="A10" s="12" t="s">
        <v>10</v>
      </c>
    </row>
    <row r="11" spans="1:10" ht="19.5" customHeight="1" x14ac:dyDescent="0.45">
      <c r="C11" s="12" t="s">
        <v>11</v>
      </c>
      <c r="D11" s="12" t="s">
        <v>77</v>
      </c>
      <c r="J11" s="16">
        <v>0.56699999999999995</v>
      </c>
    </row>
    <row r="12" spans="1:10" ht="19.5" customHeight="1" x14ac:dyDescent="0.45">
      <c r="C12" s="12" t="s">
        <v>13</v>
      </c>
      <c r="D12" s="12" t="s">
        <v>78</v>
      </c>
      <c r="J12" s="16">
        <v>0.40100000000000002</v>
      </c>
    </row>
    <row r="13" spans="1:10" ht="19.5" customHeight="1" x14ac:dyDescent="0.45">
      <c r="I13" s="16"/>
    </row>
    <row r="15" spans="1:10" ht="19.5" customHeight="1" x14ac:dyDescent="0.45">
      <c r="A15" s="111" t="s">
        <v>243</v>
      </c>
      <c r="B15" s="111"/>
      <c r="C15" s="111"/>
      <c r="D15" s="111"/>
    </row>
    <row r="17" spans="3:8" s="18" customFormat="1" ht="60" customHeight="1" x14ac:dyDescent="0.4">
      <c r="C17" s="110"/>
      <c r="D17" s="110"/>
      <c r="E17" s="19" t="s">
        <v>77</v>
      </c>
      <c r="F17" s="19" t="s">
        <v>78</v>
      </c>
      <c r="G17" s="19" t="s">
        <v>8</v>
      </c>
      <c r="H17" s="19" t="s">
        <v>17</v>
      </c>
    </row>
    <row r="18" spans="3:8" ht="19.5" customHeight="1" x14ac:dyDescent="0.45">
      <c r="C18" s="89" t="s">
        <v>71</v>
      </c>
      <c r="D18" s="89"/>
      <c r="E18" s="13">
        <v>427</v>
      </c>
      <c r="F18" s="13">
        <v>355</v>
      </c>
      <c r="G18" s="13">
        <v>46</v>
      </c>
      <c r="H18" s="13">
        <f>SUM(E18:G18)</f>
        <v>828</v>
      </c>
    </row>
    <row r="19" spans="3:8" ht="19.5" customHeight="1" x14ac:dyDescent="0.45">
      <c r="C19" s="89" t="s">
        <v>230</v>
      </c>
      <c r="D19" s="89"/>
      <c r="E19" s="13">
        <v>322</v>
      </c>
      <c r="F19" s="13">
        <v>455</v>
      </c>
      <c r="G19" s="13">
        <v>26</v>
      </c>
      <c r="H19" s="13">
        <f>SUM(E19:G19)</f>
        <v>803</v>
      </c>
    </row>
    <row r="21" spans="3:8" s="18" customFormat="1" ht="60" customHeight="1" x14ac:dyDescent="0.4">
      <c r="C21" s="110"/>
      <c r="D21" s="110"/>
      <c r="E21" s="19" t="s">
        <v>77</v>
      </c>
      <c r="F21" s="19" t="s">
        <v>78</v>
      </c>
      <c r="G21" s="19" t="s">
        <v>8</v>
      </c>
      <c r="H21" s="19" t="s">
        <v>17</v>
      </c>
    </row>
    <row r="22" spans="3:8" ht="19.5" customHeight="1" x14ac:dyDescent="0.45">
      <c r="C22" s="89" t="s">
        <v>71</v>
      </c>
      <c r="D22" s="89"/>
      <c r="E22" s="14">
        <v>0.51600000000000001</v>
      </c>
      <c r="F22" s="14">
        <v>0.42899999999999999</v>
      </c>
      <c r="G22" s="14">
        <v>5.6000000000000001E-2</v>
      </c>
      <c r="H22" s="14">
        <v>1</v>
      </c>
    </row>
    <row r="23" spans="3:8" ht="19.5" customHeight="1" x14ac:dyDescent="0.45">
      <c r="C23" s="89" t="s">
        <v>230</v>
      </c>
      <c r="D23" s="89"/>
      <c r="E23" s="14">
        <f>IFERROR(E19/$H$19,)</f>
        <v>0.40099626400996263</v>
      </c>
      <c r="F23" s="14">
        <f t="shared" ref="F23" si="0">IFERROR(F19/$H$19,)</f>
        <v>0.5666251556662516</v>
      </c>
      <c r="G23" s="14">
        <v>3.2000000000000001E-2</v>
      </c>
      <c r="H23" s="14">
        <f>SUM(E23:G23)</f>
        <v>0.99962141967621432</v>
      </c>
    </row>
    <row r="24" spans="3:8" ht="19.5" customHeight="1" x14ac:dyDescent="0.45">
      <c r="C24" s="89" t="s">
        <v>20</v>
      </c>
      <c r="D24" s="89"/>
      <c r="E24" s="14">
        <f>E23-E22</f>
        <v>-0.11500373599003738</v>
      </c>
      <c r="F24" s="14">
        <f>F23-F22</f>
        <v>0.13762515566625161</v>
      </c>
      <c r="G24" s="14">
        <v>-2.3E-2</v>
      </c>
      <c r="H24" s="14">
        <f>H23-H22</f>
        <v>-3.7858032378568218E-4</v>
      </c>
    </row>
  </sheetData>
  <mergeCells count="13">
    <mergeCell ref="C24:D24"/>
    <mergeCell ref="C17:D17"/>
    <mergeCell ref="C4:H4"/>
    <mergeCell ref="C5:H5"/>
    <mergeCell ref="C6:H6"/>
    <mergeCell ref="C7:H7"/>
    <mergeCell ref="C8:H8"/>
    <mergeCell ref="A15:D15"/>
    <mergeCell ref="C18:D18"/>
    <mergeCell ref="C19:D19"/>
    <mergeCell ref="C21:D21"/>
    <mergeCell ref="C22:D22"/>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43170-29ED-471A-A17F-75D65D52742D}">
  <sheetPr>
    <pageSetUpPr fitToPage="1"/>
  </sheetPr>
  <dimension ref="A1:U39"/>
  <sheetViews>
    <sheetView view="pageBreakPreview" zoomScale="60" zoomScaleNormal="55" workbookViewId="0">
      <pane ySplit="1" topLeftCell="A29" activePane="bottomLeft" state="frozen"/>
      <selection activeCell="AH40" sqref="AH40"/>
      <selection pane="bottomLeft" activeCell="A41" sqref="A41:XFD143"/>
    </sheetView>
  </sheetViews>
  <sheetFormatPr defaultColWidth="9" defaultRowHeight="18" x14ac:dyDescent="0.45"/>
  <cols>
    <col min="1" max="1" width="9" style="12"/>
    <col min="2" max="2" width="4.8984375" style="12" customWidth="1"/>
    <col min="3" max="16" width="9" style="12"/>
    <col min="17" max="27" width="5.3984375" style="12" customWidth="1"/>
    <col min="28" max="16384" width="9" style="12"/>
  </cols>
  <sheetData>
    <row r="1" spans="1:18" ht="19.5" customHeight="1" x14ac:dyDescent="0.45">
      <c r="A1" s="12" t="s">
        <v>0</v>
      </c>
      <c r="B1" s="12" t="s">
        <v>379</v>
      </c>
    </row>
    <row r="4" spans="1:18" ht="19.5" customHeight="1" x14ac:dyDescent="0.45">
      <c r="C4" s="93" t="s">
        <v>1</v>
      </c>
      <c r="D4" s="94"/>
      <c r="E4" s="94"/>
      <c r="F4" s="94"/>
      <c r="G4" s="94"/>
      <c r="H4" s="95"/>
      <c r="I4" s="24" t="s">
        <v>2</v>
      </c>
      <c r="J4" s="24" t="s">
        <v>3</v>
      </c>
    </row>
    <row r="5" spans="1:18" ht="19.5" customHeight="1" x14ac:dyDescent="0.45">
      <c r="C5" s="88" t="s">
        <v>172</v>
      </c>
      <c r="D5" s="88"/>
      <c r="E5" s="88"/>
      <c r="F5" s="88"/>
      <c r="G5" s="88"/>
      <c r="H5" s="88"/>
      <c r="I5" s="13">
        <v>295</v>
      </c>
      <c r="J5" s="14">
        <v>0.36699999999999999</v>
      </c>
    </row>
    <row r="6" spans="1:18" ht="19.5" customHeight="1" x14ac:dyDescent="0.45">
      <c r="C6" s="183" t="s">
        <v>173</v>
      </c>
      <c r="D6" s="184"/>
      <c r="E6" s="184"/>
      <c r="F6" s="184"/>
      <c r="G6" s="184"/>
      <c r="H6" s="184"/>
      <c r="I6" s="13">
        <v>351</v>
      </c>
      <c r="J6" s="14">
        <v>0.437</v>
      </c>
    </row>
    <row r="7" spans="1:18" ht="19.5" customHeight="1" x14ac:dyDescent="0.45">
      <c r="C7" s="88" t="s">
        <v>174</v>
      </c>
      <c r="D7" s="88"/>
      <c r="E7" s="88"/>
      <c r="F7" s="88"/>
      <c r="G7" s="88"/>
      <c r="H7" s="88"/>
      <c r="I7" s="13">
        <v>197</v>
      </c>
      <c r="J7" s="14">
        <v>0.245</v>
      </c>
    </row>
    <row r="8" spans="1:18" ht="19.5" customHeight="1" x14ac:dyDescent="0.45">
      <c r="C8" s="88" t="s">
        <v>175</v>
      </c>
      <c r="D8" s="88"/>
      <c r="E8" s="88"/>
      <c r="F8" s="88"/>
      <c r="G8" s="88"/>
      <c r="H8" s="88"/>
      <c r="I8" s="13">
        <v>38</v>
      </c>
      <c r="J8" s="14">
        <v>4.7E-2</v>
      </c>
    </row>
    <row r="9" spans="1:18" ht="19.5" customHeight="1" x14ac:dyDescent="0.45">
      <c r="C9" s="88" t="s">
        <v>176</v>
      </c>
      <c r="D9" s="88"/>
      <c r="E9" s="88"/>
      <c r="F9" s="88"/>
      <c r="G9" s="88"/>
      <c r="H9" s="88"/>
      <c r="I9" s="13">
        <v>36</v>
      </c>
      <c r="J9" s="14">
        <v>4.4999999999999998E-2</v>
      </c>
    </row>
    <row r="10" spans="1:18" ht="19.5" customHeight="1" x14ac:dyDescent="0.45">
      <c r="C10" s="88" t="s">
        <v>177</v>
      </c>
      <c r="D10" s="88"/>
      <c r="E10" s="88"/>
      <c r="F10" s="88"/>
      <c r="G10" s="88"/>
      <c r="H10" s="88"/>
      <c r="I10" s="13">
        <v>84</v>
      </c>
      <c r="J10" s="14">
        <v>0.105</v>
      </c>
    </row>
    <row r="11" spans="1:18" ht="19.5" customHeight="1" x14ac:dyDescent="0.45">
      <c r="C11" s="88" t="s">
        <v>178</v>
      </c>
      <c r="D11" s="88"/>
      <c r="E11" s="88"/>
      <c r="F11" s="88"/>
      <c r="G11" s="88"/>
      <c r="H11" s="88"/>
      <c r="I11" s="13">
        <v>470</v>
      </c>
      <c r="J11" s="14">
        <v>0.58499999999999996</v>
      </c>
    </row>
    <row r="12" spans="1:18" ht="19.5" customHeight="1" x14ac:dyDescent="0.45">
      <c r="C12" s="88" t="s">
        <v>179</v>
      </c>
      <c r="D12" s="88"/>
      <c r="E12" s="88"/>
      <c r="F12" s="88"/>
      <c r="G12" s="88"/>
      <c r="H12" s="88"/>
      <c r="I12" s="13">
        <v>118</v>
      </c>
      <c r="J12" s="14">
        <v>0.14699999999999999</v>
      </c>
      <c r="M12" s="15"/>
      <c r="N12" s="15"/>
      <c r="O12" s="15"/>
      <c r="P12" s="15"/>
      <c r="Q12" s="15"/>
      <c r="R12" s="15"/>
    </row>
    <row r="13" spans="1:18" ht="19.5" customHeight="1" x14ac:dyDescent="0.45">
      <c r="C13" s="88" t="s">
        <v>7</v>
      </c>
      <c r="D13" s="88"/>
      <c r="E13" s="88"/>
      <c r="F13" s="88"/>
      <c r="G13" s="88"/>
      <c r="H13" s="88"/>
      <c r="I13" s="13">
        <v>19</v>
      </c>
      <c r="J13" s="14">
        <v>2.4E-2</v>
      </c>
      <c r="M13" s="15"/>
      <c r="N13" s="15"/>
      <c r="O13" s="15"/>
      <c r="P13" s="15"/>
      <c r="Q13" s="15"/>
      <c r="R13" s="15"/>
    </row>
    <row r="14" spans="1:18" ht="19.5" customHeight="1" x14ac:dyDescent="0.45">
      <c r="C14" s="88" t="s">
        <v>8</v>
      </c>
      <c r="D14" s="88"/>
      <c r="E14" s="88"/>
      <c r="F14" s="88"/>
      <c r="G14" s="88"/>
      <c r="H14" s="88"/>
      <c r="I14" s="13">
        <v>28</v>
      </c>
      <c r="J14" s="14">
        <v>3.5000000000000003E-2</v>
      </c>
      <c r="M14" s="47"/>
      <c r="N14" s="48"/>
      <c r="O14" s="48"/>
      <c r="P14" s="48"/>
      <c r="Q14" s="48"/>
      <c r="R14" s="48"/>
    </row>
    <row r="15" spans="1:18" ht="19.5" customHeight="1" x14ac:dyDescent="0.45">
      <c r="C15" s="96" t="s">
        <v>9</v>
      </c>
      <c r="D15" s="97"/>
      <c r="E15" s="97"/>
      <c r="F15" s="97"/>
      <c r="G15" s="97"/>
      <c r="H15" s="98"/>
      <c r="I15" s="13">
        <v>803</v>
      </c>
      <c r="J15" s="14">
        <v>1</v>
      </c>
      <c r="M15" s="15"/>
      <c r="N15" s="15"/>
      <c r="O15" s="15"/>
      <c r="P15" s="15"/>
      <c r="Q15" s="15"/>
      <c r="R15" s="15"/>
    </row>
    <row r="18" spans="1:15" ht="19.5" customHeight="1" x14ac:dyDescent="0.45">
      <c r="A18" s="12" t="s">
        <v>10</v>
      </c>
    </row>
    <row r="19" spans="1:15" ht="19.5" customHeight="1" x14ac:dyDescent="0.45">
      <c r="C19" s="12" t="s">
        <v>11</v>
      </c>
      <c r="D19" s="15" t="s">
        <v>178</v>
      </c>
      <c r="J19" s="16">
        <v>0.58499999999999996</v>
      </c>
    </row>
    <row r="20" spans="1:15" ht="19.5" customHeight="1" x14ac:dyDescent="0.45">
      <c r="C20" s="12" t="s">
        <v>13</v>
      </c>
      <c r="D20" s="47" t="s">
        <v>173</v>
      </c>
      <c r="J20" s="16">
        <v>0.437</v>
      </c>
    </row>
    <row r="21" spans="1:15" ht="19.5" customHeight="1" x14ac:dyDescent="0.45">
      <c r="C21" s="12" t="s">
        <v>15</v>
      </c>
      <c r="D21" s="15" t="s">
        <v>172</v>
      </c>
      <c r="J21" s="16">
        <v>0.36699999999999999</v>
      </c>
    </row>
    <row r="23" spans="1:15" ht="19.5" customHeight="1" x14ac:dyDescent="0.45">
      <c r="A23" s="91" t="s">
        <v>229</v>
      </c>
      <c r="B23" s="91"/>
      <c r="C23" s="91"/>
      <c r="D23" s="91"/>
    </row>
    <row r="25" spans="1:15" s="18" customFormat="1" ht="159" customHeight="1" x14ac:dyDescent="0.45">
      <c r="C25" s="113"/>
      <c r="D25" s="113"/>
      <c r="E25" s="20" t="s">
        <v>172</v>
      </c>
      <c r="F25" s="20" t="s">
        <v>173</v>
      </c>
      <c r="G25" s="20" t="s">
        <v>174</v>
      </c>
      <c r="H25" s="20" t="s">
        <v>175</v>
      </c>
      <c r="I25" s="20" t="s">
        <v>176</v>
      </c>
      <c r="J25" s="20" t="s">
        <v>177</v>
      </c>
      <c r="K25" s="20" t="s">
        <v>178</v>
      </c>
      <c r="L25" s="20" t="s">
        <v>179</v>
      </c>
      <c r="M25" s="20" t="s">
        <v>7</v>
      </c>
      <c r="N25" s="20" t="s">
        <v>8</v>
      </c>
      <c r="O25" s="20" t="s">
        <v>509</v>
      </c>
    </row>
    <row r="26" spans="1:15" ht="19.5" customHeight="1" x14ac:dyDescent="0.45">
      <c r="C26" s="99" t="s">
        <v>231</v>
      </c>
      <c r="D26" s="100"/>
      <c r="E26" s="13">
        <v>299</v>
      </c>
      <c r="F26" s="13">
        <v>287</v>
      </c>
      <c r="G26" s="13">
        <v>221</v>
      </c>
      <c r="H26" s="13">
        <v>49</v>
      </c>
      <c r="I26" s="13">
        <v>46</v>
      </c>
      <c r="J26" s="13">
        <v>72</v>
      </c>
      <c r="K26" s="13">
        <v>400</v>
      </c>
      <c r="L26" s="13">
        <v>41</v>
      </c>
      <c r="M26" s="13">
        <v>7</v>
      </c>
      <c r="N26" s="13">
        <v>199</v>
      </c>
      <c r="O26" s="13">
        <v>828</v>
      </c>
    </row>
    <row r="27" spans="1:15" ht="19.5" customHeight="1" x14ac:dyDescent="0.45">
      <c r="C27" s="99" t="s">
        <v>232</v>
      </c>
      <c r="D27" s="100"/>
      <c r="E27" s="13">
        <v>295</v>
      </c>
      <c r="F27" s="13">
        <v>351</v>
      </c>
      <c r="G27" s="13">
        <v>197</v>
      </c>
      <c r="H27" s="13">
        <v>38</v>
      </c>
      <c r="I27" s="13">
        <v>36</v>
      </c>
      <c r="J27" s="13">
        <v>84</v>
      </c>
      <c r="K27" s="13">
        <v>470</v>
      </c>
      <c r="L27" s="13">
        <v>118</v>
      </c>
      <c r="M27" s="13">
        <v>19</v>
      </c>
      <c r="N27" s="13">
        <v>28</v>
      </c>
      <c r="O27" s="13">
        <v>803</v>
      </c>
    </row>
    <row r="29" spans="1:15" ht="14.25" customHeight="1" x14ac:dyDescent="0.45"/>
    <row r="30" spans="1:15" s="18" customFormat="1" ht="159" customHeight="1" x14ac:dyDescent="0.45">
      <c r="C30" s="113"/>
      <c r="D30" s="113"/>
      <c r="E30" s="20" t="s">
        <v>172</v>
      </c>
      <c r="F30" s="20" t="s">
        <v>173</v>
      </c>
      <c r="G30" s="20" t="s">
        <v>174</v>
      </c>
      <c r="H30" s="20" t="s">
        <v>175</v>
      </c>
      <c r="I30" s="20" t="s">
        <v>176</v>
      </c>
      <c r="J30" s="20" t="s">
        <v>177</v>
      </c>
      <c r="K30" s="20" t="s">
        <v>178</v>
      </c>
      <c r="L30" s="20" t="s">
        <v>179</v>
      </c>
      <c r="M30" s="20" t="s">
        <v>7</v>
      </c>
      <c r="N30" s="20" t="s">
        <v>8</v>
      </c>
      <c r="O30" s="20" t="s">
        <v>509</v>
      </c>
    </row>
    <row r="31" spans="1:15" ht="19.5" customHeight="1" x14ac:dyDescent="0.45">
      <c r="C31" s="99" t="s">
        <v>231</v>
      </c>
      <c r="D31" s="100"/>
      <c r="E31" s="14">
        <v>0.36099999999999999</v>
      </c>
      <c r="F31" s="14">
        <v>0.34699999999999998</v>
      </c>
      <c r="G31" s="14">
        <v>0.26700000000000002</v>
      </c>
      <c r="H31" s="14">
        <v>5.8999999999999997E-2</v>
      </c>
      <c r="I31" s="14">
        <v>5.6000000000000001E-2</v>
      </c>
      <c r="J31" s="14">
        <v>8.6999999999999994E-2</v>
      </c>
      <c r="K31" s="14">
        <v>0.48299999999999998</v>
      </c>
      <c r="L31" s="14">
        <v>0.05</v>
      </c>
      <c r="M31" s="14">
        <v>8.0000000000000002E-3</v>
      </c>
      <c r="N31" s="14">
        <v>0.24</v>
      </c>
      <c r="O31" s="14">
        <f>IFERROR(O26/$O$26,)</f>
        <v>1</v>
      </c>
    </row>
    <row r="32" spans="1:15" ht="19.5" customHeight="1" x14ac:dyDescent="0.45">
      <c r="C32" s="99" t="s">
        <v>232</v>
      </c>
      <c r="D32" s="100"/>
      <c r="E32" s="14">
        <v>0.36699999999999999</v>
      </c>
      <c r="F32" s="14">
        <v>0.437</v>
      </c>
      <c r="G32" s="14">
        <v>0.245</v>
      </c>
      <c r="H32" s="14">
        <v>4.7E-2</v>
      </c>
      <c r="I32" s="14">
        <v>4.4999999999999998E-2</v>
      </c>
      <c r="J32" s="14">
        <v>0.105</v>
      </c>
      <c r="K32" s="14">
        <v>0.58499999999999996</v>
      </c>
      <c r="L32" s="14">
        <v>0.14699999999999999</v>
      </c>
      <c r="M32" s="14">
        <v>2.4E-2</v>
      </c>
      <c r="N32" s="14">
        <v>3.5000000000000003E-2</v>
      </c>
      <c r="O32" s="14">
        <v>1</v>
      </c>
    </row>
    <row r="33" spans="3:21" ht="19.5" customHeight="1" x14ac:dyDescent="0.45">
      <c r="C33" s="89" t="s">
        <v>20</v>
      </c>
      <c r="D33" s="89"/>
      <c r="E33" s="14">
        <f>E32-E31</f>
        <v>6.0000000000000053E-3</v>
      </c>
      <c r="F33" s="14">
        <f t="shared" ref="F33:N33" si="0">F32-F31</f>
        <v>9.0000000000000024E-2</v>
      </c>
      <c r="G33" s="14">
        <f t="shared" si="0"/>
        <v>-2.200000000000002E-2</v>
      </c>
      <c r="H33" s="14">
        <f t="shared" si="0"/>
        <v>-1.1999999999999997E-2</v>
      </c>
      <c r="I33" s="14">
        <f t="shared" si="0"/>
        <v>-1.1000000000000003E-2</v>
      </c>
      <c r="J33" s="14">
        <f t="shared" si="0"/>
        <v>1.8000000000000002E-2</v>
      </c>
      <c r="K33" s="14">
        <f t="shared" si="0"/>
        <v>0.10199999999999998</v>
      </c>
      <c r="L33" s="14">
        <f t="shared" si="0"/>
        <v>9.6999999999999989E-2</v>
      </c>
      <c r="M33" s="14">
        <f t="shared" si="0"/>
        <v>1.6E-2</v>
      </c>
      <c r="N33" s="14">
        <f t="shared" si="0"/>
        <v>-0.20499999999999999</v>
      </c>
      <c r="O33" s="14">
        <v>0</v>
      </c>
    </row>
    <row r="36" spans="3:21" ht="19.5" customHeight="1" x14ac:dyDescent="0.45">
      <c r="C36" s="12" t="s">
        <v>101</v>
      </c>
    </row>
    <row r="37" spans="3:21" ht="19.5" customHeight="1" x14ac:dyDescent="0.45">
      <c r="C37" s="114"/>
      <c r="D37" s="116"/>
      <c r="E37" s="114" t="s">
        <v>102</v>
      </c>
      <c r="F37" s="115"/>
      <c r="G37" s="116"/>
      <c r="H37" s="114" t="s">
        <v>103</v>
      </c>
      <c r="I37" s="115"/>
      <c r="J37" s="116"/>
      <c r="K37" s="114" t="s">
        <v>104</v>
      </c>
      <c r="L37" s="115"/>
      <c r="M37" s="116"/>
      <c r="N37" s="114" t="s">
        <v>105</v>
      </c>
      <c r="O37" s="115"/>
      <c r="P37" s="116"/>
    </row>
    <row r="38" spans="3:21" ht="51.75" customHeight="1" x14ac:dyDescent="0.45">
      <c r="C38" s="160" t="s">
        <v>231</v>
      </c>
      <c r="D38" s="161"/>
      <c r="E38" s="139" t="s">
        <v>380</v>
      </c>
      <c r="F38" s="140"/>
      <c r="G38" s="141"/>
      <c r="H38" s="139" t="s">
        <v>381</v>
      </c>
      <c r="I38" s="140"/>
      <c r="J38" s="141"/>
      <c r="K38" s="142" t="s">
        <v>382</v>
      </c>
      <c r="L38" s="143"/>
      <c r="M38" s="144"/>
      <c r="N38" s="139" t="s">
        <v>383</v>
      </c>
      <c r="O38" s="140"/>
      <c r="P38" s="141"/>
    </row>
    <row r="39" spans="3:21" ht="51.75" customHeight="1" x14ac:dyDescent="0.45">
      <c r="C39" s="160" t="s">
        <v>232</v>
      </c>
      <c r="D39" s="161"/>
      <c r="E39" s="139" t="s">
        <v>384</v>
      </c>
      <c r="F39" s="140"/>
      <c r="G39" s="141"/>
      <c r="H39" s="142" t="s">
        <v>385</v>
      </c>
      <c r="I39" s="143"/>
      <c r="J39" s="144"/>
      <c r="K39" s="139" t="s">
        <v>386</v>
      </c>
      <c r="L39" s="140"/>
      <c r="M39" s="141"/>
      <c r="N39" s="139" t="s">
        <v>387</v>
      </c>
      <c r="O39" s="140"/>
      <c r="P39" s="141"/>
      <c r="R39" s="15"/>
      <c r="S39" s="15"/>
      <c r="T39" s="47"/>
      <c r="U39" s="15"/>
    </row>
  </sheetData>
  <mergeCells count="35">
    <mergeCell ref="C13:H13"/>
    <mergeCell ref="C15:H15"/>
    <mergeCell ref="C8:H8"/>
    <mergeCell ref="C9:H9"/>
    <mergeCell ref="C10:H10"/>
    <mergeCell ref="C11:H11"/>
    <mergeCell ref="C12:H12"/>
    <mergeCell ref="K37:M37"/>
    <mergeCell ref="N37:P37"/>
    <mergeCell ref="C31:D31"/>
    <mergeCell ref="C32:D32"/>
    <mergeCell ref="C33:D33"/>
    <mergeCell ref="K38:M38"/>
    <mergeCell ref="N38:P38"/>
    <mergeCell ref="C39:D39"/>
    <mergeCell ref="E39:G39"/>
    <mergeCell ref="H39:J39"/>
    <mergeCell ref="K39:M39"/>
    <mergeCell ref="N39:P39"/>
    <mergeCell ref="C4:H4"/>
    <mergeCell ref="C30:D30"/>
    <mergeCell ref="C38:D38"/>
    <mergeCell ref="E38:G38"/>
    <mergeCell ref="H38:J38"/>
    <mergeCell ref="C26:D26"/>
    <mergeCell ref="C37:D37"/>
    <mergeCell ref="E37:G37"/>
    <mergeCell ref="H37:J37"/>
    <mergeCell ref="C27:D27"/>
    <mergeCell ref="C14:H14"/>
    <mergeCell ref="A23:D23"/>
    <mergeCell ref="C25:D25"/>
    <mergeCell ref="C5:H5"/>
    <mergeCell ref="C6:H6"/>
    <mergeCell ref="C7:H7"/>
  </mergeCells>
  <phoneticPr fontId="2"/>
  <pageMargins left="0.70866141732283472" right="0.70866141732283472" top="0.74803149606299213" bottom="0.74803149606299213" header="0.31496062992125984" footer="0.31496062992125984"/>
  <pageSetup paperSize="9" scale="53" fitToHeight="0" orientation="portrait" copies="2"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1E5E8-46A8-4E2D-A6AF-84525E97501F}">
  <sheetPr>
    <pageSetUpPr fitToPage="1"/>
  </sheetPr>
  <dimension ref="A1:U43"/>
  <sheetViews>
    <sheetView view="pageBreakPreview" zoomScale="60" zoomScaleNormal="55" workbookViewId="0">
      <pane ySplit="1" topLeftCell="A2" activePane="bottomLeft" state="frozen"/>
      <selection activeCell="AH40" sqref="AH40"/>
      <selection pane="bottomLeft" activeCell="A45" sqref="A45:XFD148"/>
    </sheetView>
  </sheetViews>
  <sheetFormatPr defaultColWidth="9" defaultRowHeight="18" x14ac:dyDescent="0.45"/>
  <cols>
    <col min="1" max="1" width="9" style="12"/>
    <col min="2" max="2" width="4.8984375" style="12" customWidth="1"/>
    <col min="3" max="20" width="9" style="12"/>
    <col min="21" max="35" width="5.59765625" style="12" customWidth="1"/>
    <col min="36" max="16384" width="9" style="12"/>
  </cols>
  <sheetData>
    <row r="1" spans="1:18" ht="19.5" customHeight="1" x14ac:dyDescent="0.45">
      <c r="A1" s="12" t="s">
        <v>0</v>
      </c>
      <c r="B1" s="12" t="s">
        <v>397</v>
      </c>
    </row>
    <row r="4" spans="1:18" ht="19.5" customHeight="1" x14ac:dyDescent="0.45">
      <c r="C4" s="113" t="s">
        <v>1</v>
      </c>
      <c r="D4" s="113"/>
      <c r="E4" s="113"/>
      <c r="F4" s="113"/>
      <c r="G4" s="113"/>
      <c r="H4" s="113"/>
      <c r="I4" s="24" t="s">
        <v>2</v>
      </c>
      <c r="J4" s="24" t="s">
        <v>3</v>
      </c>
    </row>
    <row r="5" spans="1:18" ht="19.5" customHeight="1" x14ac:dyDescent="0.45">
      <c r="C5" s="88" t="s">
        <v>158</v>
      </c>
      <c r="D5" s="88"/>
      <c r="E5" s="88"/>
      <c r="F5" s="88"/>
      <c r="G5" s="88"/>
      <c r="H5" s="88"/>
      <c r="I5" s="13">
        <v>118</v>
      </c>
      <c r="J5" s="14">
        <v>0.14699999999999999</v>
      </c>
    </row>
    <row r="6" spans="1:18" ht="19.5" customHeight="1" x14ac:dyDescent="0.45">
      <c r="C6" s="88" t="s">
        <v>117</v>
      </c>
      <c r="D6" s="88"/>
      <c r="E6" s="88"/>
      <c r="F6" s="88"/>
      <c r="G6" s="88"/>
      <c r="H6" s="88"/>
      <c r="I6" s="13">
        <v>13</v>
      </c>
      <c r="J6" s="14">
        <v>1.6E-2</v>
      </c>
    </row>
    <row r="7" spans="1:18" ht="19.5" customHeight="1" x14ac:dyDescent="0.45">
      <c r="C7" s="88" t="s">
        <v>118</v>
      </c>
      <c r="D7" s="88"/>
      <c r="E7" s="88"/>
      <c r="F7" s="88"/>
      <c r="G7" s="88"/>
      <c r="H7" s="88"/>
      <c r="I7" s="13">
        <v>86</v>
      </c>
      <c r="J7" s="14">
        <v>0.107</v>
      </c>
    </row>
    <row r="8" spans="1:18" ht="19.5" customHeight="1" x14ac:dyDescent="0.45">
      <c r="C8" s="88" t="s">
        <v>119</v>
      </c>
      <c r="D8" s="88"/>
      <c r="E8" s="88"/>
      <c r="F8" s="88"/>
      <c r="G8" s="88"/>
      <c r="H8" s="88"/>
      <c r="I8" s="13">
        <v>46</v>
      </c>
      <c r="J8" s="14">
        <v>5.7000000000000002E-2</v>
      </c>
    </row>
    <row r="9" spans="1:18" ht="19.5" customHeight="1" x14ac:dyDescent="0.45">
      <c r="C9" s="88" t="s">
        <v>159</v>
      </c>
      <c r="D9" s="88"/>
      <c r="E9" s="88"/>
      <c r="F9" s="88"/>
      <c r="G9" s="88"/>
      <c r="H9" s="88"/>
      <c r="I9" s="13">
        <v>309</v>
      </c>
      <c r="J9" s="14">
        <v>0.38500000000000001</v>
      </c>
    </row>
    <row r="10" spans="1:18" ht="19.5" customHeight="1" x14ac:dyDescent="0.45">
      <c r="C10" s="88" t="s">
        <v>121</v>
      </c>
      <c r="D10" s="88"/>
      <c r="E10" s="88"/>
      <c r="F10" s="88"/>
      <c r="G10" s="88"/>
      <c r="H10" s="88"/>
      <c r="I10" s="13">
        <v>14</v>
      </c>
      <c r="J10" s="14">
        <v>1.7000000000000001E-2</v>
      </c>
    </row>
    <row r="11" spans="1:18" ht="19.5" customHeight="1" x14ac:dyDescent="0.45">
      <c r="C11" s="88" t="s">
        <v>160</v>
      </c>
      <c r="D11" s="88"/>
      <c r="E11" s="88"/>
      <c r="F11" s="88"/>
      <c r="G11" s="88"/>
      <c r="H11" s="88"/>
      <c r="I11" s="13">
        <v>107</v>
      </c>
      <c r="J11" s="14">
        <v>0.13300000000000001</v>
      </c>
    </row>
    <row r="12" spans="1:18" ht="19.5" customHeight="1" x14ac:dyDescent="0.45">
      <c r="C12" s="88" t="s">
        <v>125</v>
      </c>
      <c r="D12" s="88"/>
      <c r="E12" s="88"/>
      <c r="F12" s="88"/>
      <c r="G12" s="88"/>
      <c r="H12" s="88"/>
      <c r="I12" s="13">
        <v>31</v>
      </c>
      <c r="J12" s="14">
        <v>3.9E-2</v>
      </c>
    </row>
    <row r="13" spans="1:18" ht="19.5" customHeight="1" x14ac:dyDescent="0.45">
      <c r="C13" s="88" t="s">
        <v>161</v>
      </c>
      <c r="D13" s="88"/>
      <c r="E13" s="88"/>
      <c r="F13" s="88"/>
      <c r="G13" s="88"/>
      <c r="H13" s="88"/>
      <c r="I13" s="13">
        <v>265</v>
      </c>
      <c r="J13" s="14">
        <v>0.33</v>
      </c>
    </row>
    <row r="14" spans="1:18" ht="19.5" customHeight="1" x14ac:dyDescent="0.45">
      <c r="C14" s="88" t="s">
        <v>162</v>
      </c>
      <c r="D14" s="88"/>
      <c r="E14" s="88"/>
      <c r="F14" s="88"/>
      <c r="G14" s="88"/>
      <c r="H14" s="88"/>
      <c r="I14" s="13">
        <v>85</v>
      </c>
      <c r="J14" s="14">
        <v>0.106</v>
      </c>
    </row>
    <row r="15" spans="1:18" ht="19.5" customHeight="1" x14ac:dyDescent="0.45">
      <c r="C15" s="88" t="s">
        <v>163</v>
      </c>
      <c r="D15" s="88"/>
      <c r="E15" s="88"/>
      <c r="F15" s="88"/>
      <c r="G15" s="88"/>
      <c r="H15" s="88"/>
      <c r="I15" s="13">
        <v>115</v>
      </c>
      <c r="J15" s="14">
        <v>0.14299999999999999</v>
      </c>
    </row>
    <row r="16" spans="1:18" ht="19.5" customHeight="1" x14ac:dyDescent="0.45">
      <c r="C16" s="88" t="s">
        <v>126</v>
      </c>
      <c r="D16" s="88"/>
      <c r="E16" s="88"/>
      <c r="F16" s="88"/>
      <c r="G16" s="88"/>
      <c r="H16" s="88"/>
      <c r="I16" s="13">
        <v>166</v>
      </c>
      <c r="J16" s="14">
        <v>0.20699999999999999</v>
      </c>
      <c r="M16" s="15"/>
      <c r="N16" s="15"/>
      <c r="O16" s="15"/>
      <c r="P16" s="15"/>
      <c r="Q16" s="15"/>
      <c r="R16" s="15"/>
    </row>
    <row r="17" spans="1:19" ht="19.5" customHeight="1" x14ac:dyDescent="0.45">
      <c r="C17" s="88" t="s">
        <v>7</v>
      </c>
      <c r="D17" s="88"/>
      <c r="E17" s="88"/>
      <c r="F17" s="88"/>
      <c r="G17" s="88"/>
      <c r="H17" s="88"/>
      <c r="I17" s="13">
        <v>57</v>
      </c>
      <c r="J17" s="14">
        <v>7.0999999999999994E-2</v>
      </c>
      <c r="M17" s="15"/>
      <c r="N17" s="15"/>
      <c r="O17" s="15"/>
      <c r="P17" s="15"/>
      <c r="Q17" s="15"/>
      <c r="R17" s="15"/>
    </row>
    <row r="18" spans="1:19" ht="19.5" customHeight="1" x14ac:dyDescent="0.45">
      <c r="C18" s="88" t="s">
        <v>8</v>
      </c>
      <c r="D18" s="88"/>
      <c r="E18" s="88"/>
      <c r="F18" s="88"/>
      <c r="G18" s="88"/>
      <c r="H18" s="88"/>
      <c r="I18" s="13">
        <v>49</v>
      </c>
      <c r="J18" s="14">
        <v>6.0999999999999999E-2</v>
      </c>
      <c r="M18" s="15"/>
      <c r="N18" s="15"/>
      <c r="O18" s="15"/>
      <c r="P18" s="15"/>
      <c r="Q18" s="15"/>
      <c r="R18" s="15"/>
    </row>
    <row r="19" spans="1:19" ht="19.5" customHeight="1" x14ac:dyDescent="0.45">
      <c r="C19" s="96" t="s">
        <v>9</v>
      </c>
      <c r="D19" s="97"/>
      <c r="E19" s="97"/>
      <c r="F19" s="97"/>
      <c r="G19" s="97"/>
      <c r="H19" s="98"/>
      <c r="I19" s="13">
        <v>803</v>
      </c>
      <c r="J19" s="14">
        <v>1</v>
      </c>
      <c r="M19" s="15"/>
      <c r="N19" s="15"/>
      <c r="O19" s="15"/>
      <c r="P19" s="15"/>
      <c r="Q19" s="15"/>
      <c r="R19" s="15"/>
    </row>
    <row r="22" spans="1:19" ht="19.5" customHeight="1" x14ac:dyDescent="0.45">
      <c r="A22" s="12" t="s">
        <v>10</v>
      </c>
    </row>
    <row r="23" spans="1:19" ht="19.5" customHeight="1" x14ac:dyDescent="0.45">
      <c r="C23" s="12" t="s">
        <v>11</v>
      </c>
      <c r="D23" s="12" t="s">
        <v>164</v>
      </c>
      <c r="J23" s="16">
        <v>0.38500000000000001</v>
      </c>
    </row>
    <row r="24" spans="1:19" ht="19.5" customHeight="1" x14ac:dyDescent="0.45">
      <c r="C24" s="12" t="s">
        <v>13</v>
      </c>
      <c r="D24" s="12" t="s">
        <v>165</v>
      </c>
      <c r="J24" s="16">
        <v>0.33</v>
      </c>
    </row>
    <row r="25" spans="1:19" ht="19.5" customHeight="1" x14ac:dyDescent="0.45">
      <c r="C25" s="12" t="s">
        <v>15</v>
      </c>
      <c r="D25" s="12" t="s">
        <v>388</v>
      </c>
      <c r="J25" s="16">
        <v>0.20699999999999999</v>
      </c>
    </row>
    <row r="27" spans="1:19" ht="19.5" customHeight="1" x14ac:dyDescent="0.45">
      <c r="A27" s="91" t="s">
        <v>229</v>
      </c>
      <c r="B27" s="91"/>
      <c r="C27" s="91"/>
      <c r="D27" s="91"/>
    </row>
    <row r="28" spans="1:19" ht="19.5" customHeight="1" x14ac:dyDescent="0.45">
      <c r="A28" s="17"/>
      <c r="B28" s="17"/>
      <c r="C28" s="17"/>
      <c r="D28" s="17"/>
    </row>
    <row r="29" spans="1:19" s="18" customFormat="1" ht="158.25" customHeight="1" x14ac:dyDescent="0.45">
      <c r="C29" s="113"/>
      <c r="D29" s="113"/>
      <c r="E29" s="20" t="s">
        <v>158</v>
      </c>
      <c r="F29" s="20" t="s">
        <v>117</v>
      </c>
      <c r="G29" s="20" t="s">
        <v>118</v>
      </c>
      <c r="H29" s="20" t="s">
        <v>119</v>
      </c>
      <c r="I29" s="20" t="s">
        <v>159</v>
      </c>
      <c r="J29" s="20" t="s">
        <v>121</v>
      </c>
      <c r="K29" s="20" t="s">
        <v>160</v>
      </c>
      <c r="L29" s="20" t="s">
        <v>125</v>
      </c>
      <c r="M29" s="20" t="s">
        <v>161</v>
      </c>
      <c r="N29" s="20" t="s">
        <v>162</v>
      </c>
      <c r="O29" s="20" t="s">
        <v>163</v>
      </c>
      <c r="P29" s="20" t="s">
        <v>126</v>
      </c>
      <c r="Q29" s="20" t="s">
        <v>7</v>
      </c>
      <c r="R29" s="20" t="s">
        <v>8</v>
      </c>
      <c r="S29" s="20" t="s">
        <v>225</v>
      </c>
    </row>
    <row r="30" spans="1:19" ht="19.5" customHeight="1" x14ac:dyDescent="0.45">
      <c r="C30" s="99" t="s">
        <v>231</v>
      </c>
      <c r="D30" s="100"/>
      <c r="E30" s="13">
        <v>147</v>
      </c>
      <c r="F30" s="13">
        <v>12</v>
      </c>
      <c r="G30" s="13">
        <v>94</v>
      </c>
      <c r="H30" s="13">
        <v>54</v>
      </c>
      <c r="I30" s="13">
        <v>306</v>
      </c>
      <c r="J30" s="13">
        <v>18</v>
      </c>
      <c r="K30" s="13">
        <v>108</v>
      </c>
      <c r="L30" s="13">
        <v>28</v>
      </c>
      <c r="M30" s="13">
        <v>250</v>
      </c>
      <c r="N30" s="13">
        <v>113</v>
      </c>
      <c r="O30" s="13">
        <v>158</v>
      </c>
      <c r="P30" s="13">
        <v>66</v>
      </c>
      <c r="Q30" s="13">
        <v>32</v>
      </c>
      <c r="R30" s="13">
        <v>210</v>
      </c>
      <c r="S30" s="13">
        <v>828</v>
      </c>
    </row>
    <row r="31" spans="1:19" ht="19.5" customHeight="1" x14ac:dyDescent="0.45">
      <c r="C31" s="99" t="s">
        <v>232</v>
      </c>
      <c r="D31" s="100"/>
      <c r="E31" s="13">
        <v>118</v>
      </c>
      <c r="F31" s="13">
        <v>13</v>
      </c>
      <c r="G31" s="13">
        <v>86</v>
      </c>
      <c r="H31" s="13">
        <v>46</v>
      </c>
      <c r="I31" s="13">
        <v>309</v>
      </c>
      <c r="J31" s="13">
        <v>14</v>
      </c>
      <c r="K31" s="13">
        <v>107</v>
      </c>
      <c r="L31" s="13">
        <v>31</v>
      </c>
      <c r="M31" s="13">
        <v>265</v>
      </c>
      <c r="N31" s="13">
        <v>85</v>
      </c>
      <c r="O31" s="13">
        <v>115</v>
      </c>
      <c r="P31" s="13">
        <v>166</v>
      </c>
      <c r="Q31" s="13">
        <v>57</v>
      </c>
      <c r="R31" s="13">
        <v>49</v>
      </c>
      <c r="S31" s="13">
        <v>803</v>
      </c>
    </row>
    <row r="32" spans="1:19" ht="19.5" customHeight="1" x14ac:dyDescent="0.45">
      <c r="C32" s="10"/>
      <c r="D32" s="10"/>
    </row>
    <row r="33" spans="3:21" ht="14.25" customHeight="1" x14ac:dyDescent="0.45">
      <c r="C33" s="17"/>
      <c r="D33" s="17"/>
    </row>
    <row r="34" spans="3:21" s="18" customFormat="1" ht="158.25" customHeight="1" x14ac:dyDescent="0.45">
      <c r="C34" s="113"/>
      <c r="D34" s="113"/>
      <c r="E34" s="20" t="s">
        <v>158</v>
      </c>
      <c r="F34" s="20" t="s">
        <v>117</v>
      </c>
      <c r="G34" s="20" t="s">
        <v>118</v>
      </c>
      <c r="H34" s="20" t="s">
        <v>119</v>
      </c>
      <c r="I34" s="20" t="s">
        <v>159</v>
      </c>
      <c r="J34" s="20" t="s">
        <v>121</v>
      </c>
      <c r="K34" s="20" t="s">
        <v>160</v>
      </c>
      <c r="L34" s="20" t="s">
        <v>125</v>
      </c>
      <c r="M34" s="20" t="s">
        <v>161</v>
      </c>
      <c r="N34" s="20" t="s">
        <v>162</v>
      </c>
      <c r="O34" s="20" t="s">
        <v>163</v>
      </c>
      <c r="P34" s="20" t="s">
        <v>126</v>
      </c>
      <c r="Q34" s="20" t="s">
        <v>7</v>
      </c>
      <c r="R34" s="20" t="s">
        <v>8</v>
      </c>
      <c r="S34" s="20" t="s">
        <v>225</v>
      </c>
    </row>
    <row r="35" spans="3:21" ht="19.5" customHeight="1" x14ac:dyDescent="0.45">
      <c r="C35" s="99" t="s">
        <v>231</v>
      </c>
      <c r="D35" s="100"/>
      <c r="E35" s="14">
        <v>0.17799999999999999</v>
      </c>
      <c r="F35" s="14">
        <v>1.4E-2</v>
      </c>
      <c r="G35" s="14">
        <v>0.114</v>
      </c>
      <c r="H35" s="14">
        <v>6.5000000000000002E-2</v>
      </c>
      <c r="I35" s="14">
        <v>0.37</v>
      </c>
      <c r="J35" s="14">
        <v>2.1999999999999999E-2</v>
      </c>
      <c r="K35" s="14">
        <v>0.13</v>
      </c>
      <c r="L35" s="14">
        <v>3.4000000000000002E-2</v>
      </c>
      <c r="M35" s="14">
        <v>0.30199999999999999</v>
      </c>
      <c r="N35" s="14">
        <v>0.13600000000000001</v>
      </c>
      <c r="O35" s="14">
        <v>0.191</v>
      </c>
      <c r="P35" s="14">
        <v>0.08</v>
      </c>
      <c r="Q35" s="14">
        <v>3.9E-2</v>
      </c>
      <c r="R35" s="14">
        <v>0.254</v>
      </c>
      <c r="S35" s="14">
        <f>IFERROR(S30/$S$30,)</f>
        <v>1</v>
      </c>
    </row>
    <row r="36" spans="3:21" ht="19.5" customHeight="1" x14ac:dyDescent="0.45">
      <c r="C36" s="99" t="s">
        <v>232</v>
      </c>
      <c r="D36" s="100"/>
      <c r="E36" s="14">
        <v>0.14699999999999999</v>
      </c>
      <c r="F36" s="14">
        <v>1.6E-2</v>
      </c>
      <c r="G36" s="14">
        <v>0.107</v>
      </c>
      <c r="H36" s="14">
        <v>5.7000000000000002E-2</v>
      </c>
      <c r="I36" s="14">
        <v>0.38500000000000001</v>
      </c>
      <c r="J36" s="14">
        <v>1.7000000000000001E-2</v>
      </c>
      <c r="K36" s="14">
        <v>0.13300000000000001</v>
      </c>
      <c r="L36" s="14">
        <v>3.9E-2</v>
      </c>
      <c r="M36" s="14">
        <v>0.33</v>
      </c>
      <c r="N36" s="14">
        <v>0.106</v>
      </c>
      <c r="O36" s="14">
        <v>0.14299999999999999</v>
      </c>
      <c r="P36" s="14">
        <v>0.20699999999999999</v>
      </c>
      <c r="Q36" s="14">
        <v>7.0999999999999994E-2</v>
      </c>
      <c r="R36" s="14">
        <v>6.0999999999999999E-2</v>
      </c>
      <c r="S36" s="14">
        <v>1</v>
      </c>
    </row>
    <row r="37" spans="3:21" ht="19.5" customHeight="1" x14ac:dyDescent="0.45">
      <c r="C37" s="89" t="s">
        <v>20</v>
      </c>
      <c r="D37" s="89"/>
      <c r="E37" s="14">
        <f>E36-E35</f>
        <v>-3.1E-2</v>
      </c>
      <c r="F37" s="14">
        <f t="shared" ref="F37:R37" si="0">F36-F35</f>
        <v>2E-3</v>
      </c>
      <c r="G37" s="14">
        <f t="shared" si="0"/>
        <v>-7.0000000000000062E-3</v>
      </c>
      <c r="H37" s="14">
        <f t="shared" si="0"/>
        <v>-8.0000000000000002E-3</v>
      </c>
      <c r="I37" s="14">
        <f t="shared" si="0"/>
        <v>1.5000000000000013E-2</v>
      </c>
      <c r="J37" s="14">
        <f t="shared" si="0"/>
        <v>-4.9999999999999975E-3</v>
      </c>
      <c r="K37" s="14">
        <f t="shared" si="0"/>
        <v>3.0000000000000027E-3</v>
      </c>
      <c r="L37" s="14">
        <f t="shared" si="0"/>
        <v>4.9999999999999975E-3</v>
      </c>
      <c r="M37" s="14">
        <f t="shared" si="0"/>
        <v>2.8000000000000025E-2</v>
      </c>
      <c r="N37" s="14">
        <f t="shared" si="0"/>
        <v>-3.0000000000000013E-2</v>
      </c>
      <c r="O37" s="14">
        <f t="shared" si="0"/>
        <v>-4.8000000000000015E-2</v>
      </c>
      <c r="P37" s="14">
        <f t="shared" si="0"/>
        <v>0.127</v>
      </c>
      <c r="Q37" s="14">
        <f t="shared" si="0"/>
        <v>3.1999999999999994E-2</v>
      </c>
      <c r="R37" s="14">
        <f t="shared" si="0"/>
        <v>-0.193</v>
      </c>
      <c r="S37" s="14">
        <v>0</v>
      </c>
    </row>
    <row r="40" spans="3:21" ht="19.5" customHeight="1" x14ac:dyDescent="0.45">
      <c r="C40" s="12" t="s">
        <v>101</v>
      </c>
    </row>
    <row r="41" spans="3:21" ht="19.5" customHeight="1" x14ac:dyDescent="0.45">
      <c r="C41" s="114"/>
      <c r="D41" s="116"/>
      <c r="E41" s="114" t="s">
        <v>102</v>
      </c>
      <c r="F41" s="115"/>
      <c r="G41" s="116"/>
      <c r="H41" s="114" t="s">
        <v>103</v>
      </c>
      <c r="I41" s="115"/>
      <c r="J41" s="116"/>
      <c r="K41" s="114" t="s">
        <v>104</v>
      </c>
      <c r="L41" s="115"/>
      <c r="M41" s="116"/>
      <c r="N41" s="114" t="s">
        <v>105</v>
      </c>
      <c r="O41" s="115"/>
      <c r="P41" s="116"/>
    </row>
    <row r="42" spans="3:21" ht="39" customHeight="1" x14ac:dyDescent="0.45">
      <c r="C42" s="137" t="s">
        <v>231</v>
      </c>
      <c r="D42" s="138"/>
      <c r="E42" s="139" t="s">
        <v>389</v>
      </c>
      <c r="F42" s="140"/>
      <c r="G42" s="141"/>
      <c r="H42" s="139" t="s">
        <v>390</v>
      </c>
      <c r="I42" s="140"/>
      <c r="J42" s="141"/>
      <c r="K42" s="139" t="s">
        <v>391</v>
      </c>
      <c r="L42" s="140"/>
      <c r="M42" s="141"/>
      <c r="N42" s="139" t="s">
        <v>392</v>
      </c>
      <c r="O42" s="140"/>
      <c r="P42" s="141"/>
    </row>
    <row r="43" spans="3:21" ht="39" customHeight="1" x14ac:dyDescent="0.45">
      <c r="C43" s="137" t="s">
        <v>232</v>
      </c>
      <c r="D43" s="138"/>
      <c r="E43" s="139" t="s">
        <v>393</v>
      </c>
      <c r="F43" s="140"/>
      <c r="G43" s="141"/>
      <c r="H43" s="139" t="s">
        <v>394</v>
      </c>
      <c r="I43" s="140"/>
      <c r="J43" s="141"/>
      <c r="K43" s="139" t="s">
        <v>395</v>
      </c>
      <c r="L43" s="140"/>
      <c r="M43" s="141"/>
      <c r="N43" s="139" t="s">
        <v>396</v>
      </c>
      <c r="O43" s="140"/>
      <c r="P43" s="141"/>
      <c r="R43" s="15"/>
      <c r="S43" s="15"/>
      <c r="T43" s="15"/>
      <c r="U43" s="15"/>
    </row>
  </sheetData>
  <mergeCells count="39">
    <mergeCell ref="C15:H15"/>
    <mergeCell ref="C5:H5"/>
    <mergeCell ref="C6:H6"/>
    <mergeCell ref="C7:H7"/>
    <mergeCell ref="C8:H8"/>
    <mergeCell ref="C9:H9"/>
    <mergeCell ref="C10:H10"/>
    <mergeCell ref="C11:H11"/>
    <mergeCell ref="C12:H12"/>
    <mergeCell ref="C13:H13"/>
    <mergeCell ref="C14:H14"/>
    <mergeCell ref="K43:M43"/>
    <mergeCell ref="N43:P43"/>
    <mergeCell ref="N41:P41"/>
    <mergeCell ref="C42:D42"/>
    <mergeCell ref="E42:G42"/>
    <mergeCell ref="H42:J42"/>
    <mergeCell ref="K42:M42"/>
    <mergeCell ref="N42:P42"/>
    <mergeCell ref="K41:M41"/>
    <mergeCell ref="C41:D41"/>
    <mergeCell ref="E41:G41"/>
    <mergeCell ref="H41:J41"/>
    <mergeCell ref="C4:H4"/>
    <mergeCell ref="C19:H19"/>
    <mergeCell ref="C34:D34"/>
    <mergeCell ref="C43:D43"/>
    <mergeCell ref="E43:G43"/>
    <mergeCell ref="H43:J43"/>
    <mergeCell ref="C36:D36"/>
    <mergeCell ref="C37:D37"/>
    <mergeCell ref="C30:D30"/>
    <mergeCell ref="C31:D31"/>
    <mergeCell ref="C35:D35"/>
    <mergeCell ref="C16:H16"/>
    <mergeCell ref="C17:H17"/>
    <mergeCell ref="C18:H18"/>
    <mergeCell ref="A27:D27"/>
    <mergeCell ref="C29:D29"/>
  </mergeCells>
  <phoneticPr fontId="2"/>
  <pageMargins left="0.70866141732283472" right="0.70866141732283472" top="0.74803149606299213" bottom="0.74803149606299213" header="0.31496062992125984" footer="0.31496062992125984"/>
  <pageSetup paperSize="9" scale="48" fitToHeight="0" orientation="portrait" copies="2"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40EED-92ED-4E04-8A12-79ECF220CEB5}">
  <sheetPr>
    <pageSetUpPr fitToPage="1"/>
  </sheetPr>
  <dimension ref="A1:K28"/>
  <sheetViews>
    <sheetView view="pageBreakPreview" zoomScale="60" zoomScaleNormal="55" workbookViewId="0">
      <pane ySplit="1" topLeftCell="A23" activePane="bottomLeft" state="frozen"/>
      <selection activeCell="AH40" sqref="AH40"/>
      <selection pane="bottomLeft" activeCell="A31" sqref="A31:XFD184"/>
    </sheetView>
  </sheetViews>
  <sheetFormatPr defaultColWidth="9" defaultRowHeight="18" x14ac:dyDescent="0.45"/>
  <cols>
    <col min="1" max="1" width="9" style="12"/>
    <col min="2" max="2" width="4.69921875" style="12" customWidth="1"/>
    <col min="3" max="16384" width="9" style="12"/>
  </cols>
  <sheetData>
    <row r="1" spans="1:10" ht="19.5" customHeight="1" x14ac:dyDescent="0.45">
      <c r="A1" s="12" t="s">
        <v>0</v>
      </c>
      <c r="B1" s="12" t="s">
        <v>398</v>
      </c>
    </row>
    <row r="4" spans="1:10" ht="19.5" customHeight="1" x14ac:dyDescent="0.45">
      <c r="C4" s="113" t="s">
        <v>1</v>
      </c>
      <c r="D4" s="113"/>
      <c r="E4" s="113"/>
      <c r="F4" s="113"/>
      <c r="G4" s="113"/>
      <c r="H4" s="113"/>
      <c r="I4" s="24" t="s">
        <v>2</v>
      </c>
      <c r="J4" s="24" t="s">
        <v>3</v>
      </c>
    </row>
    <row r="5" spans="1:10" ht="19.5" customHeight="1" x14ac:dyDescent="0.45">
      <c r="C5" s="88" t="s">
        <v>127</v>
      </c>
      <c r="D5" s="88"/>
      <c r="E5" s="88"/>
      <c r="F5" s="88"/>
      <c r="G5" s="88"/>
      <c r="H5" s="88"/>
      <c r="I5" s="13">
        <v>302</v>
      </c>
      <c r="J5" s="14">
        <v>0.376</v>
      </c>
    </row>
    <row r="6" spans="1:10" ht="19.5" customHeight="1" x14ac:dyDescent="0.45">
      <c r="C6" s="88" t="s">
        <v>128</v>
      </c>
      <c r="D6" s="88"/>
      <c r="E6" s="88"/>
      <c r="F6" s="88"/>
      <c r="G6" s="88"/>
      <c r="H6" s="88"/>
      <c r="I6" s="13">
        <v>58</v>
      </c>
      <c r="J6" s="14">
        <v>7.1999999999999995E-2</v>
      </c>
    </row>
    <row r="7" spans="1:10" ht="19.5" customHeight="1" x14ac:dyDescent="0.45">
      <c r="C7" s="88" t="s">
        <v>129</v>
      </c>
      <c r="D7" s="88"/>
      <c r="E7" s="88"/>
      <c r="F7" s="88"/>
      <c r="G7" s="88"/>
      <c r="H7" s="88"/>
      <c r="I7" s="13">
        <v>147</v>
      </c>
      <c r="J7" s="14">
        <v>0.183</v>
      </c>
    </row>
    <row r="8" spans="1:10" ht="19.5" customHeight="1" x14ac:dyDescent="0.45">
      <c r="C8" s="88" t="s">
        <v>130</v>
      </c>
      <c r="D8" s="88"/>
      <c r="E8" s="88"/>
      <c r="F8" s="88"/>
      <c r="G8" s="88"/>
      <c r="H8" s="88"/>
      <c r="I8" s="13">
        <v>241</v>
      </c>
      <c r="J8" s="14">
        <v>0.3</v>
      </c>
    </row>
    <row r="9" spans="1:10" ht="19.5" customHeight="1" x14ac:dyDescent="0.45">
      <c r="C9" s="88" t="s">
        <v>7</v>
      </c>
      <c r="D9" s="88"/>
      <c r="E9" s="88"/>
      <c r="F9" s="88"/>
      <c r="G9" s="88"/>
      <c r="H9" s="88"/>
      <c r="I9" s="13">
        <v>22</v>
      </c>
      <c r="J9" s="14">
        <v>2.7E-2</v>
      </c>
    </row>
    <row r="10" spans="1:10" ht="19.5" customHeight="1" x14ac:dyDescent="0.45">
      <c r="C10" s="88" t="s">
        <v>8</v>
      </c>
      <c r="D10" s="88"/>
      <c r="E10" s="88"/>
      <c r="F10" s="88"/>
      <c r="G10" s="88"/>
      <c r="H10" s="88"/>
      <c r="I10" s="13">
        <v>33</v>
      </c>
      <c r="J10" s="14">
        <v>4.1000000000000002E-2</v>
      </c>
    </row>
    <row r="11" spans="1:10" ht="19.5" customHeight="1" x14ac:dyDescent="0.45">
      <c r="C11" s="88" t="s">
        <v>9</v>
      </c>
      <c r="D11" s="88"/>
      <c r="E11" s="88"/>
      <c r="F11" s="88"/>
      <c r="G11" s="88"/>
      <c r="H11" s="88"/>
      <c r="I11" s="13">
        <f>SUM(I5:I10)</f>
        <v>803</v>
      </c>
      <c r="J11" s="14">
        <v>1</v>
      </c>
    </row>
    <row r="14" spans="1:10" ht="19.5" customHeight="1" x14ac:dyDescent="0.45">
      <c r="A14" s="12" t="s">
        <v>10</v>
      </c>
    </row>
    <row r="15" spans="1:10" ht="19.5" customHeight="1" x14ac:dyDescent="0.45">
      <c r="C15" s="12" t="s">
        <v>11</v>
      </c>
      <c r="D15" s="12" t="s">
        <v>132</v>
      </c>
      <c r="J15" s="16">
        <v>0.376</v>
      </c>
    </row>
    <row r="16" spans="1:10" ht="19.5" customHeight="1" x14ac:dyDescent="0.45">
      <c r="C16" s="12" t="s">
        <v>13</v>
      </c>
      <c r="D16" s="12" t="s">
        <v>131</v>
      </c>
      <c r="J16" s="16">
        <v>0.3</v>
      </c>
    </row>
    <row r="17" spans="1:11" ht="19.5" customHeight="1" x14ac:dyDescent="0.45">
      <c r="C17" s="12" t="s">
        <v>15</v>
      </c>
      <c r="D17" s="12" t="s">
        <v>133</v>
      </c>
      <c r="J17" s="16">
        <v>0.183</v>
      </c>
    </row>
    <row r="19" spans="1:11" ht="19.5" customHeight="1" x14ac:dyDescent="0.45">
      <c r="A19" s="91" t="s">
        <v>229</v>
      </c>
      <c r="B19" s="91"/>
      <c r="C19" s="91"/>
      <c r="D19" s="91"/>
    </row>
    <row r="21" spans="1:11" s="18" customFormat="1" ht="158.25" customHeight="1" x14ac:dyDescent="0.4">
      <c r="C21" s="173"/>
      <c r="D21" s="173"/>
      <c r="E21" s="20" t="s">
        <v>127</v>
      </c>
      <c r="F21" s="20" t="s">
        <v>128</v>
      </c>
      <c r="G21" s="20" t="s">
        <v>129</v>
      </c>
      <c r="H21" s="20" t="s">
        <v>130</v>
      </c>
      <c r="I21" s="20" t="s">
        <v>7</v>
      </c>
      <c r="J21" s="20" t="s">
        <v>8</v>
      </c>
      <c r="K21" s="20" t="s">
        <v>17</v>
      </c>
    </row>
    <row r="22" spans="1:11" ht="19.5" customHeight="1" x14ac:dyDescent="0.45">
      <c r="C22" s="99" t="s">
        <v>231</v>
      </c>
      <c r="D22" s="100"/>
      <c r="E22" s="13">
        <v>283</v>
      </c>
      <c r="F22" s="13">
        <v>24</v>
      </c>
      <c r="G22" s="13">
        <v>163</v>
      </c>
      <c r="H22" s="13">
        <v>147</v>
      </c>
      <c r="I22" s="13">
        <v>11</v>
      </c>
      <c r="J22" s="13">
        <v>200</v>
      </c>
      <c r="K22" s="13">
        <f>SUM(E22:J22)</f>
        <v>828</v>
      </c>
    </row>
    <row r="23" spans="1:11" ht="19.5" customHeight="1" x14ac:dyDescent="0.45">
      <c r="C23" s="99" t="s">
        <v>232</v>
      </c>
      <c r="D23" s="100"/>
      <c r="E23" s="13">
        <v>302</v>
      </c>
      <c r="F23" s="13">
        <v>58</v>
      </c>
      <c r="G23" s="13">
        <v>147</v>
      </c>
      <c r="H23" s="13">
        <v>241</v>
      </c>
      <c r="I23" s="13">
        <v>22</v>
      </c>
      <c r="J23" s="13">
        <v>33</v>
      </c>
      <c r="K23" s="13">
        <f>SUM(E23:J23)</f>
        <v>803</v>
      </c>
    </row>
    <row r="25" spans="1:11" s="18" customFormat="1" ht="158.25" customHeight="1" x14ac:dyDescent="0.4">
      <c r="C25" s="173"/>
      <c r="D25" s="173"/>
      <c r="E25" s="20" t="s">
        <v>127</v>
      </c>
      <c r="F25" s="20" t="s">
        <v>128</v>
      </c>
      <c r="G25" s="20" t="s">
        <v>129</v>
      </c>
      <c r="H25" s="20" t="s">
        <v>130</v>
      </c>
      <c r="I25" s="20" t="s">
        <v>7</v>
      </c>
      <c r="J25" s="20" t="s">
        <v>8</v>
      </c>
      <c r="K25" s="20" t="s">
        <v>17</v>
      </c>
    </row>
    <row r="26" spans="1:11" ht="19.5" customHeight="1" x14ac:dyDescent="0.45">
      <c r="C26" s="99" t="s">
        <v>231</v>
      </c>
      <c r="D26" s="100"/>
      <c r="E26" s="14">
        <v>0.34200000000000003</v>
      </c>
      <c r="F26" s="14">
        <v>2.9000000000000001E-2</v>
      </c>
      <c r="G26" s="14">
        <v>0.19700000000000001</v>
      </c>
      <c r="H26" s="14">
        <v>0.17799999999999999</v>
      </c>
      <c r="I26" s="14">
        <v>1.2999999999999999E-2</v>
      </c>
      <c r="J26" s="14">
        <v>0.24199999999999999</v>
      </c>
      <c r="K26" s="14">
        <v>1</v>
      </c>
    </row>
    <row r="27" spans="1:11" ht="19.5" customHeight="1" x14ac:dyDescent="0.45">
      <c r="C27" s="99" t="s">
        <v>232</v>
      </c>
      <c r="D27" s="100"/>
      <c r="E27" s="14">
        <v>0.376</v>
      </c>
      <c r="F27" s="14">
        <v>7.1999999999999995E-2</v>
      </c>
      <c r="G27" s="14">
        <v>0.183</v>
      </c>
      <c r="H27" s="14">
        <v>0.3</v>
      </c>
      <c r="I27" s="14">
        <v>2.7E-2</v>
      </c>
      <c r="J27" s="14">
        <v>4.1000000000000002E-2</v>
      </c>
      <c r="K27" s="14">
        <v>1</v>
      </c>
    </row>
    <row r="28" spans="1:11" ht="19.5" customHeight="1" x14ac:dyDescent="0.45">
      <c r="C28" s="89" t="s">
        <v>20</v>
      </c>
      <c r="D28" s="89"/>
      <c r="E28" s="14">
        <f t="shared" ref="E28:J28" si="0">E27-E26</f>
        <v>3.3999999999999975E-2</v>
      </c>
      <c r="F28" s="14">
        <f t="shared" si="0"/>
        <v>4.2999999999999997E-2</v>
      </c>
      <c r="G28" s="14">
        <f t="shared" si="0"/>
        <v>-1.4000000000000012E-2</v>
      </c>
      <c r="H28" s="14">
        <f t="shared" si="0"/>
        <v>0.122</v>
      </c>
      <c r="I28" s="14">
        <f t="shared" si="0"/>
        <v>1.4E-2</v>
      </c>
      <c r="J28" s="14">
        <f t="shared" si="0"/>
        <v>-0.20099999999999998</v>
      </c>
      <c r="K28" s="14">
        <v>0</v>
      </c>
    </row>
  </sheetData>
  <mergeCells count="16">
    <mergeCell ref="C9:H9"/>
    <mergeCell ref="C4:H4"/>
    <mergeCell ref="C5:H5"/>
    <mergeCell ref="C6:H6"/>
    <mergeCell ref="C7:H7"/>
    <mergeCell ref="C8:H8"/>
    <mergeCell ref="C23:D23"/>
    <mergeCell ref="C25:D25"/>
    <mergeCell ref="C26:D26"/>
    <mergeCell ref="C27:D27"/>
    <mergeCell ref="C28:D28"/>
    <mergeCell ref="C10:H10"/>
    <mergeCell ref="C11:H11"/>
    <mergeCell ref="A19:D19"/>
    <mergeCell ref="C21:D21"/>
    <mergeCell ref="C22:D22"/>
  </mergeCells>
  <phoneticPr fontId="2"/>
  <pageMargins left="0.70866141732283472" right="0.70866141732283472" top="0.74803149606299213" bottom="0.74803149606299213" header="0.31496062992125984" footer="0.31496062992125984"/>
  <pageSetup paperSize="9" scale="50" fitToHeight="0" orientation="portrait" copies="2"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A7D37-2692-47A9-98C8-FD1051DC1125}">
  <sheetPr>
    <pageSetUpPr fitToPage="1"/>
  </sheetPr>
  <dimension ref="A1:M19"/>
  <sheetViews>
    <sheetView view="pageBreakPreview" zoomScale="60" zoomScaleNormal="55" workbookViewId="0">
      <selection activeCell="A22" sqref="A22:XFD123"/>
    </sheetView>
  </sheetViews>
  <sheetFormatPr defaultRowHeight="18" x14ac:dyDescent="0.45"/>
  <cols>
    <col min="2" max="2" width="4.69921875" customWidth="1"/>
  </cols>
  <sheetData>
    <row r="1" spans="1:13" ht="18.75" customHeight="1" x14ac:dyDescent="0.45">
      <c r="A1" s="72" t="s">
        <v>0</v>
      </c>
      <c r="B1" t="s">
        <v>402</v>
      </c>
      <c r="M1" s="36" t="s">
        <v>344</v>
      </c>
    </row>
    <row r="3" spans="1:13" x14ac:dyDescent="0.45">
      <c r="K3" s="36"/>
    </row>
    <row r="4" spans="1:13" x14ac:dyDescent="0.45">
      <c r="A4" s="12"/>
      <c r="B4" s="12"/>
      <c r="C4" s="93" t="s">
        <v>1</v>
      </c>
      <c r="D4" s="94"/>
      <c r="E4" s="94"/>
      <c r="F4" s="94"/>
      <c r="G4" s="95"/>
      <c r="H4" s="24" t="s">
        <v>2</v>
      </c>
      <c r="I4" s="24" t="s">
        <v>3</v>
      </c>
      <c r="J4" s="12"/>
    </row>
    <row r="5" spans="1:13" x14ac:dyDescent="0.45">
      <c r="A5" s="12"/>
      <c r="B5" s="12"/>
      <c r="C5" s="88" t="s">
        <v>399</v>
      </c>
      <c r="D5" s="88"/>
      <c r="E5" s="88"/>
      <c r="F5" s="88"/>
      <c r="G5" s="88"/>
      <c r="H5" s="13">
        <v>623</v>
      </c>
      <c r="I5" s="14">
        <f>IFERROR(H5/$H$8,)</f>
        <v>0.77584059775840597</v>
      </c>
      <c r="J5" s="12"/>
    </row>
    <row r="6" spans="1:13" x14ac:dyDescent="0.45">
      <c r="A6" s="12"/>
      <c r="B6" s="12"/>
      <c r="C6" s="88" t="s">
        <v>400</v>
      </c>
      <c r="D6" s="88"/>
      <c r="E6" s="88"/>
      <c r="F6" s="88"/>
      <c r="G6" s="88"/>
      <c r="H6" s="13">
        <v>159</v>
      </c>
      <c r="I6" s="14">
        <f>IFERROR(H6/$H$8,)</f>
        <v>0.19800747198007471</v>
      </c>
      <c r="J6" s="12"/>
    </row>
    <row r="7" spans="1:13" x14ac:dyDescent="0.45">
      <c r="A7" s="12"/>
      <c r="B7" s="12"/>
      <c r="C7" s="88" t="s">
        <v>8</v>
      </c>
      <c r="D7" s="88"/>
      <c r="E7" s="88"/>
      <c r="F7" s="88"/>
      <c r="G7" s="88"/>
      <c r="H7" s="13">
        <v>21</v>
      </c>
      <c r="I7" s="14">
        <f>IFERROR(H7/$H$8,)</f>
        <v>2.6151930261519303E-2</v>
      </c>
      <c r="J7" s="12"/>
    </row>
    <row r="8" spans="1:13" x14ac:dyDescent="0.45">
      <c r="A8" s="12"/>
      <c r="B8" s="12"/>
      <c r="C8" s="96" t="s">
        <v>9</v>
      </c>
      <c r="D8" s="97"/>
      <c r="E8" s="97"/>
      <c r="F8" s="97"/>
      <c r="G8" s="98"/>
      <c r="H8" s="13">
        <f>SUM(H5:H7)</f>
        <v>803</v>
      </c>
      <c r="I8" s="14">
        <v>1</v>
      </c>
      <c r="J8" s="12"/>
    </row>
    <row r="9" spans="1:13" x14ac:dyDescent="0.45">
      <c r="A9" s="12"/>
      <c r="B9" s="12"/>
      <c r="C9" s="12"/>
      <c r="D9" s="12"/>
      <c r="E9" s="12"/>
      <c r="F9" s="12"/>
      <c r="G9" s="12"/>
      <c r="H9" s="12"/>
      <c r="I9" s="12"/>
      <c r="J9" s="12"/>
    </row>
    <row r="10" spans="1:13" x14ac:dyDescent="0.45">
      <c r="A10" s="12" t="s">
        <v>10</v>
      </c>
      <c r="B10" s="12"/>
      <c r="C10" s="12"/>
      <c r="D10" s="12"/>
      <c r="E10" s="12"/>
      <c r="F10" s="12"/>
      <c r="G10" s="12"/>
      <c r="H10" s="12"/>
      <c r="I10" s="12"/>
      <c r="J10" s="12"/>
    </row>
    <row r="11" spans="1:13" x14ac:dyDescent="0.45">
      <c r="A11" s="12"/>
      <c r="B11" s="12"/>
      <c r="C11" s="10" t="s">
        <v>58</v>
      </c>
      <c r="D11" s="10" t="s">
        <v>399</v>
      </c>
      <c r="E11" s="12"/>
      <c r="F11" s="12"/>
      <c r="G11" s="12"/>
      <c r="H11" s="12"/>
      <c r="I11" s="16">
        <v>0.77600000000000002</v>
      </c>
      <c r="J11" s="12"/>
    </row>
    <row r="12" spans="1:13" x14ac:dyDescent="0.45">
      <c r="A12" s="12"/>
      <c r="B12" s="12"/>
      <c r="C12" s="10" t="s">
        <v>13</v>
      </c>
      <c r="D12" s="10" t="s">
        <v>401</v>
      </c>
      <c r="E12" s="12"/>
      <c r="F12" s="12"/>
      <c r="G12" s="12"/>
      <c r="H12" s="12"/>
      <c r="I12" s="16">
        <v>0.19800000000000001</v>
      </c>
      <c r="J12" s="12"/>
    </row>
    <row r="13" spans="1:13" x14ac:dyDescent="0.45">
      <c r="A13" s="12"/>
      <c r="B13" s="12"/>
      <c r="C13" s="10"/>
      <c r="D13" s="10"/>
      <c r="E13" s="12"/>
      <c r="F13" s="12"/>
      <c r="G13" s="12"/>
      <c r="H13" s="12"/>
      <c r="I13" s="16"/>
      <c r="J13" s="12"/>
    </row>
    <row r="14" spans="1:13" x14ac:dyDescent="0.45">
      <c r="A14" s="12"/>
      <c r="B14" s="10"/>
      <c r="C14" s="12"/>
      <c r="D14" s="12"/>
      <c r="E14" s="12"/>
      <c r="F14" s="12"/>
      <c r="G14" s="12"/>
      <c r="H14" s="16"/>
      <c r="I14" s="12"/>
      <c r="J14" s="12"/>
    </row>
    <row r="15" spans="1:13" x14ac:dyDescent="0.45">
      <c r="C15" s="73"/>
      <c r="D15" s="188" t="s">
        <v>403</v>
      </c>
      <c r="E15" s="189"/>
      <c r="F15" s="189"/>
      <c r="G15" s="190"/>
    </row>
    <row r="16" spans="1:13" x14ac:dyDescent="0.45">
      <c r="B16" s="72"/>
      <c r="C16" s="74"/>
      <c r="D16" s="188" t="s">
        <v>404</v>
      </c>
      <c r="E16" s="189"/>
      <c r="F16" s="189"/>
      <c r="G16" s="190"/>
    </row>
    <row r="17" spans="3:7" x14ac:dyDescent="0.45">
      <c r="C17" s="74"/>
      <c r="D17" s="191" t="s">
        <v>405</v>
      </c>
      <c r="E17" s="192"/>
      <c r="F17" s="193" t="s">
        <v>406</v>
      </c>
      <c r="G17" s="194"/>
    </row>
    <row r="18" spans="3:7" x14ac:dyDescent="0.45">
      <c r="C18" s="75" t="s">
        <v>407</v>
      </c>
      <c r="D18" s="195" t="s">
        <v>408</v>
      </c>
      <c r="E18" s="195"/>
      <c r="F18" s="195"/>
      <c r="G18" s="195"/>
    </row>
    <row r="19" spans="3:7" x14ac:dyDescent="0.45">
      <c r="C19" s="76" t="s">
        <v>409</v>
      </c>
      <c r="D19" s="185" t="s">
        <v>410</v>
      </c>
      <c r="E19" s="186"/>
      <c r="F19" s="186"/>
      <c r="G19" s="187"/>
    </row>
  </sheetData>
  <mergeCells count="11">
    <mergeCell ref="D19:G19"/>
    <mergeCell ref="C4:G4"/>
    <mergeCell ref="C5:G5"/>
    <mergeCell ref="C6:G6"/>
    <mergeCell ref="C7:G7"/>
    <mergeCell ref="C8:G8"/>
    <mergeCell ref="D15:G15"/>
    <mergeCell ref="D16:G16"/>
    <mergeCell ref="D17:E17"/>
    <mergeCell ref="F17:G17"/>
    <mergeCell ref="D18:G18"/>
  </mergeCells>
  <phoneticPr fontId="2"/>
  <pageMargins left="0.70866141732283472" right="0.70866141732283472" top="0.74803149606299213" bottom="0.74803149606299213" header="0.31496062992125984" footer="0.31496062992125984"/>
  <pageSetup paperSize="9" scale="62" fitToHeight="0" orientation="portrait" copies="2"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3F546-4C62-4FB0-8CDD-5C6E052E7229}">
  <sheetPr>
    <pageSetUpPr fitToPage="1"/>
  </sheetPr>
  <dimension ref="A1:L11"/>
  <sheetViews>
    <sheetView view="pageBreakPreview" zoomScale="60" zoomScaleNormal="55" workbookViewId="0">
      <pane ySplit="1" topLeftCell="A2" activePane="bottomLeft" state="frozen"/>
      <selection activeCell="AH40" sqref="AH40"/>
      <selection pane="bottomLeft" activeCell="AH40" sqref="AH40"/>
    </sheetView>
  </sheetViews>
  <sheetFormatPr defaultColWidth="9" defaultRowHeight="18" x14ac:dyDescent="0.45"/>
  <cols>
    <col min="1" max="1" width="9" style="12"/>
    <col min="2" max="2" width="4.8984375" style="12" customWidth="1"/>
    <col min="3" max="16384" width="9" style="12"/>
  </cols>
  <sheetData>
    <row r="1" spans="1:12" ht="19.5" customHeight="1" x14ac:dyDescent="0.45">
      <c r="A1" s="12" t="s">
        <v>0</v>
      </c>
      <c r="B1" s="12" t="s">
        <v>411</v>
      </c>
    </row>
    <row r="2" spans="1:12" x14ac:dyDescent="0.45">
      <c r="L2" s="36" t="s">
        <v>344</v>
      </c>
    </row>
    <row r="3" spans="1:12" x14ac:dyDescent="0.45">
      <c r="L3" s="36"/>
    </row>
    <row r="4" spans="1:12" ht="19.5" customHeight="1" x14ac:dyDescent="0.45">
      <c r="C4" s="113" t="s">
        <v>1</v>
      </c>
      <c r="D4" s="113"/>
      <c r="E4" s="113"/>
      <c r="F4" s="113"/>
      <c r="G4" s="113"/>
      <c r="H4" s="113"/>
      <c r="I4" s="24" t="s">
        <v>2</v>
      </c>
      <c r="J4" s="24" t="s">
        <v>3</v>
      </c>
    </row>
    <row r="5" spans="1:12" ht="19.5" customHeight="1" x14ac:dyDescent="0.45">
      <c r="C5" s="105" t="s">
        <v>412</v>
      </c>
      <c r="D5" s="106"/>
      <c r="E5" s="106"/>
      <c r="F5" s="106"/>
      <c r="G5" s="106"/>
      <c r="H5" s="107"/>
      <c r="I5" s="77">
        <v>116</v>
      </c>
      <c r="J5" s="14">
        <f>I5/I11</f>
        <v>0.15633423180592992</v>
      </c>
    </row>
    <row r="6" spans="1:12" ht="19.5" customHeight="1" x14ac:dyDescent="0.45">
      <c r="C6" s="105" t="s">
        <v>413</v>
      </c>
      <c r="D6" s="106"/>
      <c r="E6" s="106"/>
      <c r="F6" s="106"/>
      <c r="G6" s="106"/>
      <c r="H6" s="107"/>
      <c r="I6" s="77">
        <v>128</v>
      </c>
      <c r="J6" s="14">
        <f>I6/I11</f>
        <v>0.1725067385444744</v>
      </c>
    </row>
    <row r="7" spans="1:12" ht="19.5" customHeight="1" x14ac:dyDescent="0.45">
      <c r="C7" s="105" t="s">
        <v>414</v>
      </c>
      <c r="D7" s="106"/>
      <c r="E7" s="106"/>
      <c r="F7" s="106"/>
      <c r="G7" s="106"/>
      <c r="H7" s="107"/>
      <c r="I7" s="78">
        <v>190</v>
      </c>
      <c r="J7" s="14">
        <f>I7/I11</f>
        <v>0.2560646900269542</v>
      </c>
    </row>
    <row r="8" spans="1:12" ht="19.5" customHeight="1" x14ac:dyDescent="0.45">
      <c r="C8" s="105" t="s">
        <v>415</v>
      </c>
      <c r="D8" s="106"/>
      <c r="E8" s="106"/>
      <c r="F8" s="106"/>
      <c r="G8" s="106"/>
      <c r="H8" s="107"/>
      <c r="I8" s="79">
        <v>199</v>
      </c>
      <c r="J8" s="14">
        <f>I8/I11</f>
        <v>0.26819407008086255</v>
      </c>
    </row>
    <row r="9" spans="1:12" ht="19.5" customHeight="1" x14ac:dyDescent="0.45">
      <c r="C9" s="96" t="s">
        <v>416</v>
      </c>
      <c r="D9" s="97"/>
      <c r="E9" s="97"/>
      <c r="F9" s="97"/>
      <c r="G9" s="97"/>
      <c r="H9" s="98"/>
      <c r="I9" s="79">
        <v>61</v>
      </c>
      <c r="J9" s="14">
        <f>I9/I11</f>
        <v>8.2210242587601082E-2</v>
      </c>
    </row>
    <row r="10" spans="1:12" ht="19.5" customHeight="1" x14ac:dyDescent="0.45">
      <c r="C10" s="105" t="s">
        <v>417</v>
      </c>
      <c r="D10" s="106"/>
      <c r="E10" s="106"/>
      <c r="F10" s="106"/>
      <c r="G10" s="106"/>
      <c r="H10" s="107"/>
      <c r="I10" s="79">
        <v>48</v>
      </c>
      <c r="J10" s="14">
        <f>I10/I11</f>
        <v>6.4690026954177901E-2</v>
      </c>
    </row>
    <row r="11" spans="1:12" ht="19.5" customHeight="1" x14ac:dyDescent="0.45">
      <c r="C11" s="105" t="s">
        <v>9</v>
      </c>
      <c r="D11" s="106"/>
      <c r="E11" s="106"/>
      <c r="F11" s="106"/>
      <c r="G11" s="106"/>
      <c r="H11" s="107"/>
      <c r="I11" s="79">
        <f>SUM(I5:I10)</f>
        <v>742</v>
      </c>
      <c r="J11" s="14">
        <f>SUM(J5:J10)</f>
        <v>1</v>
      </c>
    </row>
  </sheetData>
  <mergeCells count="8">
    <mergeCell ref="C11:H11"/>
    <mergeCell ref="C9:H9"/>
    <mergeCell ref="C10:H10"/>
    <mergeCell ref="C4:H4"/>
    <mergeCell ref="C5:H5"/>
    <mergeCell ref="C6:H6"/>
    <mergeCell ref="C7:H7"/>
    <mergeCell ref="C8:H8"/>
  </mergeCells>
  <phoneticPr fontId="2"/>
  <pageMargins left="0.70866141732283472" right="0.70866141732283472" top="0.74803149606299213" bottom="0.74803149606299213" header="0.31496062992125984" footer="0.31496062992125984"/>
  <pageSetup paperSize="9" scale="61" fitToHeight="0" orientation="portrait" copies="2"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592E0-856F-4006-95C4-479B5E1A4F49}">
  <sheetPr>
    <pageSetUpPr fitToPage="1"/>
  </sheetPr>
  <dimension ref="A1:L18"/>
  <sheetViews>
    <sheetView view="pageBreakPreview" zoomScale="60" zoomScaleNormal="55" workbookViewId="0">
      <selection activeCell="A21" sqref="A21:XFD125"/>
    </sheetView>
  </sheetViews>
  <sheetFormatPr defaultRowHeight="18" x14ac:dyDescent="0.45"/>
  <cols>
    <col min="2" max="2" width="4.8984375" customWidth="1"/>
    <col min="8" max="8" width="9" customWidth="1"/>
  </cols>
  <sheetData>
    <row r="1" spans="1:12" x14ac:dyDescent="0.45">
      <c r="A1" s="12" t="s">
        <v>0</v>
      </c>
      <c r="B1" s="12" t="s">
        <v>418</v>
      </c>
    </row>
    <row r="2" spans="1:12" x14ac:dyDescent="0.45">
      <c r="L2" s="36" t="s">
        <v>344</v>
      </c>
    </row>
    <row r="4" spans="1:12" x14ac:dyDescent="0.45">
      <c r="A4" s="64"/>
      <c r="B4" s="64"/>
      <c r="C4" s="170" t="s">
        <v>336</v>
      </c>
      <c r="D4" s="170"/>
      <c r="E4" s="170"/>
      <c r="F4" s="170"/>
      <c r="G4" s="170"/>
      <c r="H4" s="170"/>
      <c r="I4" s="70" t="s">
        <v>337</v>
      </c>
      <c r="J4" s="70" t="s">
        <v>338</v>
      </c>
      <c r="K4" s="64"/>
    </row>
    <row r="5" spans="1:12" x14ac:dyDescent="0.45">
      <c r="A5" s="64"/>
      <c r="B5" s="64"/>
      <c r="C5" s="171" t="s">
        <v>419</v>
      </c>
      <c r="D5" s="171"/>
      <c r="E5" s="171"/>
      <c r="F5" s="171"/>
      <c r="G5" s="171"/>
      <c r="H5" s="171"/>
      <c r="I5" s="63">
        <v>295</v>
      </c>
      <c r="J5" s="65">
        <v>0.36699999999999999</v>
      </c>
      <c r="K5" s="64"/>
    </row>
    <row r="6" spans="1:12" x14ac:dyDescent="0.45">
      <c r="A6" s="64"/>
      <c r="B6" s="64"/>
      <c r="C6" s="171" t="s">
        <v>420</v>
      </c>
      <c r="D6" s="171"/>
      <c r="E6" s="171"/>
      <c r="F6" s="171"/>
      <c r="G6" s="171"/>
      <c r="H6" s="171"/>
      <c r="I6" s="63">
        <v>124</v>
      </c>
      <c r="J6" s="65">
        <v>0.154</v>
      </c>
      <c r="K6" s="64"/>
    </row>
    <row r="7" spans="1:12" x14ac:dyDescent="0.45">
      <c r="A7" s="64"/>
      <c r="B7" s="64"/>
      <c r="C7" s="171" t="s">
        <v>421</v>
      </c>
      <c r="D7" s="171"/>
      <c r="E7" s="171"/>
      <c r="F7" s="171"/>
      <c r="G7" s="171"/>
      <c r="H7" s="171"/>
      <c r="I7" s="63">
        <v>82</v>
      </c>
      <c r="J7" s="65">
        <v>0.10199999999999999</v>
      </c>
      <c r="K7" s="64"/>
    </row>
    <row r="8" spans="1:12" x14ac:dyDescent="0.45">
      <c r="A8" s="64"/>
      <c r="B8" s="64"/>
      <c r="C8" s="171" t="s">
        <v>422</v>
      </c>
      <c r="D8" s="171"/>
      <c r="E8" s="171"/>
      <c r="F8" s="171"/>
      <c r="G8" s="171"/>
      <c r="H8" s="171"/>
      <c r="I8" s="63">
        <v>58</v>
      </c>
      <c r="J8" s="65">
        <v>7.1999999999999995E-2</v>
      </c>
      <c r="K8" s="64"/>
    </row>
    <row r="9" spans="1:12" x14ac:dyDescent="0.45">
      <c r="A9" s="64"/>
      <c r="B9" s="64"/>
      <c r="C9" s="171" t="s">
        <v>423</v>
      </c>
      <c r="D9" s="171"/>
      <c r="E9" s="171"/>
      <c r="F9" s="171"/>
      <c r="G9" s="171"/>
      <c r="H9" s="171"/>
      <c r="I9" s="63">
        <v>311</v>
      </c>
      <c r="J9" s="65">
        <v>0.38700000000000001</v>
      </c>
      <c r="K9" s="64"/>
    </row>
    <row r="10" spans="1:12" x14ac:dyDescent="0.45">
      <c r="A10" s="64"/>
      <c r="B10" s="64"/>
      <c r="C10" s="196" t="s">
        <v>424</v>
      </c>
      <c r="D10" s="197"/>
      <c r="E10" s="197"/>
      <c r="F10" s="197"/>
      <c r="G10" s="197"/>
      <c r="H10" s="198"/>
      <c r="I10" s="63">
        <v>73</v>
      </c>
      <c r="J10" s="65">
        <v>9.0999999999999998E-2</v>
      </c>
      <c r="K10" s="64"/>
    </row>
    <row r="11" spans="1:12" x14ac:dyDescent="0.45">
      <c r="A11" s="64"/>
      <c r="B11" s="64"/>
      <c r="C11" s="171" t="s">
        <v>253</v>
      </c>
      <c r="D11" s="171"/>
      <c r="E11" s="171"/>
      <c r="F11" s="171"/>
      <c r="G11" s="171"/>
      <c r="H11" s="171"/>
      <c r="I11" s="63">
        <v>28</v>
      </c>
      <c r="J11" s="65">
        <v>3.5000000000000003E-2</v>
      </c>
      <c r="K11" s="64"/>
    </row>
    <row r="12" spans="1:12" x14ac:dyDescent="0.45">
      <c r="A12" s="64"/>
      <c r="B12" s="64"/>
      <c r="C12" s="171" t="s">
        <v>339</v>
      </c>
      <c r="D12" s="171"/>
      <c r="E12" s="171"/>
      <c r="F12" s="171"/>
      <c r="G12" s="171"/>
      <c r="H12" s="171"/>
      <c r="I12" s="63">
        <v>803</v>
      </c>
      <c r="J12" s="65">
        <v>1</v>
      </c>
      <c r="K12" s="64"/>
    </row>
    <row r="13" spans="1:12" x14ac:dyDescent="0.45">
      <c r="A13" s="64"/>
      <c r="B13" s="64"/>
      <c r="C13" s="64"/>
      <c r="D13" s="64"/>
      <c r="E13" s="64"/>
      <c r="F13" s="64"/>
      <c r="G13" s="64"/>
      <c r="H13" s="64"/>
      <c r="I13" s="64"/>
      <c r="J13" s="64"/>
      <c r="K13" s="64"/>
    </row>
    <row r="14" spans="1:12" x14ac:dyDescent="0.45">
      <c r="A14" s="64"/>
      <c r="B14" s="64"/>
      <c r="C14" s="64"/>
      <c r="D14" s="64"/>
      <c r="E14" s="64"/>
      <c r="F14" s="64"/>
      <c r="G14" s="64"/>
      <c r="H14" s="64"/>
      <c r="I14" s="64"/>
      <c r="J14" s="64"/>
      <c r="K14" s="64"/>
    </row>
    <row r="15" spans="1:12" x14ac:dyDescent="0.45">
      <c r="A15" s="64" t="s">
        <v>340</v>
      </c>
      <c r="B15" s="64"/>
      <c r="C15" s="64"/>
      <c r="D15" s="64"/>
      <c r="E15" s="64"/>
      <c r="F15" s="64"/>
      <c r="G15" s="64"/>
      <c r="H15" s="64"/>
      <c r="I15" s="64"/>
      <c r="J15" s="64"/>
      <c r="K15" s="64"/>
    </row>
    <row r="16" spans="1:12" x14ac:dyDescent="0.45">
      <c r="A16" s="64"/>
      <c r="B16" s="64"/>
      <c r="C16" s="64" t="s">
        <v>341</v>
      </c>
      <c r="D16" s="64" t="s">
        <v>425</v>
      </c>
      <c r="E16" s="64"/>
      <c r="F16" s="64"/>
      <c r="G16" s="64"/>
      <c r="H16" s="64"/>
      <c r="I16" s="64"/>
      <c r="J16" s="71">
        <v>0.38700000000000001</v>
      </c>
      <c r="K16" s="64"/>
    </row>
    <row r="17" spans="1:11" x14ac:dyDescent="0.45">
      <c r="A17" s="64"/>
      <c r="B17" s="64"/>
      <c r="C17" s="64" t="s">
        <v>13</v>
      </c>
      <c r="D17" s="64" t="s">
        <v>426</v>
      </c>
      <c r="E17" s="64"/>
      <c r="F17" s="64"/>
      <c r="G17" s="64"/>
      <c r="H17" s="64"/>
      <c r="I17" s="64"/>
      <c r="J17" s="71">
        <v>0.36699999999999999</v>
      </c>
      <c r="K17" s="64"/>
    </row>
    <row r="18" spans="1:11" x14ac:dyDescent="0.45">
      <c r="A18" s="64"/>
      <c r="B18" s="64"/>
      <c r="C18" s="64" t="s">
        <v>15</v>
      </c>
      <c r="D18" s="64" t="s">
        <v>427</v>
      </c>
      <c r="E18" s="64"/>
      <c r="F18" s="64"/>
      <c r="G18" s="64"/>
      <c r="H18" s="64"/>
      <c r="I18" s="64"/>
      <c r="J18" s="71">
        <v>0.154</v>
      </c>
      <c r="K18" s="64"/>
    </row>
  </sheetData>
  <mergeCells count="9">
    <mergeCell ref="C10:H10"/>
    <mergeCell ref="C11:H11"/>
    <mergeCell ref="C12:H12"/>
    <mergeCell ref="C9:H9"/>
    <mergeCell ref="C4:H4"/>
    <mergeCell ref="C5:H5"/>
    <mergeCell ref="C6:H6"/>
    <mergeCell ref="C7:H7"/>
    <mergeCell ref="C8:H8"/>
  </mergeCells>
  <phoneticPr fontId="2"/>
  <pageMargins left="0.70866141732283472" right="0.70866141732283472" top="0.74803149606299213" bottom="0.74803149606299213" header="0.31496062992125984" footer="0.31496062992125984"/>
  <pageSetup paperSize="9" scale="40" fitToHeight="0" orientation="portrait" copies="2"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84149-8EE2-4C38-BC74-590F3F8A0112}">
  <sheetPr>
    <pageSetUpPr fitToPage="1"/>
  </sheetPr>
  <dimension ref="A1:L20"/>
  <sheetViews>
    <sheetView view="pageBreakPreview" zoomScale="60" zoomScaleNormal="55" workbookViewId="0">
      <selection activeCell="A23" sqref="A23:XFD126"/>
    </sheetView>
  </sheetViews>
  <sheetFormatPr defaultRowHeight="18" x14ac:dyDescent="0.45"/>
  <cols>
    <col min="2" max="2" width="4.8984375" customWidth="1"/>
  </cols>
  <sheetData>
    <row r="1" spans="1:12" x14ac:dyDescent="0.45">
      <c r="A1" t="s">
        <v>428</v>
      </c>
      <c r="B1" s="80" t="s">
        <v>429</v>
      </c>
      <c r="C1" s="80"/>
      <c r="D1" s="80"/>
      <c r="E1" s="80"/>
      <c r="F1" s="80"/>
      <c r="G1" s="80"/>
      <c r="H1" s="80"/>
      <c r="I1" s="80"/>
    </row>
    <row r="2" spans="1:12" x14ac:dyDescent="0.45">
      <c r="L2" s="36" t="s">
        <v>344</v>
      </c>
    </row>
    <row r="4" spans="1:12" x14ac:dyDescent="0.45">
      <c r="A4" s="57"/>
      <c r="B4" s="57"/>
      <c r="C4" s="199" t="s">
        <v>336</v>
      </c>
      <c r="D4" s="200"/>
      <c r="E4" s="200"/>
      <c r="F4" s="200"/>
      <c r="G4" s="200"/>
      <c r="H4" s="201"/>
      <c r="I4" s="81" t="s">
        <v>337</v>
      </c>
      <c r="J4" s="81" t="s">
        <v>338</v>
      </c>
      <c r="K4" s="57"/>
    </row>
    <row r="5" spans="1:12" x14ac:dyDescent="0.45">
      <c r="A5" s="57"/>
      <c r="B5" s="57"/>
      <c r="C5" s="126" t="s">
        <v>433</v>
      </c>
      <c r="D5" s="126"/>
      <c r="E5" s="126"/>
      <c r="F5" s="126"/>
      <c r="G5" s="126"/>
      <c r="H5" s="126"/>
      <c r="I5" s="54">
        <v>172</v>
      </c>
      <c r="J5" s="55">
        <v>0.58299999999999996</v>
      </c>
      <c r="K5" s="57"/>
    </row>
    <row r="6" spans="1:12" x14ac:dyDescent="0.45">
      <c r="A6" s="57"/>
      <c r="B6" s="57"/>
      <c r="C6" s="126" t="s">
        <v>434</v>
      </c>
      <c r="D6" s="126"/>
      <c r="E6" s="126"/>
      <c r="F6" s="126"/>
      <c r="G6" s="126"/>
      <c r="H6" s="126"/>
      <c r="I6" s="54">
        <v>49</v>
      </c>
      <c r="J6" s="55">
        <v>0.16600000000000001</v>
      </c>
      <c r="K6" s="57"/>
    </row>
    <row r="7" spans="1:12" x14ac:dyDescent="0.45">
      <c r="A7" s="57"/>
      <c r="B7" s="57"/>
      <c r="C7" s="126" t="s">
        <v>435</v>
      </c>
      <c r="D7" s="126"/>
      <c r="E7" s="126"/>
      <c r="F7" s="126"/>
      <c r="G7" s="126"/>
      <c r="H7" s="126"/>
      <c r="I7" s="54">
        <v>104</v>
      </c>
      <c r="J7" s="55">
        <v>0.35299999999999998</v>
      </c>
      <c r="K7" s="57"/>
    </row>
    <row r="8" spans="1:12" x14ac:dyDescent="0.45">
      <c r="A8" s="57"/>
      <c r="B8" s="57"/>
      <c r="C8" s="126" t="s">
        <v>436</v>
      </c>
      <c r="D8" s="126"/>
      <c r="E8" s="126"/>
      <c r="F8" s="126"/>
      <c r="G8" s="126"/>
      <c r="H8" s="126"/>
      <c r="I8" s="54">
        <v>36</v>
      </c>
      <c r="J8" s="55">
        <v>0.122</v>
      </c>
      <c r="K8" s="57"/>
    </row>
    <row r="9" spans="1:12" x14ac:dyDescent="0.45">
      <c r="A9" s="57"/>
      <c r="B9" s="57"/>
      <c r="C9" s="126" t="s">
        <v>437</v>
      </c>
      <c r="D9" s="126"/>
      <c r="E9" s="126"/>
      <c r="F9" s="126"/>
      <c r="G9" s="126"/>
      <c r="H9" s="126"/>
      <c r="I9" s="54">
        <v>32</v>
      </c>
      <c r="J9" s="55">
        <v>0.108</v>
      </c>
      <c r="K9" s="57"/>
    </row>
    <row r="10" spans="1:12" x14ac:dyDescent="0.45">
      <c r="A10" s="57"/>
      <c r="B10" s="57"/>
      <c r="C10" s="126" t="s">
        <v>438</v>
      </c>
      <c r="D10" s="126"/>
      <c r="E10" s="126"/>
      <c r="F10" s="126"/>
      <c r="G10" s="126"/>
      <c r="H10" s="126"/>
      <c r="I10" s="54">
        <v>49</v>
      </c>
      <c r="J10" s="55">
        <v>0.16600000000000001</v>
      </c>
      <c r="K10" s="57"/>
    </row>
    <row r="11" spans="1:12" x14ac:dyDescent="0.45">
      <c r="A11" s="57"/>
      <c r="B11" s="57"/>
      <c r="C11" s="126" t="s">
        <v>439</v>
      </c>
      <c r="D11" s="126"/>
      <c r="E11" s="126"/>
      <c r="F11" s="126"/>
      <c r="G11" s="126"/>
      <c r="H11" s="126"/>
      <c r="I11" s="54">
        <v>105</v>
      </c>
      <c r="J11" s="55">
        <v>0.35599999999999998</v>
      </c>
      <c r="K11" s="57"/>
    </row>
    <row r="12" spans="1:12" x14ac:dyDescent="0.45">
      <c r="A12" s="57"/>
      <c r="B12" s="57"/>
      <c r="C12" s="126" t="s">
        <v>440</v>
      </c>
      <c r="D12" s="126"/>
      <c r="E12" s="126"/>
      <c r="F12" s="126"/>
      <c r="G12" s="126"/>
      <c r="H12" s="126"/>
      <c r="I12" s="54">
        <v>21</v>
      </c>
      <c r="J12" s="55">
        <v>7.0999999999999994E-2</v>
      </c>
      <c r="K12" s="57"/>
    </row>
    <row r="13" spans="1:12" x14ac:dyDescent="0.45">
      <c r="A13" s="57"/>
      <c r="B13" s="57"/>
      <c r="C13" s="126" t="s">
        <v>253</v>
      </c>
      <c r="D13" s="126"/>
      <c r="E13" s="126"/>
      <c r="F13" s="126"/>
      <c r="G13" s="126"/>
      <c r="H13" s="126"/>
      <c r="I13" s="54">
        <v>6</v>
      </c>
      <c r="J13" s="55">
        <v>0.02</v>
      </c>
      <c r="K13" s="57"/>
    </row>
    <row r="14" spans="1:12" x14ac:dyDescent="0.45">
      <c r="A14" s="57"/>
      <c r="B14" s="57"/>
      <c r="C14" s="202" t="s">
        <v>339</v>
      </c>
      <c r="D14" s="203"/>
      <c r="E14" s="203"/>
      <c r="F14" s="203"/>
      <c r="G14" s="203"/>
      <c r="H14" s="204"/>
      <c r="I14" s="54">
        <v>295</v>
      </c>
      <c r="J14" s="55">
        <v>1</v>
      </c>
      <c r="K14" s="57"/>
    </row>
    <row r="15" spans="1:12" x14ac:dyDescent="0.45">
      <c r="A15" s="57"/>
      <c r="B15" s="57"/>
      <c r="C15" s="57"/>
      <c r="D15" s="57"/>
      <c r="E15" s="57"/>
      <c r="F15" s="57"/>
      <c r="G15" s="57"/>
      <c r="H15" s="57"/>
      <c r="I15" s="57"/>
      <c r="J15" s="57"/>
      <c r="K15" s="57"/>
    </row>
    <row r="16" spans="1:12" x14ac:dyDescent="0.45">
      <c r="A16" s="57"/>
      <c r="B16" s="57"/>
      <c r="C16" s="57"/>
      <c r="D16" s="57"/>
      <c r="E16" s="57"/>
      <c r="F16" s="57"/>
      <c r="G16" s="57"/>
      <c r="H16" s="57"/>
      <c r="I16" s="57"/>
      <c r="J16" s="57"/>
      <c r="K16" s="57"/>
    </row>
    <row r="17" spans="1:11" x14ac:dyDescent="0.45">
      <c r="A17" s="57" t="s">
        <v>340</v>
      </c>
      <c r="B17" s="57"/>
      <c r="C17" s="57"/>
      <c r="D17" s="57"/>
      <c r="E17" s="57"/>
      <c r="F17" s="57"/>
      <c r="G17" s="57"/>
      <c r="H17" s="57"/>
      <c r="I17" s="57"/>
      <c r="J17" s="57"/>
      <c r="K17" s="57"/>
    </row>
    <row r="18" spans="1:11" x14ac:dyDescent="0.45">
      <c r="A18" s="57"/>
      <c r="B18" s="57"/>
      <c r="C18" s="57" t="s">
        <v>341</v>
      </c>
      <c r="D18" s="57" t="s">
        <v>430</v>
      </c>
      <c r="E18" s="57"/>
      <c r="F18" s="57"/>
      <c r="G18" s="57"/>
      <c r="H18" s="57"/>
      <c r="I18" s="57"/>
      <c r="J18" s="58">
        <v>0.58299999999999996</v>
      </c>
      <c r="K18" s="57"/>
    </row>
    <row r="19" spans="1:11" x14ac:dyDescent="0.45">
      <c r="A19" s="57"/>
      <c r="B19" s="57"/>
      <c r="C19" s="57" t="s">
        <v>13</v>
      </c>
      <c r="D19" s="57" t="s">
        <v>431</v>
      </c>
      <c r="E19" s="57"/>
      <c r="F19" s="57"/>
      <c r="G19" s="57"/>
      <c r="H19" s="57"/>
      <c r="I19" s="57"/>
      <c r="J19" s="58">
        <v>0.35599999999999998</v>
      </c>
      <c r="K19" s="57"/>
    </row>
    <row r="20" spans="1:11" x14ac:dyDescent="0.45">
      <c r="A20" s="57"/>
      <c r="B20" s="57"/>
      <c r="C20" s="57" t="s">
        <v>15</v>
      </c>
      <c r="D20" s="57" t="s">
        <v>432</v>
      </c>
      <c r="E20" s="57"/>
      <c r="F20" s="57"/>
      <c r="G20" s="57"/>
      <c r="H20" s="57"/>
      <c r="I20" s="57"/>
      <c r="J20" s="58">
        <v>0.35299999999999998</v>
      </c>
      <c r="K20" s="57"/>
    </row>
  </sheetData>
  <mergeCells count="11">
    <mergeCell ref="C14:H14"/>
    <mergeCell ref="C9:H9"/>
    <mergeCell ref="C10:H10"/>
    <mergeCell ref="C11:H11"/>
    <mergeCell ref="C12:H12"/>
    <mergeCell ref="C13:H13"/>
    <mergeCell ref="C4:H4"/>
    <mergeCell ref="C5:H5"/>
    <mergeCell ref="C6:H6"/>
    <mergeCell ref="C7:H7"/>
    <mergeCell ref="C8:H8"/>
  </mergeCells>
  <phoneticPr fontId="2"/>
  <pageMargins left="0.70866141732283472" right="0.70866141732283472" top="0.74803149606299213" bottom="0.74803149606299213" header="0.31496062992125984" footer="0.31496062992125984"/>
  <pageSetup paperSize="9" scale="62" fitToHeight="0" orientation="portrait" copies="2"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0F77E-E775-42FC-9ABA-1B9D495D7D28}">
  <sheetPr>
    <pageSetUpPr fitToPage="1"/>
  </sheetPr>
  <dimension ref="A1:J26"/>
  <sheetViews>
    <sheetView view="pageBreakPreview" zoomScale="60" zoomScaleNormal="55" workbookViewId="0">
      <pane ySplit="1" topLeftCell="A21" activePane="bottomLeft" state="frozen"/>
      <selection activeCell="AH40" sqref="AH40"/>
      <selection pane="bottomLeft" activeCell="A29" sqref="A29:XFD128"/>
    </sheetView>
  </sheetViews>
  <sheetFormatPr defaultColWidth="9" defaultRowHeight="18" x14ac:dyDescent="0.45"/>
  <cols>
    <col min="1" max="1" width="9" style="12"/>
    <col min="2" max="2" width="4.69921875" style="12" customWidth="1"/>
    <col min="3" max="16384" width="9" style="12"/>
  </cols>
  <sheetData>
    <row r="1" spans="1:10" ht="19.5" customHeight="1" x14ac:dyDescent="0.45">
      <c r="A1" s="12" t="s">
        <v>0</v>
      </c>
      <c r="B1" s="12" t="s">
        <v>441</v>
      </c>
    </row>
    <row r="4" spans="1:10" ht="19.5" customHeight="1" x14ac:dyDescent="0.45">
      <c r="C4" s="113" t="s">
        <v>1</v>
      </c>
      <c r="D4" s="113"/>
      <c r="E4" s="113"/>
      <c r="F4" s="113"/>
      <c r="G4" s="113"/>
      <c r="H4" s="113"/>
      <c r="I4" s="24" t="s">
        <v>2</v>
      </c>
      <c r="J4" s="24" t="s">
        <v>3</v>
      </c>
    </row>
    <row r="5" spans="1:10" ht="19.5" customHeight="1" x14ac:dyDescent="0.45">
      <c r="C5" s="88" t="s">
        <v>134</v>
      </c>
      <c r="D5" s="88"/>
      <c r="E5" s="88"/>
      <c r="F5" s="88"/>
      <c r="G5" s="88"/>
      <c r="H5" s="88"/>
      <c r="I5" s="13">
        <v>323</v>
      </c>
      <c r="J5" s="14">
        <v>0.40200000000000002</v>
      </c>
    </row>
    <row r="6" spans="1:10" ht="19.5" customHeight="1" x14ac:dyDescent="0.45">
      <c r="C6" s="88" t="s">
        <v>135</v>
      </c>
      <c r="D6" s="88"/>
      <c r="E6" s="88"/>
      <c r="F6" s="88"/>
      <c r="G6" s="88"/>
      <c r="H6" s="88"/>
      <c r="I6" s="13">
        <v>340</v>
      </c>
      <c r="J6" s="14">
        <v>0.42299999999999999</v>
      </c>
    </row>
    <row r="7" spans="1:10" ht="19.5" customHeight="1" x14ac:dyDescent="0.45">
      <c r="C7" s="88" t="s">
        <v>136</v>
      </c>
      <c r="D7" s="88"/>
      <c r="E7" s="88"/>
      <c r="F7" s="88"/>
      <c r="G7" s="88"/>
      <c r="H7" s="88"/>
      <c r="I7" s="13">
        <v>128</v>
      </c>
      <c r="J7" s="14">
        <v>0.159</v>
      </c>
    </row>
    <row r="8" spans="1:10" ht="19.5" customHeight="1" x14ac:dyDescent="0.45">
      <c r="C8" s="88" t="s">
        <v>8</v>
      </c>
      <c r="D8" s="88"/>
      <c r="E8" s="88"/>
      <c r="F8" s="88"/>
      <c r="G8" s="88"/>
      <c r="H8" s="88"/>
      <c r="I8" s="13">
        <v>12</v>
      </c>
      <c r="J8" s="14">
        <v>1.4999999999999999E-2</v>
      </c>
    </row>
    <row r="9" spans="1:10" ht="19.5" customHeight="1" x14ac:dyDescent="0.45">
      <c r="C9" s="88" t="s">
        <v>9</v>
      </c>
      <c r="D9" s="88"/>
      <c r="E9" s="88"/>
      <c r="F9" s="88"/>
      <c r="G9" s="88"/>
      <c r="H9" s="88"/>
      <c r="I9" s="13">
        <f>SUM(I5:I8)</f>
        <v>803</v>
      </c>
      <c r="J9" s="14">
        <v>1</v>
      </c>
    </row>
    <row r="12" spans="1:10" ht="19.5" customHeight="1" x14ac:dyDescent="0.45">
      <c r="A12" s="12" t="s">
        <v>10</v>
      </c>
    </row>
    <row r="13" spans="1:10" ht="19.5" customHeight="1" x14ac:dyDescent="0.45">
      <c r="C13" s="12" t="s">
        <v>11</v>
      </c>
      <c r="D13" s="12" t="s">
        <v>138</v>
      </c>
      <c r="J13" s="16">
        <v>0.42299999999999999</v>
      </c>
    </row>
    <row r="14" spans="1:10" ht="19.5" customHeight="1" x14ac:dyDescent="0.45">
      <c r="C14" s="12" t="s">
        <v>13</v>
      </c>
      <c r="D14" s="12" t="s">
        <v>137</v>
      </c>
      <c r="J14" s="16">
        <v>0.40200000000000002</v>
      </c>
    </row>
    <row r="15" spans="1:10" ht="19.5" customHeight="1" x14ac:dyDescent="0.45">
      <c r="C15" s="12" t="s">
        <v>15</v>
      </c>
      <c r="D15" s="12" t="s">
        <v>139</v>
      </c>
      <c r="J15" s="16">
        <v>0.159</v>
      </c>
    </row>
    <row r="17" spans="1:9" ht="19.5" customHeight="1" x14ac:dyDescent="0.45">
      <c r="A17" s="91" t="s">
        <v>229</v>
      </c>
      <c r="B17" s="91"/>
      <c r="C17" s="91"/>
      <c r="D17" s="91"/>
    </row>
    <row r="19" spans="1:9" s="18" customFormat="1" ht="159" customHeight="1" x14ac:dyDescent="0.4">
      <c r="C19" s="173"/>
      <c r="D19" s="173"/>
      <c r="E19" s="20" t="s">
        <v>134</v>
      </c>
      <c r="F19" s="20" t="s">
        <v>135</v>
      </c>
      <c r="G19" s="20" t="s">
        <v>136</v>
      </c>
      <c r="H19" s="20" t="s">
        <v>8</v>
      </c>
      <c r="I19" s="20" t="s">
        <v>17</v>
      </c>
    </row>
    <row r="20" spans="1:9" ht="19.5" customHeight="1" x14ac:dyDescent="0.45">
      <c r="C20" s="99" t="s">
        <v>231</v>
      </c>
      <c r="D20" s="100"/>
      <c r="E20" s="13">
        <v>260</v>
      </c>
      <c r="F20" s="13">
        <v>335</v>
      </c>
      <c r="G20" s="13">
        <v>219</v>
      </c>
      <c r="H20" s="13">
        <v>14</v>
      </c>
      <c r="I20" s="13">
        <f>SUM(E20:H20)</f>
        <v>828</v>
      </c>
    </row>
    <row r="21" spans="1:9" ht="19.5" customHeight="1" x14ac:dyDescent="0.45">
      <c r="C21" s="99" t="s">
        <v>232</v>
      </c>
      <c r="D21" s="100"/>
      <c r="E21" s="13">
        <v>323</v>
      </c>
      <c r="F21" s="13">
        <v>340</v>
      </c>
      <c r="G21" s="13">
        <v>128</v>
      </c>
      <c r="H21" s="13">
        <v>12</v>
      </c>
      <c r="I21" s="13">
        <f>SUM(E21:H21)</f>
        <v>803</v>
      </c>
    </row>
    <row r="23" spans="1:9" s="18" customFormat="1" ht="159" customHeight="1" x14ac:dyDescent="0.4">
      <c r="C23" s="173"/>
      <c r="D23" s="173"/>
      <c r="E23" s="20" t="s">
        <v>134</v>
      </c>
      <c r="F23" s="20" t="s">
        <v>135</v>
      </c>
      <c r="G23" s="20" t="s">
        <v>136</v>
      </c>
      <c r="H23" s="20" t="s">
        <v>8</v>
      </c>
      <c r="I23" s="20" t="s">
        <v>17</v>
      </c>
    </row>
    <row r="24" spans="1:9" ht="19.5" customHeight="1" x14ac:dyDescent="0.45">
      <c r="C24" s="99" t="s">
        <v>231</v>
      </c>
      <c r="D24" s="100"/>
      <c r="E24" s="14">
        <v>0.314</v>
      </c>
      <c r="F24" s="14">
        <v>0.40500000000000003</v>
      </c>
      <c r="G24" s="14">
        <v>0.26400000000000001</v>
      </c>
      <c r="H24" s="14">
        <v>1.7000000000000001E-2</v>
      </c>
      <c r="I24" s="14">
        <f>SUM(E24:H24)</f>
        <v>1</v>
      </c>
    </row>
    <row r="25" spans="1:9" ht="19.5" customHeight="1" x14ac:dyDescent="0.45">
      <c r="C25" s="99" t="s">
        <v>232</v>
      </c>
      <c r="D25" s="100"/>
      <c r="E25" s="14">
        <v>0.40200000000000002</v>
      </c>
      <c r="F25" s="14">
        <v>0.42299999999999999</v>
      </c>
      <c r="G25" s="14">
        <v>0.159</v>
      </c>
      <c r="H25" s="14">
        <v>1.4999999999999999E-2</v>
      </c>
      <c r="I25" s="14">
        <v>1</v>
      </c>
    </row>
    <row r="26" spans="1:9" ht="19.5" customHeight="1" x14ac:dyDescent="0.45">
      <c r="C26" s="89" t="s">
        <v>20</v>
      </c>
      <c r="D26" s="89"/>
      <c r="E26" s="14">
        <f>E25-E24</f>
        <v>8.8000000000000023E-2</v>
      </c>
      <c r="F26" s="14">
        <f>F25-F24</f>
        <v>1.799999999999996E-2</v>
      </c>
      <c r="G26" s="14">
        <f>G25-G24</f>
        <v>-0.10500000000000001</v>
      </c>
      <c r="H26" s="14">
        <f>H25-H24</f>
        <v>-2.0000000000000018E-3</v>
      </c>
      <c r="I26" s="14">
        <v>0</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66" fitToHeight="0" orientation="portrait" copies="2"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1798-409D-411D-A76C-8EA140372A3D}">
  <sheetPr>
    <pageSetUpPr fitToPage="1"/>
  </sheetPr>
  <dimension ref="A1:U36"/>
  <sheetViews>
    <sheetView view="pageBreakPreview" zoomScale="60" zoomScaleNormal="55" workbookViewId="0">
      <pane ySplit="1" topLeftCell="A29" activePane="bottomLeft" state="frozen"/>
      <selection activeCell="AH40" sqref="AH40"/>
      <selection pane="bottomLeft" activeCell="A38" sqref="A38:XFD165"/>
    </sheetView>
  </sheetViews>
  <sheetFormatPr defaultColWidth="9" defaultRowHeight="18" x14ac:dyDescent="0.45"/>
  <cols>
    <col min="1" max="1" width="9" style="12"/>
    <col min="2" max="2" width="4.69921875" style="12" customWidth="1"/>
    <col min="3" max="4" width="9.3984375" style="12" customWidth="1"/>
    <col min="5" max="16384" width="9" style="12"/>
  </cols>
  <sheetData>
    <row r="1" spans="1:18" ht="19.5" customHeight="1" x14ac:dyDescent="0.45">
      <c r="A1" s="12" t="s">
        <v>0</v>
      </c>
      <c r="B1" s="12" t="s">
        <v>442</v>
      </c>
    </row>
    <row r="4" spans="1:18" ht="19.5" customHeight="1" x14ac:dyDescent="0.45">
      <c r="C4" s="93" t="s">
        <v>1</v>
      </c>
      <c r="D4" s="94"/>
      <c r="E4" s="94"/>
      <c r="F4" s="94"/>
      <c r="G4" s="94"/>
      <c r="H4" s="95"/>
      <c r="I4" s="24" t="s">
        <v>2</v>
      </c>
      <c r="J4" s="24" t="s">
        <v>3</v>
      </c>
    </row>
    <row r="5" spans="1:18" ht="19.5" customHeight="1" x14ac:dyDescent="0.45">
      <c r="C5" s="88" t="s">
        <v>91</v>
      </c>
      <c r="D5" s="88"/>
      <c r="E5" s="88"/>
      <c r="F5" s="88"/>
      <c r="G5" s="88"/>
      <c r="H5" s="88"/>
      <c r="I5" s="13">
        <v>74</v>
      </c>
      <c r="J5" s="14">
        <v>9.1999999999999998E-2</v>
      </c>
    </row>
    <row r="6" spans="1:18" ht="19.5" customHeight="1" x14ac:dyDescent="0.45">
      <c r="C6" s="88" t="s">
        <v>92</v>
      </c>
      <c r="D6" s="88"/>
      <c r="E6" s="88"/>
      <c r="F6" s="88"/>
      <c r="G6" s="88"/>
      <c r="H6" s="88"/>
      <c r="I6" s="13">
        <v>24</v>
      </c>
      <c r="J6" s="14">
        <v>0.03</v>
      </c>
    </row>
    <row r="7" spans="1:18" ht="19.5" customHeight="1" x14ac:dyDescent="0.45">
      <c r="C7" s="88" t="s">
        <v>169</v>
      </c>
      <c r="D7" s="88"/>
      <c r="E7" s="88"/>
      <c r="F7" s="88"/>
      <c r="G7" s="88"/>
      <c r="H7" s="88"/>
      <c r="I7" s="13">
        <v>175</v>
      </c>
      <c r="J7" s="14">
        <v>0.218</v>
      </c>
    </row>
    <row r="8" spans="1:18" ht="19.5" customHeight="1" x14ac:dyDescent="0.45">
      <c r="C8" s="88" t="s">
        <v>94</v>
      </c>
      <c r="D8" s="88"/>
      <c r="E8" s="88"/>
      <c r="F8" s="88"/>
      <c r="G8" s="88"/>
      <c r="H8" s="88"/>
      <c r="I8" s="13">
        <v>312</v>
      </c>
      <c r="J8" s="14">
        <v>0.38900000000000001</v>
      </c>
    </row>
    <row r="9" spans="1:18" ht="19.5" customHeight="1" x14ac:dyDescent="0.45">
      <c r="C9" s="88" t="s">
        <v>170</v>
      </c>
      <c r="D9" s="88"/>
      <c r="E9" s="88"/>
      <c r="F9" s="88"/>
      <c r="G9" s="88"/>
      <c r="H9" s="88"/>
      <c r="I9" s="13">
        <v>445</v>
      </c>
      <c r="J9" s="14">
        <v>0.55400000000000005</v>
      </c>
    </row>
    <row r="10" spans="1:18" ht="19.5" customHeight="1" x14ac:dyDescent="0.45">
      <c r="C10" s="88" t="s">
        <v>140</v>
      </c>
      <c r="D10" s="88"/>
      <c r="E10" s="88"/>
      <c r="F10" s="88"/>
      <c r="G10" s="88"/>
      <c r="H10" s="88"/>
      <c r="I10" s="13">
        <v>297</v>
      </c>
      <c r="J10" s="14">
        <v>0.37</v>
      </c>
    </row>
    <row r="11" spans="1:18" ht="19.5" customHeight="1" x14ac:dyDescent="0.45">
      <c r="C11" s="88" t="s">
        <v>7</v>
      </c>
      <c r="D11" s="88"/>
      <c r="E11" s="88"/>
      <c r="F11" s="88"/>
      <c r="G11" s="88"/>
      <c r="H11" s="88"/>
      <c r="I11" s="13">
        <v>6</v>
      </c>
      <c r="J11" s="14">
        <v>7.0000000000000001E-3</v>
      </c>
    </row>
    <row r="12" spans="1:18" ht="19.5" customHeight="1" x14ac:dyDescent="0.45">
      <c r="C12" s="88" t="s">
        <v>8</v>
      </c>
      <c r="D12" s="88"/>
      <c r="E12" s="88"/>
      <c r="F12" s="88"/>
      <c r="G12" s="88"/>
      <c r="H12" s="88"/>
      <c r="I12" s="13">
        <v>150</v>
      </c>
      <c r="J12" s="14">
        <v>0.188</v>
      </c>
    </row>
    <row r="13" spans="1:18" ht="19.5" customHeight="1" x14ac:dyDescent="0.45">
      <c r="C13" s="96" t="s">
        <v>9</v>
      </c>
      <c r="D13" s="97"/>
      <c r="E13" s="97"/>
      <c r="F13" s="97"/>
      <c r="G13" s="97"/>
      <c r="H13" s="98"/>
      <c r="I13" s="13">
        <v>803</v>
      </c>
      <c r="J13" s="14">
        <v>1</v>
      </c>
    </row>
    <row r="14" spans="1:18" ht="19.5" customHeight="1" x14ac:dyDescent="0.45">
      <c r="M14" s="15"/>
      <c r="N14" s="15"/>
      <c r="O14" s="15"/>
      <c r="P14" s="15"/>
      <c r="Q14" s="15"/>
      <c r="R14" s="15"/>
    </row>
    <row r="15" spans="1:18" ht="19.5" customHeight="1" x14ac:dyDescent="0.45">
      <c r="M15" s="15"/>
      <c r="N15" s="15"/>
      <c r="O15" s="15"/>
      <c r="P15" s="15"/>
      <c r="Q15" s="15"/>
      <c r="R15" s="15"/>
    </row>
    <row r="16" spans="1:18" ht="19.5" customHeight="1" x14ac:dyDescent="0.45">
      <c r="A16" s="12" t="s">
        <v>10</v>
      </c>
      <c r="M16" s="15"/>
      <c r="N16" s="15"/>
      <c r="O16" s="15"/>
      <c r="P16" s="15"/>
      <c r="Q16" s="15"/>
      <c r="R16" s="15"/>
    </row>
    <row r="17" spans="1:18" ht="19.5" customHeight="1" x14ac:dyDescent="0.45">
      <c r="C17" s="12" t="s">
        <v>11</v>
      </c>
      <c r="D17" s="12" t="s">
        <v>171</v>
      </c>
      <c r="J17" s="16">
        <v>0.55400000000000005</v>
      </c>
      <c r="M17" s="15"/>
      <c r="N17" s="15"/>
      <c r="O17" s="15"/>
      <c r="P17" s="15"/>
      <c r="Q17" s="15"/>
      <c r="R17" s="15"/>
    </row>
    <row r="18" spans="1:18" ht="19.5" customHeight="1" x14ac:dyDescent="0.45">
      <c r="C18" s="12" t="s">
        <v>13</v>
      </c>
      <c r="D18" s="12" t="s">
        <v>44</v>
      </c>
      <c r="J18" s="16">
        <v>0.38900000000000001</v>
      </c>
    </row>
    <row r="19" spans="1:18" ht="19.5" customHeight="1" x14ac:dyDescent="0.45">
      <c r="C19" s="12" t="s">
        <v>15</v>
      </c>
      <c r="D19" s="12" t="s">
        <v>142</v>
      </c>
      <c r="J19" s="16">
        <v>0.37</v>
      </c>
    </row>
    <row r="21" spans="1:18" ht="19.5" customHeight="1" x14ac:dyDescent="0.45">
      <c r="A21" s="91" t="s">
        <v>229</v>
      </c>
      <c r="B21" s="91"/>
      <c r="C21" s="91"/>
      <c r="D21" s="91"/>
    </row>
    <row r="23" spans="1:18" s="18" customFormat="1" ht="158.25" customHeight="1" x14ac:dyDescent="0.45">
      <c r="C23" s="113"/>
      <c r="D23" s="113"/>
      <c r="E23" s="20" t="s">
        <v>91</v>
      </c>
      <c r="F23" s="20" t="s">
        <v>92</v>
      </c>
      <c r="G23" s="20" t="s">
        <v>169</v>
      </c>
      <c r="H23" s="20" t="s">
        <v>94</v>
      </c>
      <c r="I23" s="20" t="s">
        <v>170</v>
      </c>
      <c r="J23" s="20" t="s">
        <v>140</v>
      </c>
      <c r="K23" s="20" t="s">
        <v>7</v>
      </c>
      <c r="L23" s="20" t="s">
        <v>8</v>
      </c>
      <c r="M23" s="20" t="s">
        <v>17</v>
      </c>
    </row>
    <row r="24" spans="1:18" ht="19.5" customHeight="1" x14ac:dyDescent="0.45">
      <c r="C24" s="99" t="s">
        <v>231</v>
      </c>
      <c r="D24" s="100"/>
      <c r="E24" s="13">
        <v>59</v>
      </c>
      <c r="F24" s="13">
        <v>21</v>
      </c>
      <c r="G24" s="13">
        <v>183</v>
      </c>
      <c r="H24" s="13">
        <v>312</v>
      </c>
      <c r="I24" s="13">
        <v>408</v>
      </c>
      <c r="J24" s="13">
        <v>280</v>
      </c>
      <c r="K24" s="13">
        <v>7</v>
      </c>
      <c r="L24" s="13">
        <v>236</v>
      </c>
      <c r="M24" s="13">
        <v>828</v>
      </c>
    </row>
    <row r="25" spans="1:18" ht="19.5" customHeight="1" x14ac:dyDescent="0.45">
      <c r="C25" s="99" t="s">
        <v>232</v>
      </c>
      <c r="D25" s="100"/>
      <c r="E25" s="13">
        <v>74</v>
      </c>
      <c r="F25" s="13">
        <v>24</v>
      </c>
      <c r="G25" s="13">
        <v>175</v>
      </c>
      <c r="H25" s="13">
        <v>312</v>
      </c>
      <c r="I25" s="13">
        <v>445</v>
      </c>
      <c r="J25" s="13">
        <v>297</v>
      </c>
      <c r="K25" s="13">
        <v>6</v>
      </c>
      <c r="L25" s="13">
        <v>150</v>
      </c>
      <c r="M25" s="13">
        <v>803</v>
      </c>
    </row>
    <row r="27" spans="1:18" ht="14.25" customHeight="1" x14ac:dyDescent="0.45"/>
    <row r="28" spans="1:18" s="18" customFormat="1" ht="158.25" customHeight="1" x14ac:dyDescent="0.45">
      <c r="C28" s="113"/>
      <c r="D28" s="113"/>
      <c r="E28" s="20" t="s">
        <v>91</v>
      </c>
      <c r="F28" s="20" t="s">
        <v>92</v>
      </c>
      <c r="G28" s="20" t="s">
        <v>169</v>
      </c>
      <c r="H28" s="20" t="s">
        <v>94</v>
      </c>
      <c r="I28" s="20" t="s">
        <v>170</v>
      </c>
      <c r="J28" s="20" t="s">
        <v>140</v>
      </c>
      <c r="K28" s="20" t="s">
        <v>7</v>
      </c>
      <c r="L28" s="20" t="s">
        <v>8</v>
      </c>
      <c r="M28" s="20" t="s">
        <v>17</v>
      </c>
    </row>
    <row r="29" spans="1:18" ht="19.5" customHeight="1" x14ac:dyDescent="0.45">
      <c r="C29" s="99" t="s">
        <v>231</v>
      </c>
      <c r="D29" s="100"/>
      <c r="E29" s="14">
        <f t="shared" ref="E29:L29" si="0">IFERROR(E24/$M$24,)</f>
        <v>7.1256038647342992E-2</v>
      </c>
      <c r="F29" s="14">
        <f t="shared" si="0"/>
        <v>2.5362318840579712E-2</v>
      </c>
      <c r="G29" s="14">
        <f t="shared" si="0"/>
        <v>0.2210144927536232</v>
      </c>
      <c r="H29" s="14">
        <f t="shared" si="0"/>
        <v>0.37681159420289856</v>
      </c>
      <c r="I29" s="14">
        <f t="shared" si="0"/>
        <v>0.49275362318840582</v>
      </c>
      <c r="J29" s="14">
        <f t="shared" si="0"/>
        <v>0.33816425120772947</v>
      </c>
      <c r="K29" s="14">
        <f t="shared" si="0"/>
        <v>8.4541062801932361E-3</v>
      </c>
      <c r="L29" s="14">
        <f t="shared" si="0"/>
        <v>0.28502415458937197</v>
      </c>
      <c r="M29" s="14">
        <f>IFERROR(M24/$M$24,)</f>
        <v>1</v>
      </c>
    </row>
    <row r="30" spans="1:18" ht="19.5" customHeight="1" x14ac:dyDescent="0.45">
      <c r="C30" s="99" t="s">
        <v>232</v>
      </c>
      <c r="D30" s="100"/>
      <c r="E30" s="14">
        <v>9.1999999999999998E-2</v>
      </c>
      <c r="F30" s="14">
        <v>0.03</v>
      </c>
      <c r="G30" s="14">
        <v>0.218</v>
      </c>
      <c r="H30" s="14">
        <v>0.38900000000000001</v>
      </c>
      <c r="I30" s="14">
        <v>0.55400000000000005</v>
      </c>
      <c r="J30" s="14">
        <v>0.37</v>
      </c>
      <c r="K30" s="14">
        <v>7.0000000000000001E-3</v>
      </c>
      <c r="L30" s="14">
        <v>0.188</v>
      </c>
      <c r="M30" s="14">
        <v>1</v>
      </c>
    </row>
    <row r="31" spans="1:18" ht="19.5" customHeight="1" x14ac:dyDescent="0.45">
      <c r="C31" s="89" t="s">
        <v>20</v>
      </c>
      <c r="D31" s="89"/>
      <c r="E31" s="14">
        <f>E30-E29</f>
        <v>2.0743961352657006E-2</v>
      </c>
      <c r="F31" s="14">
        <f t="shared" ref="F31:L31" si="1">F30-F29</f>
        <v>4.6376811594202871E-3</v>
      </c>
      <c r="G31" s="14">
        <f t="shared" si="1"/>
        <v>-3.0144927536231991E-3</v>
      </c>
      <c r="H31" s="14">
        <f t="shared" si="1"/>
        <v>1.2188405797101454E-2</v>
      </c>
      <c r="I31" s="14">
        <f t="shared" si="1"/>
        <v>6.1246376811594228E-2</v>
      </c>
      <c r="J31" s="14">
        <f t="shared" si="1"/>
        <v>3.1835748792270524E-2</v>
      </c>
      <c r="K31" s="14">
        <f t="shared" si="1"/>
        <v>-1.4541062801932359E-3</v>
      </c>
      <c r="L31" s="14">
        <f t="shared" si="1"/>
        <v>-9.7024154589371969E-2</v>
      </c>
      <c r="M31" s="14">
        <v>0</v>
      </c>
    </row>
    <row r="33" spans="3:21" ht="19.5" customHeight="1" x14ac:dyDescent="0.45">
      <c r="C33" s="12" t="s">
        <v>101</v>
      </c>
    </row>
    <row r="34" spans="3:21" ht="19.5" customHeight="1" x14ac:dyDescent="0.45">
      <c r="C34" s="114"/>
      <c r="D34" s="116"/>
      <c r="E34" s="114" t="s">
        <v>102</v>
      </c>
      <c r="F34" s="115"/>
      <c r="G34" s="116"/>
      <c r="H34" s="114" t="s">
        <v>103</v>
      </c>
      <c r="I34" s="115"/>
      <c r="J34" s="116"/>
      <c r="K34" s="114" t="s">
        <v>104</v>
      </c>
      <c r="L34" s="115"/>
      <c r="M34" s="116"/>
      <c r="N34" s="114" t="s">
        <v>105</v>
      </c>
      <c r="O34" s="115"/>
      <c r="P34" s="116"/>
    </row>
    <row r="35" spans="3:21" ht="39" customHeight="1" x14ac:dyDescent="0.45">
      <c r="C35" s="160" t="s">
        <v>231</v>
      </c>
      <c r="D35" s="161"/>
      <c r="E35" s="139" t="s">
        <v>443</v>
      </c>
      <c r="F35" s="140"/>
      <c r="G35" s="141"/>
      <c r="H35" s="139" t="s">
        <v>444</v>
      </c>
      <c r="I35" s="140"/>
      <c r="J35" s="141"/>
      <c r="K35" s="139" t="s">
        <v>445</v>
      </c>
      <c r="L35" s="140"/>
      <c r="M35" s="141"/>
      <c r="N35" s="139" t="s">
        <v>446</v>
      </c>
      <c r="O35" s="140"/>
      <c r="P35" s="141"/>
    </row>
    <row r="36" spans="3:21" ht="39" customHeight="1" x14ac:dyDescent="0.45">
      <c r="C36" s="160" t="s">
        <v>232</v>
      </c>
      <c r="D36" s="161"/>
      <c r="E36" s="139" t="s">
        <v>447</v>
      </c>
      <c r="F36" s="140"/>
      <c r="G36" s="141"/>
      <c r="H36" s="139" t="s">
        <v>448</v>
      </c>
      <c r="I36" s="140"/>
      <c r="J36" s="141"/>
      <c r="K36" s="139" t="s">
        <v>449</v>
      </c>
      <c r="L36" s="140"/>
      <c r="M36" s="141"/>
      <c r="N36" s="139" t="s">
        <v>450</v>
      </c>
      <c r="O36" s="140"/>
      <c r="P36" s="141"/>
      <c r="R36" s="15"/>
      <c r="S36" s="15"/>
      <c r="T36" s="15"/>
      <c r="U36" s="15"/>
    </row>
  </sheetData>
  <mergeCells count="33">
    <mergeCell ref="C4:H4"/>
    <mergeCell ref="A21:D21"/>
    <mergeCell ref="C34:D34"/>
    <mergeCell ref="E34:G34"/>
    <mergeCell ref="H34:J34"/>
    <mergeCell ref="C13:H13"/>
    <mergeCell ref="C10:H10"/>
    <mergeCell ref="C11:H11"/>
    <mergeCell ref="C12:H12"/>
    <mergeCell ref="C9:H9"/>
    <mergeCell ref="C5:H5"/>
    <mergeCell ref="C6:H6"/>
    <mergeCell ref="C7:H7"/>
    <mergeCell ref="C8:H8"/>
    <mergeCell ref="C31:D31"/>
    <mergeCell ref="C30:D30"/>
    <mergeCell ref="C23:D23"/>
    <mergeCell ref="C24:D24"/>
    <mergeCell ref="C25:D25"/>
    <mergeCell ref="C29:D29"/>
    <mergeCell ref="C28:D28"/>
    <mergeCell ref="N36:P36"/>
    <mergeCell ref="N34:P34"/>
    <mergeCell ref="C35:D35"/>
    <mergeCell ref="E35:G35"/>
    <mergeCell ref="H35:J35"/>
    <mergeCell ref="K35:M35"/>
    <mergeCell ref="N35:P35"/>
    <mergeCell ref="K36:M36"/>
    <mergeCell ref="C36:D36"/>
    <mergeCell ref="K34:M34"/>
    <mergeCell ref="E36:G36"/>
    <mergeCell ref="H36:J36"/>
  </mergeCells>
  <phoneticPr fontId="2"/>
  <pageMargins left="0.70866141732283472" right="0.70866141732283472" top="0.74803149606299213" bottom="0.74803149606299213" header="0.31496062992125984" footer="0.31496062992125984"/>
  <pageSetup paperSize="9" scale="57" fitToHeight="0" orientation="portrait" copies="2"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AE206-A889-458B-AE84-3D90E7967A40}">
  <sheetPr>
    <pageSetUpPr fitToPage="1"/>
  </sheetPr>
  <dimension ref="A1:W39"/>
  <sheetViews>
    <sheetView view="pageBreakPreview" zoomScale="60" zoomScaleNormal="55" workbookViewId="0">
      <pane ySplit="1" topLeftCell="A31" activePane="bottomLeft" state="frozen"/>
      <selection activeCell="AH40" sqref="AH40"/>
      <selection pane="bottomLeft" activeCell="A41" sqref="A41:XFD146"/>
    </sheetView>
  </sheetViews>
  <sheetFormatPr defaultColWidth="9" defaultRowHeight="18" x14ac:dyDescent="0.45"/>
  <cols>
    <col min="1" max="1" width="9" style="12"/>
    <col min="2" max="2" width="5.3984375" style="12" customWidth="1"/>
    <col min="3" max="16" width="9" style="12"/>
    <col min="17" max="27" width="5.5" style="12" customWidth="1"/>
    <col min="28" max="16384" width="9" style="12"/>
  </cols>
  <sheetData>
    <row r="1" spans="1:23" ht="19.5" customHeight="1" x14ac:dyDescent="0.45">
      <c r="A1" s="12" t="s">
        <v>0</v>
      </c>
      <c r="B1" s="12" t="s">
        <v>459</v>
      </c>
    </row>
    <row r="4" spans="1:23" ht="19.5" customHeight="1" x14ac:dyDescent="0.45">
      <c r="C4" s="93" t="s">
        <v>1</v>
      </c>
      <c r="D4" s="94"/>
      <c r="E4" s="94"/>
      <c r="F4" s="94"/>
      <c r="G4" s="94"/>
      <c r="H4" s="94"/>
      <c r="I4" s="94"/>
      <c r="J4" s="95"/>
      <c r="K4" s="24" t="s">
        <v>2</v>
      </c>
      <c r="L4" s="24" t="s">
        <v>3</v>
      </c>
    </row>
    <row r="5" spans="1:23" ht="19.5" customHeight="1" x14ac:dyDescent="0.45">
      <c r="C5" s="88" t="s">
        <v>172</v>
      </c>
      <c r="D5" s="88"/>
      <c r="E5" s="88"/>
      <c r="F5" s="88"/>
      <c r="G5" s="88"/>
      <c r="H5" s="88"/>
      <c r="I5" s="88"/>
      <c r="J5" s="88"/>
      <c r="K5" s="13">
        <v>375</v>
      </c>
      <c r="L5" s="14">
        <v>0.46700000000000003</v>
      </c>
    </row>
    <row r="6" spans="1:23" ht="19.5" customHeight="1" x14ac:dyDescent="0.45">
      <c r="C6" s="88" t="s">
        <v>173</v>
      </c>
      <c r="D6" s="88"/>
      <c r="E6" s="88"/>
      <c r="F6" s="88"/>
      <c r="G6" s="88"/>
      <c r="H6" s="88"/>
      <c r="I6" s="88"/>
      <c r="J6" s="88"/>
      <c r="K6" s="13">
        <v>306</v>
      </c>
      <c r="L6" s="14">
        <v>0.38100000000000001</v>
      </c>
    </row>
    <row r="7" spans="1:23" ht="19.5" customHeight="1" x14ac:dyDescent="0.45">
      <c r="C7" s="88" t="s">
        <v>174</v>
      </c>
      <c r="D7" s="88"/>
      <c r="E7" s="88"/>
      <c r="F7" s="88"/>
      <c r="G7" s="88"/>
      <c r="H7" s="88"/>
      <c r="I7" s="88"/>
      <c r="J7" s="88"/>
      <c r="K7" s="13">
        <v>179</v>
      </c>
      <c r="L7" s="14">
        <v>0.223</v>
      </c>
    </row>
    <row r="8" spans="1:23" ht="19.5" customHeight="1" x14ac:dyDescent="0.45">
      <c r="C8" s="88" t="s">
        <v>175</v>
      </c>
      <c r="D8" s="88"/>
      <c r="E8" s="88"/>
      <c r="F8" s="88"/>
      <c r="G8" s="88"/>
      <c r="H8" s="88"/>
      <c r="I8" s="88"/>
      <c r="J8" s="88"/>
      <c r="K8" s="13">
        <v>20</v>
      </c>
      <c r="L8" s="14">
        <v>2.5000000000000001E-2</v>
      </c>
    </row>
    <row r="9" spans="1:23" ht="19.5" customHeight="1" x14ac:dyDescent="0.45">
      <c r="C9" s="88" t="s">
        <v>176</v>
      </c>
      <c r="D9" s="88"/>
      <c r="E9" s="88"/>
      <c r="F9" s="88"/>
      <c r="G9" s="88"/>
      <c r="H9" s="88"/>
      <c r="I9" s="88"/>
      <c r="J9" s="88"/>
      <c r="K9" s="13">
        <v>30</v>
      </c>
      <c r="L9" s="14">
        <v>3.6999999999999998E-2</v>
      </c>
    </row>
    <row r="10" spans="1:23" ht="19.5" customHeight="1" x14ac:dyDescent="0.45">
      <c r="C10" s="88" t="s">
        <v>177</v>
      </c>
      <c r="D10" s="88"/>
      <c r="E10" s="88"/>
      <c r="F10" s="88"/>
      <c r="G10" s="88"/>
      <c r="H10" s="88"/>
      <c r="I10" s="88"/>
      <c r="J10" s="88"/>
      <c r="K10" s="13">
        <v>93</v>
      </c>
      <c r="L10" s="14">
        <v>0.11600000000000001</v>
      </c>
    </row>
    <row r="11" spans="1:23" ht="19.5" customHeight="1" x14ac:dyDescent="0.45">
      <c r="C11" s="88" t="s">
        <v>178</v>
      </c>
      <c r="D11" s="88"/>
      <c r="E11" s="88"/>
      <c r="F11" s="88"/>
      <c r="G11" s="88"/>
      <c r="H11" s="88"/>
      <c r="I11" s="88"/>
      <c r="J11" s="88"/>
      <c r="K11" s="13">
        <v>445</v>
      </c>
      <c r="L11" s="14">
        <v>0.55400000000000005</v>
      </c>
    </row>
    <row r="12" spans="1:23" ht="19.5" customHeight="1" x14ac:dyDescent="0.45">
      <c r="C12" s="88" t="s">
        <v>179</v>
      </c>
      <c r="D12" s="88"/>
      <c r="E12" s="88"/>
      <c r="F12" s="88"/>
      <c r="G12" s="88"/>
      <c r="H12" s="88"/>
      <c r="I12" s="88"/>
      <c r="J12" s="88"/>
      <c r="K12" s="13">
        <v>100</v>
      </c>
      <c r="L12" s="14">
        <v>0.125</v>
      </c>
      <c r="P12" s="15"/>
      <c r="Q12" s="15"/>
      <c r="R12" s="15"/>
      <c r="S12" s="15"/>
      <c r="T12" s="15"/>
      <c r="U12" s="15"/>
      <c r="V12" s="15"/>
      <c r="W12" s="15"/>
    </row>
    <row r="13" spans="1:23" ht="19.5" customHeight="1" x14ac:dyDescent="0.45">
      <c r="C13" s="88" t="s">
        <v>7</v>
      </c>
      <c r="D13" s="88"/>
      <c r="E13" s="88"/>
      <c r="F13" s="88"/>
      <c r="G13" s="88"/>
      <c r="H13" s="88"/>
      <c r="I13" s="88"/>
      <c r="J13" s="88"/>
      <c r="K13" s="13">
        <v>13</v>
      </c>
      <c r="L13" s="14">
        <v>1.6E-2</v>
      </c>
      <c r="P13" s="15"/>
      <c r="Q13" s="15"/>
      <c r="R13" s="15"/>
      <c r="S13" s="15"/>
      <c r="T13" s="15"/>
      <c r="U13" s="15"/>
      <c r="V13" s="15"/>
      <c r="W13" s="15"/>
    </row>
    <row r="14" spans="1:23" ht="19.5" customHeight="1" x14ac:dyDescent="0.45">
      <c r="C14" s="88" t="s">
        <v>8</v>
      </c>
      <c r="D14" s="88"/>
      <c r="E14" s="88"/>
      <c r="F14" s="88"/>
      <c r="G14" s="88"/>
      <c r="H14" s="88"/>
      <c r="I14" s="88"/>
      <c r="J14" s="88"/>
      <c r="K14" s="13">
        <v>24</v>
      </c>
      <c r="L14" s="14">
        <v>0.03</v>
      </c>
      <c r="P14" s="15"/>
      <c r="Q14" s="15"/>
      <c r="R14" s="15"/>
      <c r="S14" s="15"/>
      <c r="T14" s="15"/>
      <c r="U14" s="15"/>
      <c r="V14" s="15"/>
      <c r="W14" s="15"/>
    </row>
    <row r="15" spans="1:23" ht="19.5" customHeight="1" x14ac:dyDescent="0.45">
      <c r="C15" s="96" t="s">
        <v>9</v>
      </c>
      <c r="D15" s="97"/>
      <c r="E15" s="97"/>
      <c r="F15" s="97"/>
      <c r="G15" s="97"/>
      <c r="H15" s="97"/>
      <c r="I15" s="97"/>
      <c r="J15" s="98"/>
      <c r="K15" s="13">
        <v>803</v>
      </c>
      <c r="L15" s="14">
        <v>1</v>
      </c>
      <c r="P15" s="15"/>
      <c r="Q15" s="15"/>
      <c r="R15" s="15"/>
      <c r="S15" s="15"/>
      <c r="T15" s="15"/>
      <c r="U15" s="15"/>
      <c r="V15" s="15"/>
      <c r="W15" s="15"/>
    </row>
    <row r="18" spans="1:15" ht="19.5" customHeight="1" x14ac:dyDescent="0.45">
      <c r="A18" s="12" t="s">
        <v>10</v>
      </c>
    </row>
    <row r="19" spans="1:15" ht="19.5" customHeight="1" x14ac:dyDescent="0.45">
      <c r="C19" s="12" t="s">
        <v>11</v>
      </c>
      <c r="D19" s="12" t="s">
        <v>182</v>
      </c>
      <c r="J19" s="16">
        <v>0.55400000000000005</v>
      </c>
    </row>
    <row r="20" spans="1:15" ht="19.5" customHeight="1" x14ac:dyDescent="0.45">
      <c r="C20" s="12" t="s">
        <v>13</v>
      </c>
      <c r="D20" s="12" t="s">
        <v>180</v>
      </c>
      <c r="J20" s="16">
        <v>0.46700000000000003</v>
      </c>
    </row>
    <row r="21" spans="1:15" ht="19.5" customHeight="1" x14ac:dyDescent="0.45">
      <c r="C21" s="12" t="s">
        <v>15</v>
      </c>
      <c r="D21" s="49" t="s">
        <v>181</v>
      </c>
      <c r="J21" s="16">
        <v>0.38100000000000001</v>
      </c>
    </row>
    <row r="23" spans="1:15" ht="19.5" customHeight="1" x14ac:dyDescent="0.45">
      <c r="A23" s="91" t="s">
        <v>229</v>
      </c>
      <c r="B23" s="91"/>
      <c r="C23" s="91"/>
      <c r="D23" s="91"/>
    </row>
    <row r="25" spans="1:15" s="18" customFormat="1" ht="177" customHeight="1" x14ac:dyDescent="0.45">
      <c r="C25" s="113"/>
      <c r="D25" s="113"/>
      <c r="E25" s="20" t="s">
        <v>172</v>
      </c>
      <c r="F25" s="20" t="s">
        <v>173</v>
      </c>
      <c r="G25" s="20" t="s">
        <v>174</v>
      </c>
      <c r="H25" s="20" t="s">
        <v>175</v>
      </c>
      <c r="I25" s="20" t="s">
        <v>176</v>
      </c>
      <c r="J25" s="20" t="s">
        <v>177</v>
      </c>
      <c r="K25" s="20" t="s">
        <v>178</v>
      </c>
      <c r="L25" s="20" t="s">
        <v>179</v>
      </c>
      <c r="M25" s="20" t="s">
        <v>7</v>
      </c>
      <c r="N25" s="20" t="s">
        <v>8</v>
      </c>
      <c r="O25" s="20" t="s">
        <v>225</v>
      </c>
    </row>
    <row r="26" spans="1:15" ht="19.5" customHeight="1" x14ac:dyDescent="0.45">
      <c r="C26" s="99" t="s">
        <v>231</v>
      </c>
      <c r="D26" s="100"/>
      <c r="E26" s="13">
        <v>287</v>
      </c>
      <c r="F26" s="13">
        <v>229</v>
      </c>
      <c r="G26" s="13">
        <v>180</v>
      </c>
      <c r="H26" s="13">
        <v>31</v>
      </c>
      <c r="I26" s="13">
        <v>24</v>
      </c>
      <c r="J26" s="13">
        <v>74</v>
      </c>
      <c r="K26" s="13">
        <v>381</v>
      </c>
      <c r="L26" s="13">
        <v>48</v>
      </c>
      <c r="M26" s="13">
        <v>9</v>
      </c>
      <c r="N26" s="13">
        <v>242</v>
      </c>
      <c r="O26" s="13">
        <v>828</v>
      </c>
    </row>
    <row r="27" spans="1:15" ht="19.5" customHeight="1" x14ac:dyDescent="0.45">
      <c r="C27" s="99" t="s">
        <v>232</v>
      </c>
      <c r="D27" s="100"/>
      <c r="E27" s="13">
        <v>375</v>
      </c>
      <c r="F27" s="13">
        <v>306</v>
      </c>
      <c r="G27" s="13">
        <v>179</v>
      </c>
      <c r="H27" s="13">
        <v>20</v>
      </c>
      <c r="I27" s="13">
        <v>30</v>
      </c>
      <c r="J27" s="13">
        <v>93</v>
      </c>
      <c r="K27" s="13">
        <v>445</v>
      </c>
      <c r="L27" s="13">
        <v>100</v>
      </c>
      <c r="M27" s="13">
        <v>13</v>
      </c>
      <c r="N27" s="13">
        <v>24</v>
      </c>
      <c r="O27" s="13">
        <v>803</v>
      </c>
    </row>
    <row r="30" spans="1:15" s="18" customFormat="1" ht="177" customHeight="1" x14ac:dyDescent="0.45">
      <c r="C30" s="113"/>
      <c r="D30" s="113"/>
      <c r="E30" s="20" t="s">
        <v>172</v>
      </c>
      <c r="F30" s="20" t="s">
        <v>173</v>
      </c>
      <c r="G30" s="20" t="s">
        <v>174</v>
      </c>
      <c r="H30" s="20" t="s">
        <v>175</v>
      </c>
      <c r="I30" s="20" t="s">
        <v>176</v>
      </c>
      <c r="J30" s="20" t="s">
        <v>177</v>
      </c>
      <c r="K30" s="20" t="s">
        <v>178</v>
      </c>
      <c r="L30" s="20" t="s">
        <v>179</v>
      </c>
      <c r="M30" s="20" t="s">
        <v>7</v>
      </c>
      <c r="N30" s="20" t="s">
        <v>8</v>
      </c>
      <c r="O30" s="20" t="s">
        <v>225</v>
      </c>
    </row>
    <row r="31" spans="1:15" ht="19.5" customHeight="1" x14ac:dyDescent="0.45">
      <c r="C31" s="99" t="s">
        <v>231</v>
      </c>
      <c r="D31" s="100"/>
      <c r="E31" s="14">
        <v>0.34699999999999998</v>
      </c>
      <c r="F31" s="14">
        <v>0.27700000000000002</v>
      </c>
      <c r="G31" s="14">
        <v>0.217</v>
      </c>
      <c r="H31" s="14">
        <v>3.6999999999999998E-2</v>
      </c>
      <c r="I31" s="14">
        <v>2.9000000000000001E-2</v>
      </c>
      <c r="J31" s="14">
        <v>8.8999999999999996E-2</v>
      </c>
      <c r="K31" s="14">
        <v>0.46</v>
      </c>
      <c r="L31" s="14">
        <v>5.8000000000000003E-2</v>
      </c>
      <c r="M31" s="14">
        <v>1.0999999999999999E-2</v>
      </c>
      <c r="N31" s="14">
        <v>0.29199999999999998</v>
      </c>
      <c r="O31" s="14">
        <f>IFERROR(O26/$O$26,)</f>
        <v>1</v>
      </c>
    </row>
    <row r="32" spans="1:15" ht="19.5" customHeight="1" x14ac:dyDescent="0.45">
      <c r="C32" s="99" t="s">
        <v>232</v>
      </c>
      <c r="D32" s="100"/>
      <c r="E32" s="14">
        <v>0.46700000000000003</v>
      </c>
      <c r="F32" s="14">
        <v>0.38100000000000001</v>
      </c>
      <c r="G32" s="14">
        <v>0.223</v>
      </c>
      <c r="H32" s="14">
        <v>2.5000000000000001E-2</v>
      </c>
      <c r="I32" s="14">
        <v>3.6999999999999998E-2</v>
      </c>
      <c r="J32" s="14">
        <v>0.11600000000000001</v>
      </c>
      <c r="K32" s="14">
        <v>0.55400000000000005</v>
      </c>
      <c r="L32" s="14">
        <v>0.125</v>
      </c>
      <c r="M32" s="14">
        <v>1.6E-2</v>
      </c>
      <c r="N32" s="14">
        <v>0.03</v>
      </c>
      <c r="O32" s="14">
        <v>1</v>
      </c>
    </row>
    <row r="33" spans="3:21" ht="19.5" customHeight="1" x14ac:dyDescent="0.45">
      <c r="C33" s="89" t="s">
        <v>20</v>
      </c>
      <c r="D33" s="89"/>
      <c r="E33" s="14">
        <f>E32-E31</f>
        <v>0.12000000000000005</v>
      </c>
      <c r="F33" s="14">
        <f t="shared" ref="F33:N33" si="0">F32-F31</f>
        <v>0.10399999999999998</v>
      </c>
      <c r="G33" s="14">
        <f t="shared" si="0"/>
        <v>6.0000000000000053E-3</v>
      </c>
      <c r="H33" s="14">
        <f t="shared" si="0"/>
        <v>-1.1999999999999997E-2</v>
      </c>
      <c r="I33" s="14">
        <f t="shared" si="0"/>
        <v>7.9999999999999967E-3</v>
      </c>
      <c r="J33" s="14">
        <f t="shared" si="0"/>
        <v>2.700000000000001E-2</v>
      </c>
      <c r="K33" s="14">
        <f t="shared" si="0"/>
        <v>9.4000000000000028E-2</v>
      </c>
      <c r="L33" s="14">
        <f t="shared" si="0"/>
        <v>6.7000000000000004E-2</v>
      </c>
      <c r="M33" s="14">
        <f t="shared" si="0"/>
        <v>5.000000000000001E-3</v>
      </c>
      <c r="N33" s="14">
        <f t="shared" si="0"/>
        <v>-0.26200000000000001</v>
      </c>
      <c r="O33" s="14">
        <v>0</v>
      </c>
    </row>
    <row r="36" spans="3:21" ht="19.5" customHeight="1" x14ac:dyDescent="0.45">
      <c r="C36" s="12" t="s">
        <v>101</v>
      </c>
    </row>
    <row r="37" spans="3:21" ht="19.5" customHeight="1" x14ac:dyDescent="0.45">
      <c r="C37" s="93"/>
      <c r="D37" s="95"/>
      <c r="E37" s="93" t="s">
        <v>102</v>
      </c>
      <c r="F37" s="94"/>
      <c r="G37" s="95"/>
      <c r="H37" s="93" t="s">
        <v>103</v>
      </c>
      <c r="I37" s="94"/>
      <c r="J37" s="95"/>
      <c r="K37" s="93" t="s">
        <v>104</v>
      </c>
      <c r="L37" s="94"/>
      <c r="M37" s="95"/>
      <c r="N37" s="93" t="s">
        <v>105</v>
      </c>
      <c r="O37" s="94"/>
      <c r="P37" s="95"/>
    </row>
    <row r="38" spans="3:21" ht="58.5" customHeight="1" x14ac:dyDescent="0.45">
      <c r="C38" s="205" t="s">
        <v>231</v>
      </c>
      <c r="D38" s="206"/>
      <c r="E38" s="207" t="s">
        <v>451</v>
      </c>
      <c r="F38" s="208"/>
      <c r="G38" s="209"/>
      <c r="H38" s="207" t="s">
        <v>452</v>
      </c>
      <c r="I38" s="208"/>
      <c r="J38" s="209"/>
      <c r="K38" s="210" t="s">
        <v>453</v>
      </c>
      <c r="L38" s="211"/>
      <c r="M38" s="212"/>
      <c r="N38" s="207" t="s">
        <v>454</v>
      </c>
      <c r="O38" s="208"/>
      <c r="P38" s="209"/>
    </row>
    <row r="39" spans="3:21" ht="58.5" customHeight="1" x14ac:dyDescent="0.45">
      <c r="C39" s="205" t="s">
        <v>232</v>
      </c>
      <c r="D39" s="206"/>
      <c r="E39" s="207" t="s">
        <v>455</v>
      </c>
      <c r="F39" s="208"/>
      <c r="G39" s="209"/>
      <c r="H39" s="207" t="s">
        <v>456</v>
      </c>
      <c r="I39" s="208"/>
      <c r="J39" s="209"/>
      <c r="K39" s="213" t="s">
        <v>457</v>
      </c>
      <c r="L39" s="211"/>
      <c r="M39" s="212"/>
      <c r="N39" s="207" t="s">
        <v>458</v>
      </c>
      <c r="O39" s="208"/>
      <c r="P39" s="209"/>
      <c r="R39" s="15"/>
      <c r="S39" s="15"/>
      <c r="T39" s="15"/>
      <c r="U39" s="15"/>
    </row>
  </sheetData>
  <mergeCells count="35">
    <mergeCell ref="C12:J12"/>
    <mergeCell ref="C13:J13"/>
    <mergeCell ref="C7:J7"/>
    <mergeCell ref="C8:J8"/>
    <mergeCell ref="C9:J9"/>
    <mergeCell ref="C10:J10"/>
    <mergeCell ref="C11:J11"/>
    <mergeCell ref="K37:M37"/>
    <mergeCell ref="N37:P37"/>
    <mergeCell ref="C31:D31"/>
    <mergeCell ref="C32:D32"/>
    <mergeCell ref="C33:D33"/>
    <mergeCell ref="K38:M38"/>
    <mergeCell ref="N38:P38"/>
    <mergeCell ref="C39:D39"/>
    <mergeCell ref="E39:G39"/>
    <mergeCell ref="H39:J39"/>
    <mergeCell ref="K39:M39"/>
    <mergeCell ref="N39:P39"/>
    <mergeCell ref="C4:J4"/>
    <mergeCell ref="C15:J15"/>
    <mergeCell ref="C30:D30"/>
    <mergeCell ref="C38:D38"/>
    <mergeCell ref="E38:G38"/>
    <mergeCell ref="H38:J38"/>
    <mergeCell ref="C26:D26"/>
    <mergeCell ref="C37:D37"/>
    <mergeCell ref="E37:G37"/>
    <mergeCell ref="H37:J37"/>
    <mergeCell ref="C27:D27"/>
    <mergeCell ref="C14:J14"/>
    <mergeCell ref="A23:D23"/>
    <mergeCell ref="C25:D25"/>
    <mergeCell ref="C5:J5"/>
    <mergeCell ref="C6:J6"/>
  </mergeCells>
  <phoneticPr fontId="2"/>
  <pageMargins left="0.70866141732283472" right="0.70866141732283472" top="0.74803149606299213" bottom="0.74803149606299213" header="0.31496062992125984" footer="0.31496062992125984"/>
  <pageSetup paperSize="9" scale="57" fitToHeight="0" orientation="portrait" copies="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0A14C-77C7-4CC7-8FD1-F1608ABC96D1}">
  <sheetPr>
    <pageSetUpPr fitToPage="1"/>
  </sheetPr>
  <dimension ref="A1:P33"/>
  <sheetViews>
    <sheetView view="pageBreakPreview" zoomScale="60" zoomScaleNormal="55" workbookViewId="0">
      <pane ySplit="1" topLeftCell="A19" activePane="bottomLeft" state="frozen"/>
      <selection activeCell="AH40" sqref="AH40"/>
      <selection pane="bottomLeft" activeCell="A30" sqref="A30:XFD144"/>
    </sheetView>
  </sheetViews>
  <sheetFormatPr defaultColWidth="9" defaultRowHeight="18" x14ac:dyDescent="0.45"/>
  <cols>
    <col min="1" max="1" width="9" style="12"/>
    <col min="2" max="2" width="4.69921875" style="12" customWidth="1"/>
    <col min="3" max="16384" width="9" style="12"/>
  </cols>
  <sheetData>
    <row r="1" spans="1:16" ht="19.5" customHeight="1" x14ac:dyDescent="0.45">
      <c r="A1" s="12" t="s">
        <v>0</v>
      </c>
      <c r="B1" s="12" t="s">
        <v>80</v>
      </c>
    </row>
    <row r="3" spans="1:16" ht="19.5" customHeight="1" x14ac:dyDescent="0.45"/>
    <row r="4" spans="1:16" ht="19.5" customHeight="1" x14ac:dyDescent="0.45">
      <c r="C4" s="113" t="s">
        <v>1</v>
      </c>
      <c r="D4" s="113"/>
      <c r="E4" s="113"/>
      <c r="F4" s="113"/>
      <c r="G4" s="113"/>
      <c r="H4" s="113"/>
      <c r="I4" s="24" t="s">
        <v>2</v>
      </c>
      <c r="J4" s="24" t="s">
        <v>3</v>
      </c>
      <c r="L4" s="27"/>
      <c r="M4" s="27"/>
      <c r="N4" s="27"/>
      <c r="O4" s="27"/>
      <c r="P4" s="27"/>
    </row>
    <row r="5" spans="1:16" ht="19.5" customHeight="1" x14ac:dyDescent="0.45">
      <c r="C5" s="88" t="s">
        <v>77</v>
      </c>
      <c r="D5" s="88"/>
      <c r="E5" s="88"/>
      <c r="F5" s="88"/>
      <c r="G5" s="88"/>
      <c r="H5" s="88"/>
      <c r="I5" s="13">
        <v>412</v>
      </c>
      <c r="J5" s="14">
        <f>IFERROR(I5/$I$8,)</f>
        <v>0.5130759651307597</v>
      </c>
      <c r="L5" s="27"/>
    </row>
    <row r="6" spans="1:16" ht="19.5" customHeight="1" x14ac:dyDescent="0.45">
      <c r="C6" s="88" t="s">
        <v>78</v>
      </c>
      <c r="D6" s="88"/>
      <c r="E6" s="88"/>
      <c r="F6" s="88"/>
      <c r="G6" s="88"/>
      <c r="H6" s="88"/>
      <c r="I6" s="13">
        <v>379</v>
      </c>
      <c r="J6" s="14">
        <f>IFERROR(I6/$I$8,)</f>
        <v>0.47198007471980075</v>
      </c>
      <c r="L6" s="27"/>
    </row>
    <row r="7" spans="1:16" ht="19.5" customHeight="1" x14ac:dyDescent="0.45">
      <c r="C7" s="88" t="s">
        <v>8</v>
      </c>
      <c r="D7" s="88"/>
      <c r="E7" s="88"/>
      <c r="F7" s="88"/>
      <c r="G7" s="88"/>
      <c r="H7" s="88"/>
      <c r="I7" s="13">
        <v>12</v>
      </c>
      <c r="J7" s="14">
        <f>IFERROR(I7/$I$8,)</f>
        <v>1.4943960149439602E-2</v>
      </c>
      <c r="L7" s="27"/>
    </row>
    <row r="8" spans="1:16" ht="19.5" customHeight="1" x14ac:dyDescent="0.45">
      <c r="C8" s="88" t="s">
        <v>9</v>
      </c>
      <c r="D8" s="88"/>
      <c r="E8" s="88"/>
      <c r="F8" s="88"/>
      <c r="G8" s="88"/>
      <c r="H8" s="88"/>
      <c r="I8" s="13">
        <f>SUM(I5:I7)</f>
        <v>803</v>
      </c>
      <c r="J8" s="14">
        <f>SUM(J5:J7)</f>
        <v>1</v>
      </c>
    </row>
    <row r="11" spans="1:16" ht="19.5" customHeight="1" x14ac:dyDescent="0.45">
      <c r="A11" s="12" t="s">
        <v>10</v>
      </c>
    </row>
    <row r="12" spans="1:16" ht="19.5" customHeight="1" x14ac:dyDescent="0.45">
      <c r="C12" s="12" t="s">
        <v>11</v>
      </c>
      <c r="D12" s="12" t="s">
        <v>77</v>
      </c>
      <c r="J12" s="16">
        <v>0.51300000000000001</v>
      </c>
    </row>
    <row r="13" spans="1:16" ht="19.5" customHeight="1" x14ac:dyDescent="0.45">
      <c r="C13" s="12" t="s">
        <v>13</v>
      </c>
      <c r="D13" s="12" t="s">
        <v>78</v>
      </c>
      <c r="J13" s="16">
        <v>0.47199999999999998</v>
      </c>
    </row>
    <row r="14" spans="1:16" ht="19.5" customHeight="1" x14ac:dyDescent="0.45">
      <c r="I14" s="16"/>
    </row>
    <row r="15" spans="1:16" ht="19.5" customHeight="1" x14ac:dyDescent="0.45">
      <c r="I15" s="16"/>
    </row>
    <row r="16" spans="1:16" ht="19.5" customHeight="1" x14ac:dyDescent="0.45">
      <c r="I16" s="16"/>
    </row>
    <row r="18" spans="1:8" ht="19.5" customHeight="1" x14ac:dyDescent="0.45">
      <c r="A18" s="91" t="s">
        <v>229</v>
      </c>
      <c r="B18" s="91"/>
      <c r="C18" s="91"/>
      <c r="D18" s="91"/>
    </row>
    <row r="20" spans="1:8" s="18" customFormat="1" ht="60" customHeight="1" x14ac:dyDescent="0.4">
      <c r="C20" s="110"/>
      <c r="D20" s="110"/>
      <c r="E20" s="19" t="s">
        <v>77</v>
      </c>
      <c r="F20" s="19" t="s">
        <v>78</v>
      </c>
      <c r="G20" s="19" t="s">
        <v>8</v>
      </c>
      <c r="H20" s="19" t="s">
        <v>17</v>
      </c>
    </row>
    <row r="21" spans="1:8" ht="19.5" customHeight="1" x14ac:dyDescent="0.45">
      <c r="C21" s="99" t="s">
        <v>231</v>
      </c>
      <c r="D21" s="100"/>
      <c r="E21" s="13">
        <v>408</v>
      </c>
      <c r="F21" s="13">
        <v>402</v>
      </c>
      <c r="G21" s="13">
        <v>18</v>
      </c>
      <c r="H21" s="13">
        <f>SUM(E21:G21)</f>
        <v>828</v>
      </c>
    </row>
    <row r="22" spans="1:8" ht="19.5" customHeight="1" x14ac:dyDescent="0.45">
      <c r="C22" s="99" t="s">
        <v>232</v>
      </c>
      <c r="D22" s="100"/>
      <c r="E22" s="13">
        <v>412</v>
      </c>
      <c r="F22" s="13">
        <v>379</v>
      </c>
      <c r="G22" s="13">
        <v>12</v>
      </c>
      <c r="H22" s="13">
        <f>SUM(E22:G22)</f>
        <v>803</v>
      </c>
    </row>
    <row r="24" spans="1:8" s="18" customFormat="1" ht="60" customHeight="1" x14ac:dyDescent="0.4">
      <c r="C24" s="110"/>
      <c r="D24" s="110"/>
      <c r="E24" s="19" t="s">
        <v>77</v>
      </c>
      <c r="F24" s="19" t="s">
        <v>78</v>
      </c>
      <c r="G24" s="19" t="s">
        <v>8</v>
      </c>
      <c r="H24" s="19" t="s">
        <v>17</v>
      </c>
    </row>
    <row r="25" spans="1:8" ht="19.5" customHeight="1" x14ac:dyDescent="0.45">
      <c r="C25" s="99" t="s">
        <v>231</v>
      </c>
      <c r="D25" s="100"/>
      <c r="E25" s="14">
        <v>0.49299999999999999</v>
      </c>
      <c r="F25" s="14">
        <v>0.48599999999999999</v>
      </c>
      <c r="G25" s="14">
        <v>2.1999999999999999E-2</v>
      </c>
      <c r="H25" s="14">
        <v>1</v>
      </c>
    </row>
    <row r="26" spans="1:8" ht="19.5" customHeight="1" x14ac:dyDescent="0.45">
      <c r="C26" s="99" t="s">
        <v>232</v>
      </c>
      <c r="D26" s="100"/>
      <c r="E26" s="14">
        <v>0.51300000000000001</v>
      </c>
      <c r="F26" s="14">
        <v>0.47199999999999998</v>
      </c>
      <c r="G26" s="14">
        <v>1.4999999999999999E-2</v>
      </c>
      <c r="H26" s="14">
        <f t="shared" ref="H26" si="0">SUM(E26:G26)</f>
        <v>1</v>
      </c>
    </row>
    <row r="27" spans="1:8" ht="19.5" customHeight="1" x14ac:dyDescent="0.45">
      <c r="C27" s="89" t="s">
        <v>20</v>
      </c>
      <c r="D27" s="89"/>
      <c r="E27" s="14">
        <f>E26-E25</f>
        <v>2.0000000000000018E-2</v>
      </c>
      <c r="F27" s="14">
        <f>F26-F25</f>
        <v>-1.4000000000000012E-2</v>
      </c>
      <c r="G27" s="14">
        <f>G26-G25</f>
        <v>-6.9999999999999993E-3</v>
      </c>
      <c r="H27" s="14">
        <v>0</v>
      </c>
    </row>
    <row r="30" spans="1:8" ht="19.5" customHeight="1" x14ac:dyDescent="0.45">
      <c r="C30" s="34"/>
      <c r="D30" s="34"/>
    </row>
    <row r="31" spans="1:8" ht="19.5" customHeight="1" x14ac:dyDescent="0.45">
      <c r="C31" s="34"/>
      <c r="D31" s="34"/>
      <c r="E31" s="16"/>
      <c r="F31" s="16"/>
      <c r="G31" s="16"/>
      <c r="H31" s="16"/>
    </row>
    <row r="32" spans="1:8" ht="19.5" customHeight="1" x14ac:dyDescent="0.45">
      <c r="C32" s="34"/>
      <c r="D32" s="34"/>
    </row>
    <row r="33" spans="3:8" ht="19.5" customHeight="1" x14ac:dyDescent="0.45">
      <c r="C33" s="34"/>
      <c r="D33" s="34"/>
      <c r="E33" s="16"/>
      <c r="F33" s="16"/>
      <c r="G33" s="16"/>
      <c r="H33" s="16"/>
    </row>
  </sheetData>
  <mergeCells count="13">
    <mergeCell ref="C27:D27"/>
    <mergeCell ref="C20:D20"/>
    <mergeCell ref="C4:H4"/>
    <mergeCell ref="C5:H5"/>
    <mergeCell ref="C6:H6"/>
    <mergeCell ref="C7:H7"/>
    <mergeCell ref="C8:H8"/>
    <mergeCell ref="A18:D18"/>
    <mergeCell ref="C21:D21"/>
    <mergeCell ref="C22:D22"/>
    <mergeCell ref="C24:D24"/>
    <mergeCell ref="C25:D25"/>
    <mergeCell ref="C26:D26"/>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D86DB-2763-4FA8-828C-3AC6AE26C3F0}">
  <sheetPr>
    <pageSetUpPr fitToPage="1"/>
  </sheetPr>
  <dimension ref="A1:U46"/>
  <sheetViews>
    <sheetView view="pageBreakPreview" zoomScale="60" zoomScaleNormal="55" workbookViewId="0">
      <pane ySplit="1" topLeftCell="A24" activePane="bottomLeft" state="frozen"/>
      <selection activeCell="AH40" sqref="AH40"/>
      <selection pane="bottomLeft" activeCell="A48" sqref="A48:XFD151"/>
    </sheetView>
  </sheetViews>
  <sheetFormatPr defaultColWidth="9" defaultRowHeight="18" x14ac:dyDescent="0.45"/>
  <cols>
    <col min="1" max="1" width="9" style="12"/>
    <col min="2" max="2" width="4.69921875" style="12" customWidth="1"/>
    <col min="3" max="20" width="9" style="12"/>
    <col min="21" max="35" width="5.69921875" style="12" customWidth="1"/>
    <col min="36" max="16384" width="9" style="12"/>
  </cols>
  <sheetData>
    <row r="1" spans="1:19" ht="19.5" customHeight="1" x14ac:dyDescent="0.45">
      <c r="A1" s="12" t="s">
        <v>0</v>
      </c>
      <c r="B1" s="12" t="s">
        <v>460</v>
      </c>
    </row>
    <row r="4" spans="1:19" ht="19.5" customHeight="1" x14ac:dyDescent="0.45">
      <c r="C4" s="93" t="s">
        <v>1</v>
      </c>
      <c r="D4" s="94"/>
      <c r="E4" s="94"/>
      <c r="F4" s="94"/>
      <c r="G4" s="94"/>
      <c r="H4" s="95"/>
      <c r="I4" s="24" t="s">
        <v>2</v>
      </c>
      <c r="J4" s="24" t="s">
        <v>3</v>
      </c>
    </row>
    <row r="5" spans="1:19" ht="19.5" customHeight="1" x14ac:dyDescent="0.45">
      <c r="C5" s="88" t="s">
        <v>158</v>
      </c>
      <c r="D5" s="88"/>
      <c r="E5" s="88"/>
      <c r="F5" s="88"/>
      <c r="G5" s="88"/>
      <c r="H5" s="88"/>
      <c r="I5" s="13">
        <v>77</v>
      </c>
      <c r="J5" s="14">
        <v>9.6000000000000002E-2</v>
      </c>
    </row>
    <row r="6" spans="1:19" ht="19.5" customHeight="1" x14ac:dyDescent="0.45">
      <c r="C6" s="88" t="s">
        <v>117</v>
      </c>
      <c r="D6" s="88"/>
      <c r="E6" s="88"/>
      <c r="F6" s="88"/>
      <c r="G6" s="88"/>
      <c r="H6" s="88"/>
      <c r="I6" s="13">
        <v>4</v>
      </c>
      <c r="J6" s="14">
        <v>5.0000000000000001E-3</v>
      </c>
    </row>
    <row r="7" spans="1:19" ht="19.5" customHeight="1" x14ac:dyDescent="0.45">
      <c r="C7" s="88" t="s">
        <v>118</v>
      </c>
      <c r="D7" s="88"/>
      <c r="E7" s="88"/>
      <c r="F7" s="88"/>
      <c r="G7" s="88"/>
      <c r="H7" s="88"/>
      <c r="I7" s="13">
        <v>53</v>
      </c>
      <c r="J7" s="14">
        <v>6.6000000000000003E-2</v>
      </c>
    </row>
    <row r="8" spans="1:19" ht="19.5" customHeight="1" x14ac:dyDescent="0.45">
      <c r="C8" s="88" t="s">
        <v>119</v>
      </c>
      <c r="D8" s="88"/>
      <c r="E8" s="88"/>
      <c r="F8" s="88"/>
      <c r="G8" s="88"/>
      <c r="H8" s="88"/>
      <c r="I8" s="13">
        <v>26</v>
      </c>
      <c r="J8" s="14">
        <v>3.2000000000000001E-2</v>
      </c>
    </row>
    <row r="9" spans="1:19" ht="19.5" customHeight="1" x14ac:dyDescent="0.45">
      <c r="C9" s="88" t="s">
        <v>159</v>
      </c>
      <c r="D9" s="88"/>
      <c r="E9" s="88"/>
      <c r="F9" s="88"/>
      <c r="G9" s="88"/>
      <c r="H9" s="88"/>
      <c r="I9" s="13">
        <v>262</v>
      </c>
      <c r="J9" s="14">
        <v>0.32600000000000001</v>
      </c>
    </row>
    <row r="10" spans="1:19" ht="19.5" customHeight="1" x14ac:dyDescent="0.45">
      <c r="C10" s="88" t="s">
        <v>121</v>
      </c>
      <c r="D10" s="88"/>
      <c r="E10" s="88"/>
      <c r="F10" s="88"/>
      <c r="G10" s="88"/>
      <c r="H10" s="88"/>
      <c r="I10" s="13">
        <v>6</v>
      </c>
      <c r="J10" s="14">
        <v>7.0000000000000001E-3</v>
      </c>
    </row>
    <row r="11" spans="1:19" ht="19.5" customHeight="1" x14ac:dyDescent="0.45">
      <c r="C11" s="88" t="s">
        <v>160</v>
      </c>
      <c r="D11" s="88"/>
      <c r="E11" s="88"/>
      <c r="F11" s="88"/>
      <c r="G11" s="88"/>
      <c r="H11" s="88"/>
      <c r="I11" s="13">
        <v>67</v>
      </c>
      <c r="J11" s="14">
        <v>8.3000000000000004E-2</v>
      </c>
    </row>
    <row r="12" spans="1:19" ht="19.5" customHeight="1" x14ac:dyDescent="0.45">
      <c r="C12" s="88" t="s">
        <v>125</v>
      </c>
      <c r="D12" s="88"/>
      <c r="E12" s="88"/>
      <c r="F12" s="88"/>
      <c r="G12" s="88"/>
      <c r="H12" s="88"/>
      <c r="I12" s="13">
        <v>14</v>
      </c>
      <c r="J12" s="14">
        <v>1.7000000000000001E-2</v>
      </c>
    </row>
    <row r="13" spans="1:19" ht="19.5" customHeight="1" x14ac:dyDescent="0.45">
      <c r="C13" s="88" t="s">
        <v>161</v>
      </c>
      <c r="D13" s="88"/>
      <c r="E13" s="88"/>
      <c r="F13" s="88"/>
      <c r="G13" s="88"/>
      <c r="H13" s="88"/>
      <c r="I13" s="13">
        <v>183</v>
      </c>
      <c r="J13" s="14">
        <v>0.22800000000000001</v>
      </c>
    </row>
    <row r="14" spans="1:19" ht="19.5" customHeight="1" x14ac:dyDescent="0.45">
      <c r="C14" s="88" t="s">
        <v>162</v>
      </c>
      <c r="D14" s="88"/>
      <c r="E14" s="88"/>
      <c r="F14" s="88"/>
      <c r="G14" s="88"/>
      <c r="H14" s="88"/>
      <c r="I14" s="13">
        <v>47</v>
      </c>
      <c r="J14" s="14">
        <v>5.8999999999999997E-2</v>
      </c>
    </row>
    <row r="15" spans="1:19" ht="19.5" customHeight="1" x14ac:dyDescent="0.45">
      <c r="C15" s="88" t="s">
        <v>163</v>
      </c>
      <c r="D15" s="88"/>
      <c r="E15" s="88"/>
      <c r="F15" s="88"/>
      <c r="G15" s="88"/>
      <c r="H15" s="88"/>
      <c r="I15" s="13">
        <v>111</v>
      </c>
      <c r="J15" s="14">
        <v>0.13800000000000001</v>
      </c>
    </row>
    <row r="16" spans="1:19" ht="19.5" customHeight="1" x14ac:dyDescent="0.45">
      <c r="C16" s="88" t="s">
        <v>126</v>
      </c>
      <c r="D16" s="88"/>
      <c r="E16" s="88"/>
      <c r="F16" s="88"/>
      <c r="G16" s="88"/>
      <c r="H16" s="88"/>
      <c r="I16" s="13">
        <v>200</v>
      </c>
      <c r="J16" s="14">
        <v>0.249</v>
      </c>
      <c r="N16" s="15"/>
      <c r="O16" s="15"/>
      <c r="P16" s="15"/>
      <c r="Q16" s="15"/>
      <c r="R16" s="15"/>
      <c r="S16" s="15"/>
    </row>
    <row r="17" spans="1:19" ht="19.5" customHeight="1" x14ac:dyDescent="0.45">
      <c r="C17" s="88" t="s">
        <v>7</v>
      </c>
      <c r="D17" s="88"/>
      <c r="E17" s="88"/>
      <c r="F17" s="88"/>
      <c r="G17" s="88"/>
      <c r="H17" s="88"/>
      <c r="I17" s="13">
        <v>103</v>
      </c>
      <c r="J17" s="14">
        <v>0.128</v>
      </c>
      <c r="N17" s="15"/>
      <c r="O17" s="15"/>
      <c r="P17" s="15"/>
      <c r="Q17" s="15"/>
      <c r="R17" s="15"/>
      <c r="S17" s="15"/>
    </row>
    <row r="18" spans="1:19" ht="19.5" customHeight="1" x14ac:dyDescent="0.45">
      <c r="C18" s="88" t="s">
        <v>8</v>
      </c>
      <c r="D18" s="88"/>
      <c r="E18" s="88"/>
      <c r="F18" s="88"/>
      <c r="G18" s="88"/>
      <c r="H18" s="88"/>
      <c r="I18" s="13">
        <v>67</v>
      </c>
      <c r="J18" s="14">
        <v>8.3000000000000004E-2</v>
      </c>
      <c r="N18" s="15"/>
      <c r="O18" s="15"/>
      <c r="P18" s="15"/>
      <c r="Q18" s="15"/>
      <c r="R18" s="15"/>
      <c r="S18" s="15"/>
    </row>
    <row r="19" spans="1:19" ht="19.5" customHeight="1" x14ac:dyDescent="0.45">
      <c r="C19" s="96" t="s">
        <v>9</v>
      </c>
      <c r="D19" s="97"/>
      <c r="E19" s="97"/>
      <c r="F19" s="97"/>
      <c r="G19" s="97"/>
      <c r="H19" s="98"/>
      <c r="I19" s="13">
        <v>803</v>
      </c>
      <c r="J19" s="14">
        <v>1</v>
      </c>
      <c r="N19" s="15"/>
      <c r="O19" s="15"/>
      <c r="P19" s="15"/>
      <c r="Q19" s="15"/>
      <c r="R19" s="15"/>
      <c r="S19" s="15"/>
    </row>
    <row r="22" spans="1:19" ht="19.5" customHeight="1" x14ac:dyDescent="0.45">
      <c r="A22" s="12" t="s">
        <v>10</v>
      </c>
    </row>
    <row r="23" spans="1:19" ht="19.5" customHeight="1" x14ac:dyDescent="0.45">
      <c r="C23" s="12" t="s">
        <v>11</v>
      </c>
      <c r="D23" s="12" t="s">
        <v>164</v>
      </c>
      <c r="J23" s="16">
        <v>0.32600000000000001</v>
      </c>
    </row>
    <row r="24" spans="1:19" ht="19.5" customHeight="1" x14ac:dyDescent="0.45">
      <c r="C24" s="12" t="s">
        <v>13</v>
      </c>
      <c r="D24" s="12" t="s">
        <v>461</v>
      </c>
      <c r="J24" s="16">
        <v>0.249</v>
      </c>
    </row>
    <row r="25" spans="1:19" ht="19.5" customHeight="1" x14ac:dyDescent="0.45">
      <c r="C25" s="12" t="s">
        <v>15</v>
      </c>
      <c r="D25" s="12" t="s">
        <v>165</v>
      </c>
      <c r="J25" s="16">
        <v>0.22800000000000001</v>
      </c>
    </row>
    <row r="27" spans="1:19" ht="19.5" customHeight="1" x14ac:dyDescent="0.45">
      <c r="A27" s="215" t="s">
        <v>243</v>
      </c>
      <c r="B27" s="215"/>
      <c r="C27" s="215"/>
      <c r="D27" s="215"/>
      <c r="E27" s="215"/>
      <c r="F27" s="215"/>
    </row>
    <row r="29" spans="1:19" s="18" customFormat="1" ht="168" customHeight="1" x14ac:dyDescent="0.45">
      <c r="C29" s="113"/>
      <c r="D29" s="113"/>
      <c r="E29" s="20" t="s">
        <v>158</v>
      </c>
      <c r="F29" s="20" t="s">
        <v>117</v>
      </c>
      <c r="G29" s="20" t="s">
        <v>118</v>
      </c>
      <c r="H29" s="20" t="s">
        <v>119</v>
      </c>
      <c r="I29" s="20" t="s">
        <v>159</v>
      </c>
      <c r="J29" s="20" t="s">
        <v>121</v>
      </c>
      <c r="K29" s="20" t="s">
        <v>160</v>
      </c>
      <c r="L29" s="20" t="s">
        <v>125</v>
      </c>
      <c r="M29" s="20" t="s">
        <v>161</v>
      </c>
      <c r="N29" s="20" t="s">
        <v>162</v>
      </c>
      <c r="O29" s="20" t="s">
        <v>163</v>
      </c>
      <c r="P29" s="20" t="s">
        <v>126</v>
      </c>
      <c r="Q29" s="20" t="s">
        <v>7</v>
      </c>
      <c r="R29" s="20" t="s">
        <v>8</v>
      </c>
      <c r="S29" s="20" t="s">
        <v>225</v>
      </c>
    </row>
    <row r="30" spans="1:19" ht="19.5" customHeight="1" x14ac:dyDescent="0.45">
      <c r="C30" s="89" t="s">
        <v>71</v>
      </c>
      <c r="D30" s="89"/>
      <c r="E30" s="13">
        <v>93</v>
      </c>
      <c r="F30" s="13">
        <v>4</v>
      </c>
      <c r="G30" s="13">
        <v>61</v>
      </c>
      <c r="H30" s="13">
        <v>31</v>
      </c>
      <c r="I30" s="13">
        <v>225</v>
      </c>
      <c r="J30" s="13">
        <v>8</v>
      </c>
      <c r="K30" s="13">
        <v>60</v>
      </c>
      <c r="L30" s="13">
        <v>14</v>
      </c>
      <c r="M30" s="13">
        <v>173</v>
      </c>
      <c r="N30" s="13">
        <v>48</v>
      </c>
      <c r="O30" s="13">
        <v>137</v>
      </c>
      <c r="P30" s="13">
        <v>91</v>
      </c>
      <c r="Q30" s="13">
        <v>77</v>
      </c>
      <c r="R30" s="13">
        <v>257</v>
      </c>
      <c r="S30" s="13">
        <v>828</v>
      </c>
    </row>
    <row r="31" spans="1:19" ht="19.5" customHeight="1" x14ac:dyDescent="0.45">
      <c r="C31" s="89" t="s">
        <v>230</v>
      </c>
      <c r="D31" s="89"/>
      <c r="E31" s="13">
        <v>77</v>
      </c>
      <c r="F31" s="13">
        <v>4</v>
      </c>
      <c r="G31" s="13">
        <v>53</v>
      </c>
      <c r="H31" s="13">
        <v>26</v>
      </c>
      <c r="I31" s="13">
        <v>262</v>
      </c>
      <c r="J31" s="13">
        <v>6</v>
      </c>
      <c r="K31" s="13">
        <v>67</v>
      </c>
      <c r="L31" s="13">
        <v>14</v>
      </c>
      <c r="M31" s="13">
        <v>183</v>
      </c>
      <c r="N31" s="13">
        <v>47</v>
      </c>
      <c r="O31" s="13">
        <v>111</v>
      </c>
      <c r="P31" s="13">
        <v>200</v>
      </c>
      <c r="Q31" s="13">
        <v>103</v>
      </c>
      <c r="R31" s="13">
        <v>67</v>
      </c>
      <c r="S31" s="13">
        <v>803</v>
      </c>
    </row>
    <row r="34" spans="3:21" s="18" customFormat="1" ht="168" customHeight="1" x14ac:dyDescent="0.45">
      <c r="C34" s="113"/>
      <c r="D34" s="113"/>
      <c r="E34" s="20" t="s">
        <v>158</v>
      </c>
      <c r="F34" s="20" t="s">
        <v>117</v>
      </c>
      <c r="G34" s="20" t="s">
        <v>118</v>
      </c>
      <c r="H34" s="20" t="s">
        <v>119</v>
      </c>
      <c r="I34" s="20" t="s">
        <v>159</v>
      </c>
      <c r="J34" s="20" t="s">
        <v>121</v>
      </c>
      <c r="K34" s="20" t="s">
        <v>160</v>
      </c>
      <c r="L34" s="20" t="s">
        <v>125</v>
      </c>
      <c r="M34" s="20" t="s">
        <v>161</v>
      </c>
      <c r="N34" s="20" t="s">
        <v>162</v>
      </c>
      <c r="O34" s="20" t="s">
        <v>163</v>
      </c>
      <c r="P34" s="20" t="s">
        <v>126</v>
      </c>
      <c r="Q34" s="20" t="s">
        <v>7</v>
      </c>
      <c r="R34" s="20" t="s">
        <v>8</v>
      </c>
      <c r="S34" s="20" t="s">
        <v>225</v>
      </c>
    </row>
    <row r="35" spans="3:21" ht="19.5" customHeight="1" x14ac:dyDescent="0.45">
      <c r="C35" s="89" t="s">
        <v>71</v>
      </c>
      <c r="D35" s="89"/>
      <c r="E35" s="14">
        <v>0.112</v>
      </c>
      <c r="F35" s="14">
        <v>5.0000000000000001E-3</v>
      </c>
      <c r="G35" s="14">
        <v>7.3999999999999996E-2</v>
      </c>
      <c r="H35" s="14">
        <v>3.6999999999999998E-2</v>
      </c>
      <c r="I35" s="14">
        <v>0.27200000000000002</v>
      </c>
      <c r="J35" s="14">
        <v>0.01</v>
      </c>
      <c r="K35" s="14">
        <v>7.1999999999999995E-2</v>
      </c>
      <c r="L35" s="14">
        <v>1.7000000000000001E-2</v>
      </c>
      <c r="M35" s="14">
        <v>0.20899999999999999</v>
      </c>
      <c r="N35" s="14">
        <v>5.8000000000000003E-2</v>
      </c>
      <c r="O35" s="14">
        <v>0.16500000000000001</v>
      </c>
      <c r="P35" s="14">
        <v>0.11</v>
      </c>
      <c r="Q35" s="14">
        <v>9.2999999999999999E-2</v>
      </c>
      <c r="R35" s="14">
        <v>0.31</v>
      </c>
      <c r="S35" s="14">
        <f>IFERROR(S30/$S$30,)</f>
        <v>1</v>
      </c>
    </row>
    <row r="36" spans="3:21" ht="19.5" customHeight="1" x14ac:dyDescent="0.45">
      <c r="C36" s="89" t="s">
        <v>230</v>
      </c>
      <c r="D36" s="89"/>
      <c r="E36" s="14">
        <v>9.6000000000000002E-2</v>
      </c>
      <c r="F36" s="14">
        <v>5.0000000000000001E-3</v>
      </c>
      <c r="G36" s="14">
        <v>6.6000000000000003E-2</v>
      </c>
      <c r="H36" s="14">
        <v>3.2000000000000001E-2</v>
      </c>
      <c r="I36" s="14">
        <v>0.32600000000000001</v>
      </c>
      <c r="J36" s="14">
        <v>7.0000000000000001E-3</v>
      </c>
      <c r="K36" s="14">
        <v>8.3000000000000004E-2</v>
      </c>
      <c r="L36" s="14">
        <v>1.7000000000000001E-2</v>
      </c>
      <c r="M36" s="14">
        <v>0.22800000000000001</v>
      </c>
      <c r="N36" s="14">
        <v>5.8999999999999997E-2</v>
      </c>
      <c r="O36" s="14">
        <v>0.13800000000000001</v>
      </c>
      <c r="P36" s="14">
        <v>0.249</v>
      </c>
      <c r="Q36" s="14">
        <v>0.128</v>
      </c>
      <c r="R36" s="14">
        <v>8.3000000000000004E-2</v>
      </c>
      <c r="S36" s="14">
        <v>1</v>
      </c>
    </row>
    <row r="37" spans="3:21" ht="19.5" customHeight="1" x14ac:dyDescent="0.45">
      <c r="C37" s="89" t="s">
        <v>20</v>
      </c>
      <c r="D37" s="89"/>
      <c r="E37" s="14">
        <f>E36-E35</f>
        <v>-1.6E-2</v>
      </c>
      <c r="F37" s="14">
        <f t="shared" ref="F37:R37" si="0">F36-F35</f>
        <v>0</v>
      </c>
      <c r="G37" s="14">
        <f t="shared" si="0"/>
        <v>-7.9999999999999932E-3</v>
      </c>
      <c r="H37" s="14">
        <f t="shared" si="0"/>
        <v>-4.9999999999999975E-3</v>
      </c>
      <c r="I37" s="14">
        <f t="shared" si="0"/>
        <v>5.3999999999999992E-2</v>
      </c>
      <c r="J37" s="14">
        <f t="shared" si="0"/>
        <v>-3.0000000000000001E-3</v>
      </c>
      <c r="K37" s="14">
        <f t="shared" si="0"/>
        <v>1.100000000000001E-2</v>
      </c>
      <c r="L37" s="14">
        <f t="shared" si="0"/>
        <v>0</v>
      </c>
      <c r="M37" s="14">
        <f t="shared" si="0"/>
        <v>1.9000000000000017E-2</v>
      </c>
      <c r="N37" s="14">
        <f t="shared" si="0"/>
        <v>9.9999999999999395E-4</v>
      </c>
      <c r="O37" s="14">
        <f t="shared" si="0"/>
        <v>-2.6999999999999996E-2</v>
      </c>
      <c r="P37" s="14">
        <f t="shared" si="0"/>
        <v>0.13900000000000001</v>
      </c>
      <c r="Q37" s="14">
        <f t="shared" si="0"/>
        <v>3.5000000000000003E-2</v>
      </c>
      <c r="R37" s="14">
        <f t="shared" si="0"/>
        <v>-0.22699999999999998</v>
      </c>
      <c r="S37" s="14">
        <v>0</v>
      </c>
    </row>
    <row r="43" spans="3:21" ht="19.5" customHeight="1" x14ac:dyDescent="0.45">
      <c r="C43" s="12" t="s">
        <v>101</v>
      </c>
    </row>
    <row r="44" spans="3:21" ht="19.5" customHeight="1" x14ac:dyDescent="0.45">
      <c r="C44" s="114"/>
      <c r="D44" s="116"/>
      <c r="E44" s="114" t="s">
        <v>102</v>
      </c>
      <c r="F44" s="115"/>
      <c r="G44" s="116"/>
      <c r="H44" s="114" t="s">
        <v>103</v>
      </c>
      <c r="I44" s="115"/>
      <c r="J44" s="116"/>
      <c r="K44" s="114" t="s">
        <v>104</v>
      </c>
      <c r="L44" s="115"/>
      <c r="M44" s="116"/>
      <c r="N44" s="114" t="s">
        <v>105</v>
      </c>
      <c r="O44" s="115"/>
      <c r="P44" s="116"/>
    </row>
    <row r="45" spans="3:21" ht="39" customHeight="1" x14ac:dyDescent="0.45">
      <c r="C45" s="214" t="s">
        <v>71</v>
      </c>
      <c r="D45" s="214"/>
      <c r="E45" s="139" t="s">
        <v>462</v>
      </c>
      <c r="F45" s="140"/>
      <c r="G45" s="141"/>
      <c r="H45" s="139" t="s">
        <v>463</v>
      </c>
      <c r="I45" s="140"/>
      <c r="J45" s="141"/>
      <c r="K45" s="139" t="s">
        <v>464</v>
      </c>
      <c r="L45" s="140"/>
      <c r="M45" s="141"/>
      <c r="N45" s="139" t="s">
        <v>465</v>
      </c>
      <c r="O45" s="140"/>
      <c r="P45" s="141"/>
    </row>
    <row r="46" spans="3:21" ht="39" customHeight="1" x14ac:dyDescent="0.45">
      <c r="C46" s="214" t="s">
        <v>230</v>
      </c>
      <c r="D46" s="214"/>
      <c r="E46" s="139" t="s">
        <v>466</v>
      </c>
      <c r="F46" s="140"/>
      <c r="G46" s="141"/>
      <c r="H46" s="139" t="s">
        <v>467</v>
      </c>
      <c r="I46" s="140"/>
      <c r="J46" s="141"/>
      <c r="K46" s="139" t="s">
        <v>468</v>
      </c>
      <c r="L46" s="140"/>
      <c r="M46" s="141"/>
      <c r="N46" s="139" t="s">
        <v>469</v>
      </c>
      <c r="O46" s="140"/>
      <c r="P46" s="141"/>
      <c r="R46" s="15"/>
      <c r="S46" s="15"/>
      <c r="T46" s="15"/>
      <c r="U46" s="15"/>
    </row>
  </sheetData>
  <mergeCells count="39">
    <mergeCell ref="C15:H15"/>
    <mergeCell ref="C5:H5"/>
    <mergeCell ref="C6:H6"/>
    <mergeCell ref="C7:H7"/>
    <mergeCell ref="C8:H8"/>
    <mergeCell ref="C9:H9"/>
    <mergeCell ref="C10:H10"/>
    <mergeCell ref="C11:H11"/>
    <mergeCell ref="C12:H12"/>
    <mergeCell ref="C13:H13"/>
    <mergeCell ref="C14:H14"/>
    <mergeCell ref="K46:M46"/>
    <mergeCell ref="N46:P46"/>
    <mergeCell ref="N44:P44"/>
    <mergeCell ref="C45:D45"/>
    <mergeCell ref="E45:G45"/>
    <mergeCell ref="H45:J45"/>
    <mergeCell ref="K45:M45"/>
    <mergeCell ref="N45:P45"/>
    <mergeCell ref="K44:M44"/>
    <mergeCell ref="C44:D44"/>
    <mergeCell ref="E44:G44"/>
    <mergeCell ref="H44:J44"/>
    <mergeCell ref="C4:H4"/>
    <mergeCell ref="C19:H19"/>
    <mergeCell ref="C34:D34"/>
    <mergeCell ref="C46:D46"/>
    <mergeCell ref="E46:G46"/>
    <mergeCell ref="H46:J46"/>
    <mergeCell ref="C36:D36"/>
    <mergeCell ref="C37:D37"/>
    <mergeCell ref="C30:D30"/>
    <mergeCell ref="C31:D31"/>
    <mergeCell ref="C35:D35"/>
    <mergeCell ref="C16:H16"/>
    <mergeCell ref="C17:H17"/>
    <mergeCell ref="C18:H18"/>
    <mergeCell ref="A27:F27"/>
    <mergeCell ref="C29:D29"/>
  </mergeCells>
  <phoneticPr fontId="2"/>
  <pageMargins left="0.70866141732283472" right="0.70866141732283472" top="0.74803149606299213" bottom="0.74803149606299213" header="0.31496062992125984" footer="0.31496062992125984"/>
  <pageSetup paperSize="9" scale="48" fitToHeight="0" orientation="portrait" copies="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47878-6DF3-4447-B0F1-752CBCC0BA3C}">
  <sheetPr>
    <pageSetUpPr fitToPage="1"/>
  </sheetPr>
  <dimension ref="A1:K28"/>
  <sheetViews>
    <sheetView view="pageBreakPreview" zoomScale="60" zoomScaleNormal="55" workbookViewId="0">
      <pane ySplit="1" topLeftCell="A23" activePane="bottomLeft" state="frozen"/>
      <selection activeCell="AH40" sqref="AH40"/>
      <selection pane="bottomLeft" activeCell="A31" sqref="A31:XFD183"/>
    </sheetView>
  </sheetViews>
  <sheetFormatPr defaultColWidth="9" defaultRowHeight="18" x14ac:dyDescent="0.45"/>
  <cols>
    <col min="1" max="1" width="9" style="12"/>
    <col min="2" max="2" width="4.69921875" style="12" customWidth="1"/>
    <col min="3" max="16384" width="9" style="12"/>
  </cols>
  <sheetData>
    <row r="1" spans="1:10" ht="19.5" customHeight="1" x14ac:dyDescent="0.45">
      <c r="A1" s="12" t="s">
        <v>0</v>
      </c>
      <c r="B1" s="12" t="s">
        <v>470</v>
      </c>
    </row>
    <row r="4" spans="1:10" ht="19.5" customHeight="1" x14ac:dyDescent="0.45">
      <c r="C4" s="113" t="s">
        <v>1</v>
      </c>
      <c r="D4" s="113"/>
      <c r="E4" s="113"/>
      <c r="F4" s="113"/>
      <c r="G4" s="113"/>
      <c r="H4" s="113"/>
      <c r="I4" s="24" t="s">
        <v>2</v>
      </c>
      <c r="J4" s="24" t="s">
        <v>3</v>
      </c>
    </row>
    <row r="5" spans="1:10" ht="19.5" customHeight="1" x14ac:dyDescent="0.45">
      <c r="C5" s="88" t="s">
        <v>127</v>
      </c>
      <c r="D5" s="88"/>
      <c r="E5" s="88"/>
      <c r="F5" s="88"/>
      <c r="G5" s="88"/>
      <c r="H5" s="88"/>
      <c r="I5" s="13">
        <v>239</v>
      </c>
      <c r="J5" s="14">
        <v>0.29799999999999999</v>
      </c>
    </row>
    <row r="6" spans="1:10" ht="19.5" customHeight="1" x14ac:dyDescent="0.45">
      <c r="C6" s="88" t="s">
        <v>128</v>
      </c>
      <c r="D6" s="88"/>
      <c r="E6" s="88"/>
      <c r="F6" s="88"/>
      <c r="G6" s="88"/>
      <c r="H6" s="88"/>
      <c r="I6" s="13">
        <v>71</v>
      </c>
      <c r="J6" s="14">
        <v>8.7999999999999995E-2</v>
      </c>
    </row>
    <row r="7" spans="1:10" ht="19.5" customHeight="1" x14ac:dyDescent="0.45">
      <c r="C7" s="88" t="s">
        <v>129</v>
      </c>
      <c r="D7" s="88"/>
      <c r="E7" s="88"/>
      <c r="F7" s="88"/>
      <c r="G7" s="88"/>
      <c r="H7" s="88"/>
      <c r="I7" s="13">
        <v>180</v>
      </c>
      <c r="J7" s="14">
        <v>0.224</v>
      </c>
    </row>
    <row r="8" spans="1:10" ht="19.5" customHeight="1" x14ac:dyDescent="0.45">
      <c r="C8" s="88" t="s">
        <v>130</v>
      </c>
      <c r="D8" s="88"/>
      <c r="E8" s="88"/>
      <c r="F8" s="88"/>
      <c r="G8" s="88"/>
      <c r="H8" s="88"/>
      <c r="I8" s="13">
        <v>250</v>
      </c>
      <c r="J8" s="14">
        <v>0.311</v>
      </c>
    </row>
    <row r="9" spans="1:10" ht="19.5" customHeight="1" x14ac:dyDescent="0.45">
      <c r="C9" s="88" t="s">
        <v>7</v>
      </c>
      <c r="D9" s="88"/>
      <c r="E9" s="88"/>
      <c r="F9" s="88"/>
      <c r="G9" s="88"/>
      <c r="H9" s="88"/>
      <c r="I9" s="13">
        <v>36</v>
      </c>
      <c r="J9" s="14">
        <v>4.4999999999999998E-2</v>
      </c>
    </row>
    <row r="10" spans="1:10" ht="19.5" customHeight="1" x14ac:dyDescent="0.45">
      <c r="C10" s="88" t="s">
        <v>8</v>
      </c>
      <c r="D10" s="88"/>
      <c r="E10" s="88"/>
      <c r="F10" s="88"/>
      <c r="G10" s="88"/>
      <c r="H10" s="88"/>
      <c r="I10" s="13">
        <v>27</v>
      </c>
      <c r="J10" s="14">
        <v>3.4000000000000002E-2</v>
      </c>
    </row>
    <row r="11" spans="1:10" ht="19.5" customHeight="1" x14ac:dyDescent="0.45">
      <c r="C11" s="88" t="s">
        <v>9</v>
      </c>
      <c r="D11" s="88"/>
      <c r="E11" s="88"/>
      <c r="F11" s="88"/>
      <c r="G11" s="88"/>
      <c r="H11" s="88"/>
      <c r="I11" s="13">
        <f>SUM(I5:I10)</f>
        <v>803</v>
      </c>
      <c r="J11" s="14">
        <f>SUM(J5:J10)</f>
        <v>1</v>
      </c>
    </row>
    <row r="14" spans="1:10" ht="19.5" customHeight="1" x14ac:dyDescent="0.45">
      <c r="A14" s="12" t="s">
        <v>10</v>
      </c>
    </row>
    <row r="15" spans="1:10" ht="19.5" customHeight="1" x14ac:dyDescent="0.45">
      <c r="C15" s="12" t="s">
        <v>11</v>
      </c>
      <c r="D15" s="12" t="s">
        <v>131</v>
      </c>
      <c r="J15" s="16">
        <v>0.311</v>
      </c>
    </row>
    <row r="16" spans="1:10" ht="19.5" customHeight="1" x14ac:dyDescent="0.45">
      <c r="C16" s="12" t="s">
        <v>13</v>
      </c>
      <c r="D16" s="12" t="s">
        <v>132</v>
      </c>
      <c r="J16" s="16">
        <v>0.29799999999999999</v>
      </c>
    </row>
    <row r="17" spans="1:11" ht="19.5" customHeight="1" x14ac:dyDescent="0.45">
      <c r="C17" s="12" t="s">
        <v>15</v>
      </c>
      <c r="D17" s="12" t="s">
        <v>133</v>
      </c>
      <c r="J17" s="16">
        <v>0.224</v>
      </c>
    </row>
    <row r="19" spans="1:11" ht="19.5" customHeight="1" x14ac:dyDescent="0.45">
      <c r="A19" s="91" t="s">
        <v>229</v>
      </c>
      <c r="B19" s="91"/>
      <c r="C19" s="91"/>
      <c r="D19" s="91"/>
    </row>
    <row r="21" spans="1:11" s="18" customFormat="1" ht="158.25" customHeight="1" x14ac:dyDescent="0.4">
      <c r="C21" s="173"/>
      <c r="D21" s="173"/>
      <c r="E21" s="20" t="s">
        <v>127</v>
      </c>
      <c r="F21" s="20" t="s">
        <v>128</v>
      </c>
      <c r="G21" s="20" t="s">
        <v>129</v>
      </c>
      <c r="H21" s="20" t="s">
        <v>130</v>
      </c>
      <c r="I21" s="20" t="s">
        <v>7</v>
      </c>
      <c r="J21" s="20" t="s">
        <v>8</v>
      </c>
      <c r="K21" s="20" t="s">
        <v>17</v>
      </c>
    </row>
    <row r="22" spans="1:11" ht="19.5" customHeight="1" x14ac:dyDescent="0.45">
      <c r="C22" s="99" t="s">
        <v>231</v>
      </c>
      <c r="D22" s="100"/>
      <c r="E22" s="13">
        <v>214</v>
      </c>
      <c r="F22" s="13">
        <v>35</v>
      </c>
      <c r="G22" s="13">
        <v>175</v>
      </c>
      <c r="H22" s="13">
        <v>133</v>
      </c>
      <c r="I22" s="13">
        <v>27</v>
      </c>
      <c r="J22" s="13">
        <v>244</v>
      </c>
      <c r="K22" s="13">
        <f>SUM(E22:J22)</f>
        <v>828</v>
      </c>
    </row>
    <row r="23" spans="1:11" ht="19.5" customHeight="1" x14ac:dyDescent="0.45">
      <c r="C23" s="99" t="s">
        <v>232</v>
      </c>
      <c r="D23" s="100"/>
      <c r="E23" s="13">
        <v>239</v>
      </c>
      <c r="F23" s="13">
        <v>71</v>
      </c>
      <c r="G23" s="13">
        <v>180</v>
      </c>
      <c r="H23" s="13">
        <v>250</v>
      </c>
      <c r="I23" s="13">
        <v>36</v>
      </c>
      <c r="J23" s="13">
        <v>27</v>
      </c>
      <c r="K23" s="13">
        <f>SUM(E23:J23)</f>
        <v>803</v>
      </c>
    </row>
    <row r="25" spans="1:11" s="18" customFormat="1" ht="158.25" customHeight="1" x14ac:dyDescent="0.4">
      <c r="C25" s="173"/>
      <c r="D25" s="173"/>
      <c r="E25" s="20" t="s">
        <v>127</v>
      </c>
      <c r="F25" s="20" t="s">
        <v>128</v>
      </c>
      <c r="G25" s="20" t="s">
        <v>129</v>
      </c>
      <c r="H25" s="20" t="s">
        <v>130</v>
      </c>
      <c r="I25" s="20" t="s">
        <v>7</v>
      </c>
      <c r="J25" s="20" t="s">
        <v>8</v>
      </c>
      <c r="K25" s="20" t="s">
        <v>17</v>
      </c>
    </row>
    <row r="26" spans="1:11" ht="19.5" customHeight="1" x14ac:dyDescent="0.45">
      <c r="C26" s="99" t="s">
        <v>231</v>
      </c>
      <c r="D26" s="100"/>
      <c r="E26" s="14">
        <v>0.25800000000000001</v>
      </c>
      <c r="F26" s="14">
        <v>4.2000000000000003E-2</v>
      </c>
      <c r="G26" s="14">
        <v>0.21099999999999999</v>
      </c>
      <c r="H26" s="14">
        <v>0.161</v>
      </c>
      <c r="I26" s="14">
        <v>3.3000000000000002E-2</v>
      </c>
      <c r="J26" s="14">
        <v>0.29499999999999998</v>
      </c>
      <c r="K26" s="14">
        <f>SUM(E26:J26)</f>
        <v>1</v>
      </c>
    </row>
    <row r="27" spans="1:11" ht="19.5" customHeight="1" x14ac:dyDescent="0.45">
      <c r="C27" s="99" t="s">
        <v>232</v>
      </c>
      <c r="D27" s="100"/>
      <c r="E27" s="14">
        <v>0.29799999999999999</v>
      </c>
      <c r="F27" s="14">
        <v>8.7999999999999995E-2</v>
      </c>
      <c r="G27" s="14">
        <v>0.224</v>
      </c>
      <c r="H27" s="14">
        <v>0.311</v>
      </c>
      <c r="I27" s="14">
        <v>4.4999999999999998E-2</v>
      </c>
      <c r="J27" s="14">
        <v>3.4000000000000002E-2</v>
      </c>
      <c r="K27" s="14">
        <f>SUM(E27:J27)</f>
        <v>1</v>
      </c>
    </row>
    <row r="28" spans="1:11" ht="19.5" customHeight="1" x14ac:dyDescent="0.45">
      <c r="C28" s="89" t="s">
        <v>20</v>
      </c>
      <c r="D28" s="89"/>
      <c r="E28" s="14">
        <f t="shared" ref="E28:J28" si="0">E27-E26</f>
        <v>3.999999999999998E-2</v>
      </c>
      <c r="F28" s="14">
        <f t="shared" si="0"/>
        <v>4.5999999999999992E-2</v>
      </c>
      <c r="G28" s="14">
        <f t="shared" si="0"/>
        <v>1.3000000000000012E-2</v>
      </c>
      <c r="H28" s="14">
        <f t="shared" si="0"/>
        <v>0.15</v>
      </c>
      <c r="I28" s="14">
        <f t="shared" si="0"/>
        <v>1.1999999999999997E-2</v>
      </c>
      <c r="J28" s="14">
        <f t="shared" si="0"/>
        <v>-0.26100000000000001</v>
      </c>
      <c r="K28" s="14">
        <f>SUM(E28:J28)</f>
        <v>0</v>
      </c>
    </row>
  </sheetData>
  <mergeCells count="16">
    <mergeCell ref="C9:H9"/>
    <mergeCell ref="C4:H4"/>
    <mergeCell ref="C5:H5"/>
    <mergeCell ref="C6:H6"/>
    <mergeCell ref="C7:H7"/>
    <mergeCell ref="C8:H8"/>
    <mergeCell ref="C23:D23"/>
    <mergeCell ref="C25:D25"/>
    <mergeCell ref="C26:D26"/>
    <mergeCell ref="C27:D27"/>
    <mergeCell ref="C28:D28"/>
    <mergeCell ref="C10:H10"/>
    <mergeCell ref="C11:H11"/>
    <mergeCell ref="A19:D19"/>
    <mergeCell ref="C21:D21"/>
    <mergeCell ref="C22:D22"/>
  </mergeCells>
  <phoneticPr fontId="2"/>
  <pageMargins left="0.70866141732283472" right="0.70866141732283472" top="0.74803149606299213" bottom="0.74803149606299213" header="0.31496062992125984" footer="0.31496062992125984"/>
  <pageSetup paperSize="9" scale="54" fitToHeight="0" orientation="portrait" copies="2"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9DA2-E3BD-40AA-AB97-507F7AF7F837}">
  <sheetPr>
    <pageSetUpPr fitToPage="1"/>
  </sheetPr>
  <dimension ref="A1:J26"/>
  <sheetViews>
    <sheetView view="pageBreakPreview" zoomScale="60" zoomScaleNormal="55" workbookViewId="0">
      <pane ySplit="1" topLeftCell="A21" activePane="bottomLeft" state="frozen"/>
      <selection activeCell="AH40" sqref="AH40"/>
      <selection pane="bottomLeft" activeCell="A29" sqref="A29:XFD128"/>
    </sheetView>
  </sheetViews>
  <sheetFormatPr defaultColWidth="9" defaultRowHeight="18" x14ac:dyDescent="0.45"/>
  <cols>
    <col min="1" max="1" width="9" style="12"/>
    <col min="2" max="2" width="4.69921875" style="12" customWidth="1"/>
    <col min="3" max="16384" width="9" style="12"/>
  </cols>
  <sheetData>
    <row r="1" spans="1:10" ht="19.5" customHeight="1" x14ac:dyDescent="0.45">
      <c r="A1" s="12" t="s">
        <v>0</v>
      </c>
      <c r="B1" s="12" t="s">
        <v>471</v>
      </c>
    </row>
    <row r="4" spans="1:10" ht="19.5" customHeight="1" x14ac:dyDescent="0.45">
      <c r="C4" s="113" t="s">
        <v>1</v>
      </c>
      <c r="D4" s="113"/>
      <c r="E4" s="113"/>
      <c r="F4" s="113"/>
      <c r="G4" s="113"/>
      <c r="H4" s="113"/>
      <c r="I4" s="24" t="s">
        <v>2</v>
      </c>
      <c r="J4" s="24" t="s">
        <v>3</v>
      </c>
    </row>
    <row r="5" spans="1:10" ht="19.5" customHeight="1" x14ac:dyDescent="0.45">
      <c r="C5" s="88" t="s">
        <v>183</v>
      </c>
      <c r="D5" s="88"/>
      <c r="E5" s="88"/>
      <c r="F5" s="88"/>
      <c r="G5" s="88"/>
      <c r="H5" s="88"/>
      <c r="I5" s="13">
        <v>63</v>
      </c>
      <c r="J5" s="14">
        <v>7.8E-2</v>
      </c>
    </row>
    <row r="6" spans="1:10" ht="19.5" customHeight="1" x14ac:dyDescent="0.45">
      <c r="C6" s="88" t="s">
        <v>514</v>
      </c>
      <c r="D6" s="88"/>
      <c r="E6" s="88"/>
      <c r="F6" s="88"/>
      <c r="G6" s="88"/>
      <c r="H6" s="88"/>
      <c r="I6" s="13">
        <v>89</v>
      </c>
      <c r="J6" s="14">
        <v>0.111</v>
      </c>
    </row>
    <row r="7" spans="1:10" ht="19.5" customHeight="1" x14ac:dyDescent="0.45">
      <c r="C7" s="88" t="s">
        <v>510</v>
      </c>
      <c r="D7" s="88"/>
      <c r="E7" s="88"/>
      <c r="F7" s="88"/>
      <c r="G7" s="88"/>
      <c r="H7" s="88"/>
      <c r="I7" s="13">
        <v>620</v>
      </c>
      <c r="J7" s="14">
        <v>0.77200000000000002</v>
      </c>
    </row>
    <row r="8" spans="1:10" ht="19.5" customHeight="1" x14ac:dyDescent="0.45">
      <c r="C8" s="88" t="s">
        <v>8</v>
      </c>
      <c r="D8" s="88"/>
      <c r="E8" s="88"/>
      <c r="F8" s="88"/>
      <c r="G8" s="88"/>
      <c r="H8" s="88"/>
      <c r="I8" s="13">
        <v>31</v>
      </c>
      <c r="J8" s="14">
        <v>3.9E-2</v>
      </c>
    </row>
    <row r="9" spans="1:10" ht="19.5" customHeight="1" x14ac:dyDescent="0.45">
      <c r="C9" s="88" t="s">
        <v>9</v>
      </c>
      <c r="D9" s="88"/>
      <c r="E9" s="88"/>
      <c r="F9" s="88"/>
      <c r="G9" s="88"/>
      <c r="H9" s="88"/>
      <c r="I9" s="13">
        <f>SUM(I5:I8)</f>
        <v>803</v>
      </c>
      <c r="J9" s="14">
        <f>SUM(J5:J8)</f>
        <v>1</v>
      </c>
    </row>
    <row r="12" spans="1:10" ht="19.5" customHeight="1" x14ac:dyDescent="0.45">
      <c r="A12" s="12" t="s">
        <v>10</v>
      </c>
    </row>
    <row r="13" spans="1:10" ht="19.5" customHeight="1" x14ac:dyDescent="0.45">
      <c r="C13" s="12" t="s">
        <v>11</v>
      </c>
      <c r="D13" s="85" t="s">
        <v>510</v>
      </c>
      <c r="E13" s="15"/>
      <c r="F13" s="15"/>
      <c r="G13" s="15"/>
      <c r="H13" s="15"/>
      <c r="I13" s="15"/>
      <c r="J13" s="16">
        <v>0.77200000000000002</v>
      </c>
    </row>
    <row r="14" spans="1:10" ht="19.5" customHeight="1" x14ac:dyDescent="0.45">
      <c r="C14" s="12" t="s">
        <v>13</v>
      </c>
      <c r="D14" s="12" t="s">
        <v>513</v>
      </c>
      <c r="J14" s="16">
        <v>0.111</v>
      </c>
    </row>
    <row r="15" spans="1:10" ht="19.5" customHeight="1" x14ac:dyDescent="0.45">
      <c r="C15" s="12" t="s">
        <v>15</v>
      </c>
      <c r="D15" s="12" t="s">
        <v>185</v>
      </c>
      <c r="J15" s="16">
        <v>7.8E-2</v>
      </c>
    </row>
    <row r="17" spans="1:10" ht="19.5" customHeight="1" x14ac:dyDescent="0.45">
      <c r="A17" s="91" t="s">
        <v>229</v>
      </c>
      <c r="B17" s="91"/>
      <c r="C17" s="91"/>
      <c r="D17" s="91"/>
    </row>
    <row r="19" spans="1:10" s="18" customFormat="1" ht="158.25" customHeight="1" x14ac:dyDescent="0.4">
      <c r="C19" s="173"/>
      <c r="D19" s="173"/>
      <c r="E19" s="20" t="s">
        <v>183</v>
      </c>
      <c r="F19" s="20" t="s">
        <v>184</v>
      </c>
      <c r="G19" s="20" t="s">
        <v>511</v>
      </c>
      <c r="H19" s="20" t="s">
        <v>512</v>
      </c>
      <c r="I19" s="20" t="s">
        <v>8</v>
      </c>
      <c r="J19" s="20" t="s">
        <v>17</v>
      </c>
    </row>
    <row r="20" spans="1:10" ht="19.5" customHeight="1" x14ac:dyDescent="0.45">
      <c r="C20" s="99" t="s">
        <v>231</v>
      </c>
      <c r="D20" s="100"/>
      <c r="E20" s="13">
        <v>76</v>
      </c>
      <c r="F20" s="13">
        <v>119</v>
      </c>
      <c r="G20" s="13">
        <v>464</v>
      </c>
      <c r="H20" s="13">
        <v>7</v>
      </c>
      <c r="I20" s="13">
        <v>162</v>
      </c>
      <c r="J20" s="13">
        <f>SUM(E20:I20)</f>
        <v>828</v>
      </c>
    </row>
    <row r="21" spans="1:10" ht="19.5" customHeight="1" x14ac:dyDescent="0.45">
      <c r="C21" s="99" t="s">
        <v>232</v>
      </c>
      <c r="D21" s="100"/>
      <c r="E21" s="13">
        <v>63</v>
      </c>
      <c r="F21" s="13">
        <v>89</v>
      </c>
      <c r="G21" s="13">
        <v>620</v>
      </c>
      <c r="H21" s="86"/>
      <c r="I21" s="13">
        <v>31</v>
      </c>
      <c r="J21" s="13">
        <f>SUM(E21:I21)</f>
        <v>803</v>
      </c>
    </row>
    <row r="23" spans="1:10" s="18" customFormat="1" ht="158.25" customHeight="1" x14ac:dyDescent="0.4">
      <c r="C23" s="173"/>
      <c r="D23" s="173"/>
      <c r="E23" s="20" t="s">
        <v>183</v>
      </c>
      <c r="F23" s="20" t="s">
        <v>184</v>
      </c>
      <c r="G23" s="20" t="s">
        <v>511</v>
      </c>
      <c r="H23" s="20" t="s">
        <v>512</v>
      </c>
      <c r="I23" s="20" t="s">
        <v>8</v>
      </c>
      <c r="J23" s="20" t="s">
        <v>17</v>
      </c>
    </row>
    <row r="24" spans="1:10" ht="19.5" customHeight="1" x14ac:dyDescent="0.45">
      <c r="C24" s="99" t="s">
        <v>231</v>
      </c>
      <c r="D24" s="100"/>
      <c r="E24" s="14">
        <v>9.1999999999999998E-2</v>
      </c>
      <c r="F24" s="14">
        <v>0.14399999999999999</v>
      </c>
      <c r="G24" s="14">
        <v>0.56000000000000005</v>
      </c>
      <c r="H24" s="14">
        <v>8.0000000000000002E-3</v>
      </c>
      <c r="I24" s="14">
        <v>0.19600000000000001</v>
      </c>
      <c r="J24" s="14">
        <f>SUM(E24:I24)</f>
        <v>1</v>
      </c>
    </row>
    <row r="25" spans="1:10" ht="19.5" customHeight="1" x14ac:dyDescent="0.45">
      <c r="C25" s="99" t="s">
        <v>232</v>
      </c>
      <c r="D25" s="100"/>
      <c r="E25" s="14">
        <v>7.8E-2</v>
      </c>
      <c r="F25" s="14">
        <v>0.111</v>
      </c>
      <c r="G25" s="14">
        <v>0.77200000000000002</v>
      </c>
      <c r="H25" s="87"/>
      <c r="I25" s="14">
        <v>3.9E-2</v>
      </c>
      <c r="J25" s="14">
        <f>SUM(E25:I25)</f>
        <v>1</v>
      </c>
    </row>
    <row r="26" spans="1:10" ht="19.5" customHeight="1" x14ac:dyDescent="0.45">
      <c r="C26" s="89" t="s">
        <v>20</v>
      </c>
      <c r="D26" s="89"/>
      <c r="E26" s="14">
        <f>E25-E24</f>
        <v>-1.3999999999999999E-2</v>
      </c>
      <c r="F26" s="14">
        <f t="shared" ref="F26:G26" si="0">F25-F24</f>
        <v>-3.2999999999999988E-2</v>
      </c>
      <c r="G26" s="14">
        <f t="shared" si="0"/>
        <v>0.21199999999999997</v>
      </c>
      <c r="H26" s="87"/>
      <c r="I26" s="14">
        <f t="shared" ref="I26" si="1">I25-I24</f>
        <v>-0.157</v>
      </c>
      <c r="J26" s="14">
        <v>0</v>
      </c>
    </row>
  </sheetData>
  <mergeCells count="14">
    <mergeCell ref="C4:H4"/>
    <mergeCell ref="C5:H5"/>
    <mergeCell ref="C6:H6"/>
    <mergeCell ref="C7:H7"/>
    <mergeCell ref="C23:D23"/>
    <mergeCell ref="C24:D24"/>
    <mergeCell ref="C25:D25"/>
    <mergeCell ref="C26:D26"/>
    <mergeCell ref="C8:H8"/>
    <mergeCell ref="C9:H9"/>
    <mergeCell ref="A17:D17"/>
    <mergeCell ref="C19:D19"/>
    <mergeCell ref="C20:D20"/>
    <mergeCell ref="C21:D21"/>
  </mergeCells>
  <phoneticPr fontId="2"/>
  <pageMargins left="0.70866141732283472" right="0.70866141732283472" top="0.74803149606299213" bottom="0.74803149606299213" header="0.31496062992125984" footer="0.31496062992125984"/>
  <pageSetup paperSize="9" scale="77" fitToHeight="0" orientation="portrait" copies="2"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7380-5275-4992-8DD3-E6592ED57737}">
  <sheetPr>
    <pageSetUpPr fitToPage="1"/>
  </sheetPr>
  <dimension ref="A1:V43"/>
  <sheetViews>
    <sheetView view="pageBreakPreview" zoomScale="60" zoomScaleNormal="55" workbookViewId="0">
      <pane ySplit="1" topLeftCell="A29" activePane="bottomLeft" state="frozen"/>
      <selection activeCell="AH40" sqref="AH40"/>
      <selection pane="bottomLeft" activeCell="A45" sqref="A45:XFD147"/>
    </sheetView>
  </sheetViews>
  <sheetFormatPr defaultColWidth="9" defaultRowHeight="18" x14ac:dyDescent="0.45"/>
  <cols>
    <col min="1" max="1" width="9" style="12"/>
    <col min="2" max="2" width="4.69921875" style="12" customWidth="1"/>
    <col min="3" max="4" width="9" style="12"/>
    <col min="5" max="19" width="10.09765625" style="12" customWidth="1"/>
    <col min="20" max="20" width="9" style="12"/>
    <col min="21" max="35" width="6.5" style="12" customWidth="1"/>
    <col min="36" max="16384" width="9" style="12"/>
  </cols>
  <sheetData>
    <row r="1" spans="1:12" ht="19.5" customHeight="1" x14ac:dyDescent="0.45">
      <c r="A1" s="12" t="s">
        <v>0</v>
      </c>
      <c r="B1" s="12" t="s">
        <v>478</v>
      </c>
    </row>
    <row r="4" spans="1:12" ht="19.5" customHeight="1" x14ac:dyDescent="0.45">
      <c r="C4" s="93" t="s">
        <v>1</v>
      </c>
      <c r="D4" s="94"/>
      <c r="E4" s="94"/>
      <c r="F4" s="94"/>
      <c r="G4" s="94"/>
      <c r="H4" s="94"/>
      <c r="I4" s="94"/>
      <c r="J4" s="95"/>
      <c r="K4" s="24" t="s">
        <v>2</v>
      </c>
      <c r="L4" s="24" t="s">
        <v>3</v>
      </c>
    </row>
    <row r="5" spans="1:12" ht="19.5" customHeight="1" x14ac:dyDescent="0.45">
      <c r="C5" s="88" t="s">
        <v>186</v>
      </c>
      <c r="D5" s="88"/>
      <c r="E5" s="88"/>
      <c r="F5" s="88"/>
      <c r="G5" s="88"/>
      <c r="H5" s="88"/>
      <c r="I5" s="88"/>
      <c r="J5" s="88"/>
      <c r="K5" s="13">
        <v>171</v>
      </c>
      <c r="L5" s="14">
        <v>0.21299999999999999</v>
      </c>
    </row>
    <row r="6" spans="1:12" ht="19.5" customHeight="1" x14ac:dyDescent="0.45">
      <c r="C6" s="88" t="s">
        <v>187</v>
      </c>
      <c r="D6" s="88"/>
      <c r="E6" s="88"/>
      <c r="F6" s="88"/>
      <c r="G6" s="88"/>
      <c r="H6" s="88"/>
      <c r="I6" s="88"/>
      <c r="J6" s="88"/>
      <c r="K6" s="13">
        <v>82</v>
      </c>
      <c r="L6" s="14">
        <v>0.10199999999999999</v>
      </c>
    </row>
    <row r="7" spans="1:12" ht="19.5" customHeight="1" x14ac:dyDescent="0.45">
      <c r="C7" s="88" t="s">
        <v>188</v>
      </c>
      <c r="D7" s="88"/>
      <c r="E7" s="88"/>
      <c r="F7" s="88"/>
      <c r="G7" s="88"/>
      <c r="H7" s="88"/>
      <c r="I7" s="88"/>
      <c r="J7" s="88"/>
      <c r="K7" s="13">
        <v>95</v>
      </c>
      <c r="L7" s="14">
        <v>0.11799999999999999</v>
      </c>
    </row>
    <row r="8" spans="1:12" ht="19.5" customHeight="1" x14ac:dyDescent="0.45">
      <c r="C8" s="88" t="s">
        <v>189</v>
      </c>
      <c r="D8" s="88"/>
      <c r="E8" s="88"/>
      <c r="F8" s="88"/>
      <c r="G8" s="88"/>
      <c r="H8" s="88"/>
      <c r="I8" s="88"/>
      <c r="J8" s="88"/>
      <c r="K8" s="13">
        <v>131</v>
      </c>
      <c r="L8" s="14">
        <v>0.16300000000000001</v>
      </c>
    </row>
    <row r="9" spans="1:12" ht="19.5" customHeight="1" x14ac:dyDescent="0.45">
      <c r="C9" s="88" t="s">
        <v>190</v>
      </c>
      <c r="D9" s="88"/>
      <c r="E9" s="88"/>
      <c r="F9" s="88"/>
      <c r="G9" s="88"/>
      <c r="H9" s="88"/>
      <c r="I9" s="88"/>
      <c r="J9" s="88"/>
      <c r="K9" s="13">
        <v>106</v>
      </c>
      <c r="L9" s="14">
        <v>0.13200000000000001</v>
      </c>
    </row>
    <row r="10" spans="1:12" ht="19.5" customHeight="1" x14ac:dyDescent="0.45">
      <c r="C10" s="88" t="s">
        <v>191</v>
      </c>
      <c r="D10" s="88"/>
      <c r="E10" s="88"/>
      <c r="F10" s="88"/>
      <c r="G10" s="88"/>
      <c r="H10" s="88"/>
      <c r="I10" s="88"/>
      <c r="J10" s="88"/>
      <c r="K10" s="13">
        <v>48</v>
      </c>
      <c r="L10" s="14">
        <v>0.06</v>
      </c>
    </row>
    <row r="11" spans="1:12" ht="19.5" customHeight="1" x14ac:dyDescent="0.45">
      <c r="C11" s="88" t="s">
        <v>192</v>
      </c>
      <c r="D11" s="88"/>
      <c r="E11" s="88"/>
      <c r="F11" s="88"/>
      <c r="G11" s="88"/>
      <c r="H11" s="88"/>
      <c r="I11" s="88"/>
      <c r="J11" s="88"/>
      <c r="K11" s="13">
        <v>89</v>
      </c>
      <c r="L11" s="14">
        <v>0.111</v>
      </c>
    </row>
    <row r="12" spans="1:12" ht="19.5" customHeight="1" x14ac:dyDescent="0.45">
      <c r="C12" s="88" t="s">
        <v>193</v>
      </c>
      <c r="D12" s="88"/>
      <c r="E12" s="88"/>
      <c r="F12" s="88"/>
      <c r="G12" s="88"/>
      <c r="H12" s="88"/>
      <c r="I12" s="88"/>
      <c r="J12" s="88"/>
      <c r="K12" s="13">
        <v>250</v>
      </c>
      <c r="L12" s="14">
        <v>0.311</v>
      </c>
    </row>
    <row r="13" spans="1:12" ht="19.5" customHeight="1" x14ac:dyDescent="0.45">
      <c r="C13" s="88" t="s">
        <v>194</v>
      </c>
      <c r="D13" s="88"/>
      <c r="E13" s="88"/>
      <c r="F13" s="88"/>
      <c r="G13" s="88"/>
      <c r="H13" s="88"/>
      <c r="I13" s="88"/>
      <c r="J13" s="88"/>
      <c r="K13" s="13">
        <v>94</v>
      </c>
      <c r="L13" s="14">
        <v>0.11700000000000001</v>
      </c>
    </row>
    <row r="14" spans="1:12" ht="19.5" customHeight="1" x14ac:dyDescent="0.45">
      <c r="C14" s="88" t="s">
        <v>195</v>
      </c>
      <c r="D14" s="88"/>
      <c r="E14" s="88"/>
      <c r="F14" s="88"/>
      <c r="G14" s="88"/>
      <c r="H14" s="88"/>
      <c r="I14" s="88"/>
      <c r="J14" s="88"/>
      <c r="K14" s="13">
        <v>177</v>
      </c>
      <c r="L14" s="14">
        <v>0.22</v>
      </c>
    </row>
    <row r="15" spans="1:12" ht="19.5" customHeight="1" x14ac:dyDescent="0.45">
      <c r="C15" s="88" t="s">
        <v>196</v>
      </c>
      <c r="D15" s="88"/>
      <c r="E15" s="88"/>
      <c r="F15" s="88"/>
      <c r="G15" s="88"/>
      <c r="H15" s="88"/>
      <c r="I15" s="88"/>
      <c r="J15" s="88"/>
      <c r="K15" s="13">
        <v>58</v>
      </c>
      <c r="L15" s="14">
        <v>7.1999999999999995E-2</v>
      </c>
    </row>
    <row r="16" spans="1:12" ht="19.5" customHeight="1" x14ac:dyDescent="0.45">
      <c r="C16" s="88" t="s">
        <v>197</v>
      </c>
      <c r="D16" s="88"/>
      <c r="E16" s="88"/>
      <c r="F16" s="88"/>
      <c r="G16" s="88"/>
      <c r="H16" s="88"/>
      <c r="I16" s="88"/>
      <c r="J16" s="88"/>
      <c r="K16" s="13">
        <v>184</v>
      </c>
      <c r="L16" s="14">
        <v>0.22900000000000001</v>
      </c>
    </row>
    <row r="17" spans="1:22" ht="19.5" customHeight="1" x14ac:dyDescent="0.45">
      <c r="C17" s="88" t="s">
        <v>7</v>
      </c>
      <c r="D17" s="88"/>
      <c r="E17" s="88"/>
      <c r="F17" s="88"/>
      <c r="G17" s="88"/>
      <c r="H17" s="88"/>
      <c r="I17" s="88"/>
      <c r="J17" s="88"/>
      <c r="K17" s="13">
        <v>84</v>
      </c>
      <c r="L17" s="14">
        <v>0.105</v>
      </c>
    </row>
    <row r="18" spans="1:22" ht="19.5" customHeight="1" x14ac:dyDescent="0.45">
      <c r="C18" s="88" t="s">
        <v>8</v>
      </c>
      <c r="D18" s="88"/>
      <c r="E18" s="88"/>
      <c r="F18" s="88"/>
      <c r="G18" s="88"/>
      <c r="H18" s="88"/>
      <c r="I18" s="88"/>
      <c r="J18" s="88"/>
      <c r="K18" s="13">
        <v>30</v>
      </c>
      <c r="L18" s="14">
        <v>3.6999999999999998E-2</v>
      </c>
      <c r="O18" s="15"/>
      <c r="P18" s="15"/>
      <c r="Q18" s="15"/>
      <c r="R18" s="15"/>
      <c r="S18" s="15"/>
      <c r="T18" s="15"/>
      <c r="U18" s="15"/>
      <c r="V18" s="15"/>
    </row>
    <row r="19" spans="1:22" ht="19.5" customHeight="1" x14ac:dyDescent="0.45">
      <c r="C19" s="96" t="s">
        <v>9</v>
      </c>
      <c r="D19" s="97"/>
      <c r="E19" s="97"/>
      <c r="F19" s="97"/>
      <c r="G19" s="97"/>
      <c r="H19" s="97"/>
      <c r="I19" s="97"/>
      <c r="J19" s="98"/>
      <c r="K19" s="13">
        <v>803</v>
      </c>
      <c r="L19" s="14">
        <v>1</v>
      </c>
      <c r="O19" s="15"/>
      <c r="P19" s="15"/>
      <c r="Q19" s="15"/>
      <c r="R19" s="15"/>
      <c r="S19" s="15"/>
      <c r="T19" s="15"/>
      <c r="U19" s="15"/>
      <c r="V19" s="15"/>
    </row>
    <row r="20" spans="1:22" ht="19.5" customHeight="1" x14ac:dyDescent="0.45">
      <c r="O20" s="15"/>
      <c r="P20" s="15"/>
      <c r="Q20" s="15"/>
      <c r="R20" s="15"/>
      <c r="S20" s="15"/>
      <c r="T20" s="15"/>
      <c r="U20" s="15"/>
      <c r="V20" s="15"/>
    </row>
    <row r="21" spans="1:22" ht="19.5" customHeight="1" x14ac:dyDescent="0.45">
      <c r="O21" s="15"/>
      <c r="P21" s="15"/>
      <c r="Q21" s="15"/>
      <c r="R21" s="15"/>
      <c r="S21" s="15"/>
      <c r="T21" s="15"/>
      <c r="U21" s="15"/>
      <c r="V21" s="15"/>
    </row>
    <row r="22" spans="1:22" ht="19.5" customHeight="1" x14ac:dyDescent="0.45">
      <c r="A22" s="12" t="s">
        <v>10</v>
      </c>
    </row>
    <row r="23" spans="1:22" ht="19.5" customHeight="1" x14ac:dyDescent="0.45">
      <c r="C23" s="12" t="s">
        <v>11</v>
      </c>
      <c r="D23" s="15" t="s">
        <v>193</v>
      </c>
      <c r="J23" s="16">
        <v>0.311</v>
      </c>
    </row>
    <row r="24" spans="1:22" ht="19.5" customHeight="1" x14ac:dyDescent="0.45">
      <c r="C24" s="12" t="s">
        <v>13</v>
      </c>
      <c r="D24" s="15" t="s">
        <v>472</v>
      </c>
      <c r="J24" s="16">
        <v>0.22900000000000001</v>
      </c>
    </row>
    <row r="25" spans="1:22" ht="19.5" customHeight="1" x14ac:dyDescent="0.45">
      <c r="C25" s="12" t="s">
        <v>15</v>
      </c>
      <c r="D25" s="15" t="s">
        <v>473</v>
      </c>
      <c r="J25" s="16">
        <v>0.22</v>
      </c>
    </row>
    <row r="27" spans="1:22" ht="19.5" customHeight="1" x14ac:dyDescent="0.45">
      <c r="A27" s="91" t="s">
        <v>229</v>
      </c>
      <c r="B27" s="91"/>
      <c r="C27" s="91"/>
      <c r="D27" s="91"/>
    </row>
    <row r="29" spans="1:22" s="18" customFormat="1" ht="191.25" customHeight="1" x14ac:dyDescent="0.45">
      <c r="C29" s="113"/>
      <c r="D29" s="113"/>
      <c r="E29" s="20" t="s">
        <v>186</v>
      </c>
      <c r="F29" s="20" t="s">
        <v>187</v>
      </c>
      <c r="G29" s="20" t="s">
        <v>188</v>
      </c>
      <c r="H29" s="20" t="s">
        <v>189</v>
      </c>
      <c r="I29" s="20" t="s">
        <v>190</v>
      </c>
      <c r="J29" s="20" t="s">
        <v>191</v>
      </c>
      <c r="K29" s="20" t="s">
        <v>192</v>
      </c>
      <c r="L29" s="20" t="s">
        <v>193</v>
      </c>
      <c r="M29" s="20" t="s">
        <v>194</v>
      </c>
      <c r="N29" s="20" t="s">
        <v>195</v>
      </c>
      <c r="O29" s="20" t="s">
        <v>196</v>
      </c>
      <c r="P29" s="20" t="s">
        <v>197</v>
      </c>
      <c r="Q29" s="19" t="s">
        <v>7</v>
      </c>
      <c r="R29" s="19" t="s">
        <v>8</v>
      </c>
      <c r="S29" s="19" t="s">
        <v>225</v>
      </c>
    </row>
    <row r="30" spans="1:22" ht="19.5" customHeight="1" x14ac:dyDescent="0.45">
      <c r="C30" s="99" t="s">
        <v>231</v>
      </c>
      <c r="D30" s="100"/>
      <c r="E30" s="13">
        <v>185</v>
      </c>
      <c r="F30" s="13">
        <v>80</v>
      </c>
      <c r="G30" s="13">
        <v>108</v>
      </c>
      <c r="H30" s="13">
        <v>139</v>
      </c>
      <c r="I30" s="13">
        <v>126</v>
      </c>
      <c r="J30" s="13">
        <v>69</v>
      </c>
      <c r="K30" s="13">
        <v>101</v>
      </c>
      <c r="L30" s="13">
        <v>346</v>
      </c>
      <c r="M30" s="13">
        <v>86</v>
      </c>
      <c r="N30" s="13">
        <v>156</v>
      </c>
      <c r="O30" s="13">
        <v>82</v>
      </c>
      <c r="P30" s="13">
        <v>166</v>
      </c>
      <c r="Q30" s="13">
        <v>66</v>
      </c>
      <c r="R30" s="13">
        <v>40</v>
      </c>
      <c r="S30" s="13">
        <v>828</v>
      </c>
    </row>
    <row r="31" spans="1:22" ht="19.5" customHeight="1" x14ac:dyDescent="0.45">
      <c r="C31" s="99" t="s">
        <v>232</v>
      </c>
      <c r="D31" s="100"/>
      <c r="E31" s="13">
        <v>171</v>
      </c>
      <c r="F31" s="13">
        <v>82</v>
      </c>
      <c r="G31" s="13">
        <v>95</v>
      </c>
      <c r="H31" s="13">
        <v>131</v>
      </c>
      <c r="I31" s="13">
        <v>106</v>
      </c>
      <c r="J31" s="13">
        <v>48</v>
      </c>
      <c r="K31" s="13">
        <v>89</v>
      </c>
      <c r="L31" s="13">
        <v>250</v>
      </c>
      <c r="M31" s="13">
        <v>94</v>
      </c>
      <c r="N31" s="13">
        <v>177</v>
      </c>
      <c r="O31" s="13">
        <v>58</v>
      </c>
      <c r="P31" s="13">
        <v>184</v>
      </c>
      <c r="Q31" s="13">
        <v>84</v>
      </c>
      <c r="R31" s="13">
        <v>30</v>
      </c>
      <c r="S31" s="13">
        <v>803</v>
      </c>
    </row>
    <row r="33" spans="3:21" ht="14.25" customHeight="1" x14ac:dyDescent="0.45"/>
    <row r="34" spans="3:21" s="18" customFormat="1" ht="191.25" customHeight="1" x14ac:dyDescent="0.45">
      <c r="C34" s="113"/>
      <c r="D34" s="113"/>
      <c r="E34" s="20" t="s">
        <v>186</v>
      </c>
      <c r="F34" s="20" t="s">
        <v>187</v>
      </c>
      <c r="G34" s="20" t="s">
        <v>188</v>
      </c>
      <c r="H34" s="20" t="s">
        <v>189</v>
      </c>
      <c r="I34" s="20" t="s">
        <v>190</v>
      </c>
      <c r="J34" s="20" t="s">
        <v>191</v>
      </c>
      <c r="K34" s="20" t="s">
        <v>192</v>
      </c>
      <c r="L34" s="20" t="s">
        <v>193</v>
      </c>
      <c r="M34" s="20" t="s">
        <v>194</v>
      </c>
      <c r="N34" s="20" t="s">
        <v>195</v>
      </c>
      <c r="O34" s="20" t="s">
        <v>196</v>
      </c>
      <c r="P34" s="20" t="s">
        <v>197</v>
      </c>
      <c r="Q34" s="19" t="s">
        <v>7</v>
      </c>
      <c r="R34" s="19" t="s">
        <v>8</v>
      </c>
      <c r="S34" s="19" t="s">
        <v>225</v>
      </c>
    </row>
    <row r="35" spans="3:21" ht="19.5" customHeight="1" x14ac:dyDescent="0.45">
      <c r="C35" s="99" t="s">
        <v>231</v>
      </c>
      <c r="D35" s="100"/>
      <c r="E35" s="14">
        <v>0.223</v>
      </c>
      <c r="F35" s="14">
        <v>9.7000000000000003E-2</v>
      </c>
      <c r="G35" s="14">
        <v>0.13</v>
      </c>
      <c r="H35" s="14">
        <v>0.16800000000000001</v>
      </c>
      <c r="I35" s="14">
        <v>0.152</v>
      </c>
      <c r="J35" s="14">
        <v>8.3000000000000004E-2</v>
      </c>
      <c r="K35" s="14">
        <v>0.122</v>
      </c>
      <c r="L35" s="14">
        <v>0.41799999999999998</v>
      </c>
      <c r="M35" s="14">
        <f t="shared" ref="M35" si="0">IFERROR(M30/$S$30,)</f>
        <v>0.10386473429951691</v>
      </c>
      <c r="N35" s="14">
        <v>0.188</v>
      </c>
      <c r="O35" s="14">
        <v>9.9000000000000005E-2</v>
      </c>
      <c r="P35" s="14">
        <v>0.2</v>
      </c>
      <c r="Q35" s="14">
        <v>0.08</v>
      </c>
      <c r="R35" s="14">
        <v>4.8000000000000001E-2</v>
      </c>
      <c r="S35" s="14">
        <f>IFERROR(S30/$S$30,)</f>
        <v>1</v>
      </c>
    </row>
    <row r="36" spans="3:21" ht="19.5" customHeight="1" x14ac:dyDescent="0.45">
      <c r="C36" s="99" t="s">
        <v>232</v>
      </c>
      <c r="D36" s="100"/>
      <c r="E36" s="14">
        <v>0.21299999999999999</v>
      </c>
      <c r="F36" s="14">
        <v>0.10199999999999999</v>
      </c>
      <c r="G36" s="14">
        <v>0.11799999999999999</v>
      </c>
      <c r="H36" s="14">
        <v>0.16300000000000001</v>
      </c>
      <c r="I36" s="14">
        <v>0.13200000000000001</v>
      </c>
      <c r="J36" s="14">
        <v>0.06</v>
      </c>
      <c r="K36" s="14">
        <v>0.111</v>
      </c>
      <c r="L36" s="14">
        <v>0.311</v>
      </c>
      <c r="M36" s="14">
        <v>0.11700000000000001</v>
      </c>
      <c r="N36" s="14">
        <v>0.22</v>
      </c>
      <c r="O36" s="14">
        <v>7.1999999999999995E-2</v>
      </c>
      <c r="P36" s="14">
        <v>0.22900000000000001</v>
      </c>
      <c r="Q36" s="14">
        <v>0.105</v>
      </c>
      <c r="R36" s="14">
        <v>3.6999999999999998E-2</v>
      </c>
      <c r="S36" s="14">
        <f>IFERROR(S31/$S31,)</f>
        <v>1</v>
      </c>
    </row>
    <row r="37" spans="3:21" ht="19.5" customHeight="1" x14ac:dyDescent="0.45">
      <c r="C37" s="89" t="s">
        <v>20</v>
      </c>
      <c r="D37" s="89"/>
      <c r="E37" s="14">
        <f>E36-E35</f>
        <v>-1.0000000000000009E-2</v>
      </c>
      <c r="F37" s="14">
        <f t="shared" ref="F37:S37" si="1">F36-F35</f>
        <v>4.9999999999999906E-3</v>
      </c>
      <c r="G37" s="14">
        <f t="shared" si="1"/>
        <v>-1.2000000000000011E-2</v>
      </c>
      <c r="H37" s="14">
        <f t="shared" si="1"/>
        <v>-5.0000000000000044E-3</v>
      </c>
      <c r="I37" s="14">
        <f t="shared" si="1"/>
        <v>-1.999999999999999E-2</v>
      </c>
      <c r="J37" s="14">
        <f t="shared" si="1"/>
        <v>-2.3000000000000007E-2</v>
      </c>
      <c r="K37" s="14">
        <f t="shared" si="1"/>
        <v>-1.0999999999999996E-2</v>
      </c>
      <c r="L37" s="14">
        <f t="shared" si="1"/>
        <v>-0.10699999999999998</v>
      </c>
      <c r="M37" s="14">
        <f t="shared" si="1"/>
        <v>1.3135265700483095E-2</v>
      </c>
      <c r="N37" s="14">
        <f t="shared" si="1"/>
        <v>3.2000000000000001E-2</v>
      </c>
      <c r="O37" s="14">
        <f t="shared" si="1"/>
        <v>-2.700000000000001E-2</v>
      </c>
      <c r="P37" s="14">
        <f t="shared" si="1"/>
        <v>2.8999999999999998E-2</v>
      </c>
      <c r="Q37" s="14">
        <f t="shared" si="1"/>
        <v>2.4999999999999994E-2</v>
      </c>
      <c r="R37" s="14">
        <f t="shared" si="1"/>
        <v>-1.1000000000000003E-2</v>
      </c>
      <c r="S37" s="14">
        <f t="shared" si="1"/>
        <v>0</v>
      </c>
    </row>
    <row r="40" spans="3:21" ht="19.5" customHeight="1" x14ac:dyDescent="0.45">
      <c r="C40" s="12" t="s">
        <v>101</v>
      </c>
    </row>
    <row r="41" spans="3:21" ht="19.5" customHeight="1" x14ac:dyDescent="0.45">
      <c r="C41" s="221"/>
      <c r="D41" s="223"/>
      <c r="E41" s="221" t="s">
        <v>102</v>
      </c>
      <c r="F41" s="222"/>
      <c r="G41" s="223"/>
      <c r="H41" s="221" t="s">
        <v>103</v>
      </c>
      <c r="I41" s="222"/>
      <c r="J41" s="223"/>
      <c r="K41" s="221" t="s">
        <v>104</v>
      </c>
      <c r="L41" s="222"/>
      <c r="M41" s="223"/>
      <c r="N41" s="221" t="s">
        <v>105</v>
      </c>
      <c r="O41" s="222"/>
      <c r="P41" s="223"/>
    </row>
    <row r="42" spans="3:21" ht="39" customHeight="1" x14ac:dyDescent="0.45">
      <c r="C42" s="216" t="s">
        <v>231</v>
      </c>
      <c r="D42" s="217"/>
      <c r="E42" s="218" t="s">
        <v>217</v>
      </c>
      <c r="F42" s="219"/>
      <c r="G42" s="220"/>
      <c r="H42" s="218" t="s">
        <v>218</v>
      </c>
      <c r="I42" s="219"/>
      <c r="J42" s="220"/>
      <c r="K42" s="218" t="s">
        <v>219</v>
      </c>
      <c r="L42" s="219"/>
      <c r="M42" s="220"/>
      <c r="N42" s="218" t="s">
        <v>221</v>
      </c>
      <c r="O42" s="219"/>
      <c r="P42" s="220"/>
    </row>
    <row r="43" spans="3:21" ht="39" customHeight="1" x14ac:dyDescent="0.45">
      <c r="C43" s="216" t="s">
        <v>232</v>
      </c>
      <c r="D43" s="217"/>
      <c r="E43" s="218" t="s">
        <v>474</v>
      </c>
      <c r="F43" s="219"/>
      <c r="G43" s="220"/>
      <c r="H43" s="218" t="s">
        <v>475</v>
      </c>
      <c r="I43" s="219"/>
      <c r="J43" s="220"/>
      <c r="K43" s="218" t="s">
        <v>476</v>
      </c>
      <c r="L43" s="219"/>
      <c r="M43" s="220"/>
      <c r="N43" s="218" t="s">
        <v>477</v>
      </c>
      <c r="O43" s="219"/>
      <c r="P43" s="220"/>
      <c r="R43" s="15"/>
      <c r="S43" s="15"/>
      <c r="T43" s="15"/>
      <c r="U43" s="15"/>
    </row>
  </sheetData>
  <mergeCells count="39">
    <mergeCell ref="C15:J15"/>
    <mergeCell ref="C5:J5"/>
    <mergeCell ref="C6:J6"/>
    <mergeCell ref="C7:J7"/>
    <mergeCell ref="C8:J8"/>
    <mergeCell ref="C9:J9"/>
    <mergeCell ref="C10:J10"/>
    <mergeCell ref="C11:J11"/>
    <mergeCell ref="C12:J12"/>
    <mergeCell ref="C13:J13"/>
    <mergeCell ref="C14:J14"/>
    <mergeCell ref="K43:M43"/>
    <mergeCell ref="N43:P43"/>
    <mergeCell ref="N41:P41"/>
    <mergeCell ref="C42:D42"/>
    <mergeCell ref="E42:G42"/>
    <mergeCell ref="H42:J42"/>
    <mergeCell ref="K42:M42"/>
    <mergeCell ref="N42:P42"/>
    <mergeCell ref="K41:M41"/>
    <mergeCell ref="C41:D41"/>
    <mergeCell ref="E41:G41"/>
    <mergeCell ref="H41:J41"/>
    <mergeCell ref="C4:J4"/>
    <mergeCell ref="C19:J19"/>
    <mergeCell ref="C34:D34"/>
    <mergeCell ref="C43:D43"/>
    <mergeCell ref="E43:G43"/>
    <mergeCell ref="H43:J43"/>
    <mergeCell ref="C36:D36"/>
    <mergeCell ref="C37:D37"/>
    <mergeCell ref="C30:D30"/>
    <mergeCell ref="C31:D31"/>
    <mergeCell ref="C35:D35"/>
    <mergeCell ref="C16:J16"/>
    <mergeCell ref="C17:J17"/>
    <mergeCell ref="C18:J18"/>
    <mergeCell ref="A27:D27"/>
    <mergeCell ref="C29:D29"/>
  </mergeCells>
  <phoneticPr fontId="2"/>
  <pageMargins left="0.70866141732283472" right="0.70866141732283472" top="0.74803149606299213" bottom="0.74803149606299213" header="0.31496062992125984" footer="0.31496062992125984"/>
  <pageSetup paperSize="9" scale="43" fitToHeight="0" orientation="portrait" copies="2"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CFFE4-3DED-4577-B857-E14A63BCBD45}">
  <sheetPr>
    <pageSetUpPr fitToPage="1"/>
  </sheetPr>
  <dimension ref="A1:J26"/>
  <sheetViews>
    <sheetView view="pageBreakPreview" zoomScale="60" zoomScaleNormal="55" workbookViewId="0">
      <pane ySplit="1" topLeftCell="A6" activePane="bottomLeft" state="frozen"/>
      <selection activeCell="AH40" sqref="AH40"/>
      <selection pane="bottomLeft" activeCell="V19" sqref="V19"/>
    </sheetView>
  </sheetViews>
  <sheetFormatPr defaultColWidth="9" defaultRowHeight="18" x14ac:dyDescent="0.45"/>
  <cols>
    <col min="1" max="1" width="9" style="12"/>
    <col min="2" max="2" width="4.59765625" style="12" customWidth="1"/>
    <col min="3" max="16384" width="9" style="12"/>
  </cols>
  <sheetData>
    <row r="1" spans="1:10" ht="19.5" customHeight="1" x14ac:dyDescent="0.45">
      <c r="A1" s="12" t="s">
        <v>0</v>
      </c>
      <c r="B1" s="12" t="s">
        <v>479</v>
      </c>
    </row>
    <row r="4" spans="1:10" ht="19.5" customHeight="1" x14ac:dyDescent="0.45">
      <c r="C4" s="113" t="s">
        <v>1</v>
      </c>
      <c r="D4" s="113"/>
      <c r="E4" s="113"/>
      <c r="F4" s="113"/>
      <c r="G4" s="113"/>
      <c r="H4" s="113"/>
      <c r="I4" s="24" t="s">
        <v>2</v>
      </c>
      <c r="J4" s="24" t="s">
        <v>3</v>
      </c>
    </row>
    <row r="5" spans="1:10" ht="19.5" customHeight="1" x14ac:dyDescent="0.45">
      <c r="C5" s="88" t="s">
        <v>198</v>
      </c>
      <c r="D5" s="88"/>
      <c r="E5" s="88"/>
      <c r="F5" s="88"/>
      <c r="G5" s="88"/>
      <c r="H5" s="88"/>
      <c r="I5" s="13">
        <v>166</v>
      </c>
      <c r="J5" s="14">
        <v>0.20699999999999999</v>
      </c>
    </row>
    <row r="6" spans="1:10" ht="19.5" customHeight="1" x14ac:dyDescent="0.45">
      <c r="C6" s="88" t="s">
        <v>199</v>
      </c>
      <c r="D6" s="88"/>
      <c r="E6" s="88"/>
      <c r="F6" s="88"/>
      <c r="G6" s="88"/>
      <c r="H6" s="88"/>
      <c r="I6" s="13">
        <v>130</v>
      </c>
      <c r="J6" s="14">
        <v>0.16200000000000001</v>
      </c>
    </row>
    <row r="7" spans="1:10" ht="19.5" customHeight="1" x14ac:dyDescent="0.45">
      <c r="C7" s="88" t="s">
        <v>200</v>
      </c>
      <c r="D7" s="88"/>
      <c r="E7" s="88"/>
      <c r="F7" s="88"/>
      <c r="G7" s="88"/>
      <c r="H7" s="88"/>
      <c r="I7" s="13">
        <v>488</v>
      </c>
      <c r="J7" s="14">
        <v>0.60799999999999998</v>
      </c>
    </row>
    <row r="8" spans="1:10" ht="19.5" customHeight="1" x14ac:dyDescent="0.45">
      <c r="C8" s="88" t="s">
        <v>8</v>
      </c>
      <c r="D8" s="88"/>
      <c r="E8" s="88"/>
      <c r="F8" s="88"/>
      <c r="G8" s="88"/>
      <c r="H8" s="88"/>
      <c r="I8" s="13">
        <v>19</v>
      </c>
      <c r="J8" s="14">
        <v>2.4E-2</v>
      </c>
    </row>
    <row r="9" spans="1:10" ht="19.5" customHeight="1" x14ac:dyDescent="0.45">
      <c r="C9" s="88" t="s">
        <v>9</v>
      </c>
      <c r="D9" s="88"/>
      <c r="E9" s="88"/>
      <c r="F9" s="88"/>
      <c r="G9" s="88"/>
      <c r="H9" s="88"/>
      <c r="I9" s="13">
        <f>SUM(I5:I8)</f>
        <v>803</v>
      </c>
      <c r="J9" s="14">
        <v>1</v>
      </c>
    </row>
    <row r="12" spans="1:10" ht="19.5" customHeight="1" x14ac:dyDescent="0.45">
      <c r="A12" s="12" t="s">
        <v>10</v>
      </c>
    </row>
    <row r="13" spans="1:10" ht="19.5" customHeight="1" x14ac:dyDescent="0.45">
      <c r="C13" s="12" t="s">
        <v>11</v>
      </c>
      <c r="D13" s="12" t="s">
        <v>201</v>
      </c>
      <c r="J13" s="16">
        <v>0.60799999999999998</v>
      </c>
    </row>
    <row r="14" spans="1:10" ht="19.5" customHeight="1" x14ac:dyDescent="0.45">
      <c r="C14" s="12" t="s">
        <v>13</v>
      </c>
      <c r="D14" s="12" t="s">
        <v>198</v>
      </c>
      <c r="J14" s="16">
        <v>0.20699999999999999</v>
      </c>
    </row>
    <row r="15" spans="1:10" ht="19.5" customHeight="1" x14ac:dyDescent="0.45">
      <c r="C15" s="12" t="s">
        <v>15</v>
      </c>
      <c r="D15" s="12" t="s">
        <v>199</v>
      </c>
      <c r="J15" s="16">
        <v>0.16200000000000001</v>
      </c>
    </row>
    <row r="17" spans="1:9" ht="19.5" customHeight="1" x14ac:dyDescent="0.45">
      <c r="A17" s="91" t="s">
        <v>229</v>
      </c>
      <c r="B17" s="91"/>
      <c r="C17" s="91"/>
      <c r="D17" s="91"/>
    </row>
    <row r="19" spans="1:9" s="18" customFormat="1" ht="97.5" customHeight="1" x14ac:dyDescent="0.4">
      <c r="C19" s="224"/>
      <c r="D19" s="224"/>
      <c r="E19" s="50" t="s">
        <v>198</v>
      </c>
      <c r="F19" s="50" t="s">
        <v>199</v>
      </c>
      <c r="G19" s="50" t="s">
        <v>200</v>
      </c>
      <c r="H19" s="50" t="s">
        <v>8</v>
      </c>
      <c r="I19" s="50" t="s">
        <v>17</v>
      </c>
    </row>
    <row r="20" spans="1:9" ht="19.5" customHeight="1" x14ac:dyDescent="0.45">
      <c r="C20" s="99" t="s">
        <v>231</v>
      </c>
      <c r="D20" s="100"/>
      <c r="E20" s="13">
        <v>137</v>
      </c>
      <c r="F20" s="13">
        <v>134</v>
      </c>
      <c r="G20" s="13">
        <v>539</v>
      </c>
      <c r="H20" s="13">
        <v>18</v>
      </c>
      <c r="I20" s="13">
        <f>SUM(E20:H20)</f>
        <v>828</v>
      </c>
    </row>
    <row r="21" spans="1:9" ht="19.5" customHeight="1" x14ac:dyDescent="0.45">
      <c r="C21" s="99" t="s">
        <v>232</v>
      </c>
      <c r="D21" s="100"/>
      <c r="E21" s="13">
        <v>166</v>
      </c>
      <c r="F21" s="13">
        <v>130</v>
      </c>
      <c r="G21" s="13">
        <v>488</v>
      </c>
      <c r="H21" s="13">
        <v>19</v>
      </c>
      <c r="I21" s="13">
        <f>SUM(E21:H21)</f>
        <v>803</v>
      </c>
    </row>
    <row r="23" spans="1:9" s="18" customFormat="1" ht="97.5" customHeight="1" x14ac:dyDescent="0.4">
      <c r="C23" s="224"/>
      <c r="D23" s="224"/>
      <c r="E23" s="50" t="s">
        <v>198</v>
      </c>
      <c r="F23" s="50" t="s">
        <v>199</v>
      </c>
      <c r="G23" s="50" t="s">
        <v>200</v>
      </c>
      <c r="H23" s="50" t="s">
        <v>8</v>
      </c>
      <c r="I23" s="50" t="s">
        <v>17</v>
      </c>
    </row>
    <row r="24" spans="1:9" ht="19.5" customHeight="1" x14ac:dyDescent="0.45">
      <c r="C24" s="99" t="s">
        <v>231</v>
      </c>
      <c r="D24" s="100"/>
      <c r="E24" s="14">
        <v>0.16500000000000001</v>
      </c>
      <c r="F24" s="14">
        <v>0.16200000000000001</v>
      </c>
      <c r="G24" s="14">
        <v>0.65100000000000002</v>
      </c>
      <c r="H24" s="14">
        <v>2.1999999999999999E-2</v>
      </c>
      <c r="I24" s="14">
        <f>SUM(E24:H24)</f>
        <v>1</v>
      </c>
    </row>
    <row r="25" spans="1:9" ht="19.5" customHeight="1" x14ac:dyDescent="0.45">
      <c r="C25" s="99" t="s">
        <v>232</v>
      </c>
      <c r="D25" s="100"/>
      <c r="E25" s="14">
        <v>0.20699999999999999</v>
      </c>
      <c r="F25" s="14">
        <v>0.16200000000000001</v>
      </c>
      <c r="G25" s="14">
        <v>0.60799999999999998</v>
      </c>
      <c r="H25" s="14">
        <v>2.4E-2</v>
      </c>
      <c r="I25" s="14">
        <v>1</v>
      </c>
    </row>
    <row r="26" spans="1:9" ht="19.5" customHeight="1" x14ac:dyDescent="0.45">
      <c r="C26" s="89" t="s">
        <v>20</v>
      </c>
      <c r="D26" s="89"/>
      <c r="E26" s="14">
        <f>E25-E24</f>
        <v>4.1999999999999982E-2</v>
      </c>
      <c r="F26" s="14">
        <f>F25-F24</f>
        <v>0</v>
      </c>
      <c r="G26" s="14">
        <f>G25-G24</f>
        <v>-4.3000000000000038E-2</v>
      </c>
      <c r="H26" s="14">
        <f>H25-H24</f>
        <v>2.0000000000000018E-3</v>
      </c>
      <c r="I26" s="14">
        <v>0</v>
      </c>
    </row>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71" fitToHeight="0" orientation="portrait" copies="2"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EC3BD-6653-431F-9583-CEBCA21BF53F}">
  <sheetPr>
    <pageSetUpPr fitToPage="1"/>
  </sheetPr>
  <dimension ref="A1:J29"/>
  <sheetViews>
    <sheetView view="pageBreakPreview" zoomScale="60" zoomScaleNormal="55" workbookViewId="0">
      <pane ySplit="1" topLeftCell="A2" activePane="bottomLeft" state="frozen"/>
      <selection activeCell="AH40" sqref="AH40"/>
      <selection pane="bottomLeft" activeCell="V22" sqref="V22"/>
    </sheetView>
  </sheetViews>
  <sheetFormatPr defaultColWidth="9" defaultRowHeight="18" x14ac:dyDescent="0.45"/>
  <cols>
    <col min="1" max="1" width="9" style="12"/>
    <col min="2" max="2" width="4.59765625" style="12" customWidth="1"/>
    <col min="3" max="16384" width="9" style="12"/>
  </cols>
  <sheetData>
    <row r="1" spans="1:10" ht="19.5" customHeight="1" x14ac:dyDescent="0.45">
      <c r="A1" s="12" t="s">
        <v>0</v>
      </c>
      <c r="B1" s="12" t="s">
        <v>516</v>
      </c>
    </row>
    <row r="4" spans="1:10" ht="19.5" customHeight="1" x14ac:dyDescent="0.45">
      <c r="C4" s="113" t="s">
        <v>1</v>
      </c>
      <c r="D4" s="113"/>
      <c r="E4" s="113"/>
      <c r="F4" s="113"/>
      <c r="G4" s="113"/>
      <c r="H4" s="113"/>
      <c r="I4" s="24" t="s">
        <v>2</v>
      </c>
      <c r="J4" s="24" t="s">
        <v>3</v>
      </c>
    </row>
    <row r="5" spans="1:10" ht="19.5" customHeight="1" x14ac:dyDescent="0.45">
      <c r="C5" s="88" t="s">
        <v>202</v>
      </c>
      <c r="D5" s="88"/>
      <c r="E5" s="88"/>
      <c r="F5" s="88"/>
      <c r="G5" s="88"/>
      <c r="H5" s="88"/>
      <c r="I5" s="13">
        <v>9</v>
      </c>
      <c r="J5" s="14">
        <v>6.9000000000000006E-2</v>
      </c>
    </row>
    <row r="6" spans="1:10" ht="19.5" customHeight="1" x14ac:dyDescent="0.45">
      <c r="C6" s="88" t="s">
        <v>203</v>
      </c>
      <c r="D6" s="88"/>
      <c r="E6" s="88"/>
      <c r="F6" s="88"/>
      <c r="G6" s="88"/>
      <c r="H6" s="88"/>
      <c r="I6" s="13">
        <v>15</v>
      </c>
      <c r="J6" s="14">
        <v>0.115</v>
      </c>
    </row>
    <row r="7" spans="1:10" ht="19.5" customHeight="1" x14ac:dyDescent="0.45">
      <c r="C7" s="88" t="s">
        <v>204</v>
      </c>
      <c r="D7" s="88"/>
      <c r="E7" s="88"/>
      <c r="F7" s="88"/>
      <c r="G7" s="88"/>
      <c r="H7" s="88"/>
      <c r="I7" s="13">
        <v>103</v>
      </c>
      <c r="J7" s="14">
        <v>0.79200000000000004</v>
      </c>
    </row>
    <row r="8" spans="1:10" ht="19.5" customHeight="1" x14ac:dyDescent="0.45">
      <c r="C8" s="88" t="s">
        <v>8</v>
      </c>
      <c r="D8" s="88"/>
      <c r="E8" s="88"/>
      <c r="F8" s="88"/>
      <c r="G8" s="88"/>
      <c r="H8" s="88"/>
      <c r="I8" s="13">
        <v>3</v>
      </c>
      <c r="J8" s="14">
        <v>2.3E-2</v>
      </c>
    </row>
    <row r="9" spans="1:10" ht="19.5" customHeight="1" x14ac:dyDescent="0.45">
      <c r="C9" s="88" t="s">
        <v>9</v>
      </c>
      <c r="D9" s="88"/>
      <c r="E9" s="88"/>
      <c r="F9" s="88"/>
      <c r="G9" s="88"/>
      <c r="H9" s="88"/>
      <c r="I9" s="13">
        <f>SUM(I5:I8)</f>
        <v>130</v>
      </c>
      <c r="J9" s="14">
        <v>1</v>
      </c>
    </row>
    <row r="12" spans="1:10" ht="19.5" customHeight="1" x14ac:dyDescent="0.45">
      <c r="A12" s="12" t="s">
        <v>10</v>
      </c>
    </row>
    <row r="13" spans="1:10" ht="19.5" customHeight="1" x14ac:dyDescent="0.45">
      <c r="C13" s="12" t="s">
        <v>11</v>
      </c>
      <c r="D13" s="12" t="s">
        <v>205</v>
      </c>
      <c r="J13" s="16">
        <v>0.79200000000000004</v>
      </c>
    </row>
    <row r="14" spans="1:10" ht="19.5" customHeight="1" x14ac:dyDescent="0.45">
      <c r="C14" s="12" t="s">
        <v>13</v>
      </c>
      <c r="D14" s="12" t="s">
        <v>206</v>
      </c>
      <c r="J14" s="16">
        <v>0.11600000000000001</v>
      </c>
    </row>
    <row r="15" spans="1:10" ht="19.5" customHeight="1" x14ac:dyDescent="0.45">
      <c r="C15" s="12" t="s">
        <v>15</v>
      </c>
      <c r="D15" s="12" t="s">
        <v>207</v>
      </c>
      <c r="J15" s="16">
        <v>6.9000000000000006E-2</v>
      </c>
    </row>
    <row r="17" spans="1:9" ht="19.5" customHeight="1" x14ac:dyDescent="0.45">
      <c r="A17" s="91" t="s">
        <v>229</v>
      </c>
      <c r="B17" s="91"/>
      <c r="C17" s="91"/>
      <c r="D17" s="91"/>
    </row>
    <row r="19" spans="1:9" s="18" customFormat="1" ht="97.5" customHeight="1" x14ac:dyDescent="0.4">
      <c r="C19" s="225"/>
      <c r="D19" s="225"/>
      <c r="E19" s="41" t="s">
        <v>202</v>
      </c>
      <c r="F19" s="41" t="s">
        <v>203</v>
      </c>
      <c r="G19" s="41" t="s">
        <v>204</v>
      </c>
      <c r="H19" s="41" t="s">
        <v>8</v>
      </c>
      <c r="I19" s="41" t="s">
        <v>17</v>
      </c>
    </row>
    <row r="20" spans="1:9" ht="19.5" customHeight="1" x14ac:dyDescent="0.45">
      <c r="C20" s="99" t="s">
        <v>231</v>
      </c>
      <c r="D20" s="100"/>
      <c r="E20" s="13">
        <v>8</v>
      </c>
      <c r="F20" s="13">
        <v>36</v>
      </c>
      <c r="G20" s="13">
        <v>88</v>
      </c>
      <c r="H20" s="13">
        <v>2</v>
      </c>
      <c r="I20" s="13">
        <f>SUM(E20:H20)</f>
        <v>134</v>
      </c>
    </row>
    <row r="21" spans="1:9" ht="19.5" customHeight="1" x14ac:dyDescent="0.45">
      <c r="C21" s="99" t="s">
        <v>232</v>
      </c>
      <c r="D21" s="100"/>
      <c r="E21" s="13">
        <v>9</v>
      </c>
      <c r="F21" s="13">
        <v>15</v>
      </c>
      <c r="G21" s="13">
        <v>103</v>
      </c>
      <c r="H21" s="13">
        <v>3</v>
      </c>
      <c r="I21" s="13">
        <f>SUM(E21:H21)</f>
        <v>130</v>
      </c>
    </row>
    <row r="23" spans="1:9" s="18" customFormat="1" ht="97.5" customHeight="1" x14ac:dyDescent="0.4">
      <c r="C23" s="225"/>
      <c r="D23" s="225"/>
      <c r="E23" s="41" t="s">
        <v>202</v>
      </c>
      <c r="F23" s="41" t="s">
        <v>203</v>
      </c>
      <c r="G23" s="41" t="s">
        <v>204</v>
      </c>
      <c r="H23" s="41" t="s">
        <v>8</v>
      </c>
      <c r="I23" s="41" t="s">
        <v>17</v>
      </c>
    </row>
    <row r="24" spans="1:9" ht="19.5" customHeight="1" x14ac:dyDescent="0.45">
      <c r="C24" s="99" t="s">
        <v>231</v>
      </c>
      <c r="D24" s="100"/>
      <c r="E24" s="14">
        <v>0.06</v>
      </c>
      <c r="F24" s="14">
        <v>0.26900000000000002</v>
      </c>
      <c r="G24" s="14">
        <v>0.65700000000000003</v>
      </c>
      <c r="H24" s="14">
        <v>1.4999999999999999E-2</v>
      </c>
      <c r="I24" s="14">
        <v>1</v>
      </c>
    </row>
    <row r="25" spans="1:9" ht="19.5" customHeight="1" x14ac:dyDescent="0.45">
      <c r="C25" s="99" t="s">
        <v>232</v>
      </c>
      <c r="D25" s="100"/>
      <c r="E25" s="14">
        <v>6.9000000000000006E-2</v>
      </c>
      <c r="F25" s="14">
        <v>0.115</v>
      </c>
      <c r="G25" s="14">
        <v>0.79200000000000004</v>
      </c>
      <c r="H25" s="14">
        <v>2.3E-2</v>
      </c>
      <c r="I25" s="14">
        <v>1</v>
      </c>
    </row>
    <row r="26" spans="1:9" ht="19.5" customHeight="1" x14ac:dyDescent="0.45">
      <c r="C26" s="89" t="s">
        <v>20</v>
      </c>
      <c r="D26" s="89"/>
      <c r="E26" s="14">
        <f>E25-E24</f>
        <v>9.000000000000008E-3</v>
      </c>
      <c r="F26" s="14">
        <f>F25-F24</f>
        <v>-0.15400000000000003</v>
      </c>
      <c r="G26" s="14">
        <f>G25-G24</f>
        <v>0.13500000000000001</v>
      </c>
      <c r="H26" s="14">
        <f>H25-H24</f>
        <v>8.0000000000000002E-3</v>
      </c>
      <c r="I26" s="14">
        <v>0</v>
      </c>
    </row>
    <row r="29" spans="1:9" ht="19.5" customHeight="1" x14ac:dyDescent="0.45"/>
  </sheetData>
  <mergeCells count="14">
    <mergeCell ref="C24:D24"/>
    <mergeCell ref="C25:D25"/>
    <mergeCell ref="C26:D26"/>
    <mergeCell ref="C9:H9"/>
    <mergeCell ref="C4:H4"/>
    <mergeCell ref="C5:H5"/>
    <mergeCell ref="C6:H6"/>
    <mergeCell ref="C7:H7"/>
    <mergeCell ref="C8:H8"/>
    <mergeCell ref="A17:D17"/>
    <mergeCell ref="C19:D19"/>
    <mergeCell ref="C20:D20"/>
    <mergeCell ref="C21:D21"/>
    <mergeCell ref="C23:D23"/>
  </mergeCells>
  <phoneticPr fontId="2"/>
  <pageMargins left="0.70866141732283472" right="0.70866141732283472" top="0.74803149606299213" bottom="0.74803149606299213" header="0.31496062992125984" footer="0.31496062992125984"/>
  <pageSetup paperSize="9" scale="66" fitToHeight="0" orientation="portrait" copies="2"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89EAA-1065-43D7-8D2C-220E14F0110F}">
  <sheetPr>
    <pageSetUpPr fitToPage="1"/>
  </sheetPr>
  <dimension ref="A1:J25"/>
  <sheetViews>
    <sheetView view="pageBreakPreview" zoomScale="60" zoomScaleNormal="55" workbookViewId="0">
      <pane ySplit="1" topLeftCell="A2" activePane="bottomLeft" state="frozen"/>
      <selection activeCell="AH40" sqref="AH40"/>
      <selection pane="bottomLeft" activeCell="B1" sqref="B1"/>
    </sheetView>
  </sheetViews>
  <sheetFormatPr defaultColWidth="9" defaultRowHeight="18" x14ac:dyDescent="0.45"/>
  <cols>
    <col min="1" max="1" width="9" style="12"/>
    <col min="2" max="2" width="4.59765625" style="12" customWidth="1"/>
    <col min="3" max="16384" width="9" style="12"/>
  </cols>
  <sheetData>
    <row r="1" spans="1:10" ht="19.5" customHeight="1" x14ac:dyDescent="0.45">
      <c r="A1" s="12" t="s">
        <v>0</v>
      </c>
      <c r="B1" s="12" t="s">
        <v>480</v>
      </c>
    </row>
    <row r="4" spans="1:10" ht="19.5" customHeight="1" x14ac:dyDescent="0.45">
      <c r="C4" s="113" t="s">
        <v>1</v>
      </c>
      <c r="D4" s="113"/>
      <c r="E4" s="113"/>
      <c r="F4" s="113"/>
      <c r="G4" s="113"/>
      <c r="H4" s="113"/>
      <c r="I4" s="24" t="s">
        <v>2</v>
      </c>
      <c r="J4" s="24" t="s">
        <v>3</v>
      </c>
    </row>
    <row r="5" spans="1:10" ht="19.5" customHeight="1" x14ac:dyDescent="0.45">
      <c r="C5" s="88" t="s">
        <v>208</v>
      </c>
      <c r="D5" s="88"/>
      <c r="E5" s="88"/>
      <c r="F5" s="88"/>
      <c r="G5" s="88"/>
      <c r="H5" s="88"/>
      <c r="I5" s="13">
        <v>114</v>
      </c>
      <c r="J5" s="14">
        <v>0.14199999999999999</v>
      </c>
    </row>
    <row r="6" spans="1:10" ht="19.5" customHeight="1" x14ac:dyDescent="0.45">
      <c r="C6" s="88" t="s">
        <v>209</v>
      </c>
      <c r="D6" s="88"/>
      <c r="E6" s="88"/>
      <c r="F6" s="88"/>
      <c r="G6" s="88"/>
      <c r="H6" s="88"/>
      <c r="I6" s="13">
        <v>675</v>
      </c>
      <c r="J6" s="14">
        <v>0.84099999999999997</v>
      </c>
    </row>
    <row r="7" spans="1:10" ht="19.5" customHeight="1" x14ac:dyDescent="0.45">
      <c r="C7" s="88" t="s">
        <v>8</v>
      </c>
      <c r="D7" s="88"/>
      <c r="E7" s="88"/>
      <c r="F7" s="88"/>
      <c r="G7" s="88"/>
      <c r="H7" s="88"/>
      <c r="I7" s="13">
        <v>14</v>
      </c>
      <c r="J7" s="14">
        <v>1.7000000000000001E-2</v>
      </c>
    </row>
    <row r="8" spans="1:10" ht="19.5" customHeight="1" x14ac:dyDescent="0.45">
      <c r="C8" s="88" t="s">
        <v>9</v>
      </c>
      <c r="D8" s="88"/>
      <c r="E8" s="88"/>
      <c r="F8" s="88"/>
      <c r="G8" s="88"/>
      <c r="H8" s="88"/>
      <c r="I8" s="13">
        <f>SUM(I5:I7)</f>
        <v>803</v>
      </c>
      <c r="J8" s="14">
        <f>SUM(J5:J7)</f>
        <v>1</v>
      </c>
    </row>
    <row r="11" spans="1:10" ht="19.5" customHeight="1" x14ac:dyDescent="0.45">
      <c r="A11" s="12" t="s">
        <v>10</v>
      </c>
    </row>
    <row r="12" spans="1:10" ht="19.5" customHeight="1" x14ac:dyDescent="0.45">
      <c r="C12" s="12" t="s">
        <v>11</v>
      </c>
      <c r="D12" s="12" t="s">
        <v>222</v>
      </c>
      <c r="J12" s="16">
        <v>0.84099999999999997</v>
      </c>
    </row>
    <row r="13" spans="1:10" ht="19.5" customHeight="1" x14ac:dyDescent="0.45">
      <c r="C13" s="12" t="s">
        <v>13</v>
      </c>
      <c r="D13" s="12" t="s">
        <v>210</v>
      </c>
      <c r="J13" s="16">
        <v>0.14199999999999999</v>
      </c>
    </row>
    <row r="14" spans="1:10" ht="19.5" customHeight="1" x14ac:dyDescent="0.45">
      <c r="I14" s="16"/>
    </row>
    <row r="16" spans="1:10" ht="19.5" customHeight="1" x14ac:dyDescent="0.45">
      <c r="A16" s="91" t="s">
        <v>229</v>
      </c>
      <c r="B16" s="91"/>
      <c r="C16" s="91"/>
      <c r="D16" s="91"/>
    </row>
    <row r="18" spans="3:8" s="18" customFormat="1" ht="97.5" customHeight="1" x14ac:dyDescent="0.4">
      <c r="C18" s="92"/>
      <c r="D18" s="92"/>
      <c r="E18" s="19" t="s">
        <v>208</v>
      </c>
      <c r="F18" s="19" t="s">
        <v>209</v>
      </c>
      <c r="G18" s="19" t="s">
        <v>8</v>
      </c>
      <c r="H18" s="19" t="s">
        <v>17</v>
      </c>
    </row>
    <row r="19" spans="3:8" ht="19.5" customHeight="1" x14ac:dyDescent="0.45">
      <c r="C19" s="99" t="s">
        <v>231</v>
      </c>
      <c r="D19" s="100"/>
      <c r="E19" s="13">
        <v>135</v>
      </c>
      <c r="F19" s="13">
        <v>681</v>
      </c>
      <c r="G19" s="13">
        <v>12</v>
      </c>
      <c r="H19" s="13">
        <f>SUM(E19:G19)</f>
        <v>828</v>
      </c>
    </row>
    <row r="20" spans="3:8" ht="19.5" customHeight="1" x14ac:dyDescent="0.45">
      <c r="C20" s="99" t="s">
        <v>232</v>
      </c>
      <c r="D20" s="100"/>
      <c r="E20" s="13">
        <v>114</v>
      </c>
      <c r="F20" s="13">
        <v>675</v>
      </c>
      <c r="G20" s="13">
        <v>14</v>
      </c>
      <c r="H20" s="13">
        <f>SUM(E20:G20)</f>
        <v>803</v>
      </c>
    </row>
    <row r="22" spans="3:8" s="18" customFormat="1" ht="97.5" customHeight="1" x14ac:dyDescent="0.4">
      <c r="C22" s="92"/>
      <c r="D22" s="92"/>
      <c r="E22" s="19" t="s">
        <v>208</v>
      </c>
      <c r="F22" s="19" t="s">
        <v>209</v>
      </c>
      <c r="G22" s="19" t="s">
        <v>8</v>
      </c>
      <c r="H22" s="19" t="s">
        <v>17</v>
      </c>
    </row>
    <row r="23" spans="3:8" ht="19.5" customHeight="1" x14ac:dyDescent="0.45">
      <c r="C23" s="99" t="s">
        <v>231</v>
      </c>
      <c r="D23" s="100"/>
      <c r="E23" s="14">
        <v>0.16300000000000001</v>
      </c>
      <c r="F23" s="14">
        <v>0.82199999999999995</v>
      </c>
      <c r="G23" s="14">
        <v>1.4E-2</v>
      </c>
      <c r="H23" s="14">
        <v>1</v>
      </c>
    </row>
    <row r="24" spans="3:8" ht="19.5" customHeight="1" x14ac:dyDescent="0.45">
      <c r="C24" s="99" t="s">
        <v>232</v>
      </c>
      <c r="D24" s="100"/>
      <c r="E24" s="14">
        <v>0.14199999999999999</v>
      </c>
      <c r="F24" s="14">
        <v>0.84099999999999997</v>
      </c>
      <c r="G24" s="14">
        <v>1.7000000000000001E-2</v>
      </c>
      <c r="H24" s="14">
        <f>SUM(E24:G24)</f>
        <v>1</v>
      </c>
    </row>
    <row r="25" spans="3:8" ht="19.5" customHeight="1" x14ac:dyDescent="0.45">
      <c r="C25" s="89" t="s">
        <v>20</v>
      </c>
      <c r="D25" s="89"/>
      <c r="E25" s="14">
        <f>E24-E23</f>
        <v>-2.1000000000000019E-2</v>
      </c>
      <c r="F25" s="14">
        <f>F24-F23</f>
        <v>1.9000000000000017E-2</v>
      </c>
      <c r="G25" s="14">
        <f>G24-G23</f>
        <v>3.0000000000000009E-3</v>
      </c>
      <c r="H25" s="14">
        <v>0</v>
      </c>
    </row>
  </sheetData>
  <mergeCells count="13">
    <mergeCell ref="C25:D25"/>
    <mergeCell ref="C24:D24"/>
    <mergeCell ref="C4:H4"/>
    <mergeCell ref="C5:H5"/>
    <mergeCell ref="C6:H6"/>
    <mergeCell ref="C7:H7"/>
    <mergeCell ref="C8:H8"/>
    <mergeCell ref="A16:D16"/>
    <mergeCell ref="C18:D18"/>
    <mergeCell ref="C19:D19"/>
    <mergeCell ref="C20:D20"/>
    <mergeCell ref="C22:D22"/>
    <mergeCell ref="C23:D23"/>
  </mergeCells>
  <phoneticPr fontId="2"/>
  <pageMargins left="0.70866141732283472" right="0.70866141732283472" top="0.74803149606299213" bottom="0.74803149606299213" header="0.31496062992125984" footer="0.31496062992125984"/>
  <pageSetup paperSize="9" scale="93" fitToHeight="0" orientation="portrait" copies="2"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10E85-25A6-444D-9263-7D073EC5B651}">
  <sheetPr>
    <pageSetUpPr fitToPage="1"/>
  </sheetPr>
  <dimension ref="A1:J27"/>
  <sheetViews>
    <sheetView view="pageBreakPreview" zoomScale="60" zoomScaleNormal="55" workbookViewId="0">
      <pane ySplit="1" topLeftCell="A2" activePane="bottomLeft" state="frozen"/>
      <selection activeCell="AH40" sqref="AH40"/>
      <selection pane="bottomLeft" activeCell="W16" sqref="W16"/>
    </sheetView>
  </sheetViews>
  <sheetFormatPr defaultColWidth="9" defaultRowHeight="18" x14ac:dyDescent="0.45"/>
  <cols>
    <col min="1" max="1" width="9" style="12"/>
    <col min="2" max="2" width="4.69921875" style="12" customWidth="1"/>
    <col min="3" max="16384" width="9" style="12"/>
  </cols>
  <sheetData>
    <row r="1" spans="1:10" ht="19.5" customHeight="1" x14ac:dyDescent="0.45">
      <c r="A1" s="12" t="s">
        <v>0</v>
      </c>
      <c r="B1" s="12" t="s">
        <v>517</v>
      </c>
    </row>
    <row r="4" spans="1:10" ht="19.5" customHeight="1" x14ac:dyDescent="0.45">
      <c r="C4" s="113" t="s">
        <v>1</v>
      </c>
      <c r="D4" s="113"/>
      <c r="E4" s="113"/>
      <c r="F4" s="113"/>
      <c r="G4" s="113"/>
      <c r="H4" s="113"/>
      <c r="I4" s="24" t="s">
        <v>2</v>
      </c>
      <c r="J4" s="24" t="s">
        <v>3</v>
      </c>
    </row>
    <row r="5" spans="1:10" ht="19.5" customHeight="1" x14ac:dyDescent="0.45">
      <c r="C5" s="88" t="s">
        <v>211</v>
      </c>
      <c r="D5" s="88"/>
      <c r="E5" s="88"/>
      <c r="F5" s="88"/>
      <c r="G5" s="88"/>
      <c r="H5" s="88"/>
      <c r="I5" s="13">
        <v>37</v>
      </c>
      <c r="J5" s="14">
        <v>0.32500000000000001</v>
      </c>
    </row>
    <row r="6" spans="1:10" ht="19.5" customHeight="1" x14ac:dyDescent="0.45">
      <c r="C6" s="88" t="s">
        <v>212</v>
      </c>
      <c r="D6" s="88"/>
      <c r="E6" s="88"/>
      <c r="F6" s="88"/>
      <c r="G6" s="88"/>
      <c r="H6" s="88"/>
      <c r="I6" s="13">
        <v>6</v>
      </c>
      <c r="J6" s="14">
        <v>5.2999999999999999E-2</v>
      </c>
    </row>
    <row r="7" spans="1:10" ht="19.5" customHeight="1" x14ac:dyDescent="0.45">
      <c r="C7" s="88" t="s">
        <v>213</v>
      </c>
      <c r="D7" s="88"/>
      <c r="E7" s="88"/>
      <c r="F7" s="88"/>
      <c r="G7" s="88"/>
      <c r="H7" s="88"/>
      <c r="I7" s="13">
        <v>39</v>
      </c>
      <c r="J7" s="14">
        <v>0.34200000000000003</v>
      </c>
    </row>
    <row r="8" spans="1:10" ht="19.5" customHeight="1" x14ac:dyDescent="0.45">
      <c r="C8" s="88" t="s">
        <v>214</v>
      </c>
      <c r="D8" s="88"/>
      <c r="E8" s="88"/>
      <c r="F8" s="88"/>
      <c r="G8" s="88"/>
      <c r="H8" s="88"/>
      <c r="I8" s="13">
        <v>26</v>
      </c>
      <c r="J8" s="14">
        <v>0.22800000000000001</v>
      </c>
    </row>
    <row r="9" spans="1:10" ht="19.5" customHeight="1" x14ac:dyDescent="0.45">
      <c r="C9" s="88" t="s">
        <v>8</v>
      </c>
      <c r="D9" s="88"/>
      <c r="E9" s="88"/>
      <c r="F9" s="88"/>
      <c r="G9" s="88"/>
      <c r="H9" s="88"/>
      <c r="I9" s="13">
        <v>6</v>
      </c>
      <c r="J9" s="14">
        <v>5.2999999999999999E-2</v>
      </c>
    </row>
    <row r="10" spans="1:10" ht="19.5" customHeight="1" x14ac:dyDescent="0.45">
      <c r="C10" s="88" t="s">
        <v>9</v>
      </c>
      <c r="D10" s="88"/>
      <c r="E10" s="88"/>
      <c r="F10" s="88"/>
      <c r="G10" s="88"/>
      <c r="H10" s="88"/>
      <c r="I10" s="13">
        <f>SUM(I5:I9)</f>
        <v>114</v>
      </c>
      <c r="J10" s="14">
        <v>1</v>
      </c>
    </row>
    <row r="13" spans="1:10" ht="19.5" customHeight="1" x14ac:dyDescent="0.45">
      <c r="A13" s="12" t="s">
        <v>10</v>
      </c>
    </row>
    <row r="14" spans="1:10" ht="19.5" customHeight="1" x14ac:dyDescent="0.45">
      <c r="C14" s="12" t="s">
        <v>11</v>
      </c>
      <c r="D14" s="12" t="s">
        <v>481</v>
      </c>
      <c r="J14" s="16">
        <v>0.34200000000000003</v>
      </c>
    </row>
    <row r="15" spans="1:10" ht="19.5" customHeight="1" x14ac:dyDescent="0.45">
      <c r="C15" s="12" t="s">
        <v>13</v>
      </c>
      <c r="D15" s="12" t="s">
        <v>482</v>
      </c>
      <c r="J15" s="16">
        <v>0.32400000000000001</v>
      </c>
    </row>
    <row r="16" spans="1:10" ht="19.5" customHeight="1" x14ac:dyDescent="0.45">
      <c r="C16" s="12" t="s">
        <v>15</v>
      </c>
      <c r="D16" s="12" t="s">
        <v>215</v>
      </c>
      <c r="J16" s="16">
        <v>0.22800000000000001</v>
      </c>
    </row>
    <row r="18" spans="1:10" ht="19.5" customHeight="1" x14ac:dyDescent="0.45">
      <c r="A18" s="91" t="s">
        <v>229</v>
      </c>
      <c r="B18" s="91"/>
      <c r="C18" s="91"/>
      <c r="D18" s="91"/>
    </row>
    <row r="20" spans="1:10" s="18" customFormat="1" ht="150" customHeight="1" x14ac:dyDescent="0.4">
      <c r="C20" s="92"/>
      <c r="D20" s="92"/>
      <c r="E20" s="19" t="s">
        <v>211</v>
      </c>
      <c r="F20" s="19" t="s">
        <v>212</v>
      </c>
      <c r="G20" s="19" t="s">
        <v>213</v>
      </c>
      <c r="H20" s="19" t="s">
        <v>214</v>
      </c>
      <c r="I20" s="19" t="s">
        <v>8</v>
      </c>
      <c r="J20" s="19" t="s">
        <v>17</v>
      </c>
    </row>
    <row r="21" spans="1:10" ht="19.5" customHeight="1" x14ac:dyDescent="0.45">
      <c r="C21" s="99" t="s">
        <v>231</v>
      </c>
      <c r="D21" s="100"/>
      <c r="E21" s="13">
        <v>50</v>
      </c>
      <c r="F21" s="13">
        <v>16</v>
      </c>
      <c r="G21" s="13">
        <v>47</v>
      </c>
      <c r="H21" s="13">
        <v>21</v>
      </c>
      <c r="I21" s="13">
        <v>1</v>
      </c>
      <c r="J21" s="13">
        <f>SUM(E21:I21)</f>
        <v>135</v>
      </c>
    </row>
    <row r="22" spans="1:10" ht="19.5" customHeight="1" x14ac:dyDescent="0.45">
      <c r="C22" s="99" t="s">
        <v>232</v>
      </c>
      <c r="D22" s="100"/>
      <c r="E22" s="13">
        <v>37</v>
      </c>
      <c r="F22" s="13">
        <v>6</v>
      </c>
      <c r="G22" s="13">
        <v>39</v>
      </c>
      <c r="H22" s="13">
        <v>26</v>
      </c>
      <c r="I22" s="13">
        <v>6</v>
      </c>
      <c r="J22" s="13">
        <f>SUM(E22:I22)</f>
        <v>114</v>
      </c>
    </row>
    <row r="24" spans="1:10" s="18" customFormat="1" ht="150" customHeight="1" x14ac:dyDescent="0.4">
      <c r="C24" s="92"/>
      <c r="D24" s="92"/>
      <c r="E24" s="19" t="s">
        <v>211</v>
      </c>
      <c r="F24" s="19" t="s">
        <v>212</v>
      </c>
      <c r="G24" s="19" t="s">
        <v>213</v>
      </c>
      <c r="H24" s="19" t="s">
        <v>214</v>
      </c>
      <c r="I24" s="19" t="s">
        <v>8</v>
      </c>
      <c r="J24" s="19" t="s">
        <v>17</v>
      </c>
    </row>
    <row r="25" spans="1:10" ht="19.5" customHeight="1" x14ac:dyDescent="0.45">
      <c r="C25" s="99" t="s">
        <v>231</v>
      </c>
      <c r="D25" s="100"/>
      <c r="E25" s="14">
        <v>0.37</v>
      </c>
      <c r="F25" s="14">
        <v>0.11899999999999999</v>
      </c>
      <c r="G25" s="14">
        <v>0.34799999999999998</v>
      </c>
      <c r="H25" s="14">
        <v>0.156</v>
      </c>
      <c r="I25" s="14">
        <v>7.0000000000000001E-3</v>
      </c>
      <c r="J25" s="14">
        <f>SUM(E25:I25)</f>
        <v>1</v>
      </c>
    </row>
    <row r="26" spans="1:10" ht="19.5" customHeight="1" x14ac:dyDescent="0.45">
      <c r="C26" s="99" t="s">
        <v>232</v>
      </c>
      <c r="D26" s="100"/>
      <c r="E26" s="14">
        <v>0.32500000000000001</v>
      </c>
      <c r="F26" s="14">
        <v>5.2999999999999999E-2</v>
      </c>
      <c r="G26" s="14">
        <v>0.34200000000000003</v>
      </c>
      <c r="H26" s="14">
        <v>0.22800000000000001</v>
      </c>
      <c r="I26" s="14">
        <v>5.2999999999999999E-2</v>
      </c>
      <c r="J26" s="14">
        <v>1</v>
      </c>
    </row>
    <row r="27" spans="1:10" ht="19.5" customHeight="1" x14ac:dyDescent="0.45">
      <c r="C27" s="89" t="s">
        <v>20</v>
      </c>
      <c r="D27" s="89"/>
      <c r="E27" s="14">
        <f t="shared" ref="E27:I27" si="0">E26-E25</f>
        <v>-4.4999999999999984E-2</v>
      </c>
      <c r="F27" s="14">
        <f t="shared" si="0"/>
        <v>-6.6000000000000003E-2</v>
      </c>
      <c r="G27" s="14">
        <f t="shared" si="0"/>
        <v>-5.9999999999999498E-3</v>
      </c>
      <c r="H27" s="14">
        <f t="shared" si="0"/>
        <v>7.2000000000000008E-2</v>
      </c>
      <c r="I27" s="14">
        <f t="shared" si="0"/>
        <v>4.5999999999999999E-2</v>
      </c>
      <c r="J27" s="14">
        <v>0</v>
      </c>
    </row>
  </sheetData>
  <mergeCells count="15">
    <mergeCell ref="C4:H4"/>
    <mergeCell ref="C5:H5"/>
    <mergeCell ref="C6:H6"/>
    <mergeCell ref="C7:H7"/>
    <mergeCell ref="C8:H8"/>
    <mergeCell ref="C24:D24"/>
    <mergeCell ref="C25:D25"/>
    <mergeCell ref="C26:D26"/>
    <mergeCell ref="C27:D27"/>
    <mergeCell ref="C9:H9"/>
    <mergeCell ref="C10:H10"/>
    <mergeCell ref="A18:D18"/>
    <mergeCell ref="C20:D20"/>
    <mergeCell ref="C21:D21"/>
    <mergeCell ref="C22:D22"/>
  </mergeCells>
  <phoneticPr fontId="2"/>
  <pageMargins left="0.70866141732283472" right="0.70866141732283472" top="0.74803149606299213" bottom="0.74803149606299213" header="0.31496062992125984" footer="0.31496062992125984"/>
  <pageSetup paperSize="9" scale="71" fitToHeight="0" orientation="portrait" copies="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FD6C7-F1BE-4137-B9BD-D6970032F44B}">
  <sheetPr>
    <pageSetUpPr fitToPage="1"/>
  </sheetPr>
  <dimension ref="A1:R31"/>
  <sheetViews>
    <sheetView view="pageBreakPreview" zoomScale="60" zoomScaleNormal="55" workbookViewId="0">
      <pane ySplit="1" topLeftCell="A20" activePane="bottomLeft" state="frozen"/>
      <selection activeCell="AH40" sqref="AH40"/>
      <selection pane="bottomLeft" activeCell="A34" sqref="A34:XFD133"/>
    </sheetView>
  </sheetViews>
  <sheetFormatPr defaultColWidth="9" defaultRowHeight="18" x14ac:dyDescent="0.45"/>
  <cols>
    <col min="1" max="1" width="9" style="1"/>
    <col min="2" max="2" width="4.59765625" style="1" customWidth="1"/>
    <col min="3" max="16384" width="9" style="1"/>
  </cols>
  <sheetData>
    <row r="1" spans="1:18" ht="19.5" customHeight="1" x14ac:dyDescent="0.45">
      <c r="A1" s="1" t="s">
        <v>0</v>
      </c>
      <c r="B1" s="1" t="s">
        <v>508</v>
      </c>
      <c r="E1" s="29"/>
    </row>
    <row r="3" spans="1:18" x14ac:dyDescent="0.45">
      <c r="M3" s="29"/>
      <c r="N3" s="29"/>
      <c r="O3" s="29"/>
      <c r="P3" s="29"/>
      <c r="Q3" s="29"/>
      <c r="R3" s="29"/>
    </row>
    <row r="4" spans="1:18" ht="19.5" customHeight="1" x14ac:dyDescent="0.45">
      <c r="C4" s="114" t="s">
        <v>1</v>
      </c>
      <c r="D4" s="115"/>
      <c r="E4" s="115"/>
      <c r="F4" s="115"/>
      <c r="G4" s="115"/>
      <c r="H4" s="116"/>
      <c r="I4" s="2" t="s">
        <v>2</v>
      </c>
      <c r="J4" s="2" t="s">
        <v>3</v>
      </c>
    </row>
    <row r="5" spans="1:18" ht="19.5" customHeight="1" x14ac:dyDescent="0.45">
      <c r="C5" s="120" t="s">
        <v>39</v>
      </c>
      <c r="D5" s="120"/>
      <c r="E5" s="120"/>
      <c r="F5" s="120"/>
      <c r="G5" s="120"/>
      <c r="H5" s="120"/>
      <c r="I5" s="3">
        <v>15</v>
      </c>
      <c r="J5" s="4">
        <f t="shared" ref="J5:J11" si="0">IFERROR(I5/$I$12,)</f>
        <v>1.86799501867995E-2</v>
      </c>
    </row>
    <row r="6" spans="1:18" ht="19.5" customHeight="1" x14ac:dyDescent="0.45">
      <c r="C6" s="120" t="s">
        <v>84</v>
      </c>
      <c r="D6" s="120"/>
      <c r="E6" s="120"/>
      <c r="F6" s="120"/>
      <c r="G6" s="120"/>
      <c r="H6" s="120"/>
      <c r="I6" s="3">
        <v>17</v>
      </c>
      <c r="J6" s="4">
        <f t="shared" si="0"/>
        <v>2.1170610211706103E-2</v>
      </c>
    </row>
    <row r="7" spans="1:18" ht="19.5" customHeight="1" x14ac:dyDescent="0.45">
      <c r="C7" s="120" t="s">
        <v>85</v>
      </c>
      <c r="D7" s="120"/>
      <c r="E7" s="120"/>
      <c r="F7" s="120"/>
      <c r="G7" s="120"/>
      <c r="H7" s="120"/>
      <c r="I7" s="3">
        <v>36</v>
      </c>
      <c r="J7" s="4">
        <f t="shared" si="0"/>
        <v>4.4831880448318803E-2</v>
      </c>
    </row>
    <row r="8" spans="1:18" ht="19.5" customHeight="1" x14ac:dyDescent="0.45">
      <c r="C8" s="120" t="s">
        <v>40</v>
      </c>
      <c r="D8" s="120"/>
      <c r="E8" s="120"/>
      <c r="F8" s="120"/>
      <c r="G8" s="120"/>
      <c r="H8" s="120"/>
      <c r="I8" s="3">
        <v>252</v>
      </c>
      <c r="J8" s="4">
        <f t="shared" si="0"/>
        <v>0.31382316313823161</v>
      </c>
    </row>
    <row r="9" spans="1:18" ht="19.5" customHeight="1" x14ac:dyDescent="0.45">
      <c r="C9" s="120" t="s">
        <v>41</v>
      </c>
      <c r="D9" s="120"/>
      <c r="E9" s="120"/>
      <c r="F9" s="120"/>
      <c r="G9" s="120"/>
      <c r="H9" s="120"/>
      <c r="I9" s="3">
        <v>177</v>
      </c>
      <c r="J9" s="4">
        <f t="shared" si="0"/>
        <v>0.22042341220423411</v>
      </c>
    </row>
    <row r="10" spans="1:18" ht="19.5" customHeight="1" x14ac:dyDescent="0.45">
      <c r="C10" s="120" t="s">
        <v>42</v>
      </c>
      <c r="D10" s="120"/>
      <c r="E10" s="120"/>
      <c r="F10" s="120"/>
      <c r="G10" s="120"/>
      <c r="H10" s="120"/>
      <c r="I10" s="3">
        <v>294</v>
      </c>
      <c r="J10" s="4">
        <f t="shared" si="0"/>
        <v>0.36612702366127026</v>
      </c>
    </row>
    <row r="11" spans="1:18" ht="19.5" customHeight="1" x14ac:dyDescent="0.45">
      <c r="C11" s="120" t="s">
        <v>8</v>
      </c>
      <c r="D11" s="120"/>
      <c r="E11" s="120"/>
      <c r="F11" s="120"/>
      <c r="G11" s="120"/>
      <c r="H11" s="120"/>
      <c r="I11" s="3">
        <v>12</v>
      </c>
      <c r="J11" s="4">
        <f t="shared" si="0"/>
        <v>1.4943960149439602E-2</v>
      </c>
    </row>
    <row r="12" spans="1:18" ht="19.5" customHeight="1" x14ac:dyDescent="0.45">
      <c r="C12" s="117" t="s">
        <v>9</v>
      </c>
      <c r="D12" s="118"/>
      <c r="E12" s="118"/>
      <c r="F12" s="118"/>
      <c r="G12" s="118"/>
      <c r="H12" s="119"/>
      <c r="I12" s="3">
        <f>SUM(I5:I11)</f>
        <v>803</v>
      </c>
      <c r="J12" s="4">
        <f>SUM(J5:J11)</f>
        <v>1</v>
      </c>
    </row>
    <row r="15" spans="1:18" ht="19.5" customHeight="1" x14ac:dyDescent="0.45">
      <c r="A15" s="1" t="s">
        <v>10</v>
      </c>
    </row>
    <row r="16" spans="1:18" ht="19.5" customHeight="1" x14ac:dyDescent="0.45">
      <c r="C16" s="1" t="s">
        <v>11</v>
      </c>
      <c r="D16" s="53" t="s">
        <v>244</v>
      </c>
      <c r="J16" s="5">
        <v>0.36599999999999999</v>
      </c>
    </row>
    <row r="17" spans="1:12" ht="19.5" customHeight="1" x14ac:dyDescent="0.45">
      <c r="C17" s="1" t="s">
        <v>13</v>
      </c>
      <c r="D17" s="1" t="s">
        <v>245</v>
      </c>
      <c r="J17" s="5">
        <v>0.314</v>
      </c>
    </row>
    <row r="18" spans="1:12" ht="19.5" customHeight="1" x14ac:dyDescent="0.45">
      <c r="C18" s="1" t="s">
        <v>15</v>
      </c>
      <c r="D18" s="1" t="s">
        <v>246</v>
      </c>
      <c r="J18" s="5">
        <v>0.22</v>
      </c>
    </row>
    <row r="19" spans="1:12" ht="19.5" customHeight="1" x14ac:dyDescent="0.45">
      <c r="I19" s="5"/>
    </row>
    <row r="20" spans="1:12" ht="19.5" customHeight="1" x14ac:dyDescent="0.45">
      <c r="I20" s="5"/>
    </row>
    <row r="22" spans="1:12" ht="19.5" customHeight="1" x14ac:dyDescent="0.45">
      <c r="A22" s="121" t="s">
        <v>229</v>
      </c>
      <c r="B22" s="121"/>
      <c r="C22" s="121"/>
      <c r="D22" s="121"/>
    </row>
    <row r="24" spans="1:12" s="7" customFormat="1" ht="149.25" customHeight="1" x14ac:dyDescent="0.35">
      <c r="C24" s="123"/>
      <c r="D24" s="123"/>
      <c r="E24" s="30" t="s">
        <v>39</v>
      </c>
      <c r="F24" s="30" t="s">
        <v>84</v>
      </c>
      <c r="G24" s="30" t="s">
        <v>85</v>
      </c>
      <c r="H24" s="30" t="s">
        <v>40</v>
      </c>
      <c r="I24" s="30" t="s">
        <v>41</v>
      </c>
      <c r="J24" s="30" t="s">
        <v>42</v>
      </c>
      <c r="K24" s="30" t="s">
        <v>8</v>
      </c>
      <c r="L24" s="30" t="s">
        <v>17</v>
      </c>
    </row>
    <row r="25" spans="1:12" ht="19.5" customHeight="1" x14ac:dyDescent="0.45">
      <c r="C25" s="99" t="s">
        <v>231</v>
      </c>
      <c r="D25" s="100"/>
      <c r="E25" s="3">
        <v>15</v>
      </c>
      <c r="F25" s="3">
        <v>13</v>
      </c>
      <c r="G25" s="3">
        <v>48</v>
      </c>
      <c r="H25" s="3">
        <v>324</v>
      </c>
      <c r="I25" s="3">
        <v>215</v>
      </c>
      <c r="J25" s="3">
        <v>196</v>
      </c>
      <c r="K25" s="3">
        <v>17</v>
      </c>
      <c r="L25" s="3">
        <f>SUM(E25:K25)</f>
        <v>828</v>
      </c>
    </row>
    <row r="26" spans="1:12" ht="19.5" customHeight="1" x14ac:dyDescent="0.45">
      <c r="C26" s="99" t="s">
        <v>232</v>
      </c>
      <c r="D26" s="100"/>
      <c r="E26" s="3">
        <v>15</v>
      </c>
      <c r="F26" s="3">
        <v>17</v>
      </c>
      <c r="G26" s="3">
        <v>36</v>
      </c>
      <c r="H26" s="3">
        <v>252</v>
      </c>
      <c r="I26" s="3">
        <v>177</v>
      </c>
      <c r="J26" s="3">
        <v>294</v>
      </c>
      <c r="K26" s="3">
        <v>12</v>
      </c>
      <c r="L26" s="3">
        <f>SUM(E26:K26)</f>
        <v>803</v>
      </c>
    </row>
    <row r="28" spans="1:12" s="7" customFormat="1" ht="149.25" customHeight="1" x14ac:dyDescent="0.35">
      <c r="C28" s="123"/>
      <c r="D28" s="123"/>
      <c r="E28" s="30" t="s">
        <v>39</v>
      </c>
      <c r="F28" s="30" t="s">
        <v>84</v>
      </c>
      <c r="G28" s="30" t="s">
        <v>85</v>
      </c>
      <c r="H28" s="30" t="s">
        <v>40</v>
      </c>
      <c r="I28" s="30" t="s">
        <v>41</v>
      </c>
      <c r="J28" s="30" t="s">
        <v>42</v>
      </c>
      <c r="K28" s="30" t="s">
        <v>8</v>
      </c>
      <c r="L28" s="30" t="s">
        <v>17</v>
      </c>
    </row>
    <row r="29" spans="1:12" ht="19.5" customHeight="1" x14ac:dyDescent="0.45">
      <c r="C29" s="99" t="s">
        <v>231</v>
      </c>
      <c r="D29" s="100"/>
      <c r="E29" s="4">
        <v>1.7999999999999999E-2</v>
      </c>
      <c r="F29" s="4">
        <f t="shared" ref="F29" si="1">IFERROR(F25/$L$26,)</f>
        <v>1.61892901618929E-2</v>
      </c>
      <c r="G29" s="4">
        <v>5.8000000000000003E-2</v>
      </c>
      <c r="H29" s="4">
        <v>0.39100000000000001</v>
      </c>
      <c r="I29" s="4">
        <v>0.26</v>
      </c>
      <c r="J29" s="4">
        <v>0.23699999999999999</v>
      </c>
      <c r="K29" s="4">
        <v>2.1000000000000001E-2</v>
      </c>
      <c r="L29" s="4">
        <v>1</v>
      </c>
    </row>
    <row r="30" spans="1:12" ht="19.5" customHeight="1" x14ac:dyDescent="0.45">
      <c r="C30" s="99" t="s">
        <v>232</v>
      </c>
      <c r="D30" s="100"/>
      <c r="E30" s="4">
        <v>1.9E-2</v>
      </c>
      <c r="F30" s="4">
        <v>2.1000000000000001E-2</v>
      </c>
      <c r="G30" s="4">
        <v>4.4999999999999998E-2</v>
      </c>
      <c r="H30" s="4">
        <v>0.314</v>
      </c>
      <c r="I30" s="4">
        <v>0.22</v>
      </c>
      <c r="J30" s="4">
        <v>0.36599999999999999</v>
      </c>
      <c r="K30" s="4">
        <v>1.4999999999999999E-2</v>
      </c>
      <c r="L30" s="4">
        <v>1</v>
      </c>
    </row>
    <row r="31" spans="1:12" ht="19.5" customHeight="1" x14ac:dyDescent="0.45">
      <c r="C31" s="122" t="s">
        <v>20</v>
      </c>
      <c r="D31" s="122"/>
      <c r="E31" s="4">
        <f>E30-E29</f>
        <v>1.0000000000000009E-3</v>
      </c>
      <c r="F31" s="4">
        <f t="shared" ref="F31:K31" si="2">F30-F29</f>
        <v>4.8107098381071009E-3</v>
      </c>
      <c r="G31" s="4">
        <f t="shared" si="2"/>
        <v>-1.3000000000000005E-2</v>
      </c>
      <c r="H31" s="4">
        <f t="shared" si="2"/>
        <v>-7.7000000000000013E-2</v>
      </c>
      <c r="I31" s="4">
        <f t="shared" si="2"/>
        <v>-4.0000000000000008E-2</v>
      </c>
      <c r="J31" s="4">
        <f t="shared" si="2"/>
        <v>0.129</v>
      </c>
      <c r="K31" s="4">
        <f t="shared" si="2"/>
        <v>-6.0000000000000019E-3</v>
      </c>
      <c r="L31" s="4">
        <v>0</v>
      </c>
    </row>
  </sheetData>
  <mergeCells count="17">
    <mergeCell ref="C30:D30"/>
    <mergeCell ref="C31:D31"/>
    <mergeCell ref="C9:H9"/>
    <mergeCell ref="C5:H5"/>
    <mergeCell ref="C6:H6"/>
    <mergeCell ref="C7:H7"/>
    <mergeCell ref="C8:H8"/>
    <mergeCell ref="C24:D24"/>
    <mergeCell ref="C25:D25"/>
    <mergeCell ref="C26:D26"/>
    <mergeCell ref="C28:D28"/>
    <mergeCell ref="C29:D29"/>
    <mergeCell ref="C4:H4"/>
    <mergeCell ref="C12:H12"/>
    <mergeCell ref="C10:H10"/>
    <mergeCell ref="C11:H11"/>
    <mergeCell ref="A22:D22"/>
  </mergeCells>
  <phoneticPr fontId="2"/>
  <pageMargins left="0.70866141732283472" right="0.70866141732283472" top="0.74803149606299213" bottom="0.74803149606299213" header="0.31496062992125984" footer="0.31496062992125984"/>
  <pageSetup paperSize="9" scale="77" fitToHeight="0" orientation="portrait" copies="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BE7D6-1511-4FC5-B1A2-E86EC050F874}">
  <sheetPr>
    <pageSetUpPr fitToPage="1"/>
  </sheetPr>
  <dimension ref="A1:L33"/>
  <sheetViews>
    <sheetView view="pageBreakPreview" zoomScale="60" zoomScaleNormal="55" workbookViewId="0">
      <pane ySplit="1" topLeftCell="A14" activePane="bottomLeft" state="frozen"/>
      <selection activeCell="AH40" sqref="AH40"/>
      <selection pane="bottomLeft" activeCell="Q36" sqref="Q36"/>
    </sheetView>
  </sheetViews>
  <sheetFormatPr defaultColWidth="9" defaultRowHeight="18" x14ac:dyDescent="0.45"/>
  <cols>
    <col min="1" max="1" width="9" style="1"/>
    <col min="2" max="2" width="5" style="1" customWidth="1"/>
    <col min="3" max="16384" width="9" style="1"/>
  </cols>
  <sheetData>
    <row r="1" spans="1:10" ht="19.5" customHeight="1" x14ac:dyDescent="0.45">
      <c r="A1" s="1" t="s">
        <v>0</v>
      </c>
      <c r="B1" s="1" t="s">
        <v>86</v>
      </c>
      <c r="E1" s="29"/>
    </row>
    <row r="2" spans="1:10" ht="19.5" customHeight="1" x14ac:dyDescent="0.45"/>
    <row r="3" spans="1:10" ht="19.5" customHeight="1" x14ac:dyDescent="0.45"/>
    <row r="4" spans="1:10" ht="19.5" customHeight="1" x14ac:dyDescent="0.45">
      <c r="C4" s="114" t="s">
        <v>1</v>
      </c>
      <c r="D4" s="115"/>
      <c r="E4" s="115"/>
      <c r="F4" s="115"/>
      <c r="G4" s="115"/>
      <c r="H4" s="116"/>
      <c r="I4" s="2" t="s">
        <v>2</v>
      </c>
      <c r="J4" s="2" t="s">
        <v>3</v>
      </c>
    </row>
    <row r="5" spans="1:10" ht="19.5" customHeight="1" x14ac:dyDescent="0.45">
      <c r="C5" s="120" t="s">
        <v>39</v>
      </c>
      <c r="D5" s="120"/>
      <c r="E5" s="120"/>
      <c r="F5" s="120"/>
      <c r="G5" s="120"/>
      <c r="H5" s="120"/>
      <c r="I5" s="3">
        <v>359</v>
      </c>
      <c r="J5" s="4">
        <f t="shared" ref="J5:J11" si="0">IFERROR(I5/$I$12,)</f>
        <v>0.44707347447073476</v>
      </c>
    </row>
    <row r="6" spans="1:10" ht="19.5" customHeight="1" x14ac:dyDescent="0.45">
      <c r="C6" s="120" t="s">
        <v>84</v>
      </c>
      <c r="D6" s="120"/>
      <c r="E6" s="120"/>
      <c r="F6" s="120"/>
      <c r="G6" s="120"/>
      <c r="H6" s="120"/>
      <c r="I6" s="3">
        <v>2</v>
      </c>
      <c r="J6" s="4">
        <v>3.0000000000000001E-3</v>
      </c>
    </row>
    <row r="7" spans="1:10" ht="19.5" customHeight="1" x14ac:dyDescent="0.45">
      <c r="C7" s="120" t="s">
        <v>85</v>
      </c>
      <c r="D7" s="120"/>
      <c r="E7" s="120"/>
      <c r="F7" s="120"/>
      <c r="G7" s="120"/>
      <c r="H7" s="120"/>
      <c r="I7" s="3">
        <v>5</v>
      </c>
      <c r="J7" s="4">
        <f t="shared" si="0"/>
        <v>6.2266500622665004E-3</v>
      </c>
    </row>
    <row r="8" spans="1:10" ht="19.5" customHeight="1" x14ac:dyDescent="0.45">
      <c r="C8" s="120" t="s">
        <v>40</v>
      </c>
      <c r="D8" s="120"/>
      <c r="E8" s="120"/>
      <c r="F8" s="120"/>
      <c r="G8" s="120"/>
      <c r="H8" s="120"/>
      <c r="I8" s="3">
        <v>68</v>
      </c>
      <c r="J8" s="4">
        <f t="shared" si="0"/>
        <v>8.4682440846824414E-2</v>
      </c>
    </row>
    <row r="9" spans="1:10" ht="19.5" customHeight="1" x14ac:dyDescent="0.45">
      <c r="C9" s="120" t="s">
        <v>41</v>
      </c>
      <c r="D9" s="120"/>
      <c r="E9" s="120"/>
      <c r="F9" s="120"/>
      <c r="G9" s="120"/>
      <c r="H9" s="120"/>
      <c r="I9" s="3">
        <v>65</v>
      </c>
      <c r="J9" s="4">
        <f t="shared" si="0"/>
        <v>8.0946450809464512E-2</v>
      </c>
    </row>
    <row r="10" spans="1:10" ht="19.5" customHeight="1" x14ac:dyDescent="0.45">
      <c r="C10" s="120" t="s">
        <v>42</v>
      </c>
      <c r="D10" s="120"/>
      <c r="E10" s="120"/>
      <c r="F10" s="120"/>
      <c r="G10" s="120"/>
      <c r="H10" s="120"/>
      <c r="I10" s="3">
        <v>133</v>
      </c>
      <c r="J10" s="4">
        <f t="shared" si="0"/>
        <v>0.16562889165628891</v>
      </c>
    </row>
    <row r="11" spans="1:10" ht="19.5" customHeight="1" x14ac:dyDescent="0.45">
      <c r="C11" s="120" t="s">
        <v>8</v>
      </c>
      <c r="D11" s="120"/>
      <c r="E11" s="120"/>
      <c r="F11" s="120"/>
      <c r="G11" s="120"/>
      <c r="H11" s="120"/>
      <c r="I11" s="3">
        <v>171</v>
      </c>
      <c r="J11" s="4">
        <f t="shared" si="0"/>
        <v>0.21295143212951431</v>
      </c>
    </row>
    <row r="12" spans="1:10" ht="19.5" customHeight="1" x14ac:dyDescent="0.45">
      <c r="C12" s="117" t="s">
        <v>9</v>
      </c>
      <c r="D12" s="118"/>
      <c r="E12" s="118"/>
      <c r="F12" s="118"/>
      <c r="G12" s="118"/>
      <c r="H12" s="119"/>
      <c r="I12" s="3">
        <f>SUM(I5:I11)</f>
        <v>803</v>
      </c>
      <c r="J12" s="4">
        <v>1</v>
      </c>
    </row>
    <row r="14" spans="1:10" ht="19.5" customHeight="1" x14ac:dyDescent="0.45"/>
    <row r="15" spans="1:10" ht="19.5" customHeight="1" x14ac:dyDescent="0.45">
      <c r="A15" s="1" t="s">
        <v>10</v>
      </c>
    </row>
    <row r="16" spans="1:10" ht="19.5" customHeight="1" x14ac:dyDescent="0.45">
      <c r="C16" s="1" t="s">
        <v>11</v>
      </c>
      <c r="D16" s="31">
        <v>0</v>
      </c>
      <c r="J16" s="5">
        <v>0.44700000000000001</v>
      </c>
    </row>
    <row r="17" spans="1:12" ht="19.5" customHeight="1" x14ac:dyDescent="0.45">
      <c r="C17" s="1" t="s">
        <v>13</v>
      </c>
      <c r="D17" s="32" t="s">
        <v>64</v>
      </c>
      <c r="J17" s="5">
        <v>0.16600000000000001</v>
      </c>
    </row>
    <row r="18" spans="1:12" ht="19.5" customHeight="1" x14ac:dyDescent="0.45">
      <c r="C18" s="1" t="s">
        <v>15</v>
      </c>
      <c r="D18" s="32" t="s">
        <v>63</v>
      </c>
      <c r="J18" s="5">
        <v>8.5000000000000006E-2</v>
      </c>
    </row>
    <row r="19" spans="1:12" ht="19.5" customHeight="1" x14ac:dyDescent="0.45">
      <c r="C19" s="32"/>
      <c r="I19" s="5"/>
    </row>
    <row r="20" spans="1:12" ht="19.5" customHeight="1" x14ac:dyDescent="0.45">
      <c r="C20" s="32"/>
      <c r="I20" s="5"/>
    </row>
    <row r="21" spans="1:12" ht="19.5" customHeight="1" x14ac:dyDescent="0.45"/>
    <row r="22" spans="1:12" ht="19.5" customHeight="1" x14ac:dyDescent="0.45">
      <c r="A22" s="121" t="s">
        <v>229</v>
      </c>
      <c r="B22" s="121"/>
      <c r="C22" s="121"/>
      <c r="D22" s="121"/>
    </row>
    <row r="23" spans="1:12" ht="19.5" customHeight="1" x14ac:dyDescent="0.45"/>
    <row r="24" spans="1:12" s="7" customFormat="1" ht="149.25" customHeight="1" x14ac:dyDescent="0.35">
      <c r="C24" s="123"/>
      <c r="D24" s="123"/>
      <c r="E24" s="30" t="s">
        <v>39</v>
      </c>
      <c r="F24" s="30" t="s">
        <v>84</v>
      </c>
      <c r="G24" s="30" t="s">
        <v>85</v>
      </c>
      <c r="H24" s="30" t="s">
        <v>40</v>
      </c>
      <c r="I24" s="30" t="s">
        <v>41</v>
      </c>
      <c r="J24" s="30" t="s">
        <v>42</v>
      </c>
      <c r="K24" s="30" t="s">
        <v>8</v>
      </c>
      <c r="L24" s="30" t="s">
        <v>17</v>
      </c>
    </row>
    <row r="25" spans="1:12" ht="19.5" customHeight="1" x14ac:dyDescent="0.45">
      <c r="C25" s="99" t="s">
        <v>231</v>
      </c>
      <c r="D25" s="100"/>
      <c r="E25" s="3">
        <v>435</v>
      </c>
      <c r="F25" s="3">
        <v>4</v>
      </c>
      <c r="G25" s="3">
        <v>10</v>
      </c>
      <c r="H25" s="3">
        <v>118</v>
      </c>
      <c r="I25" s="3">
        <v>103</v>
      </c>
      <c r="J25" s="3">
        <v>130</v>
      </c>
      <c r="K25" s="3">
        <v>28</v>
      </c>
      <c r="L25" s="3">
        <f>SUM(E25:K25)</f>
        <v>828</v>
      </c>
    </row>
    <row r="26" spans="1:12" ht="19.5" customHeight="1" x14ac:dyDescent="0.45">
      <c r="C26" s="99" t="s">
        <v>232</v>
      </c>
      <c r="D26" s="100"/>
      <c r="E26" s="3">
        <v>359</v>
      </c>
      <c r="F26" s="3">
        <v>2</v>
      </c>
      <c r="G26" s="3">
        <v>5</v>
      </c>
      <c r="H26" s="3">
        <v>68</v>
      </c>
      <c r="I26" s="3">
        <v>65</v>
      </c>
      <c r="J26" s="3">
        <v>133</v>
      </c>
      <c r="K26" s="3">
        <v>171</v>
      </c>
      <c r="L26" s="3">
        <f>SUM(E26:K26)</f>
        <v>803</v>
      </c>
    </row>
    <row r="27" spans="1:12" ht="19.5" customHeight="1" x14ac:dyDescent="0.45"/>
    <row r="28" spans="1:12" s="7" customFormat="1" ht="149.25" customHeight="1" x14ac:dyDescent="0.35">
      <c r="C28" s="123"/>
      <c r="D28" s="123"/>
      <c r="E28" s="30" t="s">
        <v>39</v>
      </c>
      <c r="F28" s="30" t="s">
        <v>84</v>
      </c>
      <c r="G28" s="30" t="s">
        <v>85</v>
      </c>
      <c r="H28" s="30" t="s">
        <v>40</v>
      </c>
      <c r="I28" s="30" t="s">
        <v>41</v>
      </c>
      <c r="J28" s="30" t="s">
        <v>42</v>
      </c>
      <c r="K28" s="30" t="s">
        <v>8</v>
      </c>
      <c r="L28" s="30" t="s">
        <v>17</v>
      </c>
    </row>
    <row r="29" spans="1:12" ht="19.5" customHeight="1" x14ac:dyDescent="0.45">
      <c r="C29" s="99" t="s">
        <v>231</v>
      </c>
      <c r="D29" s="100"/>
      <c r="E29" s="4">
        <v>0.52500000000000002</v>
      </c>
      <c r="F29" s="4">
        <v>5.0000000000000001E-3</v>
      </c>
      <c r="G29" s="4">
        <v>1.2E-2</v>
      </c>
      <c r="H29" s="4">
        <v>0.14299999999999999</v>
      </c>
      <c r="I29" s="4">
        <v>0.124</v>
      </c>
      <c r="J29" s="4">
        <v>0.157</v>
      </c>
      <c r="K29" s="4">
        <v>3.4000000000000002E-2</v>
      </c>
      <c r="L29" s="4">
        <f>SUM(E29:K29)</f>
        <v>1</v>
      </c>
    </row>
    <row r="30" spans="1:12" ht="19.5" customHeight="1" x14ac:dyDescent="0.45">
      <c r="C30" s="99" t="s">
        <v>232</v>
      </c>
      <c r="D30" s="100"/>
      <c r="E30" s="4">
        <v>0.44700000000000001</v>
      </c>
      <c r="F30" s="4">
        <v>3.0000000000000001E-3</v>
      </c>
      <c r="G30" s="4">
        <v>6.0000000000000001E-3</v>
      </c>
      <c r="H30" s="4">
        <v>8.5000000000000006E-2</v>
      </c>
      <c r="I30" s="4">
        <v>8.1000000000000003E-2</v>
      </c>
      <c r="J30" s="4">
        <v>0.16600000000000001</v>
      </c>
      <c r="K30" s="4">
        <v>0.21299999999999999</v>
      </c>
      <c r="L30" s="4">
        <f>SUM(E30:K30)</f>
        <v>1.0010000000000001</v>
      </c>
    </row>
    <row r="31" spans="1:12" ht="19.5" customHeight="1" x14ac:dyDescent="0.45">
      <c r="C31" s="122" t="s">
        <v>20</v>
      </c>
      <c r="D31" s="122"/>
      <c r="E31" s="4">
        <f t="shared" ref="E31:K31" si="1">E30-E29</f>
        <v>-7.8000000000000014E-2</v>
      </c>
      <c r="F31" s="4">
        <f t="shared" si="1"/>
        <v>-2E-3</v>
      </c>
      <c r="G31" s="4">
        <f t="shared" si="1"/>
        <v>-6.0000000000000001E-3</v>
      </c>
      <c r="H31" s="4">
        <f t="shared" si="1"/>
        <v>-5.7999999999999982E-2</v>
      </c>
      <c r="I31" s="4">
        <f t="shared" si="1"/>
        <v>-4.2999999999999997E-2</v>
      </c>
      <c r="J31" s="4">
        <f t="shared" si="1"/>
        <v>9.000000000000008E-3</v>
      </c>
      <c r="K31" s="4">
        <f t="shared" si="1"/>
        <v>0.17899999999999999</v>
      </c>
      <c r="L31" s="4">
        <v>0</v>
      </c>
    </row>
    <row r="33" ht="19.5" customHeight="1" x14ac:dyDescent="0.45"/>
  </sheetData>
  <mergeCells count="17">
    <mergeCell ref="C28:D28"/>
    <mergeCell ref="C29:D29"/>
    <mergeCell ref="C30:D30"/>
    <mergeCell ref="C31:D31"/>
    <mergeCell ref="C10:H10"/>
    <mergeCell ref="C24:D24"/>
    <mergeCell ref="C4:H4"/>
    <mergeCell ref="C12:H12"/>
    <mergeCell ref="C11:H11"/>
    <mergeCell ref="A22:D22"/>
    <mergeCell ref="C26:D26"/>
    <mergeCell ref="C25:D25"/>
    <mergeCell ref="C5:H5"/>
    <mergeCell ref="C6:H6"/>
    <mergeCell ref="C7:H7"/>
    <mergeCell ref="C8:H8"/>
    <mergeCell ref="C9:H9"/>
  </mergeCells>
  <phoneticPr fontId="2"/>
  <pageMargins left="0.70866141732283472" right="0.70866141732283472" top="0.74803149606299213" bottom="0.74803149606299213" header="0.31496062992125984" footer="0.31496062992125984"/>
  <pageSetup paperSize="9" scale="77" fitToHeight="0" orientation="portrait"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77</vt:i4>
      </vt:variant>
    </vt:vector>
  </HeadingPairs>
  <TitlesOfParts>
    <vt:vector size="77" baseType="lpstr">
      <vt:lpstr>問1業種</vt:lpstr>
      <vt:lpstr>問1資本金</vt:lpstr>
      <vt:lpstr>問1従業員規模</vt:lpstr>
      <vt:lpstr>問1事業主は女性である</vt:lpstr>
      <vt:lpstr>問1女性役員有無</vt:lpstr>
      <vt:lpstr>問1女性管理職有無</vt:lpstr>
      <vt:lpstr>問1女性管理職候補</vt:lpstr>
      <vt:lpstr>問1常用女性労働者数比率</vt:lpstr>
      <vt:lpstr>問1役員女性比率</vt:lpstr>
      <vt:lpstr>問1管理職女性比率</vt:lpstr>
      <vt:lpstr>問1役員・管理職女性比率</vt:lpstr>
      <vt:lpstr>問1(2)正社員男女別人数</vt:lpstr>
      <vt:lpstr>問1(2)非正規社員（職員）男女別人数</vt:lpstr>
      <vt:lpstr>問1(2)派遣社員男女別人数</vt:lpstr>
      <vt:lpstr>問1（3）役員男女別人数</vt:lpstr>
      <vt:lpstr>問1（3）部長相当職男女別人数</vt:lpstr>
      <vt:lpstr>問1（3）課長相当職男女別人数</vt:lpstr>
      <vt:lpstr>問1（3）係長相当職男女別人数</vt:lpstr>
      <vt:lpstr>問２(1)</vt:lpstr>
      <vt:lpstr>問2（2）</vt:lpstr>
      <vt:lpstr>問2（3）</vt:lpstr>
      <vt:lpstr>問2（4）</vt:lpstr>
      <vt:lpstr>問2（5）ア</vt:lpstr>
      <vt:lpstr>問2（5）イ</vt:lpstr>
      <vt:lpstr>問２（５）ウ</vt:lpstr>
      <vt:lpstr>問２（５）エ</vt:lpstr>
      <vt:lpstr>問2（5）オ</vt:lpstr>
      <vt:lpstr>問2（5）カ</vt:lpstr>
      <vt:lpstr>問２（５）キ</vt:lpstr>
      <vt:lpstr>問2（6）</vt:lpstr>
      <vt:lpstr>問2（7）</vt:lpstr>
      <vt:lpstr>問3ア</vt:lpstr>
      <vt:lpstr>問3イ</vt:lpstr>
      <vt:lpstr>問３ウ</vt:lpstr>
      <vt:lpstr>問3エ</vt:lpstr>
      <vt:lpstr>問3オ</vt:lpstr>
      <vt:lpstr>問３カ</vt:lpstr>
      <vt:lpstr>問３キ</vt:lpstr>
      <vt:lpstr>問3ク</vt:lpstr>
      <vt:lpstr>問３ケ</vt:lpstr>
      <vt:lpstr>問３コ</vt:lpstr>
      <vt:lpstr>問3サ</vt:lpstr>
      <vt:lpstr>問３シ</vt:lpstr>
      <vt:lpstr>問３ス</vt:lpstr>
      <vt:lpstr>問3セ</vt:lpstr>
      <vt:lpstr>問３ソ</vt:lpstr>
      <vt:lpstr>問3タ</vt:lpstr>
      <vt:lpstr>問3チ</vt:lpstr>
      <vt:lpstr>問3ツ</vt:lpstr>
      <vt:lpstr>問３テ</vt:lpstr>
      <vt:lpstr>問３ト</vt:lpstr>
      <vt:lpstr>問3その他</vt:lpstr>
      <vt:lpstr>問4（1）</vt:lpstr>
      <vt:lpstr>問4（2）</vt:lpstr>
      <vt:lpstr>問4（3）</vt:lpstr>
      <vt:lpstr>問4（4）</vt:lpstr>
      <vt:lpstr>問4（5）</vt:lpstr>
      <vt:lpstr>問5（1）</vt:lpstr>
      <vt:lpstr>問5（2）</vt:lpstr>
      <vt:lpstr>問5（3）</vt:lpstr>
      <vt:lpstr>問5（4）</vt:lpstr>
      <vt:lpstr>問5（5）</vt:lpstr>
      <vt:lpstr>問6（1）</vt:lpstr>
      <vt:lpstr>問6（2）</vt:lpstr>
      <vt:lpstr>問6（3）</vt:lpstr>
      <vt:lpstr>問6（4）</vt:lpstr>
      <vt:lpstr>問7（1）</vt:lpstr>
      <vt:lpstr>問7（2）</vt:lpstr>
      <vt:lpstr>問7（3）</vt:lpstr>
      <vt:lpstr>問7（4）</vt:lpstr>
      <vt:lpstr>問7（5）</vt:lpstr>
      <vt:lpstr>問7（6）</vt:lpstr>
      <vt:lpstr>問8</vt:lpstr>
      <vt:lpstr>問9（1）</vt:lpstr>
      <vt:lpstr>問9（2）</vt:lpstr>
      <vt:lpstr>問10（1）</vt:lpstr>
      <vt:lpstr>問10（2）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2026-02-17T03:07:34Z</dcterms:created>
  <dcterms:modified xsi:type="dcterms:W3CDTF">2026-03-10T08:33:19Z</dcterms:modified>
</cp:coreProperties>
</file>