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X:\ユーザ作業用フォルダ\#ユーザ作業用フォルダ\009 給与制度担当\020 HP・庁内ポータル\03 規程集\20_0 R04.04.01現在（更新分)\作業(条例・規則・要綱)\03 要綱\06-02 通勤手当支給規則の運用方針について\"/>
    </mc:Choice>
  </mc:AlternateContent>
  <bookViews>
    <workbookView xWindow="0" yWindow="0" windowWidth="20510" windowHeight="8120"/>
  </bookViews>
  <sheets>
    <sheet name="第１号様式" sheetId="8" r:id="rId1"/>
    <sheet name="交通機関等コード" sheetId="4" state="hidden" r:id="rId2"/>
    <sheet name="所属コード" sheetId="5" state="hidden" r:id="rId3"/>
    <sheet name="交通機関毎の駅" sheetId="6" state="hidden" r:id="rId4"/>
  </sheets>
  <definedNames>
    <definedName name="_xlnm._FilterDatabase" localSheetId="2" hidden="1">所属コード!$A$2:$D$1187</definedName>
    <definedName name="_xlnm.Print_Area" localSheetId="2">所属コード!$A$1:$C$1187</definedName>
    <definedName name="_xlnm.Print_Area" localSheetId="0">第１号様式!$B$1:$CF$136</definedName>
    <definedName name="あ_淡路交通バス">交通機関毎の駅!$DA:$DA</definedName>
    <definedName name="あ_尼崎市営バス">交通機関毎の駅!$BC:$BC</definedName>
    <definedName name="い_伊丹市営バス">交通機関毎の駅!$BE:$BE</definedName>
    <definedName name="え_エヌシーバス">交通機関毎の駅!$BG:$BG</definedName>
    <definedName name="え_叡山電鉄">交通機関毎の駅!$Q:$Q</definedName>
    <definedName name="お_近江鉄道バス">交通機関毎の駅!$BI:$BI</definedName>
    <definedName name="お_大阪シティバス">交通機関毎の駅!$C:$C</definedName>
    <definedName name="お_大阪メトロ">交通機関毎の駅!$A:$A</definedName>
    <definedName name="お_大阪モノレール">交通機関毎の駅!$U:$U</definedName>
    <definedName name="き_京都交通バス">交通機関毎の駅!$BK:$BK</definedName>
    <definedName name="き_京都市営バス">交通機関毎の駅!$BM:$BM</definedName>
    <definedName name="き_京都市営地下鉄">交通機関毎の駅!$Y:$Y</definedName>
    <definedName name="き_近鉄">交通機関毎の駅!$E:$E</definedName>
    <definedName name="き_近鉄バス">交通機関毎の駅!$BO:$BO</definedName>
    <definedName name="き_北大阪急行電鉄">交通機関毎の駅!$W:$W</definedName>
    <definedName name="け_京阪">交通機関毎の駅!$G:$G</definedName>
    <definedName name="け_京阪バス">交通機関毎の駅!$BS:$BS</definedName>
    <definedName name="け_京阪宇治交通バス">交通機関毎の駅!$BQ:$BQ</definedName>
    <definedName name="け_京福電鉄">交通機関毎の駅!$AA:$AA</definedName>
    <definedName name="こ_金剛バス">交通機関毎の駅!$BY:$BY</definedName>
    <definedName name="こ_江若交通バス">交通機関毎の駅!$BU:$BU</definedName>
    <definedName name="こ_神戸高速鉄道">交通機関毎の駅!$AC:$AC</definedName>
    <definedName name="こ_神戸市営バス">交通機関毎の駅!$BW:$BW</definedName>
    <definedName name="こ_神戸市営地下鉄">交通機関毎の駅!$AE:$AE</definedName>
    <definedName name="こ_神戸新交通">交通機関毎の駅!$AG:$AG</definedName>
    <definedName name="こ_神戸電鉄">交通機関毎の駅!$AI:$AI</definedName>
    <definedName name="さ_山陽電鉄">交通機関毎の駅!$AK:$AK</definedName>
    <definedName name="さ_山陽電鉄バス">交通機関毎の駅!$CA:$CA</definedName>
    <definedName name="じ_ＪＲ">交通機関毎の駅!$I:$I</definedName>
    <definedName name="し_神姫バス">交通機関毎の駅!$CC:$CC</definedName>
    <definedName name="せ_泉北高速鉄道">交通機関毎の駅!$AM:$AM</definedName>
    <definedName name="そ_送迎バス">交通機関毎の駅!$DM:$DM</definedName>
    <definedName name="た_高槻市営バス">交通機関毎の駅!$CE:$CE</definedName>
    <definedName name="ち_中日臨海バス">交通機関毎の駅!$CG:$CG</definedName>
    <definedName name="て_帝産バス">交通機関毎の駅!$CI:$CI</definedName>
    <definedName name="と_都営地下鉄">交通機関毎の駅!$AO:$AO</definedName>
    <definedName name="と_東京メトロ">交通機関毎の駅!$S:$S</definedName>
    <definedName name="な_奈良交通バス">交通機関毎の駅!$CK:$CK</definedName>
    <definedName name="な_南海">交通機関毎の駅!$K:$K</definedName>
    <definedName name="な_南海ウィングバス">交通機関毎の駅!$CM:$CM</definedName>
    <definedName name="な_南海バス">交通機関毎の駅!$CO:$CO</definedName>
    <definedName name="な_南海りんかんバス">交通機関毎の駅!$CQ:$CQ</definedName>
    <definedName name="な_名古屋市営地下鉄">交通機関毎の駅!$AQ:$AQ</definedName>
    <definedName name="の_能勢電鉄">交通機関毎の駅!$AS:$AS</definedName>
    <definedName name="は_阪急">交通機関毎の駅!$M:$M</definedName>
    <definedName name="は_阪急バス">交通機関毎の駅!$CS:$CS</definedName>
    <definedName name="は_阪堺電気軌道">交通機関毎の駅!$AU:$AU</definedName>
    <definedName name="は_阪神">交通機関毎の駅!$O:$O</definedName>
    <definedName name="は_阪神バス">交通機関毎の駅!$CU:$CU</definedName>
    <definedName name="バス">交通機関等コード!$E$2:$E$50</definedName>
    <definedName name="ほ_北港観光バス">交通機関毎の駅!$DC:$DC</definedName>
    <definedName name="ほ_北神急行電鉄">交通機関毎の駅!$AW:$AW</definedName>
    <definedName name="み_三重交通バス">交通機関毎の駅!$CW:$CW</definedName>
    <definedName name="み_水間鉄道">交通機関毎の駅!$AY:$AY</definedName>
    <definedName name="み_水間鉄道バス">交通機関毎の駅!$CY:$CY</definedName>
    <definedName name="め_名鉄">交通機関毎の駅!$BA:$BA</definedName>
    <definedName name="わ_和歌山市那賀バス">交通機関毎の駅!$DE:$DE</definedName>
    <definedName name="交通用具">交通機関等コード!$F$2:$F$5</definedName>
    <definedName name="所属コード">所属コード!$A$2:$A$1187</definedName>
    <definedName name="所属名称">所属コード!$B$3:$B$1187</definedName>
    <definedName name="鉄道">交通機関等コード!$D$2:$D$32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P230" i="8" l="1"/>
  <c r="CP229" i="8"/>
  <c r="CP198" i="8"/>
  <c r="CP197" i="8"/>
  <c r="CP167" i="8"/>
  <c r="CP164" i="8"/>
  <c r="CP163" i="8"/>
  <c r="CP162" i="8"/>
  <c r="CP161" i="8"/>
  <c r="CP160" i="8"/>
  <c r="CP159" i="8"/>
  <c r="CP158" i="8"/>
  <c r="CP157" i="8"/>
  <c r="CP156" i="8"/>
  <c r="CP154" i="8"/>
  <c r="CP153" i="8"/>
  <c r="CP152" i="8"/>
  <c r="CP151" i="8"/>
  <c r="CP150" i="8"/>
  <c r="CP149" i="8"/>
  <c r="CP148" i="8"/>
  <c r="CP146" i="8"/>
  <c r="CP143" i="8"/>
  <c r="CP142" i="8"/>
  <c r="CN45" i="8"/>
  <c r="CM45" i="8"/>
  <c r="CL45" i="8"/>
  <c r="CN44" i="8"/>
  <c r="CM44" i="8"/>
  <c r="CL44" i="8"/>
  <c r="CN43" i="8"/>
  <c r="CM43" i="8"/>
  <c r="CL43" i="8"/>
  <c r="CN42" i="8"/>
  <c r="CM42" i="8"/>
  <c r="CM46" i="8" s="1"/>
  <c r="CP166" i="8" s="1"/>
  <c r="CL42" i="8"/>
  <c r="CN41" i="8"/>
  <c r="CM41" i="8"/>
  <c r="CL41" i="8"/>
  <c r="CN40" i="8"/>
  <c r="CP165" i="8" s="1"/>
  <c r="CM40" i="8"/>
  <c r="CL40" i="8"/>
  <c r="CI11" i="8"/>
  <c r="CI9" i="8"/>
  <c r="CI3" i="8"/>
  <c r="CI2" i="8"/>
  <c r="N2" i="8"/>
  <c r="CL46" i="8" l="1"/>
  <c r="C1187" i="5"/>
  <c r="C1186" i="5"/>
  <c r="C1185" i="5"/>
  <c r="C1184" i="5"/>
  <c r="C1183" i="5"/>
  <c r="C1182" i="5"/>
  <c r="C1181" i="5"/>
  <c r="C1180" i="5"/>
  <c r="C1179" i="5"/>
  <c r="C1178" i="5"/>
  <c r="C1177" i="5"/>
  <c r="C1176" i="5"/>
  <c r="C1175" i="5"/>
  <c r="C1174" i="5"/>
  <c r="C1173" i="5"/>
  <c r="C1172" i="5"/>
  <c r="C1171" i="5"/>
  <c r="C1170" i="5"/>
  <c r="C1169" i="5"/>
  <c r="C1168" i="5"/>
  <c r="C1167" i="5"/>
  <c r="C1166" i="5"/>
  <c r="C1165" i="5"/>
  <c r="C1164" i="5"/>
  <c r="C1163" i="5"/>
  <c r="C1162" i="5"/>
  <c r="C1161" i="5"/>
  <c r="C1160" i="5"/>
  <c r="C1159" i="5"/>
  <c r="C1158" i="5"/>
  <c r="C1157" i="5"/>
  <c r="C1156" i="5"/>
  <c r="C1155" i="5"/>
  <c r="C1154" i="5"/>
  <c r="C1153" i="5"/>
  <c r="C1152" i="5"/>
  <c r="C1151" i="5"/>
  <c r="C1150" i="5"/>
  <c r="C1149" i="5"/>
  <c r="C1148" i="5"/>
  <c r="C1147" i="5"/>
  <c r="C1146" i="5"/>
  <c r="C1145" i="5"/>
  <c r="C1144" i="5"/>
  <c r="C1143" i="5"/>
  <c r="C1142" i="5"/>
  <c r="C1141" i="5"/>
  <c r="C1140" i="5"/>
  <c r="C1139" i="5"/>
  <c r="C1138" i="5"/>
  <c r="C1137" i="5"/>
  <c r="C1136" i="5"/>
  <c r="C1135" i="5"/>
  <c r="C1134" i="5"/>
  <c r="C1133" i="5"/>
  <c r="C1132" i="5"/>
  <c r="C1131" i="5"/>
  <c r="C1130" i="5"/>
  <c r="C1129" i="5"/>
  <c r="C1128" i="5"/>
  <c r="C1127" i="5"/>
  <c r="C1126" i="5"/>
  <c r="C1125" i="5"/>
  <c r="C1124" i="5"/>
  <c r="C1123" i="5"/>
  <c r="C1122" i="5"/>
  <c r="C1121" i="5"/>
  <c r="C1120" i="5"/>
  <c r="C1119" i="5"/>
  <c r="C1118" i="5"/>
  <c r="C1117" i="5"/>
  <c r="C1116" i="5"/>
  <c r="C1115" i="5"/>
  <c r="C1114" i="5"/>
  <c r="C1113" i="5"/>
  <c r="C1112" i="5"/>
  <c r="C1111" i="5"/>
  <c r="C1110" i="5"/>
  <c r="C1109" i="5"/>
  <c r="C1108" i="5"/>
  <c r="C1107" i="5"/>
  <c r="C1106" i="5"/>
  <c r="C1105" i="5"/>
  <c r="C1104" i="5"/>
  <c r="C1103" i="5"/>
  <c r="C1102" i="5"/>
  <c r="C1101" i="5"/>
  <c r="C1100" i="5"/>
  <c r="C1099" i="5"/>
  <c r="C1098" i="5"/>
  <c r="C1097" i="5"/>
  <c r="C1096" i="5"/>
  <c r="C1095" i="5"/>
  <c r="C1094" i="5"/>
  <c r="C1093" i="5"/>
  <c r="C1092" i="5"/>
  <c r="C1091" i="5"/>
  <c r="C1090" i="5"/>
  <c r="C1089" i="5"/>
  <c r="C1088" i="5"/>
  <c r="C1087" i="5"/>
  <c r="C1086" i="5"/>
  <c r="C1085" i="5"/>
  <c r="C1084" i="5"/>
  <c r="C1083" i="5"/>
  <c r="C1082" i="5"/>
  <c r="C1081" i="5"/>
  <c r="C1080" i="5"/>
  <c r="C1079" i="5"/>
  <c r="C1078" i="5"/>
  <c r="C1077" i="5"/>
  <c r="C1076" i="5"/>
  <c r="C1075" i="5"/>
  <c r="C1074" i="5"/>
  <c r="C1073" i="5"/>
  <c r="C1072" i="5"/>
  <c r="C1071" i="5"/>
  <c r="C1070" i="5"/>
  <c r="C1069" i="5"/>
  <c r="C1068" i="5"/>
  <c r="C1067" i="5"/>
  <c r="C1066" i="5"/>
  <c r="C1065" i="5"/>
  <c r="C1064" i="5"/>
  <c r="C1063" i="5"/>
  <c r="C1062" i="5"/>
  <c r="C1061" i="5"/>
  <c r="C1060" i="5"/>
  <c r="C1059" i="5"/>
  <c r="C1058" i="5"/>
  <c r="C1057" i="5"/>
  <c r="C1056" i="5"/>
  <c r="C1055" i="5"/>
  <c r="C1054" i="5"/>
  <c r="C1053" i="5"/>
  <c r="C1052" i="5"/>
  <c r="C1051" i="5"/>
  <c r="C1050" i="5"/>
  <c r="C1049" i="5"/>
  <c r="C1048" i="5"/>
  <c r="C1047" i="5"/>
  <c r="C1046" i="5"/>
  <c r="C1045" i="5"/>
  <c r="C1044" i="5"/>
  <c r="C1043" i="5"/>
  <c r="C1042" i="5"/>
  <c r="C1041" i="5"/>
  <c r="C1040" i="5"/>
  <c r="C1039" i="5"/>
  <c r="C1038" i="5"/>
  <c r="C1037" i="5"/>
  <c r="C1036" i="5"/>
  <c r="C1035" i="5"/>
  <c r="C1034" i="5"/>
  <c r="C1033" i="5"/>
  <c r="C1032" i="5"/>
  <c r="C1031" i="5"/>
  <c r="C1030" i="5"/>
  <c r="C1029" i="5"/>
  <c r="C1028" i="5"/>
  <c r="C1027" i="5"/>
  <c r="C1026" i="5"/>
  <c r="C1025" i="5"/>
  <c r="C1024" i="5"/>
  <c r="C1023" i="5"/>
  <c r="C1022" i="5"/>
  <c r="C1021" i="5"/>
  <c r="C1020" i="5"/>
  <c r="C1019" i="5"/>
  <c r="C1018" i="5"/>
  <c r="C1017" i="5"/>
  <c r="C1016" i="5"/>
  <c r="C1015" i="5"/>
  <c r="C1014" i="5"/>
  <c r="C1013" i="5"/>
  <c r="C1012" i="5"/>
  <c r="C1011" i="5"/>
  <c r="C1010" i="5"/>
  <c r="C1009" i="5"/>
  <c r="C1008" i="5"/>
  <c r="C1007" i="5"/>
  <c r="C1006" i="5"/>
  <c r="C1005" i="5"/>
  <c r="C1004" i="5"/>
  <c r="C1003" i="5"/>
  <c r="C1002" i="5"/>
  <c r="C1001" i="5"/>
  <c r="C1000" i="5"/>
  <c r="C999" i="5"/>
  <c r="C998" i="5"/>
  <c r="C997" i="5"/>
  <c r="C996" i="5"/>
  <c r="C995" i="5"/>
  <c r="C994" i="5"/>
  <c r="C993" i="5"/>
  <c r="C992" i="5"/>
  <c r="C991" i="5"/>
  <c r="C990" i="5"/>
  <c r="C989" i="5"/>
  <c r="C988" i="5"/>
  <c r="C987" i="5"/>
  <c r="C986" i="5"/>
  <c r="C985" i="5"/>
  <c r="C984" i="5"/>
  <c r="C983" i="5"/>
  <c r="C982" i="5"/>
  <c r="C981" i="5"/>
  <c r="C980" i="5"/>
  <c r="C979" i="5"/>
  <c r="C978" i="5"/>
  <c r="C977" i="5"/>
  <c r="C976" i="5"/>
  <c r="C975" i="5"/>
  <c r="C974" i="5"/>
  <c r="C973" i="5"/>
  <c r="C972" i="5"/>
  <c r="C971" i="5"/>
  <c r="C970" i="5"/>
  <c r="C969" i="5"/>
  <c r="C968" i="5"/>
  <c r="C967" i="5"/>
  <c r="C966" i="5"/>
  <c r="C965" i="5"/>
  <c r="C964" i="5"/>
  <c r="C963" i="5"/>
  <c r="C962" i="5"/>
  <c r="C961" i="5"/>
  <c r="C960" i="5"/>
  <c r="C959" i="5"/>
  <c r="C958" i="5"/>
  <c r="C957" i="5"/>
  <c r="C956" i="5"/>
  <c r="C955" i="5"/>
  <c r="C954" i="5"/>
  <c r="C953" i="5"/>
  <c r="C952" i="5"/>
  <c r="C951" i="5"/>
  <c r="C950" i="5"/>
  <c r="C949" i="5"/>
  <c r="C948" i="5"/>
  <c r="C947" i="5"/>
  <c r="C946" i="5"/>
  <c r="C945" i="5"/>
  <c r="C944" i="5"/>
  <c r="C943" i="5"/>
  <c r="C942" i="5"/>
  <c r="C941" i="5"/>
  <c r="C940" i="5"/>
  <c r="C939" i="5"/>
  <c r="C938" i="5"/>
  <c r="C937" i="5"/>
  <c r="C936" i="5"/>
  <c r="C935" i="5"/>
  <c r="C934" i="5"/>
  <c r="C933" i="5"/>
  <c r="C932" i="5"/>
  <c r="C931" i="5"/>
  <c r="C930" i="5"/>
  <c r="C929" i="5"/>
  <c r="C928" i="5"/>
  <c r="C927" i="5"/>
  <c r="C926" i="5"/>
  <c r="C925" i="5"/>
  <c r="C924" i="5"/>
  <c r="C923" i="5"/>
  <c r="C922" i="5"/>
  <c r="C921" i="5"/>
  <c r="C920" i="5"/>
  <c r="C919" i="5"/>
  <c r="C918" i="5"/>
  <c r="C917" i="5"/>
  <c r="C916" i="5"/>
  <c r="C915" i="5"/>
  <c r="C914" i="5"/>
  <c r="C913" i="5"/>
  <c r="C912" i="5"/>
  <c r="C911" i="5"/>
  <c r="C910" i="5"/>
  <c r="C909" i="5"/>
  <c r="C908" i="5"/>
  <c r="C907" i="5"/>
  <c r="C906" i="5"/>
  <c r="C905" i="5"/>
  <c r="C904" i="5"/>
  <c r="C903" i="5"/>
  <c r="C902" i="5"/>
  <c r="C901" i="5"/>
  <c r="C900" i="5"/>
  <c r="C899" i="5"/>
  <c r="C898" i="5"/>
  <c r="C897" i="5"/>
  <c r="C896" i="5"/>
  <c r="C895" i="5"/>
  <c r="C894" i="5"/>
  <c r="C893" i="5"/>
  <c r="C892" i="5"/>
  <c r="C891" i="5"/>
  <c r="C890" i="5"/>
  <c r="C889" i="5"/>
  <c r="C888" i="5"/>
  <c r="C887" i="5"/>
  <c r="C886" i="5"/>
  <c r="C885" i="5"/>
  <c r="C884" i="5"/>
  <c r="C883" i="5"/>
  <c r="C882" i="5"/>
  <c r="C881" i="5"/>
  <c r="C880" i="5"/>
  <c r="C879" i="5"/>
  <c r="C878" i="5"/>
  <c r="C877" i="5"/>
  <c r="C876" i="5"/>
  <c r="C875" i="5"/>
  <c r="C874" i="5"/>
  <c r="C873" i="5"/>
  <c r="C872" i="5"/>
  <c r="C871" i="5"/>
  <c r="C870" i="5"/>
  <c r="C869" i="5"/>
  <c r="C868" i="5"/>
  <c r="C867" i="5"/>
  <c r="C866" i="5"/>
  <c r="C865" i="5"/>
  <c r="C864" i="5"/>
  <c r="C863" i="5"/>
  <c r="C862" i="5"/>
  <c r="C861" i="5"/>
  <c r="C860" i="5"/>
  <c r="C859" i="5"/>
  <c r="C858" i="5"/>
  <c r="C857" i="5"/>
  <c r="C856" i="5"/>
  <c r="C855" i="5"/>
  <c r="C854" i="5"/>
  <c r="C853" i="5"/>
  <c r="C852" i="5"/>
  <c r="C851" i="5"/>
  <c r="C850" i="5"/>
  <c r="C849" i="5"/>
  <c r="C848" i="5"/>
  <c r="C847" i="5"/>
  <c r="C846" i="5"/>
  <c r="C845" i="5"/>
  <c r="C844" i="5"/>
  <c r="C843" i="5"/>
  <c r="C842" i="5"/>
  <c r="C841" i="5"/>
  <c r="C840" i="5"/>
  <c r="C839" i="5"/>
  <c r="C838" i="5"/>
  <c r="C837" i="5"/>
  <c r="C836" i="5"/>
  <c r="C835" i="5"/>
  <c r="C834" i="5"/>
  <c r="C833" i="5"/>
  <c r="C832" i="5"/>
  <c r="C831" i="5"/>
  <c r="C830" i="5"/>
  <c r="C829" i="5"/>
  <c r="C828" i="5"/>
  <c r="C827" i="5"/>
  <c r="C826" i="5"/>
  <c r="C825" i="5"/>
  <c r="C824" i="5"/>
  <c r="C823" i="5"/>
  <c r="C822" i="5"/>
  <c r="C821" i="5"/>
  <c r="C820" i="5"/>
  <c r="C819" i="5"/>
  <c r="C818" i="5"/>
  <c r="C817" i="5"/>
  <c r="C816" i="5"/>
  <c r="C815" i="5"/>
  <c r="C814" i="5"/>
  <c r="C813" i="5"/>
  <c r="C812" i="5"/>
  <c r="C811" i="5"/>
  <c r="C810" i="5"/>
  <c r="C809" i="5"/>
  <c r="C808" i="5"/>
  <c r="C807" i="5"/>
  <c r="C806" i="5"/>
  <c r="C805" i="5"/>
  <c r="C804" i="5"/>
  <c r="C803" i="5"/>
  <c r="C802" i="5"/>
  <c r="C801" i="5"/>
  <c r="C800" i="5"/>
  <c r="C799" i="5"/>
  <c r="C798" i="5"/>
  <c r="C797" i="5"/>
  <c r="C796" i="5"/>
  <c r="C795" i="5"/>
  <c r="C794" i="5"/>
  <c r="C793" i="5"/>
  <c r="C792" i="5"/>
  <c r="C791" i="5"/>
  <c r="C790" i="5"/>
  <c r="C789" i="5"/>
  <c r="C788" i="5"/>
  <c r="C787" i="5"/>
  <c r="C786" i="5"/>
  <c r="C785" i="5"/>
  <c r="C784" i="5"/>
  <c r="C783" i="5"/>
  <c r="C782" i="5"/>
  <c r="C781" i="5"/>
  <c r="C780" i="5"/>
  <c r="C779" i="5"/>
  <c r="C778" i="5"/>
  <c r="C777" i="5"/>
  <c r="C776" i="5"/>
  <c r="C775" i="5"/>
  <c r="C774" i="5"/>
  <c r="C773" i="5"/>
  <c r="C772" i="5"/>
  <c r="C771" i="5"/>
  <c r="C770" i="5"/>
  <c r="C769" i="5"/>
  <c r="C768" i="5"/>
  <c r="C767" i="5"/>
  <c r="C766" i="5"/>
  <c r="C765" i="5"/>
  <c r="C764" i="5"/>
  <c r="C763" i="5"/>
  <c r="C762" i="5"/>
  <c r="C761" i="5"/>
  <c r="C760" i="5"/>
  <c r="C759" i="5"/>
  <c r="C758" i="5"/>
  <c r="C757" i="5"/>
  <c r="C756" i="5"/>
  <c r="C755" i="5"/>
  <c r="C754" i="5"/>
  <c r="C753" i="5"/>
  <c r="C752" i="5"/>
  <c r="C751" i="5"/>
  <c r="C750" i="5"/>
  <c r="C749" i="5"/>
  <c r="C748" i="5"/>
  <c r="C747" i="5"/>
  <c r="C746" i="5"/>
  <c r="C745" i="5"/>
  <c r="C744" i="5"/>
  <c r="C743" i="5"/>
  <c r="C742" i="5"/>
  <c r="C741" i="5"/>
  <c r="C740" i="5"/>
  <c r="C739" i="5"/>
  <c r="C738" i="5"/>
  <c r="C737" i="5"/>
  <c r="C736" i="5"/>
  <c r="C735" i="5"/>
  <c r="C734" i="5"/>
  <c r="C733" i="5"/>
  <c r="C732" i="5"/>
  <c r="C731" i="5"/>
  <c r="C730" i="5"/>
  <c r="C729" i="5"/>
  <c r="C728" i="5"/>
  <c r="C727" i="5"/>
  <c r="C726" i="5"/>
  <c r="C725" i="5"/>
  <c r="C724" i="5"/>
  <c r="C723" i="5"/>
  <c r="C722" i="5"/>
  <c r="C721" i="5"/>
  <c r="C720" i="5"/>
  <c r="C719" i="5"/>
  <c r="C718" i="5"/>
  <c r="C717" i="5"/>
  <c r="C716" i="5"/>
  <c r="C715" i="5"/>
  <c r="C714" i="5"/>
  <c r="C713" i="5"/>
  <c r="C712" i="5"/>
  <c r="C711" i="5"/>
  <c r="C710" i="5"/>
  <c r="C709" i="5"/>
  <c r="C708" i="5"/>
  <c r="C707" i="5"/>
  <c r="C706" i="5"/>
  <c r="C705" i="5"/>
  <c r="C704" i="5"/>
  <c r="C703" i="5"/>
  <c r="C702" i="5"/>
  <c r="C701" i="5"/>
  <c r="C700" i="5"/>
  <c r="C699" i="5"/>
  <c r="C698" i="5"/>
  <c r="C697" i="5"/>
  <c r="C696" i="5"/>
  <c r="C695" i="5"/>
  <c r="C694" i="5"/>
  <c r="C693" i="5"/>
  <c r="C692" i="5"/>
  <c r="C691" i="5"/>
  <c r="C690" i="5"/>
  <c r="C689" i="5"/>
  <c r="C688" i="5"/>
  <c r="C687" i="5"/>
  <c r="C686" i="5"/>
  <c r="C685" i="5"/>
  <c r="C684" i="5"/>
  <c r="C683" i="5"/>
  <c r="C682" i="5"/>
  <c r="C681" i="5"/>
  <c r="C680" i="5"/>
  <c r="C679" i="5"/>
  <c r="C678" i="5"/>
  <c r="C677" i="5"/>
  <c r="C676" i="5"/>
  <c r="C675" i="5"/>
  <c r="C674" i="5"/>
  <c r="C673" i="5"/>
  <c r="C672" i="5"/>
  <c r="C671" i="5"/>
  <c r="C670" i="5"/>
  <c r="C669" i="5"/>
  <c r="C668" i="5"/>
  <c r="C667" i="5"/>
  <c r="C666" i="5"/>
  <c r="C665" i="5"/>
  <c r="C664" i="5"/>
  <c r="C663" i="5"/>
  <c r="C662" i="5"/>
  <c r="C661" i="5"/>
  <c r="C660" i="5"/>
  <c r="C659" i="5"/>
  <c r="C658" i="5"/>
  <c r="C657" i="5"/>
  <c r="C656" i="5"/>
  <c r="C655" i="5"/>
  <c r="C654" i="5"/>
  <c r="C653" i="5"/>
  <c r="C652" i="5"/>
  <c r="C651" i="5"/>
  <c r="C650" i="5"/>
  <c r="C649" i="5"/>
  <c r="C648" i="5"/>
  <c r="C647" i="5"/>
  <c r="C646" i="5"/>
  <c r="C645" i="5"/>
  <c r="C644" i="5"/>
  <c r="C643" i="5"/>
  <c r="C642" i="5"/>
  <c r="C641" i="5"/>
  <c r="C640" i="5"/>
  <c r="C639" i="5"/>
  <c r="C638" i="5"/>
  <c r="C637" i="5"/>
  <c r="C636" i="5"/>
  <c r="C635" i="5"/>
  <c r="C634" i="5"/>
  <c r="C633" i="5"/>
  <c r="C632" i="5"/>
  <c r="C631" i="5"/>
  <c r="C630" i="5"/>
  <c r="C629" i="5"/>
  <c r="C628" i="5"/>
  <c r="C627" i="5"/>
  <c r="C626" i="5"/>
  <c r="C625" i="5"/>
  <c r="C624" i="5"/>
  <c r="C623" i="5"/>
  <c r="C622" i="5"/>
  <c r="C621" i="5"/>
  <c r="C620" i="5"/>
  <c r="C619" i="5"/>
  <c r="C618" i="5"/>
  <c r="C617" i="5"/>
  <c r="C616" i="5"/>
  <c r="C615" i="5"/>
  <c r="C614" i="5"/>
  <c r="C613" i="5"/>
  <c r="C612" i="5"/>
  <c r="C611" i="5"/>
  <c r="C610" i="5"/>
  <c r="C609" i="5"/>
  <c r="C608" i="5"/>
  <c r="C607" i="5"/>
  <c r="C606" i="5"/>
  <c r="C605" i="5"/>
  <c r="C604" i="5"/>
  <c r="C603" i="5"/>
  <c r="C602" i="5"/>
  <c r="C601" i="5"/>
  <c r="C600" i="5"/>
  <c r="C599" i="5"/>
  <c r="C598" i="5"/>
  <c r="C597" i="5"/>
  <c r="C596" i="5"/>
  <c r="C595" i="5"/>
  <c r="C594" i="5"/>
  <c r="C593" i="5"/>
  <c r="C592" i="5"/>
  <c r="C591" i="5"/>
  <c r="C590" i="5"/>
  <c r="C589" i="5"/>
  <c r="C588" i="5"/>
  <c r="C587" i="5"/>
  <c r="C586" i="5"/>
  <c r="C585" i="5"/>
  <c r="C584" i="5"/>
  <c r="C583" i="5"/>
  <c r="C582" i="5"/>
  <c r="C581" i="5"/>
  <c r="C580" i="5"/>
  <c r="C579" i="5"/>
  <c r="C578" i="5"/>
  <c r="C577" i="5"/>
  <c r="C576" i="5"/>
  <c r="C575" i="5"/>
  <c r="C574" i="5"/>
  <c r="C573" i="5"/>
  <c r="C572" i="5"/>
  <c r="C571" i="5"/>
  <c r="C570" i="5"/>
  <c r="C569" i="5"/>
  <c r="C568" i="5"/>
  <c r="C567" i="5"/>
  <c r="C566" i="5"/>
  <c r="C565" i="5"/>
  <c r="C564" i="5"/>
  <c r="C563" i="5"/>
  <c r="C562" i="5"/>
  <c r="C561" i="5"/>
  <c r="C560" i="5"/>
  <c r="C559" i="5"/>
  <c r="C558" i="5"/>
  <c r="C557" i="5"/>
  <c r="C556" i="5"/>
  <c r="C555" i="5"/>
  <c r="C554" i="5"/>
  <c r="C553" i="5"/>
  <c r="C552" i="5"/>
  <c r="C551" i="5"/>
  <c r="C550" i="5"/>
  <c r="C549" i="5"/>
  <c r="C548" i="5"/>
  <c r="C547" i="5"/>
  <c r="C546" i="5"/>
  <c r="C545" i="5"/>
  <c r="C544" i="5"/>
  <c r="C543" i="5"/>
  <c r="C542" i="5"/>
  <c r="C541" i="5"/>
  <c r="C540" i="5"/>
  <c r="C539" i="5"/>
  <c r="C538" i="5"/>
  <c r="C537" i="5"/>
  <c r="C536" i="5"/>
  <c r="C535" i="5"/>
  <c r="C534" i="5"/>
  <c r="C533" i="5"/>
  <c r="C532" i="5"/>
  <c r="C531" i="5"/>
  <c r="C530" i="5"/>
  <c r="C529" i="5"/>
  <c r="C528" i="5"/>
  <c r="C527" i="5"/>
  <c r="C526" i="5"/>
  <c r="C525" i="5"/>
  <c r="C524" i="5"/>
  <c r="C523" i="5"/>
  <c r="C522" i="5"/>
  <c r="C521" i="5"/>
  <c r="C520" i="5"/>
  <c r="C519" i="5"/>
  <c r="C518" i="5"/>
  <c r="C517" i="5"/>
  <c r="C516" i="5"/>
  <c r="C515" i="5"/>
  <c r="C514" i="5"/>
  <c r="C513" i="5"/>
  <c r="C512" i="5"/>
  <c r="C511" i="5"/>
  <c r="C510" i="5"/>
  <c r="C509" i="5"/>
  <c r="C508" i="5"/>
  <c r="C507" i="5"/>
  <c r="C506" i="5"/>
  <c r="C505" i="5"/>
  <c r="C504" i="5"/>
  <c r="C503" i="5"/>
  <c r="C502" i="5"/>
  <c r="C501" i="5"/>
  <c r="C500" i="5"/>
  <c r="C499" i="5"/>
  <c r="C498" i="5"/>
  <c r="C497" i="5"/>
  <c r="C496" i="5"/>
  <c r="C495" i="5"/>
  <c r="C494" i="5"/>
  <c r="C493" i="5"/>
  <c r="C492" i="5"/>
  <c r="C491" i="5"/>
  <c r="C490" i="5"/>
  <c r="C489" i="5"/>
  <c r="C488" i="5"/>
  <c r="C487" i="5"/>
  <c r="C486" i="5"/>
  <c r="C485" i="5"/>
  <c r="C484" i="5"/>
  <c r="C483" i="5"/>
  <c r="C482" i="5"/>
  <c r="C481" i="5"/>
  <c r="C480" i="5"/>
  <c r="C479" i="5"/>
  <c r="C478" i="5"/>
  <c r="C477" i="5"/>
  <c r="C476" i="5"/>
  <c r="C475" i="5"/>
  <c r="C474" i="5"/>
  <c r="C473" i="5"/>
  <c r="C472" i="5"/>
  <c r="C471" i="5"/>
  <c r="C470" i="5"/>
  <c r="C469" i="5"/>
  <c r="C468" i="5"/>
  <c r="C467" i="5"/>
  <c r="C466" i="5"/>
  <c r="C465" i="5"/>
  <c r="C464" i="5"/>
  <c r="C463" i="5"/>
  <c r="C462" i="5"/>
  <c r="C461" i="5"/>
  <c r="C460" i="5"/>
  <c r="C459" i="5"/>
  <c r="C458" i="5"/>
  <c r="C457" i="5"/>
  <c r="C456" i="5"/>
  <c r="C455" i="5"/>
  <c r="C454" i="5"/>
  <c r="C453" i="5"/>
  <c r="C452" i="5"/>
  <c r="C451" i="5"/>
  <c r="C450" i="5"/>
  <c r="C449" i="5"/>
  <c r="C448" i="5"/>
  <c r="C447" i="5"/>
  <c r="C446" i="5"/>
  <c r="C445" i="5"/>
  <c r="C444" i="5"/>
  <c r="C443" i="5"/>
  <c r="C442" i="5"/>
  <c r="C441" i="5"/>
  <c r="C440" i="5"/>
  <c r="C439" i="5"/>
  <c r="C438" i="5"/>
  <c r="C437" i="5"/>
  <c r="C436" i="5"/>
  <c r="C435" i="5"/>
  <c r="C434" i="5"/>
  <c r="C433" i="5"/>
  <c r="C432" i="5"/>
  <c r="C431" i="5"/>
  <c r="C430" i="5"/>
  <c r="C429" i="5"/>
  <c r="C428" i="5"/>
  <c r="C427" i="5"/>
  <c r="C426" i="5"/>
  <c r="C425" i="5"/>
  <c r="C424" i="5"/>
  <c r="C423" i="5"/>
  <c r="C422" i="5"/>
  <c r="C421" i="5"/>
  <c r="C420" i="5"/>
  <c r="C419" i="5"/>
  <c r="C418" i="5"/>
  <c r="C417" i="5"/>
  <c r="C416" i="5"/>
  <c r="C415" i="5"/>
  <c r="C414" i="5"/>
  <c r="C413" i="5"/>
  <c r="C412" i="5"/>
  <c r="C411" i="5"/>
  <c r="C410" i="5"/>
  <c r="C409" i="5"/>
  <c r="C408" i="5"/>
  <c r="C407" i="5"/>
  <c r="C406" i="5"/>
  <c r="C405" i="5"/>
  <c r="C404" i="5"/>
  <c r="C403" i="5"/>
  <c r="C402" i="5"/>
  <c r="C401" i="5"/>
  <c r="C400" i="5"/>
  <c r="C399" i="5"/>
  <c r="C398" i="5"/>
  <c r="C397" i="5"/>
  <c r="C396" i="5"/>
  <c r="C395" i="5"/>
  <c r="C394" i="5"/>
  <c r="C393" i="5"/>
  <c r="C392" i="5"/>
  <c r="C391" i="5"/>
  <c r="C390" i="5"/>
  <c r="C389" i="5"/>
  <c r="C388" i="5"/>
  <c r="C387" i="5"/>
  <c r="C386" i="5"/>
  <c r="C385" i="5"/>
  <c r="C384" i="5"/>
  <c r="C383" i="5"/>
  <c r="C382" i="5"/>
  <c r="C381" i="5"/>
  <c r="C380" i="5"/>
  <c r="C379" i="5"/>
  <c r="C378" i="5"/>
  <c r="C377" i="5"/>
  <c r="C376" i="5"/>
  <c r="C375" i="5"/>
  <c r="C374" i="5"/>
  <c r="C373" i="5"/>
  <c r="C372" i="5"/>
  <c r="C371" i="5"/>
  <c r="C370" i="5"/>
  <c r="C369" i="5"/>
  <c r="C368" i="5"/>
  <c r="C367" i="5"/>
  <c r="C366" i="5"/>
  <c r="C365" i="5"/>
  <c r="C364" i="5"/>
  <c r="C363" i="5"/>
  <c r="C362" i="5"/>
  <c r="C361" i="5"/>
  <c r="C360" i="5"/>
  <c r="C359" i="5"/>
  <c r="C358" i="5"/>
  <c r="C357" i="5"/>
  <c r="C356" i="5"/>
  <c r="C355" i="5"/>
  <c r="C354" i="5"/>
  <c r="C353" i="5"/>
  <c r="C352" i="5"/>
  <c r="C351" i="5"/>
  <c r="C350" i="5"/>
  <c r="C349" i="5"/>
  <c r="C348" i="5"/>
  <c r="C347" i="5"/>
  <c r="C346" i="5"/>
  <c r="C345" i="5"/>
  <c r="C344" i="5"/>
  <c r="C343" i="5"/>
  <c r="C342" i="5"/>
  <c r="C341" i="5"/>
  <c r="C340" i="5"/>
  <c r="C339" i="5"/>
  <c r="C338" i="5"/>
  <c r="C337" i="5"/>
  <c r="C336" i="5"/>
  <c r="C335" i="5"/>
  <c r="C334" i="5"/>
  <c r="C333" i="5"/>
  <c r="C332" i="5"/>
  <c r="C331" i="5"/>
  <c r="C330" i="5"/>
  <c r="C329" i="5"/>
  <c r="C328" i="5"/>
  <c r="C327" i="5"/>
  <c r="C326" i="5"/>
  <c r="C325" i="5"/>
  <c r="C324" i="5"/>
  <c r="C323" i="5"/>
  <c r="C322" i="5"/>
  <c r="C321" i="5"/>
  <c r="C320" i="5"/>
  <c r="C319" i="5"/>
  <c r="C318" i="5"/>
  <c r="C317" i="5"/>
  <c r="C316" i="5"/>
  <c r="C315" i="5"/>
  <c r="C314" i="5"/>
  <c r="C313" i="5"/>
  <c r="C312" i="5"/>
  <c r="C311" i="5"/>
  <c r="C310" i="5"/>
  <c r="C309" i="5"/>
  <c r="C308" i="5"/>
  <c r="C307" i="5"/>
  <c r="C306" i="5"/>
  <c r="C305" i="5"/>
  <c r="C304" i="5"/>
  <c r="C303" i="5"/>
  <c r="C302" i="5"/>
  <c r="C301" i="5"/>
  <c r="C300" i="5"/>
  <c r="C299" i="5"/>
  <c r="C298" i="5"/>
  <c r="C297" i="5"/>
  <c r="C296" i="5"/>
  <c r="C295" i="5"/>
  <c r="C294" i="5"/>
  <c r="C293" i="5"/>
  <c r="C292" i="5"/>
  <c r="C291" i="5"/>
  <c r="C290" i="5"/>
  <c r="C289" i="5"/>
  <c r="C288" i="5"/>
  <c r="C287" i="5"/>
  <c r="C286" i="5"/>
  <c r="C285" i="5"/>
  <c r="C284" i="5"/>
  <c r="C283" i="5"/>
  <c r="C282" i="5"/>
  <c r="C281" i="5"/>
  <c r="C280" i="5"/>
  <c r="C279" i="5"/>
  <c r="C278" i="5"/>
  <c r="C277" i="5"/>
  <c r="C276" i="5"/>
  <c r="C275" i="5"/>
  <c r="C274" i="5"/>
  <c r="C273" i="5"/>
  <c r="C272" i="5"/>
  <c r="C271" i="5"/>
  <c r="C270" i="5"/>
  <c r="C269" i="5"/>
  <c r="C268" i="5"/>
  <c r="C267" i="5"/>
  <c r="C266" i="5"/>
  <c r="C265" i="5"/>
  <c r="C264" i="5"/>
  <c r="C263" i="5"/>
  <c r="C262" i="5"/>
  <c r="C261" i="5"/>
  <c r="C260" i="5"/>
  <c r="C259" i="5"/>
  <c r="C258" i="5"/>
  <c r="C257" i="5"/>
  <c r="C256" i="5"/>
  <c r="C255" i="5"/>
  <c r="C254" i="5"/>
  <c r="C253" i="5"/>
  <c r="C252" i="5"/>
  <c r="C251" i="5"/>
  <c r="C250" i="5"/>
  <c r="C249" i="5"/>
  <c r="C248" i="5"/>
  <c r="C247" i="5"/>
  <c r="C246" i="5"/>
  <c r="C245" i="5"/>
  <c r="C244" i="5"/>
  <c r="C243" i="5"/>
  <c r="C242" i="5"/>
  <c r="C241" i="5"/>
  <c r="C240" i="5"/>
  <c r="C239" i="5"/>
  <c r="C238" i="5"/>
  <c r="C237" i="5"/>
  <c r="C236" i="5"/>
  <c r="C235" i="5"/>
  <c r="C234" i="5"/>
  <c r="C233" i="5"/>
  <c r="C232" i="5"/>
  <c r="C231" i="5"/>
  <c r="C230" i="5"/>
  <c r="C229" i="5"/>
  <c r="C228" i="5"/>
  <c r="C227" i="5"/>
  <c r="C226" i="5"/>
  <c r="C225" i="5"/>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C2" i="5"/>
</calcChain>
</file>

<file path=xl/sharedStrings.xml><?xml version="1.0" encoding="utf-8"?>
<sst xmlns="http://schemas.openxmlformats.org/spreadsheetml/2006/main" count="10087" uniqueCount="9396">
  <si>
    <t>自宅</t>
    <rPh sb="0" eb="2">
      <t>ジタク</t>
    </rPh>
    <phoneticPr fontId="3"/>
  </si>
  <si>
    <t>郵便番号</t>
    <rPh sb="0" eb="4">
      <t>ユウビンバンゴウ</t>
    </rPh>
    <phoneticPr fontId="3"/>
  </si>
  <si>
    <t>順路</t>
    <rPh sb="0" eb="2">
      <t>ジュンロ</t>
    </rPh>
    <phoneticPr fontId="3"/>
  </si>
  <si>
    <t>距離</t>
    <rPh sb="0" eb="2">
      <t>キョリ</t>
    </rPh>
    <phoneticPr fontId="3"/>
  </si>
  <si>
    <t>『　届出上の注意　』</t>
    <rPh sb="2" eb="4">
      <t>トドケデ</t>
    </rPh>
    <rPh sb="4" eb="5">
      <t>ジョウ</t>
    </rPh>
    <rPh sb="6" eb="8">
      <t>チュウイ</t>
    </rPh>
    <phoneticPr fontId="3"/>
  </si>
  <si>
    <t>『　遵守事項　』</t>
    <rPh sb="2" eb="4">
      <t>ジュンシュ</t>
    </rPh>
    <rPh sb="4" eb="6">
      <t>ジコウ</t>
    </rPh>
    <phoneticPr fontId="3"/>
  </si>
  <si>
    <t>所属コード</t>
    <rPh sb="0" eb="2">
      <t>ショゾク</t>
    </rPh>
    <phoneticPr fontId="3"/>
  </si>
  <si>
    <t>交通機関名等</t>
    <rPh sb="0" eb="2">
      <t>コウツウ</t>
    </rPh>
    <rPh sb="2" eb="4">
      <t>キカン</t>
    </rPh>
    <rPh sb="4" eb="5">
      <t>ナ</t>
    </rPh>
    <rPh sb="5" eb="6">
      <t>トウ</t>
    </rPh>
    <phoneticPr fontId="3"/>
  </si>
  <si>
    <t>鉄道</t>
    <rPh sb="0" eb="2">
      <t>テツドウ</t>
    </rPh>
    <phoneticPr fontId="1"/>
  </si>
  <si>
    <t>バス</t>
  </si>
  <si>
    <t>か_加古川市ゾーンバス</t>
  </si>
  <si>
    <t>身体障害者手帳(写)(必須)</t>
    <rPh sb="0" eb="2">
      <t>シンタイ</t>
    </rPh>
    <rPh sb="2" eb="5">
      <t>ショウガイシャ</t>
    </rPh>
    <rPh sb="5" eb="7">
      <t>テチョウ</t>
    </rPh>
    <rPh sb="8" eb="9">
      <t>ウツ</t>
    </rPh>
    <rPh sb="11" eb="13">
      <t>ヒッス</t>
    </rPh>
    <phoneticPr fontId="3"/>
  </si>
  <si>
    <t>診断書)</t>
    <rPh sb="0" eb="3">
      <t>シンダンショ</t>
    </rPh>
    <phoneticPr fontId="3"/>
  </si>
  <si>
    <t>(2)常時、公共交通機関が運行していない時間帯に通勤しなければならない勤務形態</t>
    <phoneticPr fontId="3"/>
  </si>
  <si>
    <t>カテゴリ</t>
    <phoneticPr fontId="1"/>
  </si>
  <si>
    <t>徒歩</t>
  </si>
  <si>
    <t>交通用具等</t>
    <rPh sb="0" eb="2">
      <t>コウツウ</t>
    </rPh>
    <rPh sb="2" eb="4">
      <t>ヨウグ</t>
    </rPh>
    <rPh sb="4" eb="5">
      <t>トウ</t>
    </rPh>
    <phoneticPr fontId="1"/>
  </si>
  <si>
    <t>交通機関等</t>
  </si>
  <si>
    <t>徒歩</t>
    <phoneticPr fontId="1"/>
  </si>
  <si>
    <t>あ_明石市営バス</t>
  </si>
  <si>
    <t>えいざんでんてつ</t>
    <phoneticPr fontId="1"/>
  </si>
  <si>
    <t>あかししえいばす</t>
    <phoneticPr fontId="1"/>
  </si>
  <si>
    <t>101：徒歩</t>
  </si>
  <si>
    <t>お_ＯＴＳ</t>
  </si>
  <si>
    <t>おーてぃーえす</t>
    <phoneticPr fontId="1"/>
  </si>
  <si>
    <t>あまがさきしえいばす</t>
    <phoneticPr fontId="1"/>
  </si>
  <si>
    <t>バス</t>
    <phoneticPr fontId="1"/>
  </si>
  <si>
    <t>お_近江鉄道</t>
  </si>
  <si>
    <t>おうみてつどう</t>
    <phoneticPr fontId="1"/>
  </si>
  <si>
    <t>あわじこうつうばす</t>
    <phoneticPr fontId="1"/>
  </si>
  <si>
    <t>おおさかものれーる</t>
    <phoneticPr fontId="1"/>
  </si>
  <si>
    <t>いたみしえいばす</t>
    <phoneticPr fontId="1"/>
  </si>
  <si>
    <t>203：近鉄</t>
  </si>
  <si>
    <t>い_茨木交通バス</t>
  </si>
  <si>
    <t>いばらきこうつうばす</t>
    <phoneticPr fontId="1"/>
  </si>
  <si>
    <t>204：京阪</t>
  </si>
  <si>
    <t>い_茨木高槻交通バス</t>
  </si>
  <si>
    <t>きょうとしえいちかてつ</t>
    <phoneticPr fontId="1"/>
  </si>
  <si>
    <t>いばらきたかつきこうつうばす</t>
    <phoneticPr fontId="1"/>
  </si>
  <si>
    <t>205：ＪＲ</t>
  </si>
  <si>
    <t>きんてつ</t>
    <phoneticPr fontId="1"/>
  </si>
  <si>
    <t>えぬしーばす</t>
    <phoneticPr fontId="1"/>
  </si>
  <si>
    <t>きたおおさかきゅうこうでんてつ</t>
    <phoneticPr fontId="1"/>
  </si>
  <si>
    <t>おうみてつどうばす</t>
    <phoneticPr fontId="1"/>
  </si>
  <si>
    <t>207：阪急</t>
  </si>
  <si>
    <t>け_京阪</t>
  </si>
  <si>
    <t>けいはん</t>
    <phoneticPr fontId="1"/>
  </si>
  <si>
    <t>208：阪神</t>
  </si>
  <si>
    <t>け_京浜急行電鉄</t>
  </si>
  <si>
    <t>けいひんきゅうこうでんてつ</t>
    <phoneticPr fontId="1"/>
  </si>
  <si>
    <t>かこがわしぞーんばす</t>
    <phoneticPr fontId="1"/>
  </si>
  <si>
    <t>301：叡山電鉄</t>
  </si>
  <si>
    <t>けいふくでんてつ</t>
    <phoneticPr fontId="1"/>
  </si>
  <si>
    <t>きょうとこうつうばす</t>
    <phoneticPr fontId="1"/>
  </si>
  <si>
    <t>302：東京メトロ</t>
  </si>
  <si>
    <t>こうべこうそくてつどう</t>
    <phoneticPr fontId="1"/>
  </si>
  <si>
    <t>きょうとしえいばす</t>
    <phoneticPr fontId="1"/>
  </si>
  <si>
    <t>303：大阪モノレール</t>
  </si>
  <si>
    <t>き_京都バス</t>
  </si>
  <si>
    <t>こうべしえいちかてつ</t>
    <phoneticPr fontId="1"/>
  </si>
  <si>
    <t>きょうとばす</t>
    <phoneticPr fontId="1"/>
  </si>
  <si>
    <t>304：ＯＴＳ</t>
  </si>
  <si>
    <t>こうべしんこうつう</t>
    <phoneticPr fontId="1"/>
  </si>
  <si>
    <t>きんてつばす</t>
    <phoneticPr fontId="1"/>
  </si>
  <si>
    <t>305：北大阪急行電鉄</t>
  </si>
  <si>
    <t>こうべでんてつ</t>
    <phoneticPr fontId="1"/>
  </si>
  <si>
    <t>けいはんうじこうつうばす</t>
    <phoneticPr fontId="1"/>
  </si>
  <si>
    <t>306：京都市営地下鉄</t>
  </si>
  <si>
    <t>さんようでんてつ</t>
    <phoneticPr fontId="1"/>
  </si>
  <si>
    <t>けいはんばす</t>
    <phoneticPr fontId="1"/>
  </si>
  <si>
    <t>307：京福電鉄</t>
  </si>
  <si>
    <t>じぇいあーる</t>
    <phoneticPr fontId="1"/>
  </si>
  <si>
    <t>こうじゃくこうつうばす</t>
    <phoneticPr fontId="1"/>
  </si>
  <si>
    <t>308：神戸高速鉄道</t>
  </si>
  <si>
    <t>せんぼくこうそくてつどう</t>
    <phoneticPr fontId="1"/>
  </si>
  <si>
    <t>こうべしえいばす</t>
    <phoneticPr fontId="1"/>
  </si>
  <si>
    <t>309：神戸市営地下鉄</t>
  </si>
  <si>
    <t>こ_神戸電鉄バス</t>
  </si>
  <si>
    <t>とえいちかてつ</t>
    <phoneticPr fontId="1"/>
  </si>
  <si>
    <t>こうべでんてつばす</t>
    <phoneticPr fontId="1"/>
  </si>
  <si>
    <t>310：神戸新交通</t>
  </si>
  <si>
    <t>ご_御坊南海バス</t>
  </si>
  <si>
    <t>とうきょうめとろ</t>
    <phoneticPr fontId="1"/>
  </si>
  <si>
    <t>ごぼうなんかいばす</t>
    <phoneticPr fontId="1"/>
  </si>
  <si>
    <t>311：神戸電鉄</t>
  </si>
  <si>
    <t>と_東京急行電鉄</t>
  </si>
  <si>
    <t>こ_コミュニティバス</t>
  </si>
  <si>
    <t>とうきょうきゅうこうでんてつ</t>
    <phoneticPr fontId="1"/>
  </si>
  <si>
    <t>こみゅにてぃばす</t>
    <phoneticPr fontId="1"/>
  </si>
  <si>
    <t>312：山陽電鉄</t>
  </si>
  <si>
    <t>なんかい</t>
    <phoneticPr fontId="1"/>
  </si>
  <si>
    <t>こんごうばす</t>
    <phoneticPr fontId="1"/>
  </si>
  <si>
    <t>313：泉北高速鉄道</t>
  </si>
  <si>
    <t>なごやしえいちかてつ</t>
    <phoneticPr fontId="1"/>
  </si>
  <si>
    <t>さんようでんてつばす</t>
    <phoneticPr fontId="1"/>
  </si>
  <si>
    <t>314：都営地下鉄</t>
  </si>
  <si>
    <t>じ_ＪＲバス</t>
  </si>
  <si>
    <t>のせでんてつ</t>
    <phoneticPr fontId="1"/>
  </si>
  <si>
    <t>じぇいあーるばす</t>
    <phoneticPr fontId="1"/>
  </si>
  <si>
    <t>315：名古屋市営地下鉄</t>
  </si>
  <si>
    <t>し_滋賀交通バス</t>
  </si>
  <si>
    <t>はんきゅう</t>
    <phoneticPr fontId="1"/>
  </si>
  <si>
    <t>しがこうつうばす</t>
    <phoneticPr fontId="1"/>
  </si>
  <si>
    <t>316：能勢電鉄</t>
  </si>
  <si>
    <t>し_静岡鉄道バス</t>
  </si>
  <si>
    <t>はんかいでんききどう</t>
    <phoneticPr fontId="1"/>
  </si>
  <si>
    <t>しずおかてつどうばす</t>
    <phoneticPr fontId="1"/>
  </si>
  <si>
    <t>317：阪堺電気軌道</t>
  </si>
  <si>
    <t>はんしん</t>
    <phoneticPr fontId="1"/>
  </si>
  <si>
    <t>しんきばす</t>
    <phoneticPr fontId="1"/>
  </si>
  <si>
    <t>ほくしんきゅうこうでんてつ</t>
    <phoneticPr fontId="1"/>
  </si>
  <si>
    <t>そうげいばす</t>
    <phoneticPr fontId="1"/>
  </si>
  <si>
    <t>320：水間鉄道</t>
  </si>
  <si>
    <t>みずまてつどう</t>
    <phoneticPr fontId="1"/>
  </si>
  <si>
    <t>たかつきしえいばす</t>
    <phoneticPr fontId="1"/>
  </si>
  <si>
    <t>321：名鉄</t>
  </si>
  <si>
    <t>ち_中紀バス</t>
  </si>
  <si>
    <t>めいてつ</t>
    <phoneticPr fontId="1"/>
  </si>
  <si>
    <t>ちゅうきばす</t>
    <phoneticPr fontId="1"/>
  </si>
  <si>
    <t>322：近江鉄道</t>
  </si>
  <si>
    <t>よ_横浜市営地下鉄</t>
  </si>
  <si>
    <t>よこはましえいちかてつ</t>
    <phoneticPr fontId="1"/>
  </si>
  <si>
    <t>ちゅうにちりんかいばす</t>
    <phoneticPr fontId="1"/>
  </si>
  <si>
    <t>323：東京急行電鉄</t>
  </si>
  <si>
    <t>ていさんばす</t>
    <phoneticPr fontId="1"/>
  </si>
  <si>
    <t>324：横浜市営地下鉄</t>
  </si>
  <si>
    <t>と_東急バス</t>
  </si>
  <si>
    <t>とうきゅうばす</t>
    <phoneticPr fontId="1"/>
  </si>
  <si>
    <t>325：京浜急行電鉄</t>
  </si>
  <si>
    <t>と_トーホーバス</t>
  </si>
  <si>
    <t>とーほーばす</t>
    <phoneticPr fontId="1"/>
  </si>
  <si>
    <t>401：明石市営バス</t>
  </si>
  <si>
    <t>ならこうつうばす</t>
    <phoneticPr fontId="1"/>
  </si>
  <si>
    <t>402：尼崎市営バス</t>
  </si>
  <si>
    <t>なんかいういんぐばす</t>
    <phoneticPr fontId="1"/>
  </si>
  <si>
    <t>403：伊丹市営バス</t>
  </si>
  <si>
    <t>なんかいばす</t>
    <phoneticPr fontId="1"/>
  </si>
  <si>
    <t>404：茨木交通バス</t>
  </si>
  <si>
    <t>なんかいりんかんばす</t>
    <phoneticPr fontId="1"/>
  </si>
  <si>
    <t>405：茨木高槻交通バス</t>
  </si>
  <si>
    <t>に_日本城バス</t>
  </si>
  <si>
    <t>にほんじょうばす</t>
    <phoneticPr fontId="1"/>
  </si>
  <si>
    <t>406：エヌシーバス</t>
  </si>
  <si>
    <t>は_阪急田園バス</t>
  </si>
  <si>
    <t>はんきゅうでんえんばす</t>
    <phoneticPr fontId="1"/>
  </si>
  <si>
    <t>407：近江鉄道バス</t>
  </si>
  <si>
    <t>はんきゅうばす</t>
    <phoneticPr fontId="1"/>
  </si>
  <si>
    <t>408：京都交通バス</t>
  </si>
  <si>
    <t>はんしんばす</t>
    <phoneticPr fontId="1"/>
  </si>
  <si>
    <t>409：京都市営バス</t>
  </si>
  <si>
    <t>ひ_姫路市営バス</t>
  </si>
  <si>
    <t>ひめじしえいばす</t>
    <phoneticPr fontId="1"/>
  </si>
  <si>
    <t>410：京都バス</t>
  </si>
  <si>
    <t>ほっこうかんこうばす</t>
    <phoneticPr fontId="1"/>
  </si>
  <si>
    <t>411：近鉄バス</t>
  </si>
  <si>
    <t>みえこうつうばす</t>
    <phoneticPr fontId="1"/>
  </si>
  <si>
    <t>412：京阪宇治交通バス</t>
  </si>
  <si>
    <t>みずまてつどうばす</t>
    <phoneticPr fontId="1"/>
  </si>
  <si>
    <t>413：京阪バス</t>
  </si>
  <si>
    <t>よ_横浜市営バス</t>
  </si>
  <si>
    <t>よこはましえいばす</t>
    <phoneticPr fontId="1"/>
  </si>
  <si>
    <t>414：江若交通バス</t>
  </si>
  <si>
    <t>わかやましながばす</t>
    <phoneticPr fontId="1"/>
  </si>
  <si>
    <t>415：神戸市営バス</t>
  </si>
  <si>
    <t>わ_和歌山バス</t>
  </si>
  <si>
    <t>わかやまばす</t>
    <phoneticPr fontId="1"/>
  </si>
  <si>
    <t>416：神戸電鉄バス</t>
  </si>
  <si>
    <t>417：コミュニティバス</t>
  </si>
  <si>
    <t>418：金剛バス</t>
  </si>
  <si>
    <t>419：山陽電鉄バス</t>
  </si>
  <si>
    <t>420：ＪＲバス</t>
  </si>
  <si>
    <t>421：滋賀交通バス</t>
  </si>
  <si>
    <t>422：神姫バス</t>
  </si>
  <si>
    <t>423：高槻市営バス</t>
  </si>
  <si>
    <t>424：中日臨海バス</t>
  </si>
  <si>
    <t>425：帝産バス</t>
  </si>
  <si>
    <t>426：奈良交通バス</t>
  </si>
  <si>
    <t>427：南海ウィングバス</t>
  </si>
  <si>
    <t>428：南海バス</t>
  </si>
  <si>
    <t>429：南海りんかんバス</t>
  </si>
  <si>
    <t>430：日本城バス</t>
  </si>
  <si>
    <t>431：阪急バス</t>
  </si>
  <si>
    <t>432：阪神バス</t>
  </si>
  <si>
    <t>433：姫路市営バス</t>
  </si>
  <si>
    <t>434：三重交通バス</t>
  </si>
  <si>
    <t>435：水間鉄道バス</t>
  </si>
  <si>
    <t>436：和歌山バス</t>
  </si>
  <si>
    <t>437：御坊南海バス</t>
  </si>
  <si>
    <t>438：阪急田園バス</t>
  </si>
  <si>
    <t>439：中紀バス</t>
  </si>
  <si>
    <t>440：トーホーバス</t>
  </si>
  <si>
    <t>441：淡路交通バス</t>
  </si>
  <si>
    <t>442：北港観光バス</t>
  </si>
  <si>
    <t>443：東急バス</t>
  </si>
  <si>
    <t>444：加古川市ゾーンバス</t>
  </si>
  <si>
    <t>445：和歌山市那賀バス</t>
  </si>
  <si>
    <t>446：横浜市営バス</t>
  </si>
  <si>
    <t>447：静岡鉄道バス</t>
  </si>
  <si>
    <t>501：自転車</t>
  </si>
  <si>
    <t>502：自動車</t>
  </si>
  <si>
    <t>503：バイク</t>
  </si>
  <si>
    <t>601：送迎バス</t>
  </si>
  <si>
    <t>602：車イス</t>
  </si>
  <si>
    <t>603：渡舟</t>
  </si>
  <si>
    <t>940：その他バス</t>
  </si>
  <si>
    <t>950：その他交通用具１</t>
  </si>
  <si>
    <t>960：その他交通用具２</t>
  </si>
  <si>
    <t>所属コード</t>
    <rPh sb="0" eb="2">
      <t>ショゾク</t>
    </rPh>
    <phoneticPr fontId="20"/>
  </si>
  <si>
    <t>所属名称</t>
    <rPh sb="0" eb="2">
      <t>ショゾク</t>
    </rPh>
    <rPh sb="2" eb="4">
      <t>メイショウ</t>
    </rPh>
    <phoneticPr fontId="20"/>
  </si>
  <si>
    <t>01000</t>
  </si>
  <si>
    <t>02000</t>
  </si>
  <si>
    <t>行政委員会事務局 総務課</t>
  </si>
  <si>
    <t>02010</t>
  </si>
  <si>
    <t>02020</t>
  </si>
  <si>
    <t>02030</t>
  </si>
  <si>
    <t>03000</t>
  </si>
  <si>
    <t>教育委員会事務局 総務部（総務課）</t>
  </si>
  <si>
    <t>03020</t>
  </si>
  <si>
    <t>教育委員会事務局 総務部（施設整備課）</t>
  </si>
  <si>
    <t>03040</t>
  </si>
  <si>
    <t>教育委員会事務局 総務部（学事課）</t>
  </si>
  <si>
    <t>03060</t>
  </si>
  <si>
    <t>教育委員会事務局 総務部（教育政策課）</t>
  </si>
  <si>
    <t>03100</t>
  </si>
  <si>
    <t>教育委員会事務局 教務部（教職員人事担当）</t>
  </si>
  <si>
    <t>03110</t>
  </si>
  <si>
    <t>教育委員会事務局 教務部（教職員給与・厚生担当）</t>
  </si>
  <si>
    <t>03120</t>
  </si>
  <si>
    <t>03200</t>
  </si>
  <si>
    <t>教育委員会事務局 生涯学習部（生涯学習担当）</t>
  </si>
  <si>
    <t>03220</t>
  </si>
  <si>
    <t>教育委員会事務局 総務部（文化財保護課）</t>
  </si>
  <si>
    <t>03300</t>
  </si>
  <si>
    <t>教育委員会事務局 指導部（教育活動支援担当）</t>
  </si>
  <si>
    <t>03310</t>
  </si>
  <si>
    <t>教育委員会事務局 指導部（初等教育担当）</t>
  </si>
  <si>
    <t>03320</t>
  </si>
  <si>
    <t>教育委員会事務局 指導部（中学校教育担当）</t>
  </si>
  <si>
    <t>03330</t>
  </si>
  <si>
    <t>教育委員会事務局 指導部（高等学校教育担当）</t>
  </si>
  <si>
    <t>03340</t>
  </si>
  <si>
    <t>教育委員会事務局 指導部（インクルーシブ教育推進担当）</t>
  </si>
  <si>
    <t>03400</t>
  </si>
  <si>
    <t>教育委員会事務局 中央図書館（総務担当）</t>
  </si>
  <si>
    <t>03410</t>
  </si>
  <si>
    <t>教育委員会事務局 中央図書館（企画・情報担当）</t>
  </si>
  <si>
    <t>03420</t>
  </si>
  <si>
    <t>教育委員会事務局 中央図書館（利用サービス担当）</t>
  </si>
  <si>
    <t>03430</t>
  </si>
  <si>
    <t>教育委員会事務局 中央図書館（地域サービス担当）</t>
  </si>
  <si>
    <t>03470</t>
  </si>
  <si>
    <t>教育委員会事務局 市史編纂所</t>
  </si>
  <si>
    <t>03500</t>
  </si>
  <si>
    <t>教育委員会事務局 北図書館</t>
  </si>
  <si>
    <t>03510</t>
  </si>
  <si>
    <t>教育委員会事務局 都島図書館</t>
  </si>
  <si>
    <t>03520</t>
  </si>
  <si>
    <t>教育委員会事務局 福島図書館</t>
  </si>
  <si>
    <t>03530</t>
  </si>
  <si>
    <t>教育委員会事務局 此花図書館</t>
  </si>
  <si>
    <t>03540</t>
  </si>
  <si>
    <t>教育委員会事務局 島之内図書館</t>
  </si>
  <si>
    <t>03550</t>
  </si>
  <si>
    <t>教育委員会事務局 港図書館</t>
  </si>
  <si>
    <t>03560</t>
  </si>
  <si>
    <t>教育委員会事務局 大正図書館</t>
  </si>
  <si>
    <t>03570</t>
  </si>
  <si>
    <t>教育委員会事務局 天王寺図書館</t>
  </si>
  <si>
    <t>03580</t>
  </si>
  <si>
    <t>教育委員会事務局 浪速図書館</t>
  </si>
  <si>
    <t>03590</t>
  </si>
  <si>
    <t>教育委員会事務局 西淀川図書館</t>
  </si>
  <si>
    <t>03600</t>
  </si>
  <si>
    <t>教育委員会事務局 淀川図書館</t>
  </si>
  <si>
    <t>03610</t>
  </si>
  <si>
    <t>教育委員会事務局 東淀川図書館</t>
  </si>
  <si>
    <t>03620</t>
  </si>
  <si>
    <t>教育委員会事務局 東成図書館</t>
  </si>
  <si>
    <t>03630</t>
  </si>
  <si>
    <t>教育委員会事務局 生野図書館</t>
  </si>
  <si>
    <t>03640</t>
  </si>
  <si>
    <t>教育委員会事務局 旭図書館</t>
  </si>
  <si>
    <t>03650</t>
  </si>
  <si>
    <t>教育委員会事務局 城東図書館</t>
  </si>
  <si>
    <t>03660</t>
  </si>
  <si>
    <t>教育委員会事務局 鶴見図書館</t>
  </si>
  <si>
    <t>03670</t>
  </si>
  <si>
    <t>教育委員会事務局 阿倍野図書館</t>
  </si>
  <si>
    <t>03680</t>
  </si>
  <si>
    <t>教育委員会事務局 住之江図書館</t>
  </si>
  <si>
    <t>03690</t>
  </si>
  <si>
    <t>教育委員会事務局 住吉図書館</t>
  </si>
  <si>
    <t>03700</t>
  </si>
  <si>
    <t>教育委員会事務局 東住吉図書館</t>
  </si>
  <si>
    <t>03710</t>
  </si>
  <si>
    <t>教育委員会事務局 平野図書館</t>
  </si>
  <si>
    <t>03720</t>
  </si>
  <si>
    <t>教育委員会事務局 西成図書館</t>
  </si>
  <si>
    <t>03800</t>
  </si>
  <si>
    <t>03810</t>
  </si>
  <si>
    <t>03820</t>
  </si>
  <si>
    <t>03900</t>
  </si>
  <si>
    <t>教育委員会事務局 教育センター</t>
  </si>
  <si>
    <t>03950</t>
  </si>
  <si>
    <t>教育委員会事務局 （財）大阪市教育振興公社</t>
  </si>
  <si>
    <t>03960</t>
  </si>
  <si>
    <t>教育委員会事務局 （財）大阪市学校給食協会</t>
  </si>
  <si>
    <t>03970</t>
  </si>
  <si>
    <t>教育委員会事務局 （財）大阪国際平和センター</t>
  </si>
  <si>
    <t>07000</t>
  </si>
  <si>
    <t>07100</t>
  </si>
  <si>
    <t>08000</t>
  </si>
  <si>
    <t>市政改革室 総合調整担当</t>
  </si>
  <si>
    <t>08100</t>
  </si>
  <si>
    <t>08200</t>
  </si>
  <si>
    <t>市政改革室 ＰＤＣＡ担当</t>
  </si>
  <si>
    <t>10000</t>
  </si>
  <si>
    <t>政策企画室 市長・副市長</t>
  </si>
  <si>
    <t>10100</t>
  </si>
  <si>
    <t>政策企画室 秘書部（秘書担当）</t>
  </si>
  <si>
    <t>10300</t>
  </si>
  <si>
    <t>政策企画室 企画部</t>
  </si>
  <si>
    <t>10400</t>
  </si>
  <si>
    <t>政策企画室 東京事務所</t>
  </si>
  <si>
    <t>10500</t>
  </si>
  <si>
    <t>政策企画室 市民情報部広報担当</t>
  </si>
  <si>
    <t>10510</t>
  </si>
  <si>
    <t>政策企画室 市民情報部報道担当</t>
  </si>
  <si>
    <t>10530</t>
  </si>
  <si>
    <t>政策企画室 市民情報部広聴担当</t>
  </si>
  <si>
    <t>11020</t>
  </si>
  <si>
    <t>人事室 大阪府等派遣</t>
  </si>
  <si>
    <t>11400</t>
  </si>
  <si>
    <t>11500</t>
  </si>
  <si>
    <t>11600</t>
  </si>
  <si>
    <t>11670</t>
  </si>
  <si>
    <t>11700</t>
  </si>
  <si>
    <t>11820</t>
  </si>
  <si>
    <t>人事室 （一財）大阪市職員互助会</t>
  </si>
  <si>
    <t>11900</t>
  </si>
  <si>
    <t>12010</t>
  </si>
  <si>
    <t>12020</t>
  </si>
  <si>
    <t>12030</t>
  </si>
  <si>
    <t>12110</t>
  </si>
  <si>
    <t>12120</t>
  </si>
  <si>
    <t>12210</t>
  </si>
  <si>
    <t>12220</t>
  </si>
  <si>
    <t>13000</t>
  </si>
  <si>
    <t>13080</t>
  </si>
  <si>
    <t>総務局 総務課（広域連携）</t>
  </si>
  <si>
    <t>13100</t>
  </si>
  <si>
    <t>総務局 行政課（法務・文書）</t>
  </si>
  <si>
    <t>13110</t>
  </si>
  <si>
    <t>総務局 総務課（法人）</t>
  </si>
  <si>
    <t>13120</t>
  </si>
  <si>
    <t>総務局 行政課（情報公開）</t>
  </si>
  <si>
    <t>13310</t>
  </si>
  <si>
    <t>総務局 公文書館</t>
  </si>
  <si>
    <t>13350</t>
  </si>
  <si>
    <t>総務局 監察課</t>
  </si>
  <si>
    <t>14100</t>
  </si>
  <si>
    <t>市民局 総務部総務課（総務）</t>
  </si>
  <si>
    <t>14110</t>
  </si>
  <si>
    <t>14120</t>
  </si>
  <si>
    <t>市民局 総務部総務課（財産活用）</t>
  </si>
  <si>
    <t>14130</t>
  </si>
  <si>
    <t>14140</t>
  </si>
  <si>
    <t>14150</t>
  </si>
  <si>
    <t>市民局 総務部総務課（住民情報）</t>
  </si>
  <si>
    <t>14160</t>
  </si>
  <si>
    <t>市民局 総務部総務課（施設）</t>
  </si>
  <si>
    <t>14170</t>
  </si>
  <si>
    <t>市民局 消費者センター</t>
  </si>
  <si>
    <t>14180</t>
  </si>
  <si>
    <t>市民局 区政支援室市民活動支援担当（地域安全）</t>
  </si>
  <si>
    <t>14200</t>
  </si>
  <si>
    <t>14210</t>
  </si>
  <si>
    <t>市民局 ダイバーシティ推進室雇用・勤労施策課</t>
  </si>
  <si>
    <t>14220</t>
  </si>
  <si>
    <t>市民局 ダイバーシティ推進室男女共同参画課</t>
  </si>
  <si>
    <t>14230</t>
  </si>
  <si>
    <t>14240</t>
  </si>
  <si>
    <t>14300</t>
  </si>
  <si>
    <t>市民局 ダイバーシティ推進室人権企画課</t>
  </si>
  <si>
    <t>14310</t>
  </si>
  <si>
    <t>市民局 人権啓発・相談センター</t>
  </si>
  <si>
    <t>15000</t>
  </si>
  <si>
    <t xml:space="preserve">危機管理室 </t>
  </si>
  <si>
    <t>16000</t>
  </si>
  <si>
    <t>契約管財局 契約課</t>
  </si>
  <si>
    <t>16010</t>
  </si>
  <si>
    <t>契約管財局 契約制度課</t>
  </si>
  <si>
    <t>16100</t>
  </si>
  <si>
    <t>契約管財局 管財課</t>
  </si>
  <si>
    <t>16110</t>
  </si>
  <si>
    <t>契約管財局 管財制度課</t>
  </si>
  <si>
    <t>16200</t>
  </si>
  <si>
    <t>契約管財局 審査課</t>
  </si>
  <si>
    <t>16210</t>
  </si>
  <si>
    <t>契約管財局 用地課</t>
  </si>
  <si>
    <t>17000</t>
  </si>
  <si>
    <t>財政局（１７） 財務課（財務・総務）</t>
  </si>
  <si>
    <t>17010</t>
  </si>
  <si>
    <t>財政局（１７） 財源課（財源調整）</t>
  </si>
  <si>
    <t>17020</t>
  </si>
  <si>
    <t>17050</t>
  </si>
  <si>
    <t>17060</t>
  </si>
  <si>
    <t>17200</t>
  </si>
  <si>
    <t>17210</t>
  </si>
  <si>
    <t>17220</t>
  </si>
  <si>
    <t>17230</t>
  </si>
  <si>
    <t>18010</t>
  </si>
  <si>
    <t>18050</t>
  </si>
  <si>
    <t>18110</t>
  </si>
  <si>
    <t>18310</t>
  </si>
  <si>
    <t>18360</t>
  </si>
  <si>
    <t>18370</t>
  </si>
  <si>
    <t>18380</t>
  </si>
  <si>
    <t>18410</t>
  </si>
  <si>
    <t>18480</t>
  </si>
  <si>
    <t>18600</t>
  </si>
  <si>
    <t>18630</t>
  </si>
  <si>
    <t>18830</t>
  </si>
  <si>
    <t>18840</t>
  </si>
  <si>
    <t>18860</t>
  </si>
  <si>
    <t>19000</t>
  </si>
  <si>
    <t>19010</t>
  </si>
  <si>
    <t>財政局（１９） 課税課（課税）</t>
  </si>
  <si>
    <t>19020</t>
  </si>
  <si>
    <t>財政局（１９） 課税課（固定資産税）</t>
  </si>
  <si>
    <t>19030</t>
  </si>
  <si>
    <t>財政局（１９） 収税課（収税）</t>
  </si>
  <si>
    <t>19040</t>
  </si>
  <si>
    <t>19100</t>
  </si>
  <si>
    <t>財政局（１９） 管理担当（梅田市税事務所）</t>
  </si>
  <si>
    <t>19110</t>
  </si>
  <si>
    <t>財政局（１９） 市民税担当（梅田市税事務所）</t>
  </si>
  <si>
    <t>19120</t>
  </si>
  <si>
    <t>財政局（１９） 固定資産税担当（梅田市税事務所）</t>
  </si>
  <si>
    <t>19130</t>
  </si>
  <si>
    <t>財政局（１９） 収納対策担当（梅田市税事務所）</t>
  </si>
  <si>
    <t>19200</t>
  </si>
  <si>
    <t>財政局（１９） 管理担当（京橋市税事務所）</t>
  </si>
  <si>
    <t>19210</t>
  </si>
  <si>
    <t>財政局（１９） 市民税担当（京橋市税事務所）</t>
  </si>
  <si>
    <t>19220</t>
  </si>
  <si>
    <t>財政局（１９） 固定資産税担当（京橋市税事務所）</t>
  </si>
  <si>
    <t>19230</t>
  </si>
  <si>
    <t>財政局（１９） 収納対策担当（京橋市税事務所）</t>
  </si>
  <si>
    <t>19300</t>
  </si>
  <si>
    <t>財政局（１９） 管理担当（弁天町市税事務所）</t>
  </si>
  <si>
    <t>19310</t>
  </si>
  <si>
    <t>財政局（１９） 市民税担当（弁天町市税事務所）</t>
  </si>
  <si>
    <t>19320</t>
  </si>
  <si>
    <t>財政局（１９） 固定資産税担当（弁天町市税事務所）</t>
  </si>
  <si>
    <t>19330</t>
  </si>
  <si>
    <t>財政局（１９） 収納対策担当（弁天町市税事務所）</t>
  </si>
  <si>
    <t>19400</t>
  </si>
  <si>
    <t>財政局（１９） 管理担当（なんば市税事務所）</t>
  </si>
  <si>
    <t>19410</t>
  </si>
  <si>
    <t>財政局（１９） 市民税担当（なんば市税事務所）</t>
  </si>
  <si>
    <t>19420</t>
  </si>
  <si>
    <t>財政局（１９） 固定資産税担当（なんば市税事務所）</t>
  </si>
  <si>
    <t>19430</t>
  </si>
  <si>
    <t>財政局（１９） 収納対策担当（なんば市税事務所）</t>
  </si>
  <si>
    <t>19500</t>
  </si>
  <si>
    <t>財政局（１９） 管理担当（あべの市税事務所）</t>
  </si>
  <si>
    <t>19510</t>
  </si>
  <si>
    <t>財政局（１９） 市民税担当（あべの市税事務所）</t>
  </si>
  <si>
    <t>19520</t>
  </si>
  <si>
    <t>財政局（１９） 固定資産税担当（あべの市税事務所）</t>
  </si>
  <si>
    <t>19530</t>
  </si>
  <si>
    <t>財政局（１９） 収納対策担当（あべの市税事務所）</t>
  </si>
  <si>
    <t>19700</t>
  </si>
  <si>
    <t>財政局（１９） 管理担当（船場法人市税事務所）</t>
  </si>
  <si>
    <t>19710</t>
  </si>
  <si>
    <t>19720</t>
  </si>
  <si>
    <t>財政局（１９） 法人等賦課担当（船場法人市税事務所）</t>
  </si>
  <si>
    <t>19730</t>
  </si>
  <si>
    <t>財政局（１９） 収納対策担当（船場法人市税事務所）</t>
  </si>
  <si>
    <t>19740</t>
  </si>
  <si>
    <t>財政局（１９） 収納管理担当（船場法人市税事務所）</t>
  </si>
  <si>
    <t>19750</t>
  </si>
  <si>
    <t>財政局（１９） 固定資産税担当（船場法人市税事務所）</t>
  </si>
  <si>
    <t>19760</t>
  </si>
  <si>
    <t>財政局（１９） 調査担当（船場法人市税事務所）</t>
  </si>
  <si>
    <t>20000</t>
  </si>
  <si>
    <t>20010</t>
  </si>
  <si>
    <t>20020</t>
  </si>
  <si>
    <t>20030</t>
  </si>
  <si>
    <t>20050</t>
  </si>
  <si>
    <t>20060</t>
  </si>
  <si>
    <t>20070</t>
  </si>
  <si>
    <t>20080</t>
  </si>
  <si>
    <t>20090</t>
  </si>
  <si>
    <t>20100</t>
  </si>
  <si>
    <t>20110</t>
  </si>
  <si>
    <t>20120</t>
  </si>
  <si>
    <t>20130</t>
  </si>
  <si>
    <t>20140</t>
  </si>
  <si>
    <t>20150</t>
  </si>
  <si>
    <t>20160</t>
  </si>
  <si>
    <t>20170</t>
  </si>
  <si>
    <t>20180</t>
  </si>
  <si>
    <t>20190</t>
  </si>
  <si>
    <t>20200</t>
  </si>
  <si>
    <t>20210</t>
  </si>
  <si>
    <t>20220</t>
  </si>
  <si>
    <t>20280</t>
  </si>
  <si>
    <t>20300</t>
  </si>
  <si>
    <t>20310</t>
  </si>
  <si>
    <t>20320</t>
  </si>
  <si>
    <t>20330</t>
  </si>
  <si>
    <t>20400</t>
  </si>
  <si>
    <t>20410</t>
  </si>
  <si>
    <t>20570</t>
  </si>
  <si>
    <t>20580</t>
  </si>
  <si>
    <t>20600</t>
  </si>
  <si>
    <t>20610</t>
  </si>
  <si>
    <t>20700</t>
  </si>
  <si>
    <t>福祉局 心身障がい者リハビリテーションセンター</t>
  </si>
  <si>
    <t>20710</t>
  </si>
  <si>
    <t>20720</t>
  </si>
  <si>
    <t>20740</t>
  </si>
  <si>
    <t>20750</t>
  </si>
  <si>
    <t>20800</t>
  </si>
  <si>
    <t>20900</t>
  </si>
  <si>
    <t>福祉局 大阪市社会福祉協議会</t>
  </si>
  <si>
    <t>20910</t>
  </si>
  <si>
    <t>福祉局 大阪社会医療センター</t>
  </si>
  <si>
    <t>20920</t>
  </si>
  <si>
    <t>福祉局 大阪府国民健康保険団体連合会</t>
  </si>
  <si>
    <t>21000</t>
  </si>
  <si>
    <t>弘済院 弘済院管理課</t>
  </si>
  <si>
    <t>21100</t>
  </si>
  <si>
    <t>弘済院 弘済院附属病院</t>
  </si>
  <si>
    <t>21200</t>
  </si>
  <si>
    <t>弘済院 弘済院福祉課（保護担当）</t>
  </si>
  <si>
    <t>21300</t>
  </si>
  <si>
    <t>弘済院 弘済院施設運営課（老人）</t>
  </si>
  <si>
    <t>21400</t>
  </si>
  <si>
    <t>弘済院 弘済院福祉課（児童担当）</t>
  </si>
  <si>
    <t>21500</t>
  </si>
  <si>
    <t>弘済院 弘済院附属病院（看護部）</t>
  </si>
  <si>
    <t>21600</t>
  </si>
  <si>
    <t>弘済院 弘済院管理課（施設運営）</t>
  </si>
  <si>
    <t>21700</t>
  </si>
  <si>
    <t>弘済院 弘済院総務担当（給食）</t>
  </si>
  <si>
    <t>22000</t>
  </si>
  <si>
    <t>経済戦略局 総務部総務課</t>
  </si>
  <si>
    <t>22010</t>
  </si>
  <si>
    <t>経済戦略局 総務部施設整備課</t>
  </si>
  <si>
    <t>22200</t>
  </si>
  <si>
    <t>経済戦略局 企画部企画課</t>
  </si>
  <si>
    <t>22300</t>
  </si>
  <si>
    <t>経済戦略局 観光部観光課</t>
  </si>
  <si>
    <t>22400</t>
  </si>
  <si>
    <t>経済戦略局 文化部文化課</t>
  </si>
  <si>
    <t>22500</t>
  </si>
  <si>
    <t>経済戦略局 スポーツ部スポーツ課</t>
  </si>
  <si>
    <t>22600</t>
  </si>
  <si>
    <t>22620</t>
  </si>
  <si>
    <t>22630</t>
  </si>
  <si>
    <t>22700</t>
  </si>
  <si>
    <t>22710</t>
  </si>
  <si>
    <t>22720</t>
  </si>
  <si>
    <t>22810</t>
  </si>
  <si>
    <t>22820</t>
  </si>
  <si>
    <t>22830</t>
  </si>
  <si>
    <t>22840</t>
  </si>
  <si>
    <t>22900</t>
  </si>
  <si>
    <t>22920</t>
  </si>
  <si>
    <t>22930</t>
  </si>
  <si>
    <t>22940</t>
  </si>
  <si>
    <t>22970</t>
  </si>
  <si>
    <t>23000</t>
  </si>
  <si>
    <t>23010</t>
  </si>
  <si>
    <t>23020</t>
  </si>
  <si>
    <t>23030</t>
  </si>
  <si>
    <t>23040</t>
  </si>
  <si>
    <t>23050</t>
  </si>
  <si>
    <t>24000</t>
  </si>
  <si>
    <t>中央卸売市場 総務担当</t>
  </si>
  <si>
    <t>24100</t>
  </si>
  <si>
    <t>中央卸売市場 企画担当</t>
  </si>
  <si>
    <t>24200</t>
  </si>
  <si>
    <t>中央卸売市場 本場</t>
  </si>
  <si>
    <t>24300</t>
  </si>
  <si>
    <t>中央卸売市場 東部市場</t>
  </si>
  <si>
    <t>25000</t>
  </si>
  <si>
    <t>南港市場 南港市場</t>
  </si>
  <si>
    <t>25010</t>
  </si>
  <si>
    <t>26000</t>
  </si>
  <si>
    <t>26010</t>
  </si>
  <si>
    <t>26050</t>
  </si>
  <si>
    <t>26100</t>
  </si>
  <si>
    <t>26110</t>
  </si>
  <si>
    <t>26120</t>
  </si>
  <si>
    <t>26130</t>
  </si>
  <si>
    <t>26300</t>
  </si>
  <si>
    <t>26310</t>
  </si>
  <si>
    <t>26320</t>
  </si>
  <si>
    <t>26330</t>
  </si>
  <si>
    <t>26340</t>
  </si>
  <si>
    <t>26500</t>
  </si>
  <si>
    <t>26510</t>
  </si>
  <si>
    <t>26520</t>
  </si>
  <si>
    <t>27020</t>
  </si>
  <si>
    <t>27040</t>
  </si>
  <si>
    <t>27050</t>
  </si>
  <si>
    <t>27070</t>
  </si>
  <si>
    <t>27080</t>
  </si>
  <si>
    <t>27100</t>
  </si>
  <si>
    <t>27130</t>
  </si>
  <si>
    <t>27140</t>
  </si>
  <si>
    <t>27150</t>
  </si>
  <si>
    <t>27160</t>
  </si>
  <si>
    <t>27210</t>
  </si>
  <si>
    <t>27250</t>
  </si>
  <si>
    <t>27260</t>
  </si>
  <si>
    <t>27280</t>
  </si>
  <si>
    <t>27290</t>
  </si>
  <si>
    <t>27300</t>
  </si>
  <si>
    <t>27310</t>
  </si>
  <si>
    <t>27330</t>
  </si>
  <si>
    <t>27340</t>
  </si>
  <si>
    <t>27350</t>
  </si>
  <si>
    <t>27360</t>
  </si>
  <si>
    <t>27370</t>
  </si>
  <si>
    <t>27380</t>
  </si>
  <si>
    <t>27390</t>
  </si>
  <si>
    <t>27420</t>
  </si>
  <si>
    <t>27430</t>
  </si>
  <si>
    <t>27450</t>
  </si>
  <si>
    <t>27460</t>
  </si>
  <si>
    <t>27470</t>
  </si>
  <si>
    <t>27490</t>
  </si>
  <si>
    <t>27500</t>
  </si>
  <si>
    <t>27510</t>
  </si>
  <si>
    <t>27520</t>
  </si>
  <si>
    <t>27530</t>
  </si>
  <si>
    <t>27540</t>
  </si>
  <si>
    <t>27580</t>
  </si>
  <si>
    <t>27590</t>
  </si>
  <si>
    <t>27600</t>
  </si>
  <si>
    <t>27610</t>
  </si>
  <si>
    <t>27620</t>
  </si>
  <si>
    <t>27640</t>
  </si>
  <si>
    <t>27650</t>
  </si>
  <si>
    <t>27660</t>
  </si>
  <si>
    <t>27690</t>
  </si>
  <si>
    <t>27710</t>
  </si>
  <si>
    <t>27720</t>
  </si>
  <si>
    <t>27730</t>
  </si>
  <si>
    <t>27740</t>
  </si>
  <si>
    <t>27750</t>
  </si>
  <si>
    <t>27780</t>
  </si>
  <si>
    <t>27790</t>
  </si>
  <si>
    <t>27800</t>
  </si>
  <si>
    <t>27810</t>
  </si>
  <si>
    <t>27820</t>
  </si>
  <si>
    <t>27830</t>
  </si>
  <si>
    <t>27840</t>
  </si>
  <si>
    <t>27850</t>
  </si>
  <si>
    <t>27880</t>
  </si>
  <si>
    <t>27900</t>
  </si>
  <si>
    <t>27930</t>
  </si>
  <si>
    <t>27940</t>
  </si>
  <si>
    <t>27950</t>
  </si>
  <si>
    <t>27960</t>
  </si>
  <si>
    <t>27970</t>
  </si>
  <si>
    <t>28010</t>
  </si>
  <si>
    <t>28020</t>
  </si>
  <si>
    <t>28030</t>
  </si>
  <si>
    <t>28040</t>
  </si>
  <si>
    <t>28050</t>
  </si>
  <si>
    <t>28100</t>
  </si>
  <si>
    <t>28110</t>
  </si>
  <si>
    <t>28120</t>
  </si>
  <si>
    <t>28130</t>
  </si>
  <si>
    <t>28140</t>
  </si>
  <si>
    <t>28150</t>
  </si>
  <si>
    <t>28160</t>
  </si>
  <si>
    <t>28170</t>
  </si>
  <si>
    <t>28200</t>
  </si>
  <si>
    <t>28230</t>
  </si>
  <si>
    <t>28240</t>
  </si>
  <si>
    <t>28250</t>
  </si>
  <si>
    <t>28280</t>
  </si>
  <si>
    <t>28290</t>
  </si>
  <si>
    <t>28300</t>
  </si>
  <si>
    <t>28310</t>
  </si>
  <si>
    <t>28350</t>
  </si>
  <si>
    <t>28360</t>
  </si>
  <si>
    <t>28380</t>
  </si>
  <si>
    <t>28410</t>
  </si>
  <si>
    <t>28420</t>
  </si>
  <si>
    <t>28430</t>
  </si>
  <si>
    <t>28440</t>
  </si>
  <si>
    <t>28470</t>
  </si>
  <si>
    <t>28480</t>
  </si>
  <si>
    <t>28500</t>
  </si>
  <si>
    <t>28510</t>
  </si>
  <si>
    <t>28520</t>
  </si>
  <si>
    <t>28560</t>
  </si>
  <si>
    <t>28570</t>
  </si>
  <si>
    <t>28580</t>
  </si>
  <si>
    <t>28600</t>
  </si>
  <si>
    <t>28610</t>
  </si>
  <si>
    <t>28620</t>
  </si>
  <si>
    <t>28660</t>
  </si>
  <si>
    <t>28670</t>
  </si>
  <si>
    <t>28690</t>
  </si>
  <si>
    <t>28700</t>
  </si>
  <si>
    <t>28710</t>
  </si>
  <si>
    <t>28720</t>
  </si>
  <si>
    <t>28730</t>
  </si>
  <si>
    <t>28740</t>
  </si>
  <si>
    <t>28750</t>
  </si>
  <si>
    <t>28760</t>
  </si>
  <si>
    <t>28770</t>
  </si>
  <si>
    <t>28810</t>
  </si>
  <si>
    <t>28830</t>
  </si>
  <si>
    <t>28850</t>
  </si>
  <si>
    <t>28860</t>
  </si>
  <si>
    <t>28870</t>
  </si>
  <si>
    <t>28900</t>
  </si>
  <si>
    <t>28910</t>
  </si>
  <si>
    <t>28920</t>
  </si>
  <si>
    <t>28940</t>
  </si>
  <si>
    <t>28950</t>
  </si>
  <si>
    <t>28960</t>
  </si>
  <si>
    <t>28970</t>
  </si>
  <si>
    <t>28980</t>
  </si>
  <si>
    <t>30000</t>
  </si>
  <si>
    <t>30010</t>
  </si>
  <si>
    <t>30040</t>
  </si>
  <si>
    <t>30050</t>
  </si>
  <si>
    <t>30080</t>
  </si>
  <si>
    <t>30100</t>
  </si>
  <si>
    <t>30110</t>
  </si>
  <si>
    <t>30120</t>
  </si>
  <si>
    <t>30150</t>
  </si>
  <si>
    <t>30200</t>
  </si>
  <si>
    <t>30220</t>
  </si>
  <si>
    <t>30240</t>
  </si>
  <si>
    <t>30250</t>
  </si>
  <si>
    <t>30260</t>
  </si>
  <si>
    <t>30270</t>
  </si>
  <si>
    <t>30310</t>
  </si>
  <si>
    <t>30440</t>
  </si>
  <si>
    <t>30450</t>
  </si>
  <si>
    <t>30460</t>
  </si>
  <si>
    <t>30470</t>
  </si>
  <si>
    <t>30480</t>
  </si>
  <si>
    <t>30490</t>
  </si>
  <si>
    <t>30530</t>
  </si>
  <si>
    <t>30540</t>
  </si>
  <si>
    <t>30550</t>
  </si>
  <si>
    <t>30560</t>
  </si>
  <si>
    <t>30570</t>
  </si>
  <si>
    <t>30590</t>
  </si>
  <si>
    <t>30600</t>
  </si>
  <si>
    <t>30610</t>
  </si>
  <si>
    <t>30620</t>
  </si>
  <si>
    <t>30630</t>
  </si>
  <si>
    <t>30640</t>
  </si>
  <si>
    <t>30650</t>
  </si>
  <si>
    <t>30660</t>
  </si>
  <si>
    <t>30670</t>
  </si>
  <si>
    <t>31000</t>
  </si>
  <si>
    <t>環境局 総務部総務課</t>
  </si>
  <si>
    <t>31010</t>
  </si>
  <si>
    <t>環境局 総務部企画課</t>
  </si>
  <si>
    <t>31020</t>
  </si>
  <si>
    <t>環境局 総務部職員課</t>
  </si>
  <si>
    <t>31030</t>
  </si>
  <si>
    <t>環境局 総務部施設管理課</t>
  </si>
  <si>
    <t>31050</t>
  </si>
  <si>
    <t>環境局 大阪市・八尾市・松原市環境施設組合</t>
  </si>
  <si>
    <t>31060</t>
  </si>
  <si>
    <t>31080</t>
  </si>
  <si>
    <t>31090</t>
  </si>
  <si>
    <t>環境局 環境施策部環境施策課</t>
  </si>
  <si>
    <t>31100</t>
  </si>
  <si>
    <t>環境局 環境管理部環境管理課</t>
  </si>
  <si>
    <t>31110</t>
  </si>
  <si>
    <t>環境局 環境管理部環境管理課（環境規制）</t>
  </si>
  <si>
    <t>31120</t>
  </si>
  <si>
    <t>環境局 環境管理部環境管理課（土壌水質）</t>
  </si>
  <si>
    <t>31130</t>
  </si>
  <si>
    <t>環境局 環境管理部環境管理課（産業廃棄物規制）</t>
  </si>
  <si>
    <t>31150</t>
  </si>
  <si>
    <t>環境局 環境管理部環境管理課（北部環境保全監視）</t>
  </si>
  <si>
    <t>31160</t>
  </si>
  <si>
    <t>環境局 環境管理部環境管理課（東部環境保全監視）</t>
  </si>
  <si>
    <t>31170</t>
  </si>
  <si>
    <t>環境局 環境管理部環境管理課（西部環境保全監視）</t>
  </si>
  <si>
    <t>31180</t>
  </si>
  <si>
    <t>31190</t>
  </si>
  <si>
    <t>31200</t>
  </si>
  <si>
    <t>環境局 事業部事業管理課</t>
  </si>
  <si>
    <t>31210</t>
  </si>
  <si>
    <t>環境局 事業部事業管理課（斎場・霊園）</t>
  </si>
  <si>
    <t>31230</t>
  </si>
  <si>
    <t>環境局 事業部家庭ごみ減量課</t>
  </si>
  <si>
    <t>31240</t>
  </si>
  <si>
    <t>環境局 事業部一般廃棄物指導課</t>
  </si>
  <si>
    <t>31400</t>
  </si>
  <si>
    <t>31410</t>
  </si>
  <si>
    <t>31420</t>
  </si>
  <si>
    <t>31430</t>
  </si>
  <si>
    <t>31440</t>
  </si>
  <si>
    <t>31450</t>
  </si>
  <si>
    <t>31460</t>
  </si>
  <si>
    <t>31470</t>
  </si>
  <si>
    <t>31480</t>
  </si>
  <si>
    <t>31490</t>
  </si>
  <si>
    <t>31500</t>
  </si>
  <si>
    <t>31510</t>
  </si>
  <si>
    <t>31550</t>
  </si>
  <si>
    <t>31700</t>
  </si>
  <si>
    <t>31720</t>
  </si>
  <si>
    <t>31730</t>
  </si>
  <si>
    <t>環境局 東淀工場</t>
  </si>
  <si>
    <t>31770</t>
  </si>
  <si>
    <t>31780</t>
  </si>
  <si>
    <t>31790</t>
  </si>
  <si>
    <t>31800</t>
  </si>
  <si>
    <t>32000</t>
  </si>
  <si>
    <t>32990</t>
  </si>
  <si>
    <t>33000</t>
  </si>
  <si>
    <t>建設局（３３） 総務部（総務課）</t>
  </si>
  <si>
    <t>33010</t>
  </si>
  <si>
    <t>建設局（３３） 総務部（職員課）</t>
  </si>
  <si>
    <t>33020</t>
  </si>
  <si>
    <t>建設局（３３） 総務部（経理課）</t>
  </si>
  <si>
    <t>33030</t>
  </si>
  <si>
    <t>建設局（３３） 総務部（事業管理担当）</t>
  </si>
  <si>
    <t>33040</t>
  </si>
  <si>
    <t>建設局（３３） 総務部（事業所改革担当）</t>
  </si>
  <si>
    <t>33050</t>
  </si>
  <si>
    <t>建設局（３３） 管理部（渡船事務所）</t>
  </si>
  <si>
    <t>33060</t>
  </si>
  <si>
    <t>建設局（３３） 管理部（測量明示担当）</t>
  </si>
  <si>
    <t>33070</t>
  </si>
  <si>
    <t>33080</t>
  </si>
  <si>
    <t>建設局（３３） 総務部（事業企画担当）</t>
  </si>
  <si>
    <t>33090</t>
  </si>
  <si>
    <t>建設局（３３） 総務部（業務改革担当）</t>
  </si>
  <si>
    <t>33100</t>
  </si>
  <si>
    <t>建設局（３３） 東工営所</t>
  </si>
  <si>
    <t>33110</t>
  </si>
  <si>
    <t>建設局（３３） 管理部（管理課）</t>
  </si>
  <si>
    <t>33120</t>
  </si>
  <si>
    <t>33130</t>
  </si>
  <si>
    <t>33140</t>
  </si>
  <si>
    <t>33150</t>
  </si>
  <si>
    <t>建設局（３３） 管理部（路上違反物件担当）</t>
  </si>
  <si>
    <t>33160</t>
  </si>
  <si>
    <t>建設局（３３） 管理部（道路管理適正化担当）</t>
  </si>
  <si>
    <t>33170</t>
  </si>
  <si>
    <t>建設局（３３） 管理部（自転車対策課）</t>
  </si>
  <si>
    <t>33180</t>
  </si>
  <si>
    <t>建設局（３３） 管理部（放置自転車キタ地区担当）</t>
  </si>
  <si>
    <t>33190</t>
  </si>
  <si>
    <t>建設局（３３） 管理部（放置自転車ミナミ地区担当）</t>
  </si>
  <si>
    <t>33200</t>
  </si>
  <si>
    <t>建設局（３３） 管理部（自転車施策担当）</t>
  </si>
  <si>
    <t>33210</t>
  </si>
  <si>
    <t>33220</t>
  </si>
  <si>
    <t>建設局（３３） 管理部（設備課）</t>
  </si>
  <si>
    <t>33230</t>
  </si>
  <si>
    <t>33240</t>
  </si>
  <si>
    <t>33250</t>
  </si>
  <si>
    <t>33260</t>
  </si>
  <si>
    <t>建設局（３３） 西工営所</t>
  </si>
  <si>
    <t>33270</t>
  </si>
  <si>
    <t>建設局（３３） 中央工営所</t>
  </si>
  <si>
    <t>33280</t>
  </si>
  <si>
    <t>建設局（３３） 南工営所</t>
  </si>
  <si>
    <t>33290</t>
  </si>
  <si>
    <t>建設局（３３） 北工営所</t>
  </si>
  <si>
    <t>33300</t>
  </si>
  <si>
    <t>建設局（３３） 東南工営所</t>
  </si>
  <si>
    <t>33310</t>
  </si>
  <si>
    <t>33320</t>
  </si>
  <si>
    <t>33330</t>
  </si>
  <si>
    <t>33350</t>
  </si>
  <si>
    <t>33360</t>
  </si>
  <si>
    <t>33370</t>
  </si>
  <si>
    <t>33400</t>
  </si>
  <si>
    <t>33410</t>
  </si>
  <si>
    <t>33420</t>
  </si>
  <si>
    <t>33430</t>
  </si>
  <si>
    <t>33440</t>
  </si>
  <si>
    <t>建設局（３３） 道路部（調整課）</t>
  </si>
  <si>
    <t>33450</t>
  </si>
  <si>
    <t>建設局（３３） 道路部（道路課）</t>
  </si>
  <si>
    <t>33460</t>
  </si>
  <si>
    <t>建設局（３３） 道路部（設計担当）</t>
  </si>
  <si>
    <t>33470</t>
  </si>
  <si>
    <t>建設局（３３） 道路部（設備担当）</t>
  </si>
  <si>
    <t>33500</t>
  </si>
  <si>
    <t>建設局（３３） 道路部（橋梁課）</t>
  </si>
  <si>
    <t>33510</t>
  </si>
  <si>
    <t>33520</t>
  </si>
  <si>
    <t>33530</t>
  </si>
  <si>
    <t>33540</t>
  </si>
  <si>
    <t>建設局（３３） 道路部（街路課）</t>
  </si>
  <si>
    <t>33550</t>
  </si>
  <si>
    <t>建設局（３３） 道路部（特定街路担当）</t>
  </si>
  <si>
    <t>33560</t>
  </si>
  <si>
    <t>建設局（３３） 道路部（鉄道交差担当）</t>
  </si>
  <si>
    <t>33570</t>
  </si>
  <si>
    <t>33580</t>
  </si>
  <si>
    <t>33600</t>
  </si>
  <si>
    <t>33610</t>
  </si>
  <si>
    <t>33620</t>
  </si>
  <si>
    <t>33630</t>
  </si>
  <si>
    <t>建設局（３３） （一財）道路管理センター</t>
  </si>
  <si>
    <t>33660</t>
  </si>
  <si>
    <t>33700</t>
  </si>
  <si>
    <t>33710</t>
  </si>
  <si>
    <t>33720</t>
  </si>
  <si>
    <t>33730</t>
  </si>
  <si>
    <t>33740</t>
  </si>
  <si>
    <t>33750</t>
  </si>
  <si>
    <t>33760</t>
  </si>
  <si>
    <t>33770</t>
  </si>
  <si>
    <t>33800</t>
  </si>
  <si>
    <t>33810</t>
  </si>
  <si>
    <t>33830</t>
  </si>
  <si>
    <t>33840</t>
  </si>
  <si>
    <t>33850</t>
  </si>
  <si>
    <t>33860</t>
  </si>
  <si>
    <t>33870</t>
  </si>
  <si>
    <t>33880</t>
  </si>
  <si>
    <t>33900</t>
  </si>
  <si>
    <t>33910</t>
  </si>
  <si>
    <t>33920</t>
  </si>
  <si>
    <t>33950</t>
  </si>
  <si>
    <t>33960</t>
  </si>
  <si>
    <t>34000</t>
  </si>
  <si>
    <t>34010</t>
  </si>
  <si>
    <t>34020</t>
  </si>
  <si>
    <t>34030</t>
  </si>
  <si>
    <t>34040</t>
  </si>
  <si>
    <t>建設局（３４） 公園緑化部（公園管理課）</t>
  </si>
  <si>
    <t>34050</t>
  </si>
  <si>
    <t>建設局（３４） 公園緑化部（調整課）</t>
  </si>
  <si>
    <t>34060</t>
  </si>
  <si>
    <t>建設局（３４） 公園緑化部（協働課）</t>
  </si>
  <si>
    <t>34180</t>
  </si>
  <si>
    <t>34190</t>
  </si>
  <si>
    <t>建設局（３４） 天王寺動物公園事務所</t>
  </si>
  <si>
    <t>34250</t>
  </si>
  <si>
    <t>34400</t>
  </si>
  <si>
    <t>34410</t>
  </si>
  <si>
    <t>34420</t>
  </si>
  <si>
    <t>34430</t>
  </si>
  <si>
    <t>34440</t>
  </si>
  <si>
    <t>34450</t>
  </si>
  <si>
    <t>34460</t>
  </si>
  <si>
    <t>34470</t>
  </si>
  <si>
    <t>34540</t>
  </si>
  <si>
    <t>34550</t>
  </si>
  <si>
    <t>34560</t>
  </si>
  <si>
    <t>34620</t>
  </si>
  <si>
    <t>建設局（３４） 都市技術センター（品質管理課）</t>
  </si>
  <si>
    <t>34630</t>
  </si>
  <si>
    <t>建設局（３４） 都市技術センター（施設課）</t>
  </si>
  <si>
    <t>34640</t>
  </si>
  <si>
    <t>建設局（３４） 都市技術センター（設備課）</t>
  </si>
  <si>
    <t>34650</t>
  </si>
  <si>
    <t>34660</t>
  </si>
  <si>
    <t>34670</t>
  </si>
  <si>
    <t>34680</t>
  </si>
  <si>
    <t>34690</t>
  </si>
  <si>
    <t>34700</t>
  </si>
  <si>
    <t>34710</t>
  </si>
  <si>
    <t>建設局（３４） 都市技術センター（東部土木施設管理課）</t>
  </si>
  <si>
    <t>34720</t>
  </si>
  <si>
    <t>建設局（３４） 都市技術センター（東部設備管理課）</t>
  </si>
  <si>
    <t>34730</t>
  </si>
  <si>
    <t>建設局（３４） 都市技術センター（中浜管路管理センター）</t>
  </si>
  <si>
    <t>34740</t>
  </si>
  <si>
    <t>建設局（３４） 都市技術センター（田島管路管理センター）</t>
  </si>
  <si>
    <t>34750</t>
  </si>
  <si>
    <t>建設局（３４） 都市技術センター（東部抽水所）</t>
  </si>
  <si>
    <t>34760</t>
  </si>
  <si>
    <t>建設局（３４） 都市技術センター（今福下水処理場）</t>
  </si>
  <si>
    <t>34770</t>
  </si>
  <si>
    <t>建設局（３４） 都市技術センター（放出下水処理場）</t>
  </si>
  <si>
    <t>34780</t>
  </si>
  <si>
    <t>建設局（３４） 都市技術センター（西部土木施設管理課）</t>
  </si>
  <si>
    <t>34790</t>
  </si>
  <si>
    <t>建設局（３４） 都市技術センター（西部設備管理課）</t>
  </si>
  <si>
    <t>34800</t>
  </si>
  <si>
    <t>建設局（３４） 都市技術センター（津守管路管理センター）</t>
  </si>
  <si>
    <t>34810</t>
  </si>
  <si>
    <t>建設局（３４） 都市技術センター（市岡管路管理センター）</t>
  </si>
  <si>
    <t>34820</t>
  </si>
  <si>
    <t>34830</t>
  </si>
  <si>
    <t>34840</t>
  </si>
  <si>
    <t>34850</t>
  </si>
  <si>
    <t>建設局（３４） 都市技術センター（南部土木施設管理課）</t>
  </si>
  <si>
    <t>34860</t>
  </si>
  <si>
    <t>建設局（３４） 都市技術センター（南部設備管理課）</t>
  </si>
  <si>
    <t>34870</t>
  </si>
  <si>
    <t>34880</t>
  </si>
  <si>
    <t>建設局（３４） 都市技術センター（平野管路管理センター）</t>
  </si>
  <si>
    <t>34890</t>
  </si>
  <si>
    <t>建設局（３４） 都市技術センター（南部抽水所）</t>
  </si>
  <si>
    <t>34900</t>
  </si>
  <si>
    <t>建設局（３４） 都市技術センター（平野下水処理場）</t>
  </si>
  <si>
    <t>34910</t>
  </si>
  <si>
    <t>建設局（３４） 都市技術センター（北部土木施設管理課）</t>
  </si>
  <si>
    <t>34920</t>
  </si>
  <si>
    <t>建設局（３４） 都市技術センター（北部設備管理課）</t>
  </si>
  <si>
    <t>34930</t>
  </si>
  <si>
    <t>34940</t>
  </si>
  <si>
    <t>建設局（３４） 都市技術センター（十三管路管理センター）</t>
  </si>
  <si>
    <t>34950</t>
  </si>
  <si>
    <t>建設局（３４） 都市技術センター（北部抽水所）</t>
  </si>
  <si>
    <t>34960</t>
  </si>
  <si>
    <t>建設局（３４） 都市技術センター（大野下水処理場）</t>
  </si>
  <si>
    <t>34970</t>
  </si>
  <si>
    <t>建設局（３４） 都市技術センター（此花下水処理場）</t>
  </si>
  <si>
    <t>34980</t>
  </si>
  <si>
    <t>建設局（３４） 都市技術センター（十八条下水処理場）</t>
  </si>
  <si>
    <t>36000</t>
  </si>
  <si>
    <t>港湾局 総務担当（庶務）</t>
  </si>
  <si>
    <t>36010</t>
  </si>
  <si>
    <t>36020</t>
  </si>
  <si>
    <t>36030</t>
  </si>
  <si>
    <t>36040</t>
  </si>
  <si>
    <t>港湾局 総務担当（一般会計）</t>
  </si>
  <si>
    <t>36050</t>
  </si>
  <si>
    <t>港湾局 経営監理担当（経営企画）</t>
  </si>
  <si>
    <t>36060</t>
  </si>
  <si>
    <t>36070</t>
  </si>
  <si>
    <t>36080</t>
  </si>
  <si>
    <t>36090</t>
  </si>
  <si>
    <t>港湾局 監理調整担当（業務改革・集客施設）</t>
  </si>
  <si>
    <t>36100</t>
  </si>
  <si>
    <t>36110</t>
  </si>
  <si>
    <t>36120</t>
  </si>
  <si>
    <t>36130</t>
  </si>
  <si>
    <t>36140</t>
  </si>
  <si>
    <t>36150</t>
  </si>
  <si>
    <t>港湾局 防災・管理担当（管理）</t>
  </si>
  <si>
    <t>36200</t>
  </si>
  <si>
    <t>36210</t>
  </si>
  <si>
    <t>36220</t>
  </si>
  <si>
    <t>36230</t>
  </si>
  <si>
    <t>36240</t>
  </si>
  <si>
    <t>港湾局 海務担当（海上保全）</t>
  </si>
  <si>
    <t>36250</t>
  </si>
  <si>
    <t>36300</t>
  </si>
  <si>
    <t>36310</t>
  </si>
  <si>
    <t>36320</t>
  </si>
  <si>
    <t>36330</t>
  </si>
  <si>
    <t>36340</t>
  </si>
  <si>
    <t>港湾局 施設管理担当（施設管理）</t>
  </si>
  <si>
    <t>36350</t>
  </si>
  <si>
    <t>36360</t>
  </si>
  <si>
    <t>港湾局 施設管理担当（緑地管理）</t>
  </si>
  <si>
    <t>36370</t>
  </si>
  <si>
    <t>36380</t>
  </si>
  <si>
    <t>36390</t>
  </si>
  <si>
    <t>36400</t>
  </si>
  <si>
    <t>36410</t>
  </si>
  <si>
    <t>36420</t>
  </si>
  <si>
    <t>36430</t>
  </si>
  <si>
    <t>港湾局 海務担当（船舶）</t>
  </si>
  <si>
    <t>36440</t>
  </si>
  <si>
    <t>36450</t>
  </si>
  <si>
    <t>36460</t>
  </si>
  <si>
    <t>36470</t>
  </si>
  <si>
    <t>36480</t>
  </si>
  <si>
    <t>36490</t>
  </si>
  <si>
    <t>36500</t>
  </si>
  <si>
    <t>36510</t>
  </si>
  <si>
    <t>36520</t>
  </si>
  <si>
    <t>36530</t>
  </si>
  <si>
    <t>36540</t>
  </si>
  <si>
    <t>港湾局 緑地管理担当（咲洲）</t>
  </si>
  <si>
    <t>36550</t>
  </si>
  <si>
    <t>港湾局 緑地管理担当（管理事務所）</t>
  </si>
  <si>
    <t>36560</t>
  </si>
  <si>
    <t>36600</t>
  </si>
  <si>
    <t>港湾局 （社）大阪港振興協会</t>
  </si>
  <si>
    <t>36610</t>
  </si>
  <si>
    <t>港湾局 （財）大阪港埠頭公社</t>
  </si>
  <si>
    <t>36620</t>
  </si>
  <si>
    <t>港湾局 （財）大阪港開発技術協会</t>
  </si>
  <si>
    <t>36630</t>
  </si>
  <si>
    <t>港湾局 （財）大阪港開発技術協会２</t>
  </si>
  <si>
    <t>36640</t>
  </si>
  <si>
    <t>港湾局 （社）大阪市清港会</t>
  </si>
  <si>
    <t>36650</t>
  </si>
  <si>
    <t>港湾局 （社）大阪市清港会２</t>
  </si>
  <si>
    <t>36700</t>
  </si>
  <si>
    <t>港湾局 大阪港木材倉庫（株）</t>
  </si>
  <si>
    <t>36710</t>
  </si>
  <si>
    <t>港湾局 株式会社海遊館</t>
  </si>
  <si>
    <t>36720</t>
  </si>
  <si>
    <t>港湾局 （株）大阪港トランスポートシステム</t>
  </si>
  <si>
    <t>36730</t>
  </si>
  <si>
    <t>36740</t>
  </si>
  <si>
    <t>港湾局 大阪港スポーツアイランド（株）</t>
  </si>
  <si>
    <t>36750</t>
  </si>
  <si>
    <t>港湾局 （株）ユー・エス・ジェイ</t>
  </si>
  <si>
    <t>36760</t>
  </si>
  <si>
    <t>港湾局 大阪港埠頭株式会社</t>
  </si>
  <si>
    <t>36770</t>
  </si>
  <si>
    <t>港湾局 大阪港埠頭ターミナル（株）</t>
  </si>
  <si>
    <t>36780</t>
  </si>
  <si>
    <t>港湾局 阪神国際港湾（株）</t>
  </si>
  <si>
    <t>37000</t>
  </si>
  <si>
    <t>建設局（３７） 下水道河川部（調整課）</t>
  </si>
  <si>
    <t>37010</t>
  </si>
  <si>
    <t>建設局（３７） 下水道河川部（アメニティ対策担当）</t>
  </si>
  <si>
    <t>37020</t>
  </si>
  <si>
    <t>37030</t>
  </si>
  <si>
    <t>37040</t>
  </si>
  <si>
    <t>建設局（３７） 下水道河川部（設備課）</t>
  </si>
  <si>
    <t>37050</t>
  </si>
  <si>
    <t>建設局（３７） 下水道河川部（施設管理課）</t>
  </si>
  <si>
    <t>37100</t>
  </si>
  <si>
    <t>建設局（３７） 下水道河川部（事業調整担当）</t>
  </si>
  <si>
    <t>37110</t>
  </si>
  <si>
    <t>37120</t>
  </si>
  <si>
    <t>建設局（３７） 下水道河川部（下水道課）</t>
  </si>
  <si>
    <t>37130</t>
  </si>
  <si>
    <t>建設局（３７） 下水道河川部（水環境課）</t>
  </si>
  <si>
    <t>37140</t>
  </si>
  <si>
    <t>建設局（３７） 下水道河川部（下水道設備担当）</t>
  </si>
  <si>
    <t>37150</t>
  </si>
  <si>
    <t>建設局（３７） 下水道河川部（下水道施設管理担当）</t>
  </si>
  <si>
    <t>37160</t>
  </si>
  <si>
    <t>建設局（３７） 下水道河川部（水質管理担当）</t>
  </si>
  <si>
    <t>37170</t>
  </si>
  <si>
    <t>建設局（３７） 下水道河川部（水質試験所）</t>
  </si>
  <si>
    <t>37180</t>
  </si>
  <si>
    <t>建設局（３７） 下水道河川部（河川課）</t>
  </si>
  <si>
    <t>37190</t>
  </si>
  <si>
    <t>建設局（３７） 下水道河川部（河川管理事務所）</t>
  </si>
  <si>
    <t>37200</t>
  </si>
  <si>
    <t>建設局（３７） 東部方面管理事務所（管理課）</t>
  </si>
  <si>
    <t>37210</t>
  </si>
  <si>
    <t>建設局（３７） 東部方面管理事務所（設備課）</t>
  </si>
  <si>
    <t>37220</t>
  </si>
  <si>
    <t>建設局（３７） 東部方面管理事務所（中浜工営所）</t>
  </si>
  <si>
    <t>37230</t>
  </si>
  <si>
    <t>建設局（３７） 東部方面管理事務所（田島工営所）</t>
  </si>
  <si>
    <t>37290</t>
  </si>
  <si>
    <t>建設局（３７） 東部方面管理事務所（抽水所）</t>
  </si>
  <si>
    <t>37300</t>
  </si>
  <si>
    <t>建設局（３７） 東部方面管理事務所（今福下水処理場）</t>
  </si>
  <si>
    <t>37310</t>
  </si>
  <si>
    <t>建設局（３７） 東部方面管理事務所（放出下水処理場）</t>
  </si>
  <si>
    <t>37400</t>
  </si>
  <si>
    <t>建設局（３７） 西部方面管理事務所（管理課）</t>
  </si>
  <si>
    <t>37410</t>
  </si>
  <si>
    <t>建設局（３７） 西部方面管理事務所（設備課）</t>
  </si>
  <si>
    <t>37420</t>
  </si>
  <si>
    <t>建設局（３７） 西部方面管理事務所（津守工営所）</t>
  </si>
  <si>
    <t>37430</t>
  </si>
  <si>
    <t>建設局（３７） 西部方面管理事務所（市岡工営所）</t>
  </si>
  <si>
    <t>37470</t>
  </si>
  <si>
    <t>建設局（３７） 西部方面管理事務所（抽水所）</t>
  </si>
  <si>
    <t>37480</t>
  </si>
  <si>
    <t>建設局（３７） 西部方面管理事務所（市岡下水処理場）</t>
  </si>
  <si>
    <t>37490</t>
  </si>
  <si>
    <t>建設局（３７） 西部方面管理事務所（千島下水処理場）</t>
  </si>
  <si>
    <t>37500</t>
  </si>
  <si>
    <t>建設局（３７） 南部方面管理事務所（管理課）</t>
  </si>
  <si>
    <t>37510</t>
  </si>
  <si>
    <t>建設局（３７） 南部方面管理事務所（設備課）</t>
  </si>
  <si>
    <t>37520</t>
  </si>
  <si>
    <t>建設局（３７） 南部方面管理事務所（平野工営所）</t>
  </si>
  <si>
    <t>37530</t>
  </si>
  <si>
    <t>建設局（３７） 南部方面管理事務所（住之江工営所）</t>
  </si>
  <si>
    <t>37560</t>
  </si>
  <si>
    <t>建設局（３７） 南部方面管理事務所（抽水所）</t>
  </si>
  <si>
    <t>37570</t>
  </si>
  <si>
    <t>建設局（３７） 南部方面管理事務所（平野下水処理場）</t>
  </si>
  <si>
    <t>37600</t>
  </si>
  <si>
    <t>建設局（３７） 北部方面管理事務所（管理課）</t>
  </si>
  <si>
    <t>37610</t>
  </si>
  <si>
    <t>建設局（３７） 北部方面管理事務所（設備課）</t>
  </si>
  <si>
    <t>37620</t>
  </si>
  <si>
    <t>建設局（３７） 北部方面管理事務所（十三工営所）</t>
  </si>
  <si>
    <t>37630</t>
  </si>
  <si>
    <t>建設局（３７） 北部方面管理事務所（海老江工営所）</t>
  </si>
  <si>
    <t>37640</t>
  </si>
  <si>
    <t>建設局（３７） 臨港方面管理事務所</t>
  </si>
  <si>
    <t>37670</t>
  </si>
  <si>
    <t>建設局（３７） 北部方面管理事務所（抽水所）</t>
  </si>
  <si>
    <t>37680</t>
  </si>
  <si>
    <t>建設局（３７） 北部方面管理事務所（大野下水処理場）</t>
  </si>
  <si>
    <t>37690</t>
  </si>
  <si>
    <t>建設局（３７） 北部方面管理事務所（此花下水処理場）</t>
  </si>
  <si>
    <t>37700</t>
  </si>
  <si>
    <t>建設局（３７） 北部方面管理事務所（十八条下水処理場）</t>
  </si>
  <si>
    <t>37720</t>
  </si>
  <si>
    <t>37730</t>
  </si>
  <si>
    <t>37740</t>
  </si>
  <si>
    <t>37750</t>
  </si>
  <si>
    <t>37760</t>
  </si>
  <si>
    <t>37800</t>
  </si>
  <si>
    <t>37810</t>
  </si>
  <si>
    <t>37820</t>
  </si>
  <si>
    <t>37830</t>
  </si>
  <si>
    <t>建設局（３７） 下水道新技術推進機構</t>
  </si>
  <si>
    <t>37900</t>
  </si>
  <si>
    <t>建設局（３７） 都市技術センター</t>
  </si>
  <si>
    <t>37910</t>
  </si>
  <si>
    <t>37920</t>
  </si>
  <si>
    <t>37940</t>
  </si>
  <si>
    <t>37950</t>
  </si>
  <si>
    <t>38000</t>
  </si>
  <si>
    <t>38010</t>
  </si>
  <si>
    <t>都市整備局 大阪市住宅供給公社</t>
  </si>
  <si>
    <t>38050</t>
  </si>
  <si>
    <t>都市整備局 企画部住宅政策課（まちづくり事業企画）</t>
  </si>
  <si>
    <t>38060</t>
  </si>
  <si>
    <t>都市整備局 企画部住宅政策課（住宅政策）</t>
  </si>
  <si>
    <t>38070</t>
  </si>
  <si>
    <t>都市整備局 企画部住宅政策課（防災・耐震化計画）</t>
  </si>
  <si>
    <t>38080</t>
  </si>
  <si>
    <t>都市整備局 企画部住宅政策課（民間住宅助成）</t>
  </si>
  <si>
    <t>38100</t>
  </si>
  <si>
    <t>38110</t>
  </si>
  <si>
    <t>都市整備局 企画部住環境整備課（ＨＯＰＥゾーン事業）</t>
  </si>
  <si>
    <t>38120</t>
  </si>
  <si>
    <t>都市整備局 企画部住環境整備課（地域整備）</t>
  </si>
  <si>
    <t>38130</t>
  </si>
  <si>
    <t>都市整備局 生野南部事務所</t>
  </si>
  <si>
    <t>38200</t>
  </si>
  <si>
    <t>38210</t>
  </si>
  <si>
    <t>都市整備局 企画部区画整理課（審査）</t>
  </si>
  <si>
    <t>38220</t>
  </si>
  <si>
    <t>都市整備局 企画部区画整理課（測量）</t>
  </si>
  <si>
    <t>38230</t>
  </si>
  <si>
    <t>都市整備局 企画部区画整理課（物件査定）</t>
  </si>
  <si>
    <t>38240</t>
  </si>
  <si>
    <t>都市整備局 企画部区画整理課（拠点開発事業）</t>
  </si>
  <si>
    <t>38250</t>
  </si>
  <si>
    <t>都市整備局 企画部区画整理課（清算）</t>
  </si>
  <si>
    <t>38310</t>
  </si>
  <si>
    <t>都市整備局 淡路土地区画整理事務所</t>
  </si>
  <si>
    <t>38320</t>
  </si>
  <si>
    <t>都市整備局 三国東土地区画整理事務所</t>
  </si>
  <si>
    <t>38400</t>
  </si>
  <si>
    <t>都市整備局 住宅部建設課（建設設計）</t>
  </si>
  <si>
    <t>38410</t>
  </si>
  <si>
    <t>都市整備局 住宅部建設課（工事）</t>
  </si>
  <si>
    <t>38420</t>
  </si>
  <si>
    <t>都市整備局 住宅部建設課（設備）</t>
  </si>
  <si>
    <t>38430</t>
  </si>
  <si>
    <t>都市整備局 住宅部建設課（建替改善）</t>
  </si>
  <si>
    <t>38440</t>
  </si>
  <si>
    <t>都市整備局 住宅部建設課（団地再生）</t>
  </si>
  <si>
    <t>38450</t>
  </si>
  <si>
    <t>38460</t>
  </si>
  <si>
    <t>38470</t>
  </si>
  <si>
    <t>都市整備局 住宅部建設課（耐震化）</t>
  </si>
  <si>
    <t>38500</t>
  </si>
  <si>
    <t>都市整備局 公共建築部企画設計課（企画設計）</t>
  </si>
  <si>
    <t>38510</t>
  </si>
  <si>
    <t>都市整備局 公共建築部企画設計課（工事）</t>
  </si>
  <si>
    <t>38520</t>
  </si>
  <si>
    <t>都市整備局 公共建築部企画設計課（設備）</t>
  </si>
  <si>
    <t>38530</t>
  </si>
  <si>
    <t>38540</t>
  </si>
  <si>
    <t>38550</t>
  </si>
  <si>
    <t>都市整備局 総務部総務課（工事検査）</t>
  </si>
  <si>
    <t>38560</t>
  </si>
  <si>
    <t>都市整備局 公共建築部施設整備課</t>
  </si>
  <si>
    <t>38600</t>
  </si>
  <si>
    <t>都市整備局 企画部阿倍野再開発課</t>
  </si>
  <si>
    <t>39000</t>
  </si>
  <si>
    <t>会計室 会計企画担当</t>
  </si>
  <si>
    <t>39100</t>
  </si>
  <si>
    <t>会計室 会計管理担当</t>
  </si>
  <si>
    <t>40690</t>
  </si>
  <si>
    <t>40700</t>
  </si>
  <si>
    <t>40800</t>
  </si>
  <si>
    <t>40900</t>
  </si>
  <si>
    <t>40910</t>
  </si>
  <si>
    <t>40930</t>
  </si>
  <si>
    <t>40990</t>
  </si>
  <si>
    <t>経済戦略局（４０） 経済戦略局（大阪市立大学・事務局）</t>
  </si>
  <si>
    <t>41910</t>
  </si>
  <si>
    <t>41920</t>
  </si>
  <si>
    <t>41930</t>
  </si>
  <si>
    <t>41940</t>
  </si>
  <si>
    <t>41990</t>
  </si>
  <si>
    <t>経済戦略局（４１） 経済戦略局（大阪市立大学・医学部）</t>
  </si>
  <si>
    <t>51000</t>
  </si>
  <si>
    <t>北区役所 総務課（総務）</t>
  </si>
  <si>
    <t>51030</t>
  </si>
  <si>
    <t>北区役所 総務課（政策企画）</t>
  </si>
  <si>
    <t>51050</t>
  </si>
  <si>
    <t>北区役所 地域課（地域）</t>
  </si>
  <si>
    <t>51080</t>
  </si>
  <si>
    <t>北区役所 地域課（区民協働）</t>
  </si>
  <si>
    <t>51100</t>
  </si>
  <si>
    <t>北区役所 戸籍登録課</t>
  </si>
  <si>
    <t>51300</t>
  </si>
  <si>
    <t>北区役所 健康課（健康）</t>
  </si>
  <si>
    <t>51310</t>
  </si>
  <si>
    <t>北区役所 生活支援課</t>
  </si>
  <si>
    <t>51320</t>
  </si>
  <si>
    <t>北区役所 福祉課（福祉）</t>
  </si>
  <si>
    <t>51330</t>
  </si>
  <si>
    <t>北区役所 健康課（保健師）</t>
  </si>
  <si>
    <t>51340</t>
  </si>
  <si>
    <t>北区役所 福祉課（介護保険）</t>
  </si>
  <si>
    <t>51360</t>
  </si>
  <si>
    <t>北区役所 生活環境担当</t>
  </si>
  <si>
    <t>51600</t>
  </si>
  <si>
    <t>北区役所 保険年金課</t>
  </si>
  <si>
    <t>52000</t>
  </si>
  <si>
    <t>都島区役所 総務課（庶務）</t>
  </si>
  <si>
    <t>52030</t>
  </si>
  <si>
    <t>都島区役所 総務課（政策企画）</t>
  </si>
  <si>
    <t>52050</t>
  </si>
  <si>
    <t>都島区役所 まちづくり推進課</t>
  </si>
  <si>
    <t>52100</t>
  </si>
  <si>
    <t>都島区役所 窓口サービス課（住民情報）</t>
  </si>
  <si>
    <t>52300</t>
  </si>
  <si>
    <t>都島区役所 保健福祉課（運営・地域保健活動）</t>
  </si>
  <si>
    <t>52310</t>
  </si>
  <si>
    <t>都島区役所 保健福祉課（生活支援）</t>
  </si>
  <si>
    <t>52320</t>
  </si>
  <si>
    <t>都島区役所 保健福祉課（福祉・介護保険・こども教育）</t>
  </si>
  <si>
    <t>52600</t>
  </si>
  <si>
    <t>都島区役所 窓口サービス課（保険年金）</t>
  </si>
  <si>
    <t>53000</t>
  </si>
  <si>
    <t>福島区役所 企画総務課（総務）</t>
  </si>
  <si>
    <t>53030</t>
  </si>
  <si>
    <t>福島区役所 企画総務課（企画調整・総合企画）</t>
  </si>
  <si>
    <t>53070</t>
  </si>
  <si>
    <t>福島区役所 市民協働課（市民協働）</t>
  </si>
  <si>
    <t>53080</t>
  </si>
  <si>
    <t>福島区役所 市民協働課（地域活動支援）</t>
  </si>
  <si>
    <t>53090</t>
  </si>
  <si>
    <t>福島区役所 企画総務課（まち魅力推進）</t>
  </si>
  <si>
    <t>53100</t>
  </si>
  <si>
    <t>福島区役所 窓口サービス課（住民登録・戸籍）</t>
  </si>
  <si>
    <t>53300</t>
  </si>
  <si>
    <t>福島区役所 保健福祉課（運営）</t>
  </si>
  <si>
    <t>53310</t>
  </si>
  <si>
    <t>福島区役所 保健福祉課（生活支援）</t>
  </si>
  <si>
    <t>53320</t>
  </si>
  <si>
    <t>福島区役所 保健福祉課（地域福祉）</t>
  </si>
  <si>
    <t>53330</t>
  </si>
  <si>
    <t>福島区役所 保健福祉課（保健活動）</t>
  </si>
  <si>
    <t>53340</t>
  </si>
  <si>
    <t>福島区役所 保健福祉課（介護保険）</t>
  </si>
  <si>
    <t>53600</t>
  </si>
  <si>
    <t>福島区役所 窓口サービス課（保険年金（保険））</t>
  </si>
  <si>
    <t>53620</t>
  </si>
  <si>
    <t>福島区役所 窓口サービス課（保険年金（管理））</t>
  </si>
  <si>
    <t>53640</t>
  </si>
  <si>
    <t>福島区役所 窓口サービス課（保険年金（保険員））</t>
  </si>
  <si>
    <t>54000</t>
  </si>
  <si>
    <t>54030</t>
  </si>
  <si>
    <t>54080</t>
  </si>
  <si>
    <t>此花区役所 市民協働課</t>
  </si>
  <si>
    <t>54100</t>
  </si>
  <si>
    <t>此花区役所 窓口サービス課（住民登録・戸籍）</t>
  </si>
  <si>
    <t>54300</t>
  </si>
  <si>
    <t>此花区役所 保健福祉課（地域保健）</t>
  </si>
  <si>
    <t>54310</t>
  </si>
  <si>
    <t>此花区役所 保健福祉課（生活支援）</t>
  </si>
  <si>
    <t>54320</t>
  </si>
  <si>
    <t>此花区役所 保健福祉課（地域福祉）</t>
  </si>
  <si>
    <t>54330</t>
  </si>
  <si>
    <t>此花区役所 保健福祉課（保健活動）</t>
  </si>
  <si>
    <t>54340</t>
  </si>
  <si>
    <t>此花区役所 保健福祉課（介護保険）</t>
  </si>
  <si>
    <t>54350</t>
  </si>
  <si>
    <t>此花区役所 保健福祉課（生活環境）</t>
  </si>
  <si>
    <t>54600</t>
  </si>
  <si>
    <t>此花区役所 窓口サービス課（保険年金・保険）</t>
  </si>
  <si>
    <t>54620</t>
  </si>
  <si>
    <t>此花区役所 窓口サービス課（保険年金・管理）</t>
  </si>
  <si>
    <t>54640</t>
  </si>
  <si>
    <t>此花区役所 窓口サービス課（保険年金・保険員）</t>
  </si>
  <si>
    <t>55000</t>
  </si>
  <si>
    <t>中央区役所 総務課（総務・総合企画）</t>
  </si>
  <si>
    <t>55050</t>
  </si>
  <si>
    <t>55100</t>
  </si>
  <si>
    <t>中央区役所 窓口サービス課（住民登録・戸籍）</t>
  </si>
  <si>
    <t>55300</t>
  </si>
  <si>
    <t>中央区役所 保健福祉課（運営）</t>
  </si>
  <si>
    <t>55310</t>
  </si>
  <si>
    <t>中央区役所 保健福祉課（生活支援）</t>
  </si>
  <si>
    <t>55320</t>
  </si>
  <si>
    <t>中央区役所 保健福祉課（保健福祉）</t>
  </si>
  <si>
    <t>55330</t>
  </si>
  <si>
    <t>中央区役所 保健福祉課（地域活動）</t>
  </si>
  <si>
    <t>55340</t>
  </si>
  <si>
    <t>中央区役所 保健福祉課（介護保険）</t>
  </si>
  <si>
    <t>55350</t>
  </si>
  <si>
    <t>中央区役所 保健福祉課（生活環境）</t>
  </si>
  <si>
    <t>55600</t>
  </si>
  <si>
    <t>中央区役所 窓口サービス課（保険）</t>
  </si>
  <si>
    <t>55620</t>
  </si>
  <si>
    <t>中央区役所 窓口サービス課（管理）</t>
  </si>
  <si>
    <t>55640</t>
  </si>
  <si>
    <t>中央区役所 窓口サービス課（保険員）</t>
  </si>
  <si>
    <t>56000</t>
  </si>
  <si>
    <t>西区役所 総務課</t>
  </si>
  <si>
    <t>56040</t>
  </si>
  <si>
    <t>西区役所 まち魅力創造課</t>
  </si>
  <si>
    <t>56080</t>
  </si>
  <si>
    <t>西区役所 市民協働課（市民協働）</t>
  </si>
  <si>
    <t>56100</t>
  </si>
  <si>
    <t>西区役所 窓口サービス課（住民情報）</t>
  </si>
  <si>
    <t>56300</t>
  </si>
  <si>
    <t>西区役所 保健福祉課（地域保健）</t>
  </si>
  <si>
    <t>56310</t>
  </si>
  <si>
    <t>西区役所 保健福祉課（生活支援）</t>
  </si>
  <si>
    <t>56320</t>
  </si>
  <si>
    <t>西区役所 保健福祉課（地域福祉）</t>
  </si>
  <si>
    <t>56330</t>
  </si>
  <si>
    <t>西区役所 保健福祉課（保健活動）</t>
  </si>
  <si>
    <t>56340</t>
  </si>
  <si>
    <t>西区役所 保健福祉課（介護保険）</t>
  </si>
  <si>
    <t>56350</t>
  </si>
  <si>
    <t>西区役所 保健福祉課（子育て支援）</t>
  </si>
  <si>
    <t>56600</t>
  </si>
  <si>
    <t>西区役所 窓口サービス課（保険）</t>
  </si>
  <si>
    <t>56620</t>
  </si>
  <si>
    <t>西区役所 窓口サービス課（管理）</t>
  </si>
  <si>
    <t>56640</t>
  </si>
  <si>
    <t>西区役所 窓口サービス課（保険員）</t>
  </si>
  <si>
    <t>57000</t>
  </si>
  <si>
    <t>港区役所 総務課</t>
  </si>
  <si>
    <t>57030</t>
  </si>
  <si>
    <t>港区役所 総務課（旧総合企画）</t>
  </si>
  <si>
    <t>57050</t>
  </si>
  <si>
    <t>57080</t>
  </si>
  <si>
    <t>港区役所 市民協働課（旧地域振興）</t>
  </si>
  <si>
    <t>57090</t>
  </si>
  <si>
    <t>港区役所 市民協働課（旧市民協働）</t>
  </si>
  <si>
    <t>57100</t>
  </si>
  <si>
    <t>港区役所 窓口サービス課（住民登録・戸籍）</t>
  </si>
  <si>
    <t>57300</t>
  </si>
  <si>
    <t>57310</t>
  </si>
  <si>
    <t>港区役所 保健福祉課（生活支援）</t>
  </si>
  <si>
    <t>57320</t>
  </si>
  <si>
    <t>57330</t>
  </si>
  <si>
    <t>57340</t>
  </si>
  <si>
    <t>港区役所 保健福祉課（介護保険）</t>
  </si>
  <si>
    <t>57350</t>
  </si>
  <si>
    <t>港区役所 保健福祉課（生活環境）</t>
  </si>
  <si>
    <t>57360</t>
  </si>
  <si>
    <t>港区役所 保健福祉課（子育て支援）</t>
  </si>
  <si>
    <t>57600</t>
  </si>
  <si>
    <t>港区役所 窓口サービス課（保険年金・保険）</t>
  </si>
  <si>
    <t>57620</t>
  </si>
  <si>
    <t>港区役所 窓口サービス課（保険年金・管理）</t>
  </si>
  <si>
    <t>57640</t>
  </si>
  <si>
    <t>港区役所 窓口サービス課（保険年金・保険員）</t>
  </si>
  <si>
    <t>58000</t>
  </si>
  <si>
    <t>大正区役所 総務課・庶務グループ</t>
  </si>
  <si>
    <t>58030</t>
  </si>
  <si>
    <t>大正区役所 総務課・政策プロモーショングループ</t>
  </si>
  <si>
    <t>58080</t>
  </si>
  <si>
    <t>大正区役所 市民協働課・防災防犯グループ</t>
  </si>
  <si>
    <t>58090</t>
  </si>
  <si>
    <t>大正区役所 市民協働課・市民協働グループ</t>
  </si>
  <si>
    <t>58100</t>
  </si>
  <si>
    <t>大正区役所 窓口サービス課・住民登録・戸籍グループ</t>
  </si>
  <si>
    <t>58300</t>
  </si>
  <si>
    <t>大正区役所 保健福祉課・健康づくりグループ</t>
  </si>
  <si>
    <t>58310</t>
  </si>
  <si>
    <t>大正区役所 保健福祉課・生活支援グループ</t>
  </si>
  <si>
    <t>58320</t>
  </si>
  <si>
    <t>大正区役所 保健福祉課・地域福祉グループ</t>
  </si>
  <si>
    <t>58330</t>
  </si>
  <si>
    <t>大正区役所 保健福祉課・保健活動グループ</t>
  </si>
  <si>
    <t>58340</t>
  </si>
  <si>
    <t>大正区役所 保健福祉課・介護保険グループ</t>
  </si>
  <si>
    <t>58350</t>
  </si>
  <si>
    <t>大正区役所 保健福祉課・高齢福祉グループ</t>
  </si>
  <si>
    <t>58600</t>
  </si>
  <si>
    <t>大正区役所 窓口サービス課・保険年金・保険グループ</t>
  </si>
  <si>
    <t>58620</t>
  </si>
  <si>
    <t>大正区役所 窓口サービス課・保険年金・管理グループ</t>
  </si>
  <si>
    <t>58640</t>
  </si>
  <si>
    <t>59000</t>
  </si>
  <si>
    <t>天王寺区役所 企画総務課</t>
  </si>
  <si>
    <t>59080</t>
  </si>
  <si>
    <t>天王寺区役所 危機管理課</t>
  </si>
  <si>
    <t>59090</t>
  </si>
  <si>
    <t>天王寺区役所 市民協働課</t>
  </si>
  <si>
    <t>59100</t>
  </si>
  <si>
    <t>天王寺区役所 窓口サービス課（住民情報）</t>
  </si>
  <si>
    <t>59300</t>
  </si>
  <si>
    <t>天王寺区役所 保健福祉課（健康推進）</t>
  </si>
  <si>
    <t>59310</t>
  </si>
  <si>
    <t>天王寺区役所 保健福祉課（生活保護）</t>
  </si>
  <si>
    <t>59320</t>
  </si>
  <si>
    <t>天王寺区役所 保健福祉課（福祉サービス）</t>
  </si>
  <si>
    <t>59330</t>
  </si>
  <si>
    <t>天王寺区役所 保健福祉課（地域保健活動）</t>
  </si>
  <si>
    <t>59340</t>
  </si>
  <si>
    <t>天王寺区役所 保健福祉課（介護保険）</t>
  </si>
  <si>
    <t>59350</t>
  </si>
  <si>
    <t>天王寺区役所 保健福祉課〔健康推進（生活環境）〕</t>
  </si>
  <si>
    <t>59600</t>
  </si>
  <si>
    <t>61000</t>
  </si>
  <si>
    <t>浪速区役所 総務課総務グループ</t>
  </si>
  <si>
    <t>61030</t>
  </si>
  <si>
    <t>浪速区役所 総務課総合企画グループ</t>
  </si>
  <si>
    <t>61050</t>
  </si>
  <si>
    <t>浪速区役所 市民協働課市民協働グループ</t>
  </si>
  <si>
    <t>61100</t>
  </si>
  <si>
    <t>浪速区役所 窓口サービス課住民情報グループ</t>
  </si>
  <si>
    <t>61110</t>
  </si>
  <si>
    <t>浪速区役所 窓口サービス課戸籍グループ</t>
  </si>
  <si>
    <t>61300</t>
  </si>
  <si>
    <t>浪速区役所 保健福祉課保健グループ</t>
  </si>
  <si>
    <t>61310</t>
  </si>
  <si>
    <t>浪速区役所 保健福祉課生活支援グループ</t>
  </si>
  <si>
    <t>61320</t>
  </si>
  <si>
    <t>浪速区役所 保健福祉課連絡調整グループ</t>
  </si>
  <si>
    <t>61330</t>
  </si>
  <si>
    <t>浪速区役所 保健福祉課地域保健活動グループ</t>
  </si>
  <si>
    <t>61340</t>
  </si>
  <si>
    <t>浪速区役所 保健福祉課高齢者支援グループ</t>
  </si>
  <si>
    <t>61350</t>
  </si>
  <si>
    <t>浪速区役所 保健福祉課保健グループ（生活環境）</t>
  </si>
  <si>
    <t>61360</t>
  </si>
  <si>
    <t>浪速区役所 保健福祉課障がい者支援グループ</t>
  </si>
  <si>
    <t>61370</t>
  </si>
  <si>
    <t>浪速区役所 保健福祉課子育て支援グループ</t>
  </si>
  <si>
    <t>61600</t>
  </si>
  <si>
    <t>浪速区役所 窓口サービス課保険グループ</t>
  </si>
  <si>
    <t>61620</t>
  </si>
  <si>
    <t>浪速区役所 窓口サービス課保険管理グループ</t>
  </si>
  <si>
    <t>61640</t>
  </si>
  <si>
    <t>浪速区役所 窓口サービス課保険管理グループ（保険員）</t>
  </si>
  <si>
    <t>63000</t>
  </si>
  <si>
    <t>63030</t>
  </si>
  <si>
    <t>63050</t>
  </si>
  <si>
    <t>63060</t>
  </si>
  <si>
    <t>63070</t>
  </si>
  <si>
    <t>63080</t>
  </si>
  <si>
    <t>63100</t>
  </si>
  <si>
    <t>西淀川区役所 窓口サービス課（住民情報）</t>
  </si>
  <si>
    <t>63300</t>
  </si>
  <si>
    <t>63310</t>
  </si>
  <si>
    <t>63320</t>
  </si>
  <si>
    <t>63330</t>
  </si>
  <si>
    <t>63340</t>
  </si>
  <si>
    <t>63600</t>
  </si>
  <si>
    <t>64000</t>
  </si>
  <si>
    <t>淀川区役所 総務課</t>
  </si>
  <si>
    <t>64030</t>
  </si>
  <si>
    <t>淀川区役所 政策企画課</t>
  </si>
  <si>
    <t>64050</t>
  </si>
  <si>
    <t>淀川区役所 市民協働課</t>
  </si>
  <si>
    <t>64100</t>
  </si>
  <si>
    <t>淀川区役所 窓口サービス課住民登録担当</t>
  </si>
  <si>
    <t>64300</t>
  </si>
  <si>
    <t>淀川区役所 保健福祉課健康づくり担当</t>
  </si>
  <si>
    <t>64310</t>
  </si>
  <si>
    <t>淀川区役所 保健福祉課生活支援担当</t>
  </si>
  <si>
    <t>64320</t>
  </si>
  <si>
    <t>淀川区役所 保健福祉課保健福祉担当</t>
  </si>
  <si>
    <t>64330</t>
  </si>
  <si>
    <t>淀川区役所 保健福祉課健康相談担当</t>
  </si>
  <si>
    <t>64340</t>
  </si>
  <si>
    <t>淀川区役所 保健福祉課介護保険担当</t>
  </si>
  <si>
    <t>64350</t>
  </si>
  <si>
    <t>淀川区役所 保健福祉課子育て支援担当</t>
  </si>
  <si>
    <t>64600</t>
  </si>
  <si>
    <t>淀川区役所 窓口サービス課保険担当</t>
  </si>
  <si>
    <t>64620</t>
  </si>
  <si>
    <t>淀川区役所 窓口サービス課管理担当</t>
  </si>
  <si>
    <t>65000</t>
  </si>
  <si>
    <t>東淀川区役所 総務課（総務）</t>
  </si>
  <si>
    <t>65030</t>
  </si>
  <si>
    <t>東淀川区役所 総務課（総合企画）</t>
  </si>
  <si>
    <t>65100</t>
  </si>
  <si>
    <t>東淀川区役所 窓口サービス課（住民情報）</t>
  </si>
  <si>
    <t>65300</t>
  </si>
  <si>
    <t>65310</t>
  </si>
  <si>
    <t>東淀川区役所 保健福祉課（生活支援）</t>
  </si>
  <si>
    <t>65320</t>
  </si>
  <si>
    <t>65330</t>
  </si>
  <si>
    <t>65340</t>
  </si>
  <si>
    <t>65350</t>
  </si>
  <si>
    <t>65360</t>
  </si>
  <si>
    <t>65500</t>
  </si>
  <si>
    <t>東淀川区役所 出張所</t>
  </si>
  <si>
    <t>65510</t>
  </si>
  <si>
    <t>東淀川区役所 保健福祉課（生活支援・出張所）</t>
  </si>
  <si>
    <t>65600</t>
  </si>
  <si>
    <t>東淀川区役所 窓口サービス課（保険年金・保険）</t>
  </si>
  <si>
    <t>65620</t>
  </si>
  <si>
    <t>東淀川区役所 窓口サービス課（保険年金・管理）</t>
  </si>
  <si>
    <t>65640</t>
  </si>
  <si>
    <t>東淀川区役所 窓口サービス課（保険年金・保険員）</t>
  </si>
  <si>
    <t>66000</t>
  </si>
  <si>
    <t>東成区役所 総務課</t>
  </si>
  <si>
    <t>66050</t>
  </si>
  <si>
    <t>東成区役所 区民企画室</t>
  </si>
  <si>
    <t>66060</t>
  </si>
  <si>
    <t>東成区役所 総合企画担当</t>
  </si>
  <si>
    <t>66070</t>
  </si>
  <si>
    <t>東成区役所 区民参画協働担当</t>
  </si>
  <si>
    <t>66080</t>
  </si>
  <si>
    <t>66090</t>
  </si>
  <si>
    <t>東成区役所 市民協働担当</t>
  </si>
  <si>
    <t>66100</t>
  </si>
  <si>
    <t>東成区役所 窓口サービス課（住民情報）</t>
  </si>
  <si>
    <t>66300</t>
  </si>
  <si>
    <t>東成区役所 保健福祉課（運営）</t>
  </si>
  <si>
    <t>66310</t>
  </si>
  <si>
    <t>東成区役所 保健福祉課（生活支援）</t>
  </si>
  <si>
    <t>66320</t>
  </si>
  <si>
    <t>東成区役所 保健福祉課（保健福祉）</t>
  </si>
  <si>
    <t>66330</t>
  </si>
  <si>
    <t>東成区役所 保健福祉課（地域活動）</t>
  </si>
  <si>
    <t>66340</t>
  </si>
  <si>
    <t>東成区役所 保健福祉課（介護保険）</t>
  </si>
  <si>
    <t>66350</t>
  </si>
  <si>
    <t>東成区役所 保健福祉課（生活環境）</t>
  </si>
  <si>
    <t>66600</t>
  </si>
  <si>
    <t>東成区役所 窓口サービス課（保険年金・保険）</t>
  </si>
  <si>
    <t>66620</t>
  </si>
  <si>
    <t>東成区役所 窓口サービス課（保険年金・管理）</t>
  </si>
  <si>
    <t>66640</t>
  </si>
  <si>
    <t>東成区役所 窓口サービス課（保険年金・保険員）</t>
  </si>
  <si>
    <t>66700</t>
  </si>
  <si>
    <t>東成区役所 玉津会館</t>
  </si>
  <si>
    <t>67000</t>
  </si>
  <si>
    <t>67050</t>
  </si>
  <si>
    <t>生野区役所 地域まちづくり課</t>
  </si>
  <si>
    <t>67100</t>
  </si>
  <si>
    <t>生野区役所 窓口サービス課（住民情報担当）</t>
  </si>
  <si>
    <t>67300</t>
  </si>
  <si>
    <t>生野区役所 保健福祉課（保健担当・健康増進）</t>
  </si>
  <si>
    <t>67310</t>
  </si>
  <si>
    <t>生野区役所 保健福祉課（生活支援担当）</t>
  </si>
  <si>
    <t>67320</t>
  </si>
  <si>
    <t>生野区役所 保健福祉課（福祉担当・福祉サービス）</t>
  </si>
  <si>
    <t>67330</t>
  </si>
  <si>
    <t>生野区役所 保健福祉課（保健担当・保健活動）</t>
  </si>
  <si>
    <t>67340</t>
  </si>
  <si>
    <t>生野区役所 保健福祉課（福祉担当・介護保険）</t>
  </si>
  <si>
    <t>67350</t>
  </si>
  <si>
    <t>67600</t>
  </si>
  <si>
    <t>生野区役所 窓口サービス課（保険年金担当・保険）</t>
  </si>
  <si>
    <t>67620</t>
  </si>
  <si>
    <t>生野区役所 窓口サービス課（保険年金担当・管理）</t>
  </si>
  <si>
    <t>67640</t>
  </si>
  <si>
    <t>生野区役所 窓口サービス課（保険年金担当・保険員）</t>
  </si>
  <si>
    <t>68000</t>
  </si>
  <si>
    <t>旭区役所 総務課（庶務・広聴広報）</t>
  </si>
  <si>
    <t>68030</t>
  </si>
  <si>
    <t>旭区役所 市民協働課（にぎわい創出）</t>
  </si>
  <si>
    <t>68050</t>
  </si>
  <si>
    <t>旭区役所 市民協働課（市民協働）</t>
  </si>
  <si>
    <t>68100</t>
  </si>
  <si>
    <t>旭区役所 窓口サービス課（住民登録・戸籍）</t>
  </si>
  <si>
    <t>68300</t>
  </si>
  <si>
    <t>旭区役所 保健福祉課（保健衛生）</t>
  </si>
  <si>
    <t>68310</t>
  </si>
  <si>
    <t>旭区役所 保健福祉課（生活支援）</t>
  </si>
  <si>
    <t>68320</t>
  </si>
  <si>
    <t>旭区役所 保健福祉課（地域福祉）</t>
  </si>
  <si>
    <t>68330</t>
  </si>
  <si>
    <t>旭区役所 保健福祉課（保健活動）</t>
  </si>
  <si>
    <t>68340</t>
  </si>
  <si>
    <t>旭区役所 保健福祉課（介護保険）</t>
  </si>
  <si>
    <t>68350</t>
  </si>
  <si>
    <t>旭区役所 保健福祉課（生活環境）</t>
  </si>
  <si>
    <t>68360</t>
  </si>
  <si>
    <t>旭区役所 保健福祉課（子育て支援）</t>
  </si>
  <si>
    <t>68600</t>
  </si>
  <si>
    <t>旭区役所 窓口サービス課（保険年金・保険）</t>
  </si>
  <si>
    <t>68620</t>
  </si>
  <si>
    <t>旭区役所 窓口サービス課（保険年金・管理）</t>
  </si>
  <si>
    <t>68640</t>
  </si>
  <si>
    <t>旭区役所 窓口サービス課（保険年金・保険員）</t>
  </si>
  <si>
    <t>69000</t>
  </si>
  <si>
    <t>城東区役所 総務課</t>
  </si>
  <si>
    <t>69030</t>
  </si>
  <si>
    <t>城東区役所 総務課（総合企画）</t>
  </si>
  <si>
    <t>69050</t>
  </si>
  <si>
    <t>城東区役所 市民協働課</t>
  </si>
  <si>
    <t>69100</t>
  </si>
  <si>
    <t>城東区役所 窓口サービス課（住民情報）</t>
  </si>
  <si>
    <t>69300</t>
  </si>
  <si>
    <t>城東区役所 保健福祉課（運営）</t>
  </si>
  <si>
    <t>69310</t>
  </si>
  <si>
    <t>城東区役所 保健福祉課（生活支援）</t>
  </si>
  <si>
    <t>69320</t>
  </si>
  <si>
    <t>城東区役所 保健福祉課（保健福祉）</t>
  </si>
  <si>
    <t>69330</t>
  </si>
  <si>
    <t>城東区役所 保健福祉課（地域活動）</t>
  </si>
  <si>
    <t>69340</t>
  </si>
  <si>
    <t>城東区役所 保健福祉課（介護保険）</t>
  </si>
  <si>
    <t>69350</t>
  </si>
  <si>
    <t>城東区役所 保健福祉課（生活環境）</t>
  </si>
  <si>
    <t>69600</t>
  </si>
  <si>
    <t>城東区役所 窓口サービス課（保険）</t>
  </si>
  <si>
    <t>69620</t>
  </si>
  <si>
    <t>城東区役所 窓口サービス課（管理）</t>
  </si>
  <si>
    <t>69640</t>
  </si>
  <si>
    <t>城東区役所 窓口サービス課（保険員）</t>
  </si>
  <si>
    <t>69700</t>
  </si>
  <si>
    <t>城東区役所 城東会館</t>
  </si>
  <si>
    <t>70000</t>
  </si>
  <si>
    <t>鶴見区役所 総務課</t>
  </si>
  <si>
    <t>70030</t>
  </si>
  <si>
    <t>70050</t>
  </si>
  <si>
    <t>鶴見区役所 地域活動支援課</t>
  </si>
  <si>
    <t>70100</t>
  </si>
  <si>
    <t>鶴見区役所 窓口サービス課（住民情報）</t>
  </si>
  <si>
    <t>70300</t>
  </si>
  <si>
    <t>70310</t>
  </si>
  <si>
    <t>鶴見区役所 保健福祉課（生活支援）</t>
  </si>
  <si>
    <t>70320</t>
  </si>
  <si>
    <t>70330</t>
  </si>
  <si>
    <t>鶴見区役所 保健福祉課（保健・保健活動）</t>
  </si>
  <si>
    <t>70340</t>
  </si>
  <si>
    <t>70350</t>
  </si>
  <si>
    <t>鶴見区役所 保健福祉課（保健・生活衛生）</t>
  </si>
  <si>
    <t>70600</t>
  </si>
  <si>
    <t>鶴見区役所 窓口サービス課（保険年金）</t>
  </si>
  <si>
    <t>71000</t>
  </si>
  <si>
    <t>阿倍野区役所 総務課（総務）</t>
  </si>
  <si>
    <t>71030</t>
  </si>
  <si>
    <t>71050</t>
  </si>
  <si>
    <t>71060</t>
  </si>
  <si>
    <t>71100</t>
  </si>
  <si>
    <t>71300</t>
  </si>
  <si>
    <t>阿倍野区役所 保健福祉課（地域保健）</t>
  </si>
  <si>
    <t>71310</t>
  </si>
  <si>
    <t>阿倍野区役所 保健福祉課（生活支援）</t>
  </si>
  <si>
    <t>71320</t>
  </si>
  <si>
    <t>阿倍野区役所 保健福祉課（福祉）</t>
  </si>
  <si>
    <t>71330</t>
  </si>
  <si>
    <t>阿倍野区役所 保健福祉課（保健活動）</t>
  </si>
  <si>
    <t>71340</t>
  </si>
  <si>
    <t>阿倍野区役所 保健福祉課（介護保険）</t>
  </si>
  <si>
    <t>71350</t>
  </si>
  <si>
    <t>阿倍野区役所 保健福祉課（子育て）</t>
  </si>
  <si>
    <t>71600</t>
  </si>
  <si>
    <t>71620</t>
  </si>
  <si>
    <t>72000</t>
  </si>
  <si>
    <t>72100</t>
  </si>
  <si>
    <t>住之江区役所 窓口サービス課（住民登録・戸籍）</t>
  </si>
  <si>
    <t>72200</t>
  </si>
  <si>
    <t>住之江区役所 窓口サービス課（保険）</t>
  </si>
  <si>
    <t>72210</t>
  </si>
  <si>
    <t>住之江区役所 窓口サービス課（管理）</t>
  </si>
  <si>
    <t>72300</t>
  </si>
  <si>
    <t>住之江区役所 保健福祉課（健康支援）</t>
  </si>
  <si>
    <t>72310</t>
  </si>
  <si>
    <t>住之江区役所 生活支援課</t>
  </si>
  <si>
    <t>72320</t>
  </si>
  <si>
    <t>住之江区役所 保健福祉課（保健福祉）</t>
  </si>
  <si>
    <t>72330</t>
  </si>
  <si>
    <t>住之江区役所 保健福祉課（地域保健活動）</t>
  </si>
  <si>
    <t>72340</t>
  </si>
  <si>
    <t>住之江区役所 保健福祉課（高齢・介護保険）</t>
  </si>
  <si>
    <t>72350</t>
  </si>
  <si>
    <t>住之江区役所 保健・生活支援担当（生活環境）</t>
  </si>
  <si>
    <t>72600</t>
  </si>
  <si>
    <t>住之江区役所 保険年金担当（保険）</t>
  </si>
  <si>
    <t>72620</t>
  </si>
  <si>
    <t>住之江区役所 保険年金担当（管理）</t>
  </si>
  <si>
    <t>72640</t>
  </si>
  <si>
    <t>住之江区役所 保険年金担当（保険員）</t>
  </si>
  <si>
    <t>73000</t>
  </si>
  <si>
    <t>住吉区役所 総務課</t>
  </si>
  <si>
    <t>73010</t>
  </si>
  <si>
    <t>住吉区役所 企画課</t>
  </si>
  <si>
    <t>73020</t>
  </si>
  <si>
    <t>住吉区役所 教育文化課</t>
  </si>
  <si>
    <t>73050</t>
  </si>
  <si>
    <t>住吉区役所 地域課</t>
  </si>
  <si>
    <t>73100</t>
  </si>
  <si>
    <t>住吉区役所 住民情報課</t>
  </si>
  <si>
    <t>73300</t>
  </si>
  <si>
    <t>住吉区役所 保健福祉課（健康推進）</t>
  </si>
  <si>
    <t>73310</t>
  </si>
  <si>
    <t>住吉区役所 生活支援課</t>
  </si>
  <si>
    <t>73320</t>
  </si>
  <si>
    <t>住吉区役所 保健福祉課（保健福祉）</t>
  </si>
  <si>
    <t>73330</t>
  </si>
  <si>
    <t>住吉区役所 保健福祉課（健康相談）</t>
  </si>
  <si>
    <t>73340</t>
  </si>
  <si>
    <t>住吉区役所 保健福祉課（介護保険）</t>
  </si>
  <si>
    <t>73600</t>
  </si>
  <si>
    <t>住吉区役所 保険年金課（保険年金）</t>
  </si>
  <si>
    <t>73620</t>
  </si>
  <si>
    <t>住吉区役所 保険年金課（収納）</t>
  </si>
  <si>
    <t>73640</t>
  </si>
  <si>
    <t>住吉区役所 保険年金課（保険員）</t>
  </si>
  <si>
    <t>74000</t>
  </si>
  <si>
    <t>東住吉区役所 総務課</t>
  </si>
  <si>
    <t>74080</t>
  </si>
  <si>
    <t>東住吉区役所 政策推進課</t>
  </si>
  <si>
    <t>74090</t>
  </si>
  <si>
    <t>東住吉区役所 区民企画課</t>
  </si>
  <si>
    <t>74100</t>
  </si>
  <si>
    <t>東住吉区役所 窓口サービス課（住民情報）</t>
  </si>
  <si>
    <t>74300</t>
  </si>
  <si>
    <t>東住吉区役所 保健福祉課（保健・健診）</t>
  </si>
  <si>
    <t>74310</t>
  </si>
  <si>
    <t>東住吉区役所 保護課</t>
  </si>
  <si>
    <t>74320</t>
  </si>
  <si>
    <t>東住吉区役所 保健福祉課（福祉・福祉）</t>
  </si>
  <si>
    <t>74330</t>
  </si>
  <si>
    <t>東住吉区役所 保健福祉課（保健・健康づくり）</t>
  </si>
  <si>
    <t>74340</t>
  </si>
  <si>
    <t>東住吉区役所 保健福祉課（福祉・介護保険）</t>
  </si>
  <si>
    <t>74350</t>
  </si>
  <si>
    <t>東住吉区役所 保健福祉課（保健・生活環境）</t>
  </si>
  <si>
    <t>74530</t>
  </si>
  <si>
    <t>東住吉区役所 矢田出張所</t>
  </si>
  <si>
    <t>74600</t>
  </si>
  <si>
    <t>東住吉区役所 窓口サービス課（保険年金・保険）</t>
  </si>
  <si>
    <t>74620</t>
  </si>
  <si>
    <t>東住吉区役所 窓口サービス課（保険年金・管理）</t>
  </si>
  <si>
    <t>74640</t>
  </si>
  <si>
    <t>東住吉区役所 窓口サービス課（保険年金・保険員）</t>
  </si>
  <si>
    <t>75000</t>
  </si>
  <si>
    <t>平野区役所 総務課</t>
  </si>
  <si>
    <t>75030</t>
  </si>
  <si>
    <t>平野区役所 政策推進課</t>
  </si>
  <si>
    <t>75050</t>
  </si>
  <si>
    <t>平野区役所 まちづくり協働課</t>
  </si>
  <si>
    <t>75100</t>
  </si>
  <si>
    <t>平野区役所 窓口サービス課（住民登録・戸籍）</t>
  </si>
  <si>
    <t>75300</t>
  </si>
  <si>
    <t>平野区役所 保健福祉課（地域保健）</t>
  </si>
  <si>
    <t>75310</t>
  </si>
  <si>
    <t>平野区役所 生活支援課</t>
  </si>
  <si>
    <t>75320</t>
  </si>
  <si>
    <t>平野区役所 保健福祉課（地域福祉）</t>
  </si>
  <si>
    <t>75330</t>
  </si>
  <si>
    <t>平野区役所 保健福祉課（保健活動）</t>
  </si>
  <si>
    <t>75340</t>
  </si>
  <si>
    <t>平野区役所 保健福祉課（介護保険）</t>
  </si>
  <si>
    <t>75350</t>
  </si>
  <si>
    <t>平野区役所 保健福祉課（生活環境）</t>
  </si>
  <si>
    <t>75540</t>
  </si>
  <si>
    <t>平野区役所 加美出張所</t>
  </si>
  <si>
    <t>75600</t>
  </si>
  <si>
    <t>平野区役所 窓口サービス課（保険年金・保険）</t>
  </si>
  <si>
    <t>75620</t>
  </si>
  <si>
    <t>平野区役所 窓口サービス課（保険年金・管理）</t>
  </si>
  <si>
    <t>75640</t>
  </si>
  <si>
    <t>平野区役所 窓口サービス課（保険年金・保険員）</t>
  </si>
  <si>
    <t>76000</t>
  </si>
  <si>
    <t>西成区役所 総務課</t>
  </si>
  <si>
    <t>76050</t>
  </si>
  <si>
    <t>西成区役所 市民協働課</t>
  </si>
  <si>
    <t>76100</t>
  </si>
  <si>
    <t>西成区役所 窓口サービス課（住民情報）</t>
  </si>
  <si>
    <t>76300</t>
  </si>
  <si>
    <t>西成区役所 保健福祉課（地域保健）</t>
  </si>
  <si>
    <t>76310</t>
  </si>
  <si>
    <t>西成区役所 保健福祉課（生活支援）</t>
  </si>
  <si>
    <t>76320</t>
  </si>
  <si>
    <t>西成区役所 保健福祉課（地域福祉）</t>
  </si>
  <si>
    <t>76330</t>
  </si>
  <si>
    <t>西成区役所 保健福祉課（地域保健活動）</t>
  </si>
  <si>
    <t>76340</t>
  </si>
  <si>
    <t>西成区役所 保健福祉課（介護保険）</t>
  </si>
  <si>
    <t>76350</t>
  </si>
  <si>
    <t>西成区役所 保健福祉課（生活環境）</t>
  </si>
  <si>
    <t>76360</t>
  </si>
  <si>
    <t>西成区役所 保健福祉課（結核対策）</t>
  </si>
  <si>
    <t>76370</t>
  </si>
  <si>
    <t>西成区役所 保健福祉課（子育て支援）</t>
  </si>
  <si>
    <t>76380</t>
  </si>
  <si>
    <t>西成区役所 保健福祉課（生活援助）</t>
  </si>
  <si>
    <t>76390</t>
  </si>
  <si>
    <t>西成区役所 保健福祉課（分館）</t>
  </si>
  <si>
    <t>76600</t>
  </si>
  <si>
    <t>西成区役所 窓口サービス課（保険）</t>
  </si>
  <si>
    <t>76620</t>
  </si>
  <si>
    <t>西成区役所 窓口サービス課（管理）</t>
  </si>
  <si>
    <t>76640</t>
  </si>
  <si>
    <t>西成区役所 窓口サービス課（保険員）</t>
  </si>
  <si>
    <t>80000</t>
  </si>
  <si>
    <t>消防局 総務部総務課</t>
  </si>
  <si>
    <t>80020</t>
  </si>
  <si>
    <t>消防局 総務部人事課</t>
  </si>
  <si>
    <t>80030</t>
  </si>
  <si>
    <t>消防局 総務部施設課</t>
  </si>
  <si>
    <t>80040</t>
  </si>
  <si>
    <t>消防局 企画部企画課</t>
  </si>
  <si>
    <t>80100</t>
  </si>
  <si>
    <t>消防局 予防部予防課</t>
  </si>
  <si>
    <t>80110</t>
  </si>
  <si>
    <t>消防局 予防部規制課</t>
  </si>
  <si>
    <t>80180</t>
  </si>
  <si>
    <t>消防局 警防部警防課</t>
  </si>
  <si>
    <t>80220</t>
  </si>
  <si>
    <t>消防局 警防部司令課</t>
  </si>
  <si>
    <t>80230</t>
  </si>
  <si>
    <t>消防局 救急部救急課</t>
  </si>
  <si>
    <t>80240</t>
  </si>
  <si>
    <t>消防局 高度専門教育訓練センター</t>
  </si>
  <si>
    <t>80310</t>
  </si>
  <si>
    <t>消防局 一般財団法人救急振興財団</t>
  </si>
  <si>
    <t>80330</t>
  </si>
  <si>
    <t>消防局 危険物保安技術協会</t>
  </si>
  <si>
    <t>80510</t>
  </si>
  <si>
    <t>消防局 北消防署</t>
  </si>
  <si>
    <t>80520</t>
  </si>
  <si>
    <t>消防局 都島消防署</t>
  </si>
  <si>
    <t>80530</t>
  </si>
  <si>
    <t>消防局 福島消防署</t>
  </si>
  <si>
    <t>80540</t>
  </si>
  <si>
    <t>消防局 此花消防署</t>
  </si>
  <si>
    <t>80550</t>
  </si>
  <si>
    <t>消防局 中央消防署</t>
  </si>
  <si>
    <t>80560</t>
  </si>
  <si>
    <t>消防局 西消防署</t>
  </si>
  <si>
    <t>80570</t>
  </si>
  <si>
    <t>消防局 港消防署</t>
  </si>
  <si>
    <t>80580</t>
  </si>
  <si>
    <t>消防局 大正消防署</t>
  </si>
  <si>
    <t>80590</t>
  </si>
  <si>
    <t>消防局 天王寺消防署</t>
  </si>
  <si>
    <t>80600</t>
  </si>
  <si>
    <t>消防局 浪速消防署</t>
  </si>
  <si>
    <t>80630</t>
  </si>
  <si>
    <t>消防局 西淀川消防署</t>
  </si>
  <si>
    <t>80640</t>
  </si>
  <si>
    <t>消防局 淀川消防署</t>
  </si>
  <si>
    <t>80650</t>
  </si>
  <si>
    <t>消防局 東淀川消防署</t>
  </si>
  <si>
    <t>80660</t>
  </si>
  <si>
    <t>消防局 東成消防署</t>
  </si>
  <si>
    <t>80670</t>
  </si>
  <si>
    <t>消防局 生野消防署</t>
  </si>
  <si>
    <t>80680</t>
  </si>
  <si>
    <t>消防局 旭消防署</t>
  </si>
  <si>
    <t>80690</t>
  </si>
  <si>
    <t>消防局 城東消防署</t>
  </si>
  <si>
    <t>80700</t>
  </si>
  <si>
    <t>消防局 鶴見消防署</t>
  </si>
  <si>
    <t>80710</t>
  </si>
  <si>
    <t>消防局 阿倍野消防署</t>
  </si>
  <si>
    <t>80720</t>
  </si>
  <si>
    <t>消防局 住之江消防署</t>
  </si>
  <si>
    <t>80730</t>
  </si>
  <si>
    <t>消防局 住吉消防署</t>
  </si>
  <si>
    <t>80740</t>
  </si>
  <si>
    <t>消防局 東住吉消防署</t>
  </si>
  <si>
    <t>80750</t>
  </si>
  <si>
    <t>消防局 平野消防署</t>
  </si>
  <si>
    <t>80760</t>
  </si>
  <si>
    <t>消防局 西成消防署</t>
  </si>
  <si>
    <t>80800</t>
  </si>
  <si>
    <t>消防局 水上消防署</t>
  </si>
  <si>
    <t>96000</t>
  </si>
  <si>
    <t>交通局 総務課</t>
  </si>
  <si>
    <t>97000</t>
  </si>
  <si>
    <t>水道局 庶務課</t>
  </si>
  <si>
    <t>98000</t>
  </si>
  <si>
    <t>99000</t>
  </si>
  <si>
    <t>阿倍野</t>
  </si>
  <si>
    <t>京橋</t>
  </si>
  <si>
    <t>玉川</t>
  </si>
  <si>
    <t>九条</t>
  </si>
  <si>
    <t>高井田</t>
  </si>
  <si>
    <t>今里</t>
  </si>
  <si>
    <t>桜川</t>
  </si>
  <si>
    <t>四天王寺前夕陽ヶ丘</t>
  </si>
  <si>
    <t>昭和町</t>
  </si>
  <si>
    <t>大阪阿部野橋</t>
  </si>
  <si>
    <t>中津</t>
  </si>
  <si>
    <t>長居</t>
  </si>
  <si>
    <t>長原</t>
  </si>
  <si>
    <t>長田</t>
  </si>
  <si>
    <t>日本橋</t>
  </si>
  <si>
    <t>平野</t>
  </si>
  <si>
    <t>あ_朝潮橋</t>
  </si>
  <si>
    <t>朝潮橋</t>
  </si>
  <si>
    <t>あ_あびこ</t>
  </si>
  <si>
    <t>あびこ</t>
  </si>
  <si>
    <t>阿倍野（大阪市営）</t>
  </si>
  <si>
    <t>あ_阿波座</t>
  </si>
  <si>
    <t>阿波座</t>
  </si>
  <si>
    <t>い_井高野</t>
  </si>
  <si>
    <t>井高野</t>
  </si>
  <si>
    <t>い_今福鶴見</t>
  </si>
  <si>
    <t>今福鶴見</t>
  </si>
  <si>
    <t>え_江坂</t>
  </si>
  <si>
    <t>江坂</t>
  </si>
  <si>
    <t>え_恵美須町</t>
  </si>
  <si>
    <t>お_大阪港</t>
  </si>
  <si>
    <t>大阪港</t>
  </si>
  <si>
    <t>お_大阪ビジネスパーク</t>
  </si>
  <si>
    <t>か_門真南</t>
  </si>
  <si>
    <t>門真南</t>
  </si>
  <si>
    <t>が_蒲生四丁目</t>
  </si>
  <si>
    <t>蒲生四丁目</t>
  </si>
  <si>
    <t>き_岸里</t>
  </si>
  <si>
    <t>岸里</t>
  </si>
  <si>
    <t>き_北加賀屋</t>
  </si>
  <si>
    <t>北加賀屋</t>
  </si>
  <si>
    <t>き_北巽</t>
  </si>
  <si>
    <t>北巽</t>
  </si>
  <si>
    <t>き_北田辺</t>
  </si>
  <si>
    <t>き_北花田</t>
  </si>
  <si>
    <t>北花田</t>
  </si>
  <si>
    <t>き_喜連瓜破</t>
  </si>
  <si>
    <t>喜連瓜破</t>
  </si>
  <si>
    <t>こ_コスモスクエア</t>
  </si>
  <si>
    <t>コスモスクエア</t>
  </si>
  <si>
    <t>こ_駒川中野</t>
  </si>
  <si>
    <t>駒川中野</t>
  </si>
  <si>
    <t>さ_堺筋本町</t>
  </si>
  <si>
    <t>し_鴫野</t>
  </si>
  <si>
    <t>鴫野</t>
  </si>
  <si>
    <t>し_清水</t>
  </si>
  <si>
    <t>清水</t>
  </si>
  <si>
    <t>し_小路</t>
  </si>
  <si>
    <t>小路</t>
  </si>
  <si>
    <t>し_新大阪</t>
  </si>
  <si>
    <t>新大阪</t>
  </si>
  <si>
    <t>し_新金岡</t>
  </si>
  <si>
    <t>新金岡</t>
  </si>
  <si>
    <t>し_心斎橋</t>
  </si>
  <si>
    <t>し_新深江</t>
  </si>
  <si>
    <t>新深江</t>
  </si>
  <si>
    <t>し_新森古市</t>
  </si>
  <si>
    <t>ず_瑞光四丁目</t>
  </si>
  <si>
    <t>瑞光四丁目</t>
  </si>
  <si>
    <t>す_住之江公園</t>
  </si>
  <si>
    <t>住之江公園</t>
  </si>
  <si>
    <t>せ_関目成育</t>
  </si>
  <si>
    <t>関目成育</t>
  </si>
  <si>
    <t>せ_関目高殿</t>
  </si>
  <si>
    <t>関目高殿</t>
  </si>
  <si>
    <t>せ_千林大宮</t>
  </si>
  <si>
    <t>千林大宮</t>
  </si>
  <si>
    <t>だ_大国町</t>
  </si>
  <si>
    <t>大国町</t>
  </si>
  <si>
    <t>た_太子橋今市</t>
  </si>
  <si>
    <t>た_大正</t>
  </si>
  <si>
    <t>大正</t>
  </si>
  <si>
    <t>だ_だいどう豊里</t>
  </si>
  <si>
    <t>だいどう豊里</t>
  </si>
  <si>
    <t>だ_大日</t>
  </si>
  <si>
    <t>大日</t>
  </si>
  <si>
    <t>た_田辺</t>
  </si>
  <si>
    <t>田辺</t>
  </si>
  <si>
    <t>た_谷町九丁目</t>
  </si>
  <si>
    <t>谷町九丁目</t>
  </si>
  <si>
    <t>た_谷町四丁目</t>
  </si>
  <si>
    <t>た_谷町六丁目</t>
  </si>
  <si>
    <t>た_玉造</t>
  </si>
  <si>
    <t>た_玉出</t>
  </si>
  <si>
    <t>玉出</t>
  </si>
  <si>
    <t>つ_鶴橋</t>
  </si>
  <si>
    <t>鶴橋</t>
  </si>
  <si>
    <t>つ_鶴見緑地</t>
  </si>
  <si>
    <t>鶴見緑地</t>
  </si>
  <si>
    <t>で_出戸</t>
  </si>
  <si>
    <t>出戸</t>
  </si>
  <si>
    <t>て_天下茶屋</t>
  </si>
  <si>
    <t>天下茶屋</t>
  </si>
  <si>
    <t>て_天神橋筋六丁目</t>
  </si>
  <si>
    <t>天神橋筋六丁目</t>
  </si>
  <si>
    <t>て_天王寺</t>
  </si>
  <si>
    <t>天王寺</t>
  </si>
  <si>
    <t>て_天満橋</t>
  </si>
  <si>
    <t>天満橋</t>
  </si>
  <si>
    <t>ど_動物園前</t>
  </si>
  <si>
    <t>ど_ドーム前千代崎</t>
  </si>
  <si>
    <t>と_トレードセンター前</t>
  </si>
  <si>
    <t>な_中崎町</t>
  </si>
  <si>
    <t>な_中ふ頭</t>
  </si>
  <si>
    <t>な_長堀橋</t>
  </si>
  <si>
    <t>な_なかもず</t>
  </si>
  <si>
    <t>なかもず</t>
  </si>
  <si>
    <t>な_南港口</t>
  </si>
  <si>
    <t>な_なんば</t>
  </si>
  <si>
    <t>に_西梅田</t>
  </si>
  <si>
    <t>西梅田</t>
  </si>
  <si>
    <t>に_西大橋</t>
  </si>
  <si>
    <t>に_西田辺</t>
  </si>
  <si>
    <t>西田辺</t>
  </si>
  <si>
    <t>に_西中島南方</t>
  </si>
  <si>
    <t>西中島南方</t>
  </si>
  <si>
    <t>に_西長堀</t>
  </si>
  <si>
    <t>の_野江内代</t>
  </si>
  <si>
    <t>野江内代</t>
  </si>
  <si>
    <t>の_野田阪神</t>
  </si>
  <si>
    <t>野田阪神</t>
  </si>
  <si>
    <t>は_花園町</t>
  </si>
  <si>
    <t>花園町</t>
  </si>
  <si>
    <t>ひ_東梅田</t>
  </si>
  <si>
    <t>ひ_東三国</t>
  </si>
  <si>
    <t>東三国</t>
  </si>
  <si>
    <t>ひ_肥後橋</t>
  </si>
  <si>
    <t>ひ_平林</t>
  </si>
  <si>
    <t>平林</t>
  </si>
  <si>
    <t>ふ_フェリーターミナル</t>
  </si>
  <si>
    <t>フェリーターミナル</t>
  </si>
  <si>
    <t>ふ_深江橋</t>
  </si>
  <si>
    <t>深江橋</t>
  </si>
  <si>
    <t>ふ_文の里</t>
  </si>
  <si>
    <t>文の里</t>
  </si>
  <si>
    <t>べ_弁天町</t>
  </si>
  <si>
    <t>弁天町</t>
  </si>
  <si>
    <t>ぽ_ポートタウン西</t>
  </si>
  <si>
    <t>ポートタウン西</t>
  </si>
  <si>
    <t>ぽ_ポートタウン東</t>
  </si>
  <si>
    <t>ポートタウン東</t>
  </si>
  <si>
    <t>ほ_本町</t>
  </si>
  <si>
    <t>ま_松屋町</t>
  </si>
  <si>
    <t>み_緑橋</t>
  </si>
  <si>
    <t>緑橋</t>
  </si>
  <si>
    <t>み_南巽</t>
  </si>
  <si>
    <t>南巽</t>
  </si>
  <si>
    <t>み_南森町</t>
  </si>
  <si>
    <t>み_都島</t>
  </si>
  <si>
    <t>都島</t>
  </si>
  <si>
    <t>も_守口</t>
  </si>
  <si>
    <t>守口</t>
  </si>
  <si>
    <t>も_森ノ宮</t>
  </si>
  <si>
    <t>森ノ宮</t>
  </si>
  <si>
    <t>や_八尾南</t>
  </si>
  <si>
    <t>八尾南</t>
  </si>
  <si>
    <t>よ_横堤</t>
  </si>
  <si>
    <t>横堤</t>
  </si>
  <si>
    <t>よ_四ツ橋</t>
  </si>
  <si>
    <t>よ_淀屋橋</t>
  </si>
  <si>
    <t>フェリーターミナル駅前</t>
  </si>
  <si>
    <t>旭区役所</t>
  </si>
  <si>
    <t>海老江</t>
  </si>
  <si>
    <t>此花区役所</t>
  </si>
  <si>
    <t>此花区役所前</t>
  </si>
  <si>
    <t>三宅中</t>
  </si>
  <si>
    <t>十三</t>
  </si>
  <si>
    <t>出戸バスターミナル</t>
  </si>
  <si>
    <t>小林</t>
  </si>
  <si>
    <t>森小路</t>
  </si>
  <si>
    <t>生野区役所</t>
  </si>
  <si>
    <t>西九条</t>
  </si>
  <si>
    <t>千林</t>
  </si>
  <si>
    <t>大和田</t>
  </si>
  <si>
    <t>滝井</t>
  </si>
  <si>
    <t>地下鉄あびこ</t>
  </si>
  <si>
    <t>地下鉄喜連瓜破</t>
  </si>
  <si>
    <t>地下鉄住之江公園</t>
  </si>
  <si>
    <t>塚本駅前</t>
  </si>
  <si>
    <t>天神橋五丁目</t>
  </si>
  <si>
    <t>天神橋六丁目</t>
  </si>
  <si>
    <t>伝法</t>
  </si>
  <si>
    <t>南恩加島</t>
  </si>
  <si>
    <t>南泉尾</t>
  </si>
  <si>
    <t>八幡屋</t>
  </si>
  <si>
    <t>布施駅前</t>
  </si>
  <si>
    <t>舞洲緑地前</t>
  </si>
  <si>
    <t>平尾</t>
  </si>
  <si>
    <t>野田六丁目</t>
  </si>
  <si>
    <t>淀川区役所</t>
  </si>
  <si>
    <t>伊賀神戸</t>
  </si>
  <si>
    <t>一分</t>
  </si>
  <si>
    <t>越部</t>
  </si>
  <si>
    <t>王寺</t>
  </si>
  <si>
    <t>恩智</t>
  </si>
  <si>
    <t>河内花園</t>
  </si>
  <si>
    <t>河内国分</t>
  </si>
  <si>
    <t>河内山本</t>
  </si>
  <si>
    <t>河内小阪</t>
  </si>
  <si>
    <t>河内松原</t>
  </si>
  <si>
    <t>河内長野</t>
  </si>
  <si>
    <t>河内天美</t>
  </si>
  <si>
    <t>学園前</t>
  </si>
  <si>
    <t>学研奈良登美ヶ丘</t>
  </si>
  <si>
    <t>学研北生駒</t>
  </si>
  <si>
    <t>橿原神宮西口</t>
  </si>
  <si>
    <t>橿原神宮前</t>
  </si>
  <si>
    <t>喜志</t>
  </si>
  <si>
    <t>吉田</t>
  </si>
  <si>
    <t>桔梗が丘</t>
  </si>
  <si>
    <t>久宝寺口</t>
  </si>
  <si>
    <t>京都</t>
  </si>
  <si>
    <t>近鉄御所</t>
  </si>
  <si>
    <t>近鉄新庄</t>
  </si>
  <si>
    <t>近鉄奈良</t>
  </si>
  <si>
    <t>近鉄八尾</t>
  </si>
  <si>
    <t>恵我ノ荘</t>
  </si>
  <si>
    <t>古市</t>
  </si>
  <si>
    <t>五位堂</t>
  </si>
  <si>
    <t>荒本</t>
  </si>
  <si>
    <t>高の原</t>
  </si>
  <si>
    <t>高安</t>
  </si>
  <si>
    <t>高見ノ里</t>
  </si>
  <si>
    <t>高田市</t>
  </si>
  <si>
    <t>高鷲</t>
  </si>
  <si>
    <t>佐味田川</t>
  </si>
  <si>
    <t>桜井</t>
  </si>
  <si>
    <t>市尾</t>
  </si>
  <si>
    <t>室生口大野</t>
  </si>
  <si>
    <t>尺土</t>
  </si>
  <si>
    <t>若江岩田</t>
  </si>
  <si>
    <t>十条</t>
  </si>
  <si>
    <t>松塚</t>
  </si>
  <si>
    <t>菖蒲池</t>
  </si>
  <si>
    <t>上ノ太子</t>
  </si>
  <si>
    <t>新ノ口</t>
  </si>
  <si>
    <t>新祝園</t>
  </si>
  <si>
    <t>新石切</t>
  </si>
  <si>
    <t>新大宮</t>
  </si>
  <si>
    <t>榛原</t>
  </si>
  <si>
    <t>真菅</t>
  </si>
  <si>
    <t>針中野</t>
  </si>
  <si>
    <t>畝傍御陵前</t>
  </si>
  <si>
    <t>生駒</t>
  </si>
  <si>
    <t>西田原本</t>
  </si>
  <si>
    <t>青山町</t>
  </si>
  <si>
    <t>石見</t>
  </si>
  <si>
    <t>石切</t>
  </si>
  <si>
    <t>赤目口</t>
  </si>
  <si>
    <t>川西</t>
  </si>
  <si>
    <t>前栽</t>
  </si>
  <si>
    <t>大久保</t>
  </si>
  <si>
    <t>大阪難波</t>
  </si>
  <si>
    <t>大和高田</t>
  </si>
  <si>
    <t>大和西大寺</t>
  </si>
  <si>
    <t>大和朝倉</t>
  </si>
  <si>
    <t>大和八木</t>
  </si>
  <si>
    <t>滝谷不動</t>
  </si>
  <si>
    <t>池部</t>
  </si>
  <si>
    <t>築山</t>
  </si>
  <si>
    <t>長瀬</t>
  </si>
  <si>
    <t>天理</t>
  </si>
  <si>
    <t>田原本</t>
  </si>
  <si>
    <t>土師ノ里</t>
  </si>
  <si>
    <t>東花園</t>
  </si>
  <si>
    <t>東山</t>
  </si>
  <si>
    <t>東生駒</t>
  </si>
  <si>
    <t>当麻寺</t>
  </si>
  <si>
    <t>藤井寺</t>
  </si>
  <si>
    <t>道明寺</t>
  </si>
  <si>
    <t>南生駒</t>
  </si>
  <si>
    <t>二階堂</t>
  </si>
  <si>
    <t>二上</t>
  </si>
  <si>
    <t>二上山</t>
  </si>
  <si>
    <t>萩の台</t>
  </si>
  <si>
    <t>柏原</t>
  </si>
  <si>
    <t>白庭台</t>
  </si>
  <si>
    <t>箸尾</t>
  </si>
  <si>
    <t>八戸ノ里</t>
  </si>
  <si>
    <t>磐城</t>
  </si>
  <si>
    <t>飛鳥</t>
  </si>
  <si>
    <t>美旗</t>
  </si>
  <si>
    <t>瓢箪山</t>
  </si>
  <si>
    <t>富田林</t>
  </si>
  <si>
    <t>富雄</t>
  </si>
  <si>
    <t>布忍</t>
  </si>
  <si>
    <t>浮孔</t>
  </si>
  <si>
    <t>平城</t>
  </si>
  <si>
    <t>坊城</t>
  </si>
  <si>
    <t>名張</t>
  </si>
  <si>
    <t>明星</t>
  </si>
  <si>
    <t>木津川台</t>
  </si>
  <si>
    <t>弥刀</t>
  </si>
  <si>
    <t>矢田</t>
  </si>
  <si>
    <t>薬水</t>
  </si>
  <si>
    <t>六田</t>
  </si>
  <si>
    <t>壺阪山</t>
  </si>
  <si>
    <t>黄檗</t>
  </si>
  <si>
    <t>萱島</t>
  </si>
  <si>
    <t>関目</t>
  </si>
  <si>
    <t>宮之阪</t>
  </si>
  <si>
    <t>橋本</t>
  </si>
  <si>
    <t>郡津</t>
  </si>
  <si>
    <t>古川橋</t>
  </si>
  <si>
    <t>御殿山</t>
  </si>
  <si>
    <t>交野市</t>
  </si>
  <si>
    <t>光善寺</t>
  </si>
  <si>
    <t>香里園</t>
  </si>
  <si>
    <t>守口市</t>
  </si>
  <si>
    <t>出町柳</t>
  </si>
  <si>
    <t>樟葉</t>
  </si>
  <si>
    <t>寝屋川市</t>
  </si>
  <si>
    <t>星ヶ丘</t>
  </si>
  <si>
    <t>西三荘</t>
  </si>
  <si>
    <t>中書島</t>
  </si>
  <si>
    <t>中之島</t>
  </si>
  <si>
    <t>八幡市</t>
  </si>
  <si>
    <t>牧野</t>
  </si>
  <si>
    <t>枚方公園</t>
  </si>
  <si>
    <t>枚方市</t>
  </si>
  <si>
    <t>門真市</t>
  </si>
  <si>
    <t>野江</t>
  </si>
  <si>
    <t>六地蔵</t>
  </si>
  <si>
    <t>萓島</t>
  </si>
  <si>
    <t>ＪＲ五位堂</t>
  </si>
  <si>
    <t>ＪＲ俊徳道</t>
  </si>
  <si>
    <t>ＪＲ難波</t>
  </si>
  <si>
    <t>おごと温泉</t>
  </si>
  <si>
    <t>さくら夙川</t>
  </si>
  <si>
    <t>芦屋</t>
  </si>
  <si>
    <t>芦原橋</t>
  </si>
  <si>
    <t>安治川口</t>
  </si>
  <si>
    <t>伊丹</t>
  </si>
  <si>
    <t>茨木</t>
  </si>
  <si>
    <t>塩屋</t>
  </si>
  <si>
    <t>下松</t>
  </si>
  <si>
    <t>加古川</t>
  </si>
  <si>
    <t>加島</t>
  </si>
  <si>
    <t>加美</t>
  </si>
  <si>
    <t>加茂</t>
  </si>
  <si>
    <t>河内磐船</t>
  </si>
  <si>
    <t>我孫子町</t>
  </si>
  <si>
    <t>巻向</t>
  </si>
  <si>
    <t>岸辺</t>
  </si>
  <si>
    <t>岩出</t>
  </si>
  <si>
    <t>紀伊</t>
  </si>
  <si>
    <t>紀伊中ノ島</t>
  </si>
  <si>
    <t>紀三井寺</t>
  </si>
  <si>
    <t>久米田</t>
  </si>
  <si>
    <t>久宝寺</t>
  </si>
  <si>
    <t>宮前</t>
  </si>
  <si>
    <t>京口</t>
  </si>
  <si>
    <t>京田辺</t>
  </si>
  <si>
    <t>玉手</t>
  </si>
  <si>
    <t>近江八幡</t>
  </si>
  <si>
    <t>隅田</t>
  </si>
  <si>
    <t>熊取</t>
  </si>
  <si>
    <t>郡山</t>
  </si>
  <si>
    <t>桂川</t>
  </si>
  <si>
    <t>堅田</t>
  </si>
  <si>
    <t>五条</t>
  </si>
  <si>
    <t>御所</t>
  </si>
  <si>
    <t>御着</t>
  </si>
  <si>
    <t>御幣島</t>
  </si>
  <si>
    <t>甲子園口</t>
  </si>
  <si>
    <t>香芝</t>
  </si>
  <si>
    <t>高槻</t>
  </si>
  <si>
    <t>高田</t>
  </si>
  <si>
    <t>鴻池新田</t>
  </si>
  <si>
    <t>今宮</t>
  </si>
  <si>
    <t>坂田</t>
  </si>
  <si>
    <t>堺市</t>
  </si>
  <si>
    <t>桜ノ宮</t>
  </si>
  <si>
    <t>桜島</t>
  </si>
  <si>
    <t>三ノ宮</t>
  </si>
  <si>
    <t>三国ヶ丘</t>
  </si>
  <si>
    <t>三田</t>
  </si>
  <si>
    <t>山崎</t>
  </si>
  <si>
    <t>四条畷</t>
  </si>
  <si>
    <t>四條畷</t>
  </si>
  <si>
    <t>志紀</t>
  </si>
  <si>
    <t>志都美</t>
  </si>
  <si>
    <t>寺田町</t>
  </si>
  <si>
    <t>篠山口</t>
  </si>
  <si>
    <t>手原</t>
  </si>
  <si>
    <t>住道</t>
  </si>
  <si>
    <t>松井山手</t>
  </si>
  <si>
    <t>上郡</t>
  </si>
  <si>
    <t>上野芝</t>
  </si>
  <si>
    <t>信太山</t>
  </si>
  <si>
    <t>新家</t>
  </si>
  <si>
    <t>新今宮</t>
  </si>
  <si>
    <t>新三田</t>
  </si>
  <si>
    <t>神戸</t>
  </si>
  <si>
    <t>神野</t>
  </si>
  <si>
    <t>吹田</t>
  </si>
  <si>
    <t>垂水</t>
  </si>
  <si>
    <t>杉本町</t>
  </si>
  <si>
    <t>瀬田</t>
  </si>
  <si>
    <t>畝傍</t>
  </si>
  <si>
    <t>星田</t>
  </si>
  <si>
    <t>西宮</t>
  </si>
  <si>
    <t>西宮名塩</t>
  </si>
  <si>
    <t>西大路</t>
  </si>
  <si>
    <t>西明石</t>
  </si>
  <si>
    <t>石山</t>
  </si>
  <si>
    <t>石部</t>
  </si>
  <si>
    <t>摂津富田</t>
  </si>
  <si>
    <t>摂津本山</t>
  </si>
  <si>
    <t>千里丘</t>
  </si>
  <si>
    <t>川西池田</t>
  </si>
  <si>
    <t>曽根</t>
  </si>
  <si>
    <t>相生</t>
  </si>
  <si>
    <t>相野</t>
  </si>
  <si>
    <t>草津</t>
  </si>
  <si>
    <t>草野</t>
  </si>
  <si>
    <t>大河原</t>
  </si>
  <si>
    <t>大阪城公園</t>
  </si>
  <si>
    <t>大阪天満宮</t>
  </si>
  <si>
    <t>大住</t>
  </si>
  <si>
    <t>大和小泉</t>
  </si>
  <si>
    <t>鷹取</t>
  </si>
  <si>
    <t>棚倉</t>
  </si>
  <si>
    <t>谷川</t>
  </si>
  <si>
    <t>丹波大山</t>
  </si>
  <si>
    <t>中山寺</t>
  </si>
  <si>
    <t>猪名寺</t>
  </si>
  <si>
    <t>長岡京</t>
  </si>
  <si>
    <t>長滝</t>
  </si>
  <si>
    <t>長尾</t>
  </si>
  <si>
    <t>津久野</t>
  </si>
  <si>
    <t>塚口</t>
  </si>
  <si>
    <t>塚本</t>
  </si>
  <si>
    <t>鶴ヶ丘</t>
  </si>
  <si>
    <t>天満</t>
  </si>
  <si>
    <t>土山</t>
  </si>
  <si>
    <t>島本</t>
  </si>
  <si>
    <t>東加古川</t>
  </si>
  <si>
    <t>東貝塚</t>
  </si>
  <si>
    <t>東岸和田</t>
  </si>
  <si>
    <t>東佐野</t>
  </si>
  <si>
    <t>東寝屋川</t>
  </si>
  <si>
    <t>東部市場前</t>
  </si>
  <si>
    <t>東淀川</t>
  </si>
  <si>
    <t>桃谷</t>
  </si>
  <si>
    <t>藤阪</t>
  </si>
  <si>
    <t>道場</t>
  </si>
  <si>
    <t>徳庵</t>
  </si>
  <si>
    <t>奈良</t>
  </si>
  <si>
    <t>南草津</t>
  </si>
  <si>
    <t>尼崎</t>
  </si>
  <si>
    <t>日根野</t>
  </si>
  <si>
    <t>忍ヶ丘</t>
  </si>
  <si>
    <t>能登川</t>
  </si>
  <si>
    <t>柏原（大阪）</t>
  </si>
  <si>
    <t>畠田</t>
  </si>
  <si>
    <t>八尾</t>
  </si>
  <si>
    <t>八木</t>
  </si>
  <si>
    <t>美章園</t>
  </si>
  <si>
    <t>姫路</t>
  </si>
  <si>
    <t>百舌鳥</t>
  </si>
  <si>
    <t>富木</t>
  </si>
  <si>
    <t>武田尾</t>
  </si>
  <si>
    <t>福崎</t>
  </si>
  <si>
    <t>福島</t>
  </si>
  <si>
    <t>粉河</t>
  </si>
  <si>
    <t>兵庫</t>
  </si>
  <si>
    <t>平城山</t>
  </si>
  <si>
    <t>米原</t>
  </si>
  <si>
    <t>宝塚</t>
  </si>
  <si>
    <t>宝殿</t>
  </si>
  <si>
    <t>放出</t>
  </si>
  <si>
    <t>法隆寺</t>
  </si>
  <si>
    <t>蓬莱</t>
  </si>
  <si>
    <t>鳳</t>
  </si>
  <si>
    <t>北伊丹</t>
  </si>
  <si>
    <t>北信太</t>
  </si>
  <si>
    <t>明石</t>
  </si>
  <si>
    <t>網干</t>
  </si>
  <si>
    <t>木津</t>
  </si>
  <si>
    <t>野崎</t>
  </si>
  <si>
    <t>野洲</t>
  </si>
  <si>
    <t>野田</t>
  </si>
  <si>
    <t>野里</t>
  </si>
  <si>
    <t>余部</t>
  </si>
  <si>
    <t>藍本</t>
  </si>
  <si>
    <t>立花</t>
  </si>
  <si>
    <t>六甲道</t>
  </si>
  <si>
    <t>六十谷</t>
  </si>
  <si>
    <t>和歌山</t>
  </si>
  <si>
    <t>和泉橋本</t>
  </si>
  <si>
    <t>和泉砂川</t>
  </si>
  <si>
    <t>和泉鳥取</t>
  </si>
  <si>
    <t>和泉府中</t>
  </si>
  <si>
    <t>和邇</t>
  </si>
  <si>
    <t>みさき公園</t>
  </si>
  <si>
    <t>羽衣</t>
  </si>
  <si>
    <t>羽倉崎</t>
  </si>
  <si>
    <t>岡田浦</t>
  </si>
  <si>
    <t>貝塚</t>
  </si>
  <si>
    <t>岸里玉出</t>
  </si>
  <si>
    <t>岸和田</t>
  </si>
  <si>
    <t>紀伊清水</t>
  </si>
  <si>
    <t>紀見峠</t>
  </si>
  <si>
    <t>吉見ノ里</t>
  </si>
  <si>
    <t>狭山</t>
  </si>
  <si>
    <t>金剛</t>
  </si>
  <si>
    <t>九度山</t>
  </si>
  <si>
    <t>御幸辻</t>
  </si>
  <si>
    <t>高石</t>
  </si>
  <si>
    <t>堺</t>
  </si>
  <si>
    <t>堺東</t>
  </si>
  <si>
    <t>三日市町</t>
  </si>
  <si>
    <t>七道</t>
  </si>
  <si>
    <t>住ノ江</t>
  </si>
  <si>
    <t>住吉大社</t>
  </si>
  <si>
    <t>住吉東</t>
  </si>
  <si>
    <t>春木</t>
  </si>
  <si>
    <t>初芝</t>
  </si>
  <si>
    <t>松ノ浜</t>
  </si>
  <si>
    <t>諏訪ノ森</t>
  </si>
  <si>
    <t>千代田</t>
  </si>
  <si>
    <t>泉佐野</t>
  </si>
  <si>
    <t>泉大津</t>
  </si>
  <si>
    <t>大阪狭山市</t>
  </si>
  <si>
    <t>滝谷</t>
  </si>
  <si>
    <t>沢ノ町</t>
  </si>
  <si>
    <t>樽井</t>
  </si>
  <si>
    <t>淡輪</t>
  </si>
  <si>
    <t>中百舌鳥</t>
  </si>
  <si>
    <t>忠岡</t>
  </si>
  <si>
    <t>鳥取ノ荘</t>
  </si>
  <si>
    <t>帝塚山</t>
  </si>
  <si>
    <t>東松江</t>
  </si>
  <si>
    <t>難波</t>
  </si>
  <si>
    <t>二色浜</t>
  </si>
  <si>
    <t>萩ノ茶屋</t>
  </si>
  <si>
    <t>萩原天神</t>
  </si>
  <si>
    <t>白鷺</t>
  </si>
  <si>
    <t>箱作</t>
  </si>
  <si>
    <t>尾崎</t>
  </si>
  <si>
    <t>美加の台</t>
  </si>
  <si>
    <t>浜寺公園</t>
  </si>
  <si>
    <t>北助松</t>
  </si>
  <si>
    <t>北野田</t>
  </si>
  <si>
    <t>湊</t>
  </si>
  <si>
    <t>林間田園都市</t>
  </si>
  <si>
    <t>和歌山大学前</t>
  </si>
  <si>
    <t>和泉大宮</t>
  </si>
  <si>
    <t>稲野</t>
  </si>
  <si>
    <t>茨木市</t>
  </si>
  <si>
    <t>烏丸</t>
  </si>
  <si>
    <t>園田</t>
  </si>
  <si>
    <t>岡町</t>
  </si>
  <si>
    <t>桂</t>
  </si>
  <si>
    <t>蛍池</t>
  </si>
  <si>
    <t>御影</t>
  </si>
  <si>
    <t>甲東園</t>
  </si>
  <si>
    <t>甲陽園</t>
  </si>
  <si>
    <t>高槻市</t>
  </si>
  <si>
    <t>三国</t>
  </si>
  <si>
    <t>山田</t>
  </si>
  <si>
    <t>山本</t>
  </si>
  <si>
    <t>夙川</t>
  </si>
  <si>
    <t>庄内</t>
  </si>
  <si>
    <t>上新庄</t>
  </si>
  <si>
    <t>新伊丹</t>
  </si>
  <si>
    <t>神戸三宮</t>
  </si>
  <si>
    <t>神崎川</t>
  </si>
  <si>
    <t>仁川</t>
  </si>
  <si>
    <t>正雀</t>
  </si>
  <si>
    <t>西院</t>
  </si>
  <si>
    <t>西宮北口</t>
  </si>
  <si>
    <t>西京極</t>
  </si>
  <si>
    <t>西向日</t>
  </si>
  <si>
    <t>石橋</t>
  </si>
  <si>
    <t>摂津市</t>
  </si>
  <si>
    <t>千里山</t>
  </si>
  <si>
    <t>川西能勢口</t>
  </si>
  <si>
    <t>相川</t>
  </si>
  <si>
    <t>総持寺</t>
  </si>
  <si>
    <t>淡路</t>
  </si>
  <si>
    <t>池田</t>
  </si>
  <si>
    <t>長岡天神</t>
  </si>
  <si>
    <t>東向日</t>
  </si>
  <si>
    <t>南茨木</t>
  </si>
  <si>
    <t>南千里</t>
  </si>
  <si>
    <t>南方</t>
  </si>
  <si>
    <t>富田</t>
  </si>
  <si>
    <t>武庫之荘</t>
  </si>
  <si>
    <t>服部天神</t>
  </si>
  <si>
    <t>豊中</t>
  </si>
  <si>
    <t>豊津</t>
  </si>
  <si>
    <t>北千里</t>
  </si>
  <si>
    <t>牧落</t>
  </si>
  <si>
    <t>箕面</t>
  </si>
  <si>
    <t>門戸厄神</t>
  </si>
  <si>
    <t>六甲</t>
  </si>
  <si>
    <t>ドーム前</t>
  </si>
  <si>
    <t>甲子園</t>
  </si>
  <si>
    <t>出来島</t>
  </si>
  <si>
    <t>千船</t>
  </si>
  <si>
    <t>大物</t>
  </si>
  <si>
    <t>尼崎センタープール前</t>
  </si>
  <si>
    <t>武庫川</t>
  </si>
  <si>
    <t>福</t>
  </si>
  <si>
    <t>淀川</t>
  </si>
  <si>
    <t>い_一乗寺</t>
  </si>
  <si>
    <t>で_出町柳</t>
  </si>
  <si>
    <t>ち_茶山</t>
  </si>
  <si>
    <t>宇野辺</t>
  </si>
  <si>
    <t>彩都西</t>
  </si>
  <si>
    <t>柴原</t>
  </si>
  <si>
    <t>千里中央</t>
  </si>
  <si>
    <t>沢良宜</t>
  </si>
  <si>
    <t>南摂津</t>
  </si>
  <si>
    <t>豊川</t>
  </si>
  <si>
    <t>桃山台</t>
  </si>
  <si>
    <t>緑地公園</t>
  </si>
  <si>
    <t>国際会館</t>
  </si>
  <si>
    <t>椥辻</t>
  </si>
  <si>
    <t>四条大宮</t>
  </si>
  <si>
    <t>大開</t>
  </si>
  <si>
    <t>伊川谷</t>
  </si>
  <si>
    <t>阪急六甲</t>
  </si>
  <si>
    <t>西神南</t>
  </si>
  <si>
    <t>総合運動公園</t>
  </si>
  <si>
    <t>板宿</t>
  </si>
  <si>
    <t>五社</t>
  </si>
  <si>
    <t>光明池</t>
  </si>
  <si>
    <t>深井</t>
  </si>
  <si>
    <t>泉ヶ丘</t>
  </si>
  <si>
    <t>栂・美木多</t>
  </si>
  <si>
    <t>和泉中央</t>
  </si>
  <si>
    <t>ときわ台</t>
  </si>
  <si>
    <t>畦野</t>
  </si>
  <si>
    <t>鼓滝</t>
  </si>
  <si>
    <t>山下</t>
  </si>
  <si>
    <t>日生中央</t>
  </si>
  <si>
    <t>我孫子道</t>
  </si>
  <si>
    <t>御陵前</t>
  </si>
  <si>
    <t>帝塚山四丁目</t>
  </si>
  <si>
    <t>東湊</t>
  </si>
  <si>
    <t>水間観音</t>
  </si>
  <si>
    <t>ＪＲ猪名寺</t>
  </si>
  <si>
    <t>ＪＲ立花</t>
  </si>
  <si>
    <t>アミング潮江前</t>
  </si>
  <si>
    <t>医療センター</t>
  </si>
  <si>
    <t>阪急塚口</t>
  </si>
  <si>
    <t>阪急武庫之荘</t>
  </si>
  <si>
    <t>阪神尼崎</t>
  </si>
  <si>
    <t>小中島</t>
  </si>
  <si>
    <t>常吉</t>
  </si>
  <si>
    <t>常松</t>
  </si>
  <si>
    <t>水道局</t>
  </si>
  <si>
    <t>西難波南</t>
  </si>
  <si>
    <t>西武庫</t>
  </si>
  <si>
    <t>西武庫公園</t>
  </si>
  <si>
    <t>中央公民館</t>
  </si>
  <si>
    <t>田能口</t>
  </si>
  <si>
    <t>髭茶屋</t>
  </si>
  <si>
    <t>武庫営業所</t>
  </si>
  <si>
    <t>武庫元町</t>
  </si>
  <si>
    <t>武庫公民館</t>
  </si>
  <si>
    <t>武庫東小学校</t>
  </si>
  <si>
    <t>武庫豊町</t>
  </si>
  <si>
    <t>野間西</t>
  </si>
  <si>
    <t>友行西口</t>
  </si>
  <si>
    <t>立花支所</t>
  </si>
  <si>
    <t>労災病院</t>
  </si>
  <si>
    <t>ＪＲ伊丹</t>
  </si>
  <si>
    <t>スポーツセンター前</t>
  </si>
  <si>
    <t>荻野</t>
  </si>
  <si>
    <t>荻野北</t>
  </si>
  <si>
    <t>県住北口</t>
  </si>
  <si>
    <t>昆陽</t>
  </si>
  <si>
    <t>阪急伊丹</t>
  </si>
  <si>
    <t>札場辻</t>
  </si>
  <si>
    <t>山本団地</t>
  </si>
  <si>
    <t>市役所前</t>
  </si>
  <si>
    <t>寺本東</t>
  </si>
  <si>
    <t>小井内</t>
  </si>
  <si>
    <t>神津</t>
  </si>
  <si>
    <t>瑞穂小学校前</t>
  </si>
  <si>
    <t>西桑津</t>
  </si>
  <si>
    <t>摂陽小学校前</t>
  </si>
  <si>
    <t>千憎口</t>
  </si>
  <si>
    <t>大鹿口</t>
  </si>
  <si>
    <t>大樋橋</t>
  </si>
  <si>
    <t>池尻南口</t>
  </si>
  <si>
    <t>中野</t>
  </si>
  <si>
    <t>辻村</t>
  </si>
  <si>
    <t>南菱</t>
  </si>
  <si>
    <t>元山上口駅</t>
  </si>
  <si>
    <t>東山駅</t>
  </si>
  <si>
    <t>緑ヶ丘東</t>
  </si>
  <si>
    <t>青山一丁目</t>
  </si>
  <si>
    <t>草津駅西口</t>
  </si>
  <si>
    <t>草津職業安定所</t>
  </si>
  <si>
    <t>東矢倉職員住宅</t>
  </si>
  <si>
    <t>南草津駅</t>
  </si>
  <si>
    <t>富波会館前</t>
  </si>
  <si>
    <t>野洲駅北口</t>
  </si>
  <si>
    <t>矢橋東口</t>
  </si>
  <si>
    <t>ＪＲ桂川駅前</t>
  </si>
  <si>
    <t>久世橋東詰</t>
  </si>
  <si>
    <t>桂駅東口</t>
  </si>
  <si>
    <t>桂大橋</t>
  </si>
  <si>
    <t>西桂坂</t>
  </si>
  <si>
    <t>ＪＲ長岡京東口</t>
  </si>
  <si>
    <t>烏丸今出川</t>
  </si>
  <si>
    <t>久我の杜</t>
  </si>
  <si>
    <t>京都駅前</t>
  </si>
  <si>
    <t>桂駅西口</t>
  </si>
  <si>
    <t>今出川大宮</t>
  </si>
  <si>
    <t>松尾大社前</t>
  </si>
  <si>
    <t>新林公団住宅前</t>
  </si>
  <si>
    <t>西大路駅前</t>
  </si>
  <si>
    <t>西大路花屋町</t>
  </si>
  <si>
    <t>西大路四条</t>
  </si>
  <si>
    <t>千本出水</t>
  </si>
  <si>
    <t>長福寺道</t>
  </si>
  <si>
    <t>梅津段町</t>
  </si>
  <si>
    <t>物集女</t>
  </si>
  <si>
    <t>羅城門</t>
  </si>
  <si>
    <t>洛西口駅前</t>
  </si>
  <si>
    <t>洛西大橋</t>
  </si>
  <si>
    <t>ＪＲ茨木駅</t>
  </si>
  <si>
    <t>ＪＲ茨木東口</t>
  </si>
  <si>
    <t>ＪＲ久宝寺駅</t>
  </si>
  <si>
    <t>ＪＲ住道</t>
  </si>
  <si>
    <t>ＪＲ桃谷駅前</t>
  </si>
  <si>
    <t>ＪＲ八尾駅前</t>
  </si>
  <si>
    <t>さつき野公園前</t>
  </si>
  <si>
    <t>さつき野西</t>
  </si>
  <si>
    <t>さつき野東</t>
  </si>
  <si>
    <t>はびきのコロセアム</t>
  </si>
  <si>
    <t>はびきの三丁目</t>
  </si>
  <si>
    <t>茨木市駅</t>
  </si>
  <si>
    <t>羽曳が丘一丁目</t>
  </si>
  <si>
    <t>羽曳が丘九丁目</t>
  </si>
  <si>
    <t>羽曳が丘五丁目</t>
  </si>
  <si>
    <t>羽曳が丘西五丁目</t>
  </si>
  <si>
    <t>羽曳が丘西三丁目北</t>
  </si>
  <si>
    <t>羽曳山住宅前</t>
  </si>
  <si>
    <t>岡</t>
  </si>
  <si>
    <t>岡北口</t>
  </si>
  <si>
    <t>下黒山</t>
  </si>
  <si>
    <t>河内松原駅</t>
  </si>
  <si>
    <t>河内松原駅前</t>
  </si>
  <si>
    <t>河内天美駅前</t>
  </si>
  <si>
    <t>花園・東和苑</t>
  </si>
  <si>
    <t>花園駅前</t>
  </si>
  <si>
    <t>萱振南口</t>
  </si>
  <si>
    <t>喜志駅</t>
  </si>
  <si>
    <t>喜志駅前</t>
  </si>
  <si>
    <t>玉串</t>
  </si>
  <si>
    <t>玉串南口</t>
  </si>
  <si>
    <t>近江堂三丁目</t>
  </si>
  <si>
    <t>近鉄上本町駅</t>
  </si>
  <si>
    <t>近鉄八尾駅前</t>
  </si>
  <si>
    <t>金剛高校前</t>
  </si>
  <si>
    <t>郡戸</t>
  </si>
  <si>
    <t>恵我ノ荘駅前</t>
  </si>
  <si>
    <t>恵我之荘駅前</t>
  </si>
  <si>
    <t>古市駅前</t>
  </si>
  <si>
    <t>御領東</t>
  </si>
  <si>
    <t>向陽台三丁目</t>
  </si>
  <si>
    <t>孔舎衛小学校前</t>
  </si>
  <si>
    <t>孔舎衙小学校前</t>
  </si>
  <si>
    <t>荒本駅前</t>
  </si>
  <si>
    <t>鴻池新田駅</t>
  </si>
  <si>
    <t>阪急茨木市駅</t>
  </si>
  <si>
    <t>阪急茨木南口</t>
  </si>
  <si>
    <t>三野郷</t>
  </si>
  <si>
    <t>山本駅前</t>
  </si>
  <si>
    <t>産業大学前</t>
  </si>
  <si>
    <t>紫明園</t>
  </si>
  <si>
    <t>芝</t>
  </si>
  <si>
    <t>若江南</t>
  </si>
  <si>
    <t>住道駅前</t>
  </si>
  <si>
    <t>小山</t>
  </si>
  <si>
    <t>小平尾</t>
  </si>
  <si>
    <t>松原市民運動広場前</t>
  </si>
  <si>
    <t>沼一丁目</t>
  </si>
  <si>
    <t>沼西口</t>
  </si>
  <si>
    <t>上之島二丁目</t>
  </si>
  <si>
    <t>上尾町</t>
  </si>
  <si>
    <t>埴生</t>
  </si>
  <si>
    <t>新庄</t>
  </si>
  <si>
    <t>新石切駅前</t>
  </si>
  <si>
    <t>新堂住宅</t>
  </si>
  <si>
    <t>新堂町</t>
  </si>
  <si>
    <t>深野南</t>
  </si>
  <si>
    <t>真福寺</t>
  </si>
  <si>
    <t>水尾三丁目</t>
  </si>
  <si>
    <t>菅生</t>
  </si>
  <si>
    <t>菅生口</t>
  </si>
  <si>
    <t>西多治井</t>
  </si>
  <si>
    <t>青葉町</t>
  </si>
  <si>
    <t>跡部本町</t>
  </si>
  <si>
    <t>巣本</t>
  </si>
  <si>
    <t>多治井北</t>
  </si>
  <si>
    <t>太田</t>
  </si>
  <si>
    <t>大阪橋</t>
  </si>
  <si>
    <t>大正北小学校前</t>
  </si>
  <si>
    <t>大同町北</t>
  </si>
  <si>
    <t>大和橋</t>
  </si>
  <si>
    <t>丹南</t>
  </si>
  <si>
    <t>中垣内</t>
  </si>
  <si>
    <t>仲町</t>
  </si>
  <si>
    <t>鳥飼五久</t>
  </si>
  <si>
    <t>津々山台一丁目南</t>
  </si>
  <si>
    <t>天王寺区役所前</t>
  </si>
  <si>
    <t>東芝正門前</t>
  </si>
  <si>
    <t>東小学校北</t>
  </si>
  <si>
    <t>東上小阪</t>
  </si>
  <si>
    <t>東多治井</t>
  </si>
  <si>
    <t>東太田一丁目</t>
  </si>
  <si>
    <t>東野</t>
  </si>
  <si>
    <t>桃山台一丁目</t>
  </si>
  <si>
    <t>桃山台二丁目</t>
  </si>
  <si>
    <t>藤ヶ丘</t>
  </si>
  <si>
    <t>藤井寺駅</t>
  </si>
  <si>
    <t>藤井寺駅前</t>
  </si>
  <si>
    <t>藤井寺南住宅前</t>
  </si>
  <si>
    <t>峠</t>
  </si>
  <si>
    <t>南太子堂五丁目</t>
  </si>
  <si>
    <t>南日下</t>
  </si>
  <si>
    <t>南木の本</t>
  </si>
  <si>
    <t>楠見橋</t>
  </si>
  <si>
    <t>梅の里住宅西</t>
  </si>
  <si>
    <t>梅の里住宅東</t>
  </si>
  <si>
    <t>八戸ノ里駅前</t>
  </si>
  <si>
    <t>八尾南駅前</t>
  </si>
  <si>
    <t>瓢箪山駅前</t>
  </si>
  <si>
    <t>富田林駅前</t>
  </si>
  <si>
    <t>富田林病院前</t>
  </si>
  <si>
    <t>府立医療センター</t>
  </si>
  <si>
    <t>福万寺口</t>
  </si>
  <si>
    <t>平南住宅前</t>
  </si>
  <si>
    <t>平尾北</t>
  </si>
  <si>
    <t>平野屋</t>
  </si>
  <si>
    <t>別所西口</t>
  </si>
  <si>
    <t>朋来住宅前</t>
  </si>
  <si>
    <t>北桜町</t>
  </si>
  <si>
    <t>北山本</t>
  </si>
  <si>
    <t>北野田駅前</t>
  </si>
  <si>
    <t>北野田送信所前</t>
  </si>
  <si>
    <t>箕輪口</t>
  </si>
  <si>
    <t>野崎観音前</t>
  </si>
  <si>
    <t>野村</t>
  </si>
  <si>
    <t>野中</t>
  </si>
  <si>
    <t>野々上</t>
  </si>
  <si>
    <t>了意橋</t>
  </si>
  <si>
    <t>こくぞう谷</t>
  </si>
  <si>
    <t>しで原</t>
  </si>
  <si>
    <t>樟葉駅</t>
  </si>
  <si>
    <t>枚方ハイツ</t>
  </si>
  <si>
    <t>京阪守口市駅</t>
  </si>
  <si>
    <t>光善寺駅</t>
  </si>
  <si>
    <t>公園前</t>
  </si>
  <si>
    <t>寝屋川市駅</t>
  </si>
  <si>
    <t>御呂戸川緑地前</t>
  </si>
  <si>
    <t>雄琴駅</t>
  </si>
  <si>
    <t>ＪＲ本山駅前</t>
  </si>
  <si>
    <t>ＪＲ六甲道</t>
  </si>
  <si>
    <t>いぶき西フレア</t>
  </si>
  <si>
    <t>育英高校前</t>
  </si>
  <si>
    <t>下畑上口</t>
  </si>
  <si>
    <t>学園都市駅前</t>
  </si>
  <si>
    <t>観音寺</t>
  </si>
  <si>
    <t>公団住宅前</t>
  </si>
  <si>
    <t>高羽町</t>
  </si>
  <si>
    <t>高倉台</t>
  </si>
  <si>
    <t>再度筋</t>
  </si>
  <si>
    <t>阪神御影</t>
  </si>
  <si>
    <t>三宮駅前</t>
  </si>
  <si>
    <t>神戸北町</t>
  </si>
  <si>
    <t>神大国際文化学部前</t>
  </si>
  <si>
    <t>須磨駅前</t>
  </si>
  <si>
    <t>須磨東高校前</t>
  </si>
  <si>
    <t>菅の台小学校前</t>
  </si>
  <si>
    <t>清玄町</t>
  </si>
  <si>
    <t>西神中央駅前</t>
  </si>
  <si>
    <t>西神南駅前</t>
  </si>
  <si>
    <t>多聞東小学校前</t>
  </si>
  <si>
    <t>地下鉄三宮駅前</t>
  </si>
  <si>
    <t>鉄拐登山口</t>
  </si>
  <si>
    <t>舞子駅前</t>
  </si>
  <si>
    <t>舞多聞口</t>
  </si>
  <si>
    <t>兵庫駅前</t>
  </si>
  <si>
    <t>箕谷</t>
  </si>
  <si>
    <t>妙法寺駅前</t>
  </si>
  <si>
    <t>名谷駅前</t>
  </si>
  <si>
    <t>友が丘</t>
  </si>
  <si>
    <t>落合団地前</t>
  </si>
  <si>
    <t>さくら坂二丁目</t>
  </si>
  <si>
    <t>河内小学校前</t>
  </si>
  <si>
    <t>寛弘寺</t>
  </si>
  <si>
    <t>菊水苑前</t>
  </si>
  <si>
    <t>春日</t>
  </si>
  <si>
    <t>春日口</t>
  </si>
  <si>
    <t>上佐備</t>
  </si>
  <si>
    <t>森屋</t>
  </si>
  <si>
    <t>神山</t>
  </si>
  <si>
    <t>太井川</t>
  </si>
  <si>
    <t>太子前</t>
  </si>
  <si>
    <t>大伴</t>
  </si>
  <si>
    <t>第三中学校前</t>
  </si>
  <si>
    <t>中佐備</t>
  </si>
  <si>
    <t>中村</t>
  </si>
  <si>
    <t>内ノ町</t>
  </si>
  <si>
    <t>南加納</t>
  </si>
  <si>
    <t>板持</t>
  </si>
  <si>
    <t>富田林駅</t>
  </si>
  <si>
    <t>北大伴</t>
  </si>
  <si>
    <t>葉室</t>
  </si>
  <si>
    <t>六枚橋</t>
  </si>
  <si>
    <t>松風台</t>
  </si>
  <si>
    <t>垂水駅</t>
  </si>
  <si>
    <t>垂水東口</t>
  </si>
  <si>
    <t>星陵高校前</t>
  </si>
  <si>
    <t>朝霧駅前</t>
  </si>
  <si>
    <t>明舞北センター</t>
  </si>
  <si>
    <t>あかしあ台公園前</t>
  </si>
  <si>
    <t>あかしあ台小学校前</t>
  </si>
  <si>
    <t>ウッディタウン</t>
  </si>
  <si>
    <t>ガーデンタウン口</t>
  </si>
  <si>
    <t>コミセン前</t>
  </si>
  <si>
    <t>コミュニティホール前</t>
  </si>
  <si>
    <t>ショッピングモール前</t>
  </si>
  <si>
    <t>センチュリープラザ前</t>
  </si>
  <si>
    <t>はじかみ池公園前</t>
  </si>
  <si>
    <t>ゆりのき台公園前</t>
  </si>
  <si>
    <t>ゆりのき台中学校前</t>
  </si>
  <si>
    <t>ゆりのき台郵便局前</t>
  </si>
  <si>
    <t>ライオン公園前</t>
  </si>
  <si>
    <t>伊川谷駅</t>
  </si>
  <si>
    <t>栄駅前</t>
  </si>
  <si>
    <t>三田駅</t>
  </si>
  <si>
    <t>山手台南</t>
  </si>
  <si>
    <t>志方南口</t>
  </si>
  <si>
    <t>漆山上</t>
  </si>
  <si>
    <t>篠山口駅</t>
  </si>
  <si>
    <t>住宅展示場前</t>
  </si>
  <si>
    <t>出合橋</t>
  </si>
  <si>
    <t>小学校前（つつじが丘</t>
  </si>
  <si>
    <t>庄田北口</t>
  </si>
  <si>
    <t>上ノ丸郵便局前</t>
  </si>
  <si>
    <t>上津台北</t>
  </si>
  <si>
    <t>新三田駅</t>
  </si>
  <si>
    <t>西河原</t>
  </si>
  <si>
    <t>西建設事務所前</t>
  </si>
  <si>
    <t>西脇</t>
  </si>
  <si>
    <t>千里ニュータウン</t>
  </si>
  <si>
    <t>相野駅</t>
  </si>
  <si>
    <t>大久保駅</t>
  </si>
  <si>
    <t>大久保駅前</t>
  </si>
  <si>
    <t>滝野社インター</t>
  </si>
  <si>
    <t>中央公園前</t>
  </si>
  <si>
    <t>中央公園北口</t>
  </si>
  <si>
    <t>美奈木台</t>
  </si>
  <si>
    <t>姫路駅</t>
  </si>
  <si>
    <t>平谷大橋</t>
  </si>
  <si>
    <t>宝殿駅北口</t>
  </si>
  <si>
    <t>北摂中央幼稚園前</t>
  </si>
  <si>
    <t>明石駅</t>
  </si>
  <si>
    <t>真上</t>
  </si>
  <si>
    <t>服部</t>
  </si>
  <si>
    <t>みさき公園駅</t>
  </si>
  <si>
    <t>望海坂</t>
  </si>
  <si>
    <t>桜ヶ丘南口</t>
  </si>
  <si>
    <t>ＪＲ奈良駅</t>
  </si>
  <si>
    <t>ＪＲ奈良駅西口</t>
  </si>
  <si>
    <t>ＪＲ奈良西口</t>
  </si>
  <si>
    <t>あすか野センター</t>
  </si>
  <si>
    <t>あやめ池駅</t>
  </si>
  <si>
    <t>お松の宮</t>
  </si>
  <si>
    <t>さつき台一丁目</t>
  </si>
  <si>
    <t>さつき台住宅</t>
  </si>
  <si>
    <t>壱分</t>
  </si>
  <si>
    <t>永井町</t>
  </si>
  <si>
    <t>押熊・神功</t>
  </si>
  <si>
    <t>王寺駅</t>
  </si>
  <si>
    <t>王寺町役場前</t>
  </si>
  <si>
    <t>王寺本町二丁目</t>
  </si>
  <si>
    <t>下牧南口</t>
  </si>
  <si>
    <t>加茂駅</t>
  </si>
  <si>
    <t>学園前駅</t>
  </si>
  <si>
    <t>学園大和町四丁目</t>
  </si>
  <si>
    <t>学園大和町南</t>
  </si>
  <si>
    <t>学園緑ヶ丘二丁目北口</t>
  </si>
  <si>
    <t>学研奈良登美ヶ丘駅</t>
  </si>
  <si>
    <t>学研北生駒駅</t>
  </si>
  <si>
    <t>橿原神宮駅西口</t>
  </si>
  <si>
    <t>橿原神宮駅東口</t>
  </si>
  <si>
    <t>橿原神宮前駅</t>
  </si>
  <si>
    <t>葛城台</t>
  </si>
  <si>
    <t>兜台五丁目</t>
  </si>
  <si>
    <t>兜台三丁目</t>
  </si>
  <si>
    <t>喜里が丘南口</t>
  </si>
  <si>
    <t>近鉄郡山駅</t>
  </si>
  <si>
    <t>近鉄高田駅</t>
  </si>
  <si>
    <t>近鉄奈良駅</t>
  </si>
  <si>
    <t>県宮平城住宅前</t>
  </si>
  <si>
    <t>五位堂駅</t>
  </si>
  <si>
    <t>五條駅北口</t>
  </si>
  <si>
    <t>護国神社</t>
  </si>
  <si>
    <t>光台七丁目</t>
  </si>
  <si>
    <t>光台二丁目</t>
  </si>
  <si>
    <t>光台六丁目</t>
  </si>
  <si>
    <t>公団管理事務所</t>
  </si>
  <si>
    <t>幸町</t>
  </si>
  <si>
    <t>広陵平尾</t>
  </si>
  <si>
    <t>香芝高校</t>
  </si>
  <si>
    <t>高の原駅</t>
  </si>
  <si>
    <t>左京二丁目</t>
  </si>
  <si>
    <t>桜ヶ丘一丁目</t>
  </si>
  <si>
    <t>桜ヶ丘三丁目</t>
  </si>
  <si>
    <t>桜ヶ丘二丁目</t>
  </si>
  <si>
    <t>三碓</t>
  </si>
  <si>
    <t>三笠中学校前</t>
  </si>
  <si>
    <t>三山木駅</t>
  </si>
  <si>
    <t>三室山下</t>
  </si>
  <si>
    <t>三松北口</t>
  </si>
  <si>
    <t>山田川駅</t>
  </si>
  <si>
    <t>鹿ノ台東二丁目</t>
  </si>
  <si>
    <t>鹿ノ台北二丁目</t>
  </si>
  <si>
    <t>鹿畑口</t>
  </si>
  <si>
    <t>朱雀保育園</t>
  </si>
  <si>
    <t>州見橋東</t>
  </si>
  <si>
    <t>州見台七丁目</t>
  </si>
  <si>
    <t>州見台六丁目</t>
  </si>
  <si>
    <t>秋篠西</t>
  </si>
  <si>
    <t>戎公園</t>
  </si>
  <si>
    <t>祝園駅</t>
  </si>
  <si>
    <t>春日橋</t>
  </si>
  <si>
    <t>小瀬</t>
  </si>
  <si>
    <t>小泉駅東口</t>
  </si>
  <si>
    <t>小明寺垣内</t>
  </si>
  <si>
    <t>松美台</t>
  </si>
  <si>
    <t>松陽台二丁目</t>
  </si>
  <si>
    <t>菖蒲町三丁目</t>
  </si>
  <si>
    <t>上牧町文化センター</t>
  </si>
  <si>
    <t>上牧町役場</t>
  </si>
  <si>
    <t>上牧町役場前</t>
  </si>
  <si>
    <t>新生駒台北口</t>
  </si>
  <si>
    <t>新大宮駅前</t>
  </si>
  <si>
    <t>新町</t>
  </si>
  <si>
    <t>榛原駅</t>
  </si>
  <si>
    <t>真弓四丁目</t>
  </si>
  <si>
    <t>真美ヶ丘センター</t>
  </si>
  <si>
    <t>真美ヶ丘七丁目</t>
  </si>
  <si>
    <t>真美ヶ丘東小学校</t>
  </si>
  <si>
    <t>真美ヶ丘東小学校前</t>
  </si>
  <si>
    <t>翠光台</t>
  </si>
  <si>
    <t>勢野北五丁目</t>
  </si>
  <si>
    <t>生駒駅前北口</t>
  </si>
  <si>
    <t>生駒駅南口</t>
  </si>
  <si>
    <t>生駒駅北口</t>
  </si>
  <si>
    <t>精華桜が丘三丁目</t>
  </si>
  <si>
    <t>精華台一丁目</t>
  </si>
  <si>
    <t>精華台二丁目</t>
  </si>
  <si>
    <t>西の京高校</t>
  </si>
  <si>
    <t>西大寺駅</t>
  </si>
  <si>
    <t>西登美ヶ丘一丁目</t>
  </si>
  <si>
    <t>西登美ヶ丘五丁目</t>
  </si>
  <si>
    <t>西白庭台一丁目</t>
  </si>
  <si>
    <t>西白庭台二丁目</t>
  </si>
  <si>
    <t>青垣台一丁目</t>
  </si>
  <si>
    <t>青山四丁目</t>
  </si>
  <si>
    <t>青山七丁目</t>
  </si>
  <si>
    <t>赤膚山</t>
  </si>
  <si>
    <t>赤部</t>
  </si>
  <si>
    <t>千代ヶ丘一丁目</t>
  </si>
  <si>
    <t>千代ヶ丘二丁目</t>
  </si>
  <si>
    <t>泉原町</t>
  </si>
  <si>
    <t>泉原南口</t>
  </si>
  <si>
    <t>大宇陀</t>
  </si>
  <si>
    <t>大職冠</t>
  </si>
  <si>
    <t>中央公園北</t>
  </si>
  <si>
    <t>中菜畑二丁目</t>
  </si>
  <si>
    <t>中山町西二丁目</t>
  </si>
  <si>
    <t>中登美ヶ丘三丁目</t>
  </si>
  <si>
    <t>中登美ヶ丘団地</t>
  </si>
  <si>
    <t>朝日町一丁目</t>
  </si>
  <si>
    <t>朝日町二丁目東</t>
  </si>
  <si>
    <t>鳥見小学校</t>
  </si>
  <si>
    <t>鳥見町三丁目</t>
  </si>
  <si>
    <t>塚穴公園</t>
  </si>
  <si>
    <t>帝塚山五丁目</t>
  </si>
  <si>
    <t>帝塚山住宅</t>
  </si>
  <si>
    <t>帝塚山南一丁目</t>
  </si>
  <si>
    <t>帝塚山南二丁目</t>
  </si>
  <si>
    <t>天満台東二丁目</t>
  </si>
  <si>
    <t>田園五丁目中</t>
  </si>
  <si>
    <t>田園三丁目</t>
  </si>
  <si>
    <t>田園二丁目</t>
  </si>
  <si>
    <t>田原台センター</t>
  </si>
  <si>
    <t>田原台九丁目</t>
  </si>
  <si>
    <t>田原台九丁目西</t>
  </si>
  <si>
    <t>田原台七丁目</t>
  </si>
  <si>
    <t>吐山</t>
  </si>
  <si>
    <t>島田</t>
  </si>
  <si>
    <t>東九条町東</t>
  </si>
  <si>
    <t>東光小学校</t>
  </si>
  <si>
    <t>東市地域ふれあい会館</t>
  </si>
  <si>
    <t>東生駒駅</t>
  </si>
  <si>
    <t>東生駒三丁目</t>
  </si>
  <si>
    <t>東生駒四丁目</t>
  </si>
  <si>
    <t>東登美ヶ丘一丁目</t>
  </si>
  <si>
    <t>東登美ヶ丘一丁目西口</t>
  </si>
  <si>
    <t>東登美ヶ丘五丁目</t>
  </si>
  <si>
    <t>藤の木台二丁目</t>
  </si>
  <si>
    <t>同志社山手東</t>
  </si>
  <si>
    <t>奈良高専前</t>
  </si>
  <si>
    <t>奈良国際ゴルフ場前</t>
  </si>
  <si>
    <t>奈良帝塚山ヒルズ</t>
  </si>
  <si>
    <t>南押熊</t>
  </si>
  <si>
    <t>南加茂台五丁目</t>
  </si>
  <si>
    <t>南加茂台二丁目</t>
  </si>
  <si>
    <t>南京終町</t>
  </si>
  <si>
    <t>南妙法寺町</t>
  </si>
  <si>
    <t>馬見中一丁目</t>
  </si>
  <si>
    <t>馬見中五丁目</t>
  </si>
  <si>
    <t>馬見南四丁目</t>
  </si>
  <si>
    <t>馬見南二丁目</t>
  </si>
  <si>
    <t>馬見南六丁目</t>
  </si>
  <si>
    <t>馬見北九丁目</t>
  </si>
  <si>
    <t>馬見北五丁目</t>
  </si>
  <si>
    <t>馬見北三丁目</t>
  </si>
  <si>
    <t>馬見北六丁目</t>
  </si>
  <si>
    <t>梅美台五丁目</t>
  </si>
  <si>
    <t>白瓜</t>
  </si>
  <si>
    <t>白庭台駅</t>
  </si>
  <si>
    <t>白鳳台中央</t>
  </si>
  <si>
    <t>八条町地蔵前</t>
  </si>
  <si>
    <t>斑鳩交番前</t>
  </si>
  <si>
    <t>疋田町二丁目</t>
  </si>
  <si>
    <t>百楽園五丁目</t>
  </si>
  <si>
    <t>俵口</t>
  </si>
  <si>
    <t>俵口阪奈中央病院</t>
  </si>
  <si>
    <t>富雄駅</t>
  </si>
  <si>
    <t>平城山駅</t>
  </si>
  <si>
    <t>平城中山北口</t>
  </si>
  <si>
    <t>平野橋</t>
  </si>
  <si>
    <t>片岡台一丁目</t>
  </si>
  <si>
    <t>片岡台三丁目</t>
  </si>
  <si>
    <t>片桐小学校</t>
  </si>
  <si>
    <t>片桐西小学校</t>
  </si>
  <si>
    <t>北神殿</t>
  </si>
  <si>
    <t>北大和五丁目</t>
  </si>
  <si>
    <t>北大和二丁目</t>
  </si>
  <si>
    <t>明神一丁目</t>
  </si>
  <si>
    <t>明神四丁目</t>
  </si>
  <si>
    <t>明神二丁目</t>
  </si>
  <si>
    <t>木津川台七丁目</t>
  </si>
  <si>
    <t>木津南ソレイユ</t>
  </si>
  <si>
    <t>矢田山町</t>
  </si>
  <si>
    <t>薬井口</t>
  </si>
  <si>
    <t>竜田大橋</t>
  </si>
  <si>
    <t>恋の窪町</t>
  </si>
  <si>
    <t>つばさが丘西</t>
  </si>
  <si>
    <t>岡山東</t>
  </si>
  <si>
    <t>下松駅前</t>
  </si>
  <si>
    <t>熊取駅前</t>
  </si>
  <si>
    <t>小松里</t>
  </si>
  <si>
    <t>積川神社前</t>
  </si>
  <si>
    <t>中尾生</t>
  </si>
  <si>
    <t>唐国</t>
  </si>
  <si>
    <t>東ヶ丘東</t>
  </si>
  <si>
    <t>南小学校前</t>
  </si>
  <si>
    <t>箱作駅前</t>
  </si>
  <si>
    <t>包近</t>
  </si>
  <si>
    <t>流木</t>
  </si>
  <si>
    <t>和泉中央駅</t>
  </si>
  <si>
    <t>和泉府中駅前</t>
  </si>
  <si>
    <t>あやの台中央</t>
  </si>
  <si>
    <t>紀見ヶ丘中</t>
  </si>
  <si>
    <t>紀見ヶ丘南</t>
  </si>
  <si>
    <t>小峰台西</t>
  </si>
  <si>
    <t>小峰台中</t>
  </si>
  <si>
    <t>城山台センター</t>
  </si>
  <si>
    <t>城山台南</t>
  </si>
  <si>
    <t>城山台北</t>
  </si>
  <si>
    <t>林間田園都市駅前</t>
  </si>
  <si>
    <t>かやの中央</t>
  </si>
  <si>
    <t>つつじが丘</t>
  </si>
  <si>
    <t>阪急山田</t>
  </si>
  <si>
    <t>市立病院前</t>
  </si>
  <si>
    <t>新小川</t>
  </si>
  <si>
    <t>泉町</t>
  </si>
  <si>
    <t>大里住宅前</t>
  </si>
  <si>
    <t>中川原</t>
  </si>
  <si>
    <t>箕面森町地区センター</t>
  </si>
  <si>
    <t>余野</t>
  </si>
  <si>
    <t>ＪＲ西宮駅南口</t>
  </si>
  <si>
    <t>マリナパーク西</t>
  </si>
  <si>
    <t>マリナパーク南</t>
  </si>
  <si>
    <t>ヨットハーバー前</t>
  </si>
  <si>
    <t>鞍掛町</t>
  </si>
  <si>
    <t>交通公園前</t>
  </si>
  <si>
    <t>甲子園八番町</t>
  </si>
  <si>
    <t>阪急甲陽園駅前</t>
  </si>
  <si>
    <t>阪神甲子園</t>
  </si>
  <si>
    <t>阪神西宮</t>
  </si>
  <si>
    <t>阪神西宮駅東口</t>
  </si>
  <si>
    <t>阪神西宮駅南口</t>
  </si>
  <si>
    <t>阪神西宮南口</t>
  </si>
  <si>
    <t>上田</t>
  </si>
  <si>
    <t>新甲陽口</t>
  </si>
  <si>
    <t>大社小学校前</t>
  </si>
  <si>
    <t>南甲子園小学校前</t>
  </si>
  <si>
    <t>浜甲子園</t>
  </si>
  <si>
    <t>浜甲子園三丁目</t>
  </si>
  <si>
    <t>浜甲子園二丁目</t>
  </si>
  <si>
    <t>武庫川団地中央</t>
  </si>
  <si>
    <t>宝塚安倉団地</t>
  </si>
  <si>
    <t>Ｆ山之手西</t>
  </si>
  <si>
    <t>つつじが丘南一番町</t>
  </si>
  <si>
    <t>つつじが丘南二番町</t>
  </si>
  <si>
    <t>つつじが丘南六番町</t>
  </si>
  <si>
    <t>つつじが丘北一番町</t>
  </si>
  <si>
    <t>つつじが丘北十番町</t>
  </si>
  <si>
    <t>つつじが丘北二番町</t>
  </si>
  <si>
    <t>桔梗が丘駅前</t>
  </si>
  <si>
    <t>桐が丘五丁目西</t>
  </si>
  <si>
    <t>桐が丘五丁目東</t>
  </si>
  <si>
    <t>桐が丘八丁目</t>
  </si>
  <si>
    <t>五番町西</t>
  </si>
  <si>
    <t>高校口</t>
  </si>
  <si>
    <t>山之手</t>
  </si>
  <si>
    <t>四番町</t>
  </si>
  <si>
    <t>小学校前</t>
  </si>
  <si>
    <t>青山町駅前</t>
  </si>
  <si>
    <t>大屋戸</t>
  </si>
  <si>
    <t>梅が丘</t>
  </si>
  <si>
    <t>梅が丘一番町</t>
  </si>
  <si>
    <t>梅が丘南四番町</t>
  </si>
  <si>
    <t>梅が丘北三番町</t>
  </si>
  <si>
    <t>梅が丘北二番町</t>
  </si>
  <si>
    <t>百合が丘西三番町</t>
  </si>
  <si>
    <t>名張駅前</t>
  </si>
  <si>
    <t>名張駅東口</t>
  </si>
  <si>
    <t>鈴蘭台東四番町</t>
  </si>
  <si>
    <t>五中前</t>
  </si>
  <si>
    <t>合同宿舎前</t>
  </si>
  <si>
    <t>三ツ松団地</t>
  </si>
  <si>
    <t>南海貝塚駅東口</t>
  </si>
  <si>
    <t>南貝塚駅東口</t>
  </si>
  <si>
    <t>二色アジュール前</t>
  </si>
  <si>
    <t>二色住宅</t>
  </si>
  <si>
    <t>和泉橋本駅前</t>
  </si>
  <si>
    <t>高速舞子</t>
  </si>
  <si>
    <t>北淡ＩＣ</t>
  </si>
  <si>
    <t>北淡インターチェンジ</t>
  </si>
  <si>
    <t>ＪＲ桜島駅</t>
  </si>
  <si>
    <t>コスモスクエア駅前</t>
  </si>
  <si>
    <t>ホテル京阪ユニバーサル・タワー前</t>
  </si>
  <si>
    <t>環境局前</t>
  </si>
  <si>
    <t>紀伊駅前</t>
  </si>
  <si>
    <t>紀泉台ロータリー</t>
  </si>
  <si>
    <t>山村西</t>
  </si>
  <si>
    <t>センター</t>
  </si>
  <si>
    <t>阿倍野区役所</t>
  </si>
  <si>
    <t>井高野出張所</t>
  </si>
  <si>
    <t>茨田出張所</t>
  </si>
  <si>
    <t>恩貴島抽水所</t>
  </si>
  <si>
    <t>加賀屋出張所</t>
  </si>
  <si>
    <t>加島出張所</t>
  </si>
  <si>
    <t>加美出張所</t>
  </si>
  <si>
    <t>加美正覚寺出張所</t>
  </si>
  <si>
    <t>我孫子駅</t>
  </si>
  <si>
    <t>苅田出張所</t>
  </si>
  <si>
    <t>喜連出張所</t>
  </si>
  <si>
    <t>京橋駐輪場</t>
  </si>
  <si>
    <t>勤務先</t>
  </si>
  <si>
    <t>勤務地</t>
  </si>
  <si>
    <t>区役所</t>
  </si>
  <si>
    <t>工営所</t>
  </si>
  <si>
    <t>弘済院</t>
  </si>
  <si>
    <t>杭全出張所</t>
  </si>
  <si>
    <t>港区役所</t>
  </si>
  <si>
    <t>航空隊</t>
  </si>
  <si>
    <t>高倉出張所</t>
  </si>
  <si>
    <t>今津出張所</t>
  </si>
  <si>
    <t>阪南出張所</t>
  </si>
  <si>
    <t>市大病院</t>
  </si>
  <si>
    <t>市立大学医学部</t>
  </si>
  <si>
    <t>事務所</t>
  </si>
  <si>
    <t>実家</t>
  </si>
  <si>
    <t>住居</t>
  </si>
  <si>
    <t>住之江区役所</t>
  </si>
  <si>
    <t>十三橋出張所</t>
  </si>
  <si>
    <t>出張所</t>
  </si>
  <si>
    <t>所属</t>
  </si>
  <si>
    <t>勝山出張所</t>
  </si>
  <si>
    <t>小松出張所</t>
  </si>
  <si>
    <t>松原</t>
  </si>
  <si>
    <t>城東区役所</t>
  </si>
  <si>
    <t>城北環境事業センター</t>
  </si>
  <si>
    <t>職場</t>
  </si>
  <si>
    <t>寝屋川</t>
  </si>
  <si>
    <t>新森出張所</t>
  </si>
  <si>
    <t>西成区役所</t>
  </si>
  <si>
    <t>西南センター</t>
  </si>
  <si>
    <t>西部センター</t>
  </si>
  <si>
    <t>赤川出張所</t>
  </si>
  <si>
    <t>千本松渡船場</t>
  </si>
  <si>
    <t>千本松渡船場南恩加島側</t>
  </si>
  <si>
    <t>千本松渡船場南津守神社前側</t>
  </si>
  <si>
    <t>大野下水処理場</t>
  </si>
  <si>
    <t>滝谷駅</t>
  </si>
  <si>
    <t>中央卸売市場</t>
  </si>
  <si>
    <t>駐車場</t>
  </si>
  <si>
    <t>駐輪場</t>
  </si>
  <si>
    <t>津守出張所</t>
  </si>
  <si>
    <t>鶴見区役所</t>
  </si>
  <si>
    <t>天王寺動植物公園事務所</t>
  </si>
  <si>
    <t>東三国出張所</t>
  </si>
  <si>
    <t>東住吉区役所</t>
  </si>
  <si>
    <t>東南工営所</t>
  </si>
  <si>
    <t>南港市場</t>
  </si>
  <si>
    <t>南港出張所</t>
  </si>
  <si>
    <t>病院</t>
  </si>
  <si>
    <t>平野区役所</t>
  </si>
  <si>
    <t>弁天抽水所</t>
  </si>
  <si>
    <t>北区役所</t>
  </si>
  <si>
    <t>北田辺出張所</t>
  </si>
  <si>
    <t>万代出張所</t>
  </si>
  <si>
    <t>木津川渡船場船町側</t>
  </si>
  <si>
    <t>木津川渡船場平林北側</t>
  </si>
  <si>
    <t>矢田出張所</t>
  </si>
  <si>
    <t>落合下渡船場西成区側</t>
  </si>
  <si>
    <t>落合下渡船場大正区側</t>
  </si>
  <si>
    <t>落合下渡船場津守側</t>
  </si>
  <si>
    <t>落合下渡船場平尾側</t>
  </si>
  <si>
    <t>落合上渡船場西成区側</t>
  </si>
  <si>
    <t>落合上渡船場大正区側</t>
  </si>
  <si>
    <t>立葉出張所</t>
  </si>
  <si>
    <t>阿武山学園</t>
  </si>
  <si>
    <t>貴志</t>
  </si>
  <si>
    <t>市部</t>
  </si>
  <si>
    <t>フェリーターミナルターミナル</t>
  </si>
  <si>
    <t>天保山渡船場桜島側</t>
  </si>
  <si>
    <t>天保山渡船場築港側</t>
  </si>
  <si>
    <t>ＪＲ甲南山手駅</t>
  </si>
  <si>
    <t>コート北野田カリヨン</t>
  </si>
  <si>
    <t>さら池前</t>
  </si>
  <si>
    <t>さんくれーる茨木Ｂ棟</t>
  </si>
  <si>
    <t>ミリカ・ヒルズ</t>
  </si>
  <si>
    <t>メゾンドールラーバン</t>
  </si>
  <si>
    <t>リビオ六甲高羽</t>
  </si>
  <si>
    <t>管理組合運営バス停</t>
  </si>
  <si>
    <t>岩屋港</t>
  </si>
  <si>
    <t>近鉄大久保</t>
  </si>
  <si>
    <t>三箇自治会館</t>
  </si>
  <si>
    <t>小野駅</t>
  </si>
  <si>
    <t>新成田</t>
  </si>
  <si>
    <t>清風町北口</t>
  </si>
  <si>
    <t>千里丘駅</t>
  </si>
  <si>
    <t>谷川橋南</t>
  </si>
  <si>
    <t>駐車場下</t>
  </si>
  <si>
    <t>南港市場前</t>
  </si>
  <si>
    <t>宝殿駅</t>
  </si>
  <si>
    <t>明石港</t>
  </si>
  <si>
    <t>km</t>
    <phoneticPr fontId="3"/>
  </si>
  <si>
    <t>診断書(必要に応じて))</t>
  </si>
  <si>
    <t>適切な駐輪・駐車場所を確保している。</t>
    <rPh sb="11" eb="13">
      <t>カクホ</t>
    </rPh>
    <phoneticPr fontId="3"/>
  </si>
  <si>
    <t>（※）通勤経路に係る特例</t>
    <rPh sb="3" eb="5">
      <t>ツウキン</t>
    </rPh>
    <rPh sb="5" eb="7">
      <t>ケイロ</t>
    </rPh>
    <rPh sb="8" eb="9">
      <t>カカ</t>
    </rPh>
    <rPh sb="10" eb="12">
      <t>トクレイ</t>
    </rPh>
    <phoneticPr fontId="3"/>
  </si>
  <si>
    <t>□</t>
    <phoneticPr fontId="3"/>
  </si>
  <si>
    <t>☑</t>
    <phoneticPr fontId="3"/>
  </si>
  <si>
    <t>勤務先</t>
    <rPh sb="0" eb="3">
      <t>キンムサキ</t>
    </rPh>
    <phoneticPr fontId="3"/>
  </si>
  <si>
    <t>日勤</t>
    <phoneticPr fontId="3"/>
  </si>
  <si>
    <t>隔勤</t>
    <phoneticPr fontId="3"/>
  </si>
  <si>
    <t>□</t>
  </si>
  <si>
    <t>１</t>
    <phoneticPr fontId="3"/>
  </si>
  <si>
    <t>２</t>
    <phoneticPr fontId="3"/>
  </si>
  <si>
    <t>３</t>
    <phoneticPr fontId="3"/>
  </si>
  <si>
    <t>４</t>
    <phoneticPr fontId="3"/>
  </si>
  <si>
    <t>え_叡山電鉄</t>
    <phoneticPr fontId="1"/>
  </si>
  <si>
    <t>き_近鉄</t>
    <phoneticPr fontId="1"/>
  </si>
  <si>
    <t>じ_ＪＲ</t>
    <phoneticPr fontId="1"/>
  </si>
  <si>
    <t>206：南海</t>
    <phoneticPr fontId="1"/>
  </si>
  <si>
    <t>な_南海</t>
    <phoneticPr fontId="1"/>
  </si>
  <si>
    <t>は_阪急</t>
    <phoneticPr fontId="1"/>
  </si>
  <si>
    <t>は_阪神</t>
    <phoneticPr fontId="1"/>
  </si>
  <si>
    <t>と_東京メトロ</t>
    <phoneticPr fontId="1"/>
  </si>
  <si>
    <t>お_大阪モノレール</t>
    <phoneticPr fontId="1"/>
  </si>
  <si>
    <t>き_北大阪急行電鉄</t>
    <phoneticPr fontId="1"/>
  </si>
  <si>
    <t>き_京都市営地下鉄</t>
    <phoneticPr fontId="1"/>
  </si>
  <si>
    <t>け_京福電鉄</t>
    <phoneticPr fontId="1"/>
  </si>
  <si>
    <t>こ_神戸高速鉄道</t>
    <phoneticPr fontId="1"/>
  </si>
  <si>
    <t>こ_神戸市営地下鉄</t>
    <phoneticPr fontId="1"/>
  </si>
  <si>
    <t>こ_神戸新交通</t>
    <phoneticPr fontId="1"/>
  </si>
  <si>
    <t>こ_神戸電鉄</t>
    <phoneticPr fontId="1"/>
  </si>
  <si>
    <t>さ_山陽電鉄</t>
    <phoneticPr fontId="1"/>
  </si>
  <si>
    <t>せ_泉北高速鉄道</t>
    <phoneticPr fontId="1"/>
  </si>
  <si>
    <t>と_都営地下鉄</t>
    <phoneticPr fontId="1"/>
  </si>
  <si>
    <t>な_名古屋市営地下鉄</t>
    <phoneticPr fontId="1"/>
  </si>
  <si>
    <t>の_能勢電鉄</t>
    <phoneticPr fontId="1"/>
  </si>
  <si>
    <t>は_阪堺電気軌道</t>
    <phoneticPr fontId="1"/>
  </si>
  <si>
    <t>318：北神急行電鉄</t>
    <phoneticPr fontId="1"/>
  </si>
  <si>
    <t>ほ_北神急行電鉄</t>
    <phoneticPr fontId="1"/>
  </si>
  <si>
    <t>み_水間鉄道</t>
    <phoneticPr fontId="1"/>
  </si>
  <si>
    <t>め_名鉄</t>
    <phoneticPr fontId="1"/>
  </si>
  <si>
    <t>あ_尼崎市営バス</t>
    <phoneticPr fontId="1"/>
  </si>
  <si>
    <t>い_伊丹市営バス</t>
    <phoneticPr fontId="1"/>
  </si>
  <si>
    <t>え_エヌシーバス</t>
    <phoneticPr fontId="1"/>
  </si>
  <si>
    <t>お_近江鉄道バス</t>
    <phoneticPr fontId="1"/>
  </si>
  <si>
    <t>き_京都交通バス</t>
    <phoneticPr fontId="1"/>
  </si>
  <si>
    <t>き_京都市営バス</t>
    <phoneticPr fontId="1"/>
  </si>
  <si>
    <t>き_近鉄バス</t>
    <phoneticPr fontId="1"/>
  </si>
  <si>
    <t>け_京阪宇治交通バス</t>
    <phoneticPr fontId="1"/>
  </si>
  <si>
    <t>け_京阪バス</t>
    <phoneticPr fontId="1"/>
  </si>
  <si>
    <t>こ_江若交通バス</t>
    <phoneticPr fontId="1"/>
  </si>
  <si>
    <t>こ_神戸市営バス</t>
    <phoneticPr fontId="1"/>
  </si>
  <si>
    <t>こ_金剛バス</t>
    <phoneticPr fontId="1"/>
  </si>
  <si>
    <t>さ_山陽電鉄バス</t>
    <phoneticPr fontId="1"/>
  </si>
  <si>
    <t>し_神姫バス</t>
    <phoneticPr fontId="1"/>
  </si>
  <si>
    <t>た_高槻市営バス</t>
    <phoneticPr fontId="1"/>
  </si>
  <si>
    <t>ち_中日臨海バス</t>
    <phoneticPr fontId="1"/>
  </si>
  <si>
    <t>て_帝産バス</t>
    <phoneticPr fontId="1"/>
  </si>
  <si>
    <t>な_奈良交通バス</t>
    <phoneticPr fontId="1"/>
  </si>
  <si>
    <t>な_南海ウィングバス</t>
    <phoneticPr fontId="1"/>
  </si>
  <si>
    <t>な_南海バス</t>
    <phoneticPr fontId="1"/>
  </si>
  <si>
    <t>な_南海りんかんバス</t>
    <phoneticPr fontId="1"/>
  </si>
  <si>
    <t>は_阪急バス</t>
    <phoneticPr fontId="1"/>
  </si>
  <si>
    <t>は_阪神バス</t>
    <phoneticPr fontId="1"/>
  </si>
  <si>
    <t>み_三重交通バス</t>
    <phoneticPr fontId="1"/>
  </si>
  <si>
    <t>み_水間鉄道バス</t>
    <phoneticPr fontId="1"/>
  </si>
  <si>
    <t>あ_淡路交通バス</t>
    <phoneticPr fontId="1"/>
  </si>
  <si>
    <t>ほ_北港観光バス</t>
    <phoneticPr fontId="1"/>
  </si>
  <si>
    <t>わ_和歌山市那賀バス</t>
    <phoneticPr fontId="1"/>
  </si>
  <si>
    <t>自転車</t>
    <phoneticPr fontId="1"/>
  </si>
  <si>
    <t>自動車</t>
    <phoneticPr fontId="1"/>
  </si>
  <si>
    <t>そ_送迎バス</t>
    <phoneticPr fontId="1"/>
  </si>
  <si>
    <t>930：その他電車</t>
    <phoneticPr fontId="1"/>
  </si>
  <si>
    <t>あ_阿倍野</t>
  </si>
  <si>
    <t>い_今里</t>
  </si>
  <si>
    <t>う_梅田</t>
  </si>
  <si>
    <t>お_扇町</t>
  </si>
  <si>
    <t>き_北浜</t>
  </si>
  <si>
    <t>き_京橋</t>
  </si>
  <si>
    <t>く_九条</t>
  </si>
  <si>
    <t>さ_桜川</t>
  </si>
  <si>
    <t>し_昭和町</t>
  </si>
  <si>
    <t>た_高井田</t>
  </si>
  <si>
    <t>た_玉川</t>
  </si>
  <si>
    <t>な_長居</t>
  </si>
  <si>
    <t>な_長田</t>
  </si>
  <si>
    <t>な_中津</t>
  </si>
  <si>
    <t>な_長原</t>
  </si>
  <si>
    <t>に_日本橋</t>
  </si>
  <si>
    <t>ひ_平野</t>
  </si>
  <si>
    <t>あ_安堂</t>
  </si>
  <si>
    <t>い_伊賀神戸</t>
  </si>
  <si>
    <t>い_伊勢田</t>
  </si>
  <si>
    <t>い_一分</t>
  </si>
  <si>
    <t>こ_越部</t>
  </si>
  <si>
    <t>お_王寺</t>
  </si>
  <si>
    <t>お_岡寺</t>
  </si>
  <si>
    <t>お_恩智</t>
  </si>
  <si>
    <t>し_下市口</t>
  </si>
  <si>
    <t>か_河内永和</t>
  </si>
  <si>
    <t>か_河内花園</t>
  </si>
  <si>
    <t>か_河内国分</t>
  </si>
  <si>
    <t>か_河内山本</t>
  </si>
  <si>
    <t>か_河内小阪</t>
  </si>
  <si>
    <t>か_河内松原</t>
  </si>
  <si>
    <t>か_河内長野</t>
  </si>
  <si>
    <t>か_河内天美</t>
  </si>
  <si>
    <t>こ_河堀口</t>
  </si>
  <si>
    <t>が_学園前</t>
  </si>
  <si>
    <t>が_学研奈良登美ヶ丘</t>
  </si>
  <si>
    <t>が_学研北生駒</t>
  </si>
  <si>
    <t>ぬ_額田</t>
  </si>
  <si>
    <t>か_笠縫</t>
  </si>
  <si>
    <t>か_橿原神宮西口</t>
  </si>
  <si>
    <t>か_橿原神宮前</t>
  </si>
  <si>
    <t>く_葛</t>
  </si>
  <si>
    <t>せ_関屋</t>
  </si>
  <si>
    <t>き_喜志</t>
  </si>
  <si>
    <t>よ_吉田</t>
  </si>
  <si>
    <t>き_桔梗が丘</t>
  </si>
  <si>
    <t>く_久津川</t>
  </si>
  <si>
    <t>き_久宝寺口</t>
  </si>
  <si>
    <t>き_京都</t>
  </si>
  <si>
    <t>き_近鉄下田</t>
  </si>
  <si>
    <t>き_近鉄郡山</t>
  </si>
  <si>
    <t>き_近鉄御所</t>
  </si>
  <si>
    <t>き_近鉄新庄</t>
  </si>
  <si>
    <t>き_近鉄丹波橋</t>
  </si>
  <si>
    <t>き_近鉄奈良</t>
  </si>
  <si>
    <t>き_近鉄日本橋</t>
  </si>
  <si>
    <t>き_近鉄八尾</t>
  </si>
  <si>
    <t>え_恵我ノ荘</t>
  </si>
  <si>
    <t>ゆ_結崎</t>
  </si>
  <si>
    <t>か_堅下</t>
  </si>
  <si>
    <t>も_元山上口</t>
  </si>
  <si>
    <t>ふ_古市</t>
  </si>
  <si>
    <t>ご_五位堂</t>
  </si>
  <si>
    <t>あ_荒本</t>
  </si>
  <si>
    <t>た_高の原</t>
  </si>
  <si>
    <t>た_高安</t>
  </si>
  <si>
    <t>た_高見ノ里</t>
  </si>
  <si>
    <t>た_高田市</t>
  </si>
  <si>
    <t>た_高鷲</t>
  </si>
  <si>
    <t>く_黒田</t>
  </si>
  <si>
    <t>こ_狛田</t>
  </si>
  <si>
    <t>い_今川</t>
  </si>
  <si>
    <t>さ_佐味田川</t>
  </si>
  <si>
    <t>な_菜畑</t>
  </si>
  <si>
    <t>さ_桜井</t>
  </si>
  <si>
    <t>や_山田川</t>
  </si>
  <si>
    <t>い_市尾</t>
  </si>
  <si>
    <t>み_耳成</t>
  </si>
  <si>
    <t>し_汐ノ宮</t>
  </si>
  <si>
    <t>む_室生口大野</t>
  </si>
  <si>
    <t>し_尺土</t>
  </si>
  <si>
    <t>わ_若江岩田</t>
  </si>
  <si>
    <t>じ_十条</t>
  </si>
  <si>
    <t>し_俊徳道</t>
  </si>
  <si>
    <t>ま_松塚</t>
  </si>
  <si>
    <t>あ_菖蒲池</t>
  </si>
  <si>
    <t>か_上ノ太子</t>
  </si>
  <si>
    <t>し_信貴山下</t>
  </si>
  <si>
    <t>し_信貴山口</t>
  </si>
  <si>
    <t>に_新ノ口</t>
  </si>
  <si>
    <t>し_新王寺</t>
  </si>
  <si>
    <t>し_新祝園</t>
  </si>
  <si>
    <t>し_新石切</t>
  </si>
  <si>
    <t>し_新大宮</t>
  </si>
  <si>
    <t>し_新田辺</t>
  </si>
  <si>
    <t>は_榛原</t>
  </si>
  <si>
    <t>ま_真菅</t>
  </si>
  <si>
    <t>は_針中野</t>
  </si>
  <si>
    <t>う_畝傍御陵前</t>
  </si>
  <si>
    <t>せ_勢野北口</t>
  </si>
  <si>
    <t>い_生駒</t>
  </si>
  <si>
    <t>に_西ノ京</t>
  </si>
  <si>
    <t>に_西田原本</t>
  </si>
  <si>
    <t>あ_青山町</t>
  </si>
  <si>
    <t>い_石見</t>
  </si>
  <si>
    <t>い_石切</t>
  </si>
  <si>
    <t>あ_赤目口</t>
  </si>
  <si>
    <t>か_川西</t>
  </si>
  <si>
    <t>せ_前栽</t>
  </si>
  <si>
    <t>お_大久保</t>
  </si>
  <si>
    <t>お_大阪阿部野橋</t>
  </si>
  <si>
    <t>お_大阪教育大前</t>
  </si>
  <si>
    <t>お_大阪上本町</t>
  </si>
  <si>
    <t>お_大阪難波</t>
  </si>
  <si>
    <t>だ_大福</t>
  </si>
  <si>
    <t>お_大輪田</t>
  </si>
  <si>
    <t>や_大和高田</t>
  </si>
  <si>
    <t>や_大和西大寺</t>
  </si>
  <si>
    <t>や_大和朝倉</t>
  </si>
  <si>
    <t>や_大和八木</t>
  </si>
  <si>
    <t>た_滝谷不動</t>
  </si>
  <si>
    <t>い_池部</t>
  </si>
  <si>
    <t>つ_築山</t>
  </si>
  <si>
    <t>な_長瀬</t>
  </si>
  <si>
    <t>と_鳥居前</t>
  </si>
  <si>
    <t>て_天理</t>
  </si>
  <si>
    <t>た_田原本</t>
  </si>
  <si>
    <t>は_土師ノ里</t>
  </si>
  <si>
    <t>ひ_東花園</t>
  </si>
  <si>
    <t>ひ_東山</t>
  </si>
  <si>
    <t>ひ_東生駒</t>
  </si>
  <si>
    <t>た_当麻寺</t>
  </si>
  <si>
    <t>ふ_藤井寺</t>
  </si>
  <si>
    <t>ど_道明寺</t>
  </si>
  <si>
    <t>み_南生駒</t>
  </si>
  <si>
    <t>に_二階堂</t>
  </si>
  <si>
    <t>に_二上</t>
  </si>
  <si>
    <t>に_二上山</t>
  </si>
  <si>
    <t>に_二上神社口</t>
  </si>
  <si>
    <t>あ_尼ヶ辻</t>
  </si>
  <si>
    <t>お_忍海</t>
  </si>
  <si>
    <t>は_萩の台</t>
  </si>
  <si>
    <t>か_柏原</t>
  </si>
  <si>
    <t>し_白庭台</t>
  </si>
  <si>
    <t>は_箸尾</t>
  </si>
  <si>
    <t>や_八戸ノ里</t>
  </si>
  <si>
    <t>や_八木西口</t>
  </si>
  <si>
    <t>い_磐城</t>
  </si>
  <si>
    <t>あ_飛鳥</t>
  </si>
  <si>
    <t>み_美旗</t>
  </si>
  <si>
    <t>ひ_瓢箪山</t>
  </si>
  <si>
    <t>と_富田林</t>
  </si>
  <si>
    <t>と_富田林西口</t>
  </si>
  <si>
    <t>と_富雄</t>
  </si>
  <si>
    <t>ふ_布施</t>
  </si>
  <si>
    <t>ぬ_布忍</t>
  </si>
  <si>
    <t>う_浮孔</t>
  </si>
  <si>
    <t>は_服部川</t>
  </si>
  <si>
    <t>ふ_福神</t>
  </si>
  <si>
    <t>へ_平群</t>
  </si>
  <si>
    <t>へ_平城</t>
  </si>
  <si>
    <t>ひ_平端</t>
  </si>
  <si>
    <t>ほ_宝山寺</t>
  </si>
  <si>
    <t>ほ_法善寺</t>
  </si>
  <si>
    <t>ぼ_坊城</t>
  </si>
  <si>
    <t>ひ_枚岡</t>
  </si>
  <si>
    <t>な_名張</t>
  </si>
  <si>
    <t>み_明星</t>
  </si>
  <si>
    <t>き_木津川台</t>
  </si>
  <si>
    <t>み_弥刀</t>
  </si>
  <si>
    <t>や_矢田</t>
  </si>
  <si>
    <t>く_薬水</t>
  </si>
  <si>
    <t>た_竜田川</t>
  </si>
  <si>
    <t>む_六田</t>
  </si>
  <si>
    <t>つ_壺阪山</t>
  </si>
  <si>
    <t>あ_粟津</t>
  </si>
  <si>
    <t>う_宇治</t>
  </si>
  <si>
    <t>お_黄檗</t>
  </si>
  <si>
    <t>か_河内森</t>
  </si>
  <si>
    <t>か_萱島</t>
  </si>
  <si>
    <t>か_観月橋</t>
  </si>
  <si>
    <t>せ_関目</t>
  </si>
  <si>
    <t>み_宮之阪</t>
  </si>
  <si>
    <t>け_京阪石山</t>
  </si>
  <si>
    <t>け_京阪膳所</t>
  </si>
  <si>
    <t>は_橋本</t>
  </si>
  <si>
    <t>こ_郡津</t>
  </si>
  <si>
    <t>ふ_古川橋</t>
  </si>
  <si>
    <t>ご_御殿山</t>
  </si>
  <si>
    <t>み_御陵</t>
  </si>
  <si>
    <t>か_交野市</t>
  </si>
  <si>
    <t>こ_光善寺</t>
  </si>
  <si>
    <t>こ_香里園</t>
  </si>
  <si>
    <t>み_三室戸</t>
  </si>
  <si>
    <t>さ_三条</t>
  </si>
  <si>
    <t>き_私市</t>
  </si>
  <si>
    <t>し_七条</t>
  </si>
  <si>
    <t>も_守口市</t>
  </si>
  <si>
    <t>く_樟葉</t>
  </si>
  <si>
    <t>ね_寝屋川市</t>
  </si>
  <si>
    <t>も_森小路</t>
  </si>
  <si>
    <t>ほ_星ヶ丘</t>
  </si>
  <si>
    <t>に_西三荘</t>
  </si>
  <si>
    <t>い_石山寺</t>
  </si>
  <si>
    <t>せ_千林</t>
  </si>
  <si>
    <t>む_村野</t>
  </si>
  <si>
    <t>お_大江橋</t>
  </si>
  <si>
    <t>お_大和田</t>
  </si>
  <si>
    <t>た_滝井</t>
  </si>
  <si>
    <t>た_丹波橋</t>
  </si>
  <si>
    <t>ち_中書島</t>
  </si>
  <si>
    <t>な_中之島</t>
  </si>
  <si>
    <t>と_鳥羽街道</t>
  </si>
  <si>
    <t>わ_渡辺橋</t>
  </si>
  <si>
    <t>ど_土居</t>
  </si>
  <si>
    <t>か_唐橋前</t>
  </si>
  <si>
    <t>と_東福寺</t>
  </si>
  <si>
    <t>も_桃山南口</t>
  </si>
  <si>
    <t>ふ_藤森</t>
  </si>
  <si>
    <t>み_南滋賀</t>
  </si>
  <si>
    <t>や_八幡市</t>
  </si>
  <si>
    <t>ふ_伏見桃山</t>
  </si>
  <si>
    <t>す_墨染</t>
  </si>
  <si>
    <t>ま_牧野</t>
  </si>
  <si>
    <t>ひ_枚方公園</t>
  </si>
  <si>
    <t>ひ_枚方市</t>
  </si>
  <si>
    <t>こ_木幡</t>
  </si>
  <si>
    <t>か_門真市</t>
  </si>
  <si>
    <t>の_野江</t>
  </si>
  <si>
    <t>よ_淀</t>
  </si>
  <si>
    <t>ろ_六地蔵</t>
  </si>
  <si>
    <t>じ_ＪＲ河内永和</t>
  </si>
  <si>
    <t>じ_ＪＲ五位堂</t>
  </si>
  <si>
    <t>じ_ＪＲ三山木</t>
  </si>
  <si>
    <t>じ_ＪＲ俊徳道</t>
  </si>
  <si>
    <t>じ_ＪＲ長瀬</t>
  </si>
  <si>
    <t>じ_ＪＲ難波</t>
  </si>
  <si>
    <t>お_おごと温泉</t>
  </si>
  <si>
    <t>さ_さくら夙川</t>
  </si>
  <si>
    <t>は_はりま勝原</t>
  </si>
  <si>
    <t>ゆ_ユニバーサルシティ</t>
  </si>
  <si>
    <t>り_りんくうタウン</t>
  </si>
  <si>
    <t>あ_芦屋</t>
  </si>
  <si>
    <t>あ_芦原橋</t>
  </si>
  <si>
    <t>あ_安治川口</t>
  </si>
  <si>
    <t>い_伊丹</t>
  </si>
  <si>
    <t>い_茨木</t>
  </si>
  <si>
    <t>あ_英賀保</t>
  </si>
  <si>
    <t>え_円町</t>
  </si>
  <si>
    <t>そ_園部</t>
  </si>
  <si>
    <t>し_塩屋</t>
  </si>
  <si>
    <t>し_下松</t>
  </si>
  <si>
    <t>し_下兵庫</t>
  </si>
  <si>
    <t>か_加古川</t>
  </si>
  <si>
    <t>か_加島</t>
  </si>
  <si>
    <t>か_加美</t>
  </si>
  <si>
    <t>か_加茂</t>
  </si>
  <si>
    <t>か_河内堅上</t>
  </si>
  <si>
    <t>か_河内磐船</t>
  </si>
  <si>
    <t>は_花園</t>
  </si>
  <si>
    <t>あ_我孫子町</t>
  </si>
  <si>
    <t>え_海老江</t>
  </si>
  <si>
    <t>か_笠田</t>
  </si>
  <si>
    <t>ま_巻向</t>
  </si>
  <si>
    <t>き_岸辺</t>
  </si>
  <si>
    <t>い_岩出</t>
  </si>
  <si>
    <t>き_紀伊</t>
  </si>
  <si>
    <t>き_紀伊山田</t>
  </si>
  <si>
    <t>き_紀伊中ノ島</t>
  </si>
  <si>
    <t>き_紀三井寺</t>
  </si>
  <si>
    <t>く_久米田</t>
  </si>
  <si>
    <t>き_久宝寺</t>
  </si>
  <si>
    <t>み_宮前</t>
  </si>
  <si>
    <t>き_京口</t>
  </si>
  <si>
    <t>き_京終</t>
  </si>
  <si>
    <t>き_京田辺</t>
  </si>
  <si>
    <t>た_玉手</t>
  </si>
  <si>
    <t>お_近江高島</t>
  </si>
  <si>
    <t>お_近江八幡</t>
  </si>
  <si>
    <t>お_近江舞子</t>
  </si>
  <si>
    <t>か_金橋</t>
  </si>
  <si>
    <t>す_隅田</t>
  </si>
  <si>
    <t>く_熊取</t>
  </si>
  <si>
    <t>り_栗東</t>
  </si>
  <si>
    <t>く_桑名</t>
  </si>
  <si>
    <t>こ_郡山</t>
  </si>
  <si>
    <t>か_桂川</t>
  </si>
  <si>
    <t>か_堅田</t>
  </si>
  <si>
    <t>も_元町</t>
  </si>
  <si>
    <t>ご_五条</t>
  </si>
  <si>
    <t>ご_御所</t>
  </si>
  <si>
    <t>ご_御着</t>
  </si>
  <si>
    <t>み_御幣島</t>
  </si>
  <si>
    <t>ご_御坊</t>
  </si>
  <si>
    <t>む_向日町</t>
  </si>
  <si>
    <t>ひ_広野</t>
  </si>
  <si>
    <t>こ_甲子園口</t>
  </si>
  <si>
    <t>こ_甲南山手</t>
  </si>
  <si>
    <t>か_香芝</t>
  </si>
  <si>
    <t>こ_香呂</t>
  </si>
  <si>
    <t>た_高井田中央</t>
  </si>
  <si>
    <t>た_高槻</t>
  </si>
  <si>
    <t>た_高田</t>
  </si>
  <si>
    <t>こ_鴻池新田</t>
  </si>
  <si>
    <t>く_黒井</t>
  </si>
  <si>
    <t>い_今宮</t>
  </si>
  <si>
    <t>さ_坂田</t>
  </si>
  <si>
    <t>さ_堺市</t>
  </si>
  <si>
    <t>さ_桜ノ宮</t>
  </si>
  <si>
    <t>さ_桜島</t>
  </si>
  <si>
    <t>さ_三ノ宮</t>
  </si>
  <si>
    <t>さ_三郷</t>
  </si>
  <si>
    <t>み_三国ヶ丘</t>
  </si>
  <si>
    <t>さ_三田</t>
  </si>
  <si>
    <t>や_山科</t>
  </si>
  <si>
    <t>や_山崎</t>
  </si>
  <si>
    <t>や_山中渓</t>
  </si>
  <si>
    <t>し_四条畷</t>
  </si>
  <si>
    <t>し_志紀</t>
  </si>
  <si>
    <t>し_志都美</t>
  </si>
  <si>
    <t>て_寺田町</t>
  </si>
  <si>
    <t>さ_篠山口</t>
  </si>
  <si>
    <t>も_守山</t>
  </si>
  <si>
    <t>て_手原</t>
  </si>
  <si>
    <t>す_住吉</t>
  </si>
  <si>
    <t>す_住道</t>
  </si>
  <si>
    <t>ほ_祝園</t>
  </si>
  <si>
    <t>お_小野</t>
  </si>
  <si>
    <t>ま_松井山手</t>
  </si>
  <si>
    <t>か_上郡</t>
  </si>
  <si>
    <t>か_上狛</t>
  </si>
  <si>
    <t>う_上野芝</t>
  </si>
  <si>
    <t>し_信太山</t>
  </si>
  <si>
    <t>し_新加美</t>
  </si>
  <si>
    <t>し_新家</t>
  </si>
  <si>
    <t>し_新今宮</t>
  </si>
  <si>
    <t>し_新三田</t>
  </si>
  <si>
    <t>し_新倉敷</t>
  </si>
  <si>
    <t>し_新長田</t>
  </si>
  <si>
    <t>し_新福島</t>
  </si>
  <si>
    <t>こ_神戸</t>
  </si>
  <si>
    <t>か_神野</t>
  </si>
  <si>
    <t>す_須磨</t>
  </si>
  <si>
    <t>す_須磨海浜公園</t>
  </si>
  <si>
    <t>す_吹田</t>
  </si>
  <si>
    <t>た_垂水</t>
  </si>
  <si>
    <t>す_杉本町</t>
  </si>
  <si>
    <t>せ_瀬田</t>
  </si>
  <si>
    <t>ほ_星田</t>
  </si>
  <si>
    <t>な_生瀬</t>
  </si>
  <si>
    <t>に_西宮</t>
  </si>
  <si>
    <t>に_西宮名塩</t>
  </si>
  <si>
    <t>に_西九条</t>
  </si>
  <si>
    <t>に_西大路</t>
  </si>
  <si>
    <t>に_西明石</t>
  </si>
  <si>
    <t>い_石山</t>
  </si>
  <si>
    <t>い_石部</t>
  </si>
  <si>
    <t>せ_摂津富田</t>
  </si>
  <si>
    <t>せ_摂津本山</t>
  </si>
  <si>
    <t>せ_千里丘</t>
  </si>
  <si>
    <t>か_川西池田</t>
  </si>
  <si>
    <t>あ_浅香</t>
  </si>
  <si>
    <t>ぜ_膳所</t>
  </si>
  <si>
    <t>そ_曽根</t>
  </si>
  <si>
    <t>あ_相生</t>
  </si>
  <si>
    <t>あ_相野</t>
  </si>
  <si>
    <t>く_草津</t>
  </si>
  <si>
    <t>く_草野</t>
  </si>
  <si>
    <t>お_帯解</t>
  </si>
  <si>
    <t>お_大河原</t>
  </si>
  <si>
    <t>お_大阪</t>
  </si>
  <si>
    <t>お_大阪城公園</t>
  </si>
  <si>
    <t>お_大阪城北詰</t>
  </si>
  <si>
    <t>お_大阪天満宮</t>
  </si>
  <si>
    <t>お_大住</t>
  </si>
  <si>
    <t>お_大津</t>
  </si>
  <si>
    <t>お_大津京</t>
  </si>
  <si>
    <t>や_大和小泉</t>
  </si>
  <si>
    <t>や_大和新庄</t>
  </si>
  <si>
    <t>や_大和二見</t>
  </si>
  <si>
    <t>た_鷹取</t>
  </si>
  <si>
    <t>た_棚倉</t>
  </si>
  <si>
    <t>た_谷川</t>
  </si>
  <si>
    <t>た_丹波口</t>
  </si>
  <si>
    <t>た_丹波大山</t>
  </si>
  <si>
    <t>な_中山寺</t>
  </si>
  <si>
    <t>い_猪名寺</t>
  </si>
  <si>
    <t>あ_朝霧</t>
  </si>
  <si>
    <t>な_長岡京</t>
  </si>
  <si>
    <t>な_長滝</t>
  </si>
  <si>
    <t>な_長尾</t>
  </si>
  <si>
    <t>つ_津久野</t>
  </si>
  <si>
    <t>つ_津田</t>
  </si>
  <si>
    <t>つ_塚口</t>
  </si>
  <si>
    <t>つ_塚本</t>
  </si>
  <si>
    <t>つ_鶴ヶ丘</t>
  </si>
  <si>
    <t>て_天満</t>
  </si>
  <si>
    <t>つ_土山</t>
  </si>
  <si>
    <t>か_唐崎</t>
  </si>
  <si>
    <t>し_島本</t>
  </si>
  <si>
    <t>ひ_東羽衣</t>
  </si>
  <si>
    <t>ひ_東加古川</t>
  </si>
  <si>
    <t>ひ_東貝塚</t>
  </si>
  <si>
    <t>ひ_東岸和田</t>
  </si>
  <si>
    <t>ひ_東佐野</t>
  </si>
  <si>
    <t>ひ_東寝屋川</t>
  </si>
  <si>
    <t>と_東部市場前</t>
  </si>
  <si>
    <t>ひ_東淀川</t>
  </si>
  <si>
    <t>も_桃谷</t>
  </si>
  <si>
    <t>ふ_藤阪</t>
  </si>
  <si>
    <t>ど_同志社前</t>
  </si>
  <si>
    <t>ど_道場</t>
  </si>
  <si>
    <t>と_徳庵</t>
  </si>
  <si>
    <t>な_奈良</t>
  </si>
  <si>
    <t>な_灘</t>
  </si>
  <si>
    <t>み_南草津</t>
  </si>
  <si>
    <t>み_南田辺</t>
  </si>
  <si>
    <t>に_二条</t>
  </si>
  <si>
    <t>あ_尼崎</t>
  </si>
  <si>
    <t>ひ_日根野</t>
  </si>
  <si>
    <t>し_忍ヶ丘</t>
  </si>
  <si>
    <t>の_能登川</t>
  </si>
  <si>
    <t>は_播磨新宮</t>
  </si>
  <si>
    <t>は_畠田</t>
  </si>
  <si>
    <t>や_八尾</t>
  </si>
  <si>
    <t>や_八木</t>
  </si>
  <si>
    <t>ひ_比叡山坂本</t>
  </si>
  <si>
    <t>び_美章園</t>
  </si>
  <si>
    <t>ひ_彦根</t>
  </si>
  <si>
    <t>ひ_姫路</t>
  </si>
  <si>
    <t>も_百舌鳥</t>
  </si>
  <si>
    <t>と_富木</t>
  </si>
  <si>
    <t>た_武田尾</t>
  </si>
  <si>
    <t>ま_舞子</t>
  </si>
  <si>
    <t>ふ_福崎</t>
  </si>
  <si>
    <t>ふ_福島</t>
  </si>
  <si>
    <t>こ_粉河</t>
  </si>
  <si>
    <t>ひ_兵庫</t>
  </si>
  <si>
    <t>な_平城山</t>
  </si>
  <si>
    <t>ま_米原</t>
  </si>
  <si>
    <t>た_宝塚</t>
  </si>
  <si>
    <t>ほ_宝殿</t>
  </si>
  <si>
    <t>は_放出</t>
  </si>
  <si>
    <t>ほ_法隆寺</t>
  </si>
  <si>
    <t>ほ_蓬莱</t>
  </si>
  <si>
    <t>お_鳳</t>
  </si>
  <si>
    <t>き_北伊丹</t>
  </si>
  <si>
    <t>き_北宇智</t>
  </si>
  <si>
    <t>き_北小松</t>
  </si>
  <si>
    <t>き_北信太</t>
  </si>
  <si>
    <t>き_北新地</t>
  </si>
  <si>
    <t>み_妙寺</t>
  </si>
  <si>
    <t>な_名古屋</t>
  </si>
  <si>
    <t>あ_明石</t>
  </si>
  <si>
    <t>あ_網干</t>
  </si>
  <si>
    <t>き_木津</t>
  </si>
  <si>
    <t>の_野崎</t>
  </si>
  <si>
    <t>や_野洲</t>
  </si>
  <si>
    <t>の_野田</t>
  </si>
  <si>
    <t>の_野里</t>
  </si>
  <si>
    <t>よ_余部</t>
  </si>
  <si>
    <t>あ_藍本</t>
  </si>
  <si>
    <t>た_立花</t>
  </si>
  <si>
    <t>ろ_六甲道</t>
  </si>
  <si>
    <t>む_六十谷</t>
  </si>
  <si>
    <t>わ_和歌山</t>
  </si>
  <si>
    <t>わ_和歌山市</t>
  </si>
  <si>
    <t>い_和泉橋本</t>
  </si>
  <si>
    <t>い_和泉砂川</t>
  </si>
  <si>
    <t>い_和泉鳥取</t>
  </si>
  <si>
    <t>い_和泉府中</t>
  </si>
  <si>
    <t>わ_和邇</t>
  </si>
  <si>
    <t>わ_掖上</t>
  </si>
  <si>
    <t>い_櫟本</t>
  </si>
  <si>
    <t>み_みさき公園</t>
  </si>
  <si>
    <t>あ_芦原町</t>
  </si>
  <si>
    <t>い_井原里</t>
  </si>
  <si>
    <t>い_磯ノ浦</t>
  </si>
  <si>
    <t>は_羽衣</t>
  </si>
  <si>
    <t>は_羽倉崎</t>
  </si>
  <si>
    <t>お_岡田浦</t>
  </si>
  <si>
    <t>き_伽羅橋</t>
  </si>
  <si>
    <t>あ_我孫子前</t>
  </si>
  <si>
    <t>か_貝塚</t>
  </si>
  <si>
    <t>か_学文路</t>
  </si>
  <si>
    <t>き_岸里玉出</t>
  </si>
  <si>
    <t>き_岸和田</t>
  </si>
  <si>
    <t>き_紀ノ川</t>
  </si>
  <si>
    <t>き_紀伊清水</t>
  </si>
  <si>
    <t>き_紀見峠</t>
  </si>
  <si>
    <t>よ_吉見ノ里</t>
  </si>
  <si>
    <t>さ_狭山</t>
  </si>
  <si>
    <t>こ_金剛</t>
  </si>
  <si>
    <t>く_九度山</t>
  </si>
  <si>
    <t>み_御幸辻</t>
  </si>
  <si>
    <t>た_高師浜</t>
  </si>
  <si>
    <t>た_高石</t>
  </si>
  <si>
    <t>い_今宮戎</t>
  </si>
  <si>
    <t>さ_堺</t>
  </si>
  <si>
    <t>さ_堺東</t>
  </si>
  <si>
    <t>み_三日市町</t>
  </si>
  <si>
    <t>し_汐見橋</t>
  </si>
  <si>
    <t>し_七道</t>
  </si>
  <si>
    <t>す_住ノ江</t>
  </si>
  <si>
    <t>す_住吉大社</t>
  </si>
  <si>
    <t>す_住吉東</t>
  </si>
  <si>
    <t>は_春木</t>
  </si>
  <si>
    <t>は_初芝</t>
  </si>
  <si>
    <t>ま_松ノ浜</t>
  </si>
  <si>
    <t>ふ_深日港</t>
  </si>
  <si>
    <t>ふ_深日町</t>
  </si>
  <si>
    <t>す_諏訪ノ森</t>
  </si>
  <si>
    <t>に_西ノ庄</t>
  </si>
  <si>
    <t>に_西天下茶屋</t>
  </si>
  <si>
    <t>い_石津川</t>
  </si>
  <si>
    <t>ち_千早口</t>
  </si>
  <si>
    <t>ち_千代田</t>
  </si>
  <si>
    <t>い_泉佐野</t>
  </si>
  <si>
    <t>い_泉大津</t>
  </si>
  <si>
    <t>あ_浅香山</t>
  </si>
  <si>
    <t>た_多奈川</t>
  </si>
  <si>
    <t>お_大阪狭山市</t>
  </si>
  <si>
    <t>た_滝谷</t>
  </si>
  <si>
    <t>さ_沢ノ町</t>
  </si>
  <si>
    <t>た_蛸地蔵</t>
  </si>
  <si>
    <t>た_樽井</t>
  </si>
  <si>
    <t>た_淡輪</t>
  </si>
  <si>
    <t>な_中百舌鳥</t>
  </si>
  <si>
    <t>た_忠岡</t>
  </si>
  <si>
    <t>と_鳥取ノ荘</t>
  </si>
  <si>
    <t>つ_津守</t>
  </si>
  <si>
    <t>つ_鶴原</t>
  </si>
  <si>
    <t>て_帝塚山</t>
  </si>
  <si>
    <t>あ_天見</t>
  </si>
  <si>
    <t>ひ_東松江</t>
  </si>
  <si>
    <t>な_難波</t>
  </si>
  <si>
    <t>に_二色浜</t>
  </si>
  <si>
    <t>は_萩ノ茶屋</t>
  </si>
  <si>
    <t>は_萩原天神</t>
  </si>
  <si>
    <t>し_白鷺</t>
  </si>
  <si>
    <t>は_箱作</t>
  </si>
  <si>
    <t>は_八幡前</t>
  </si>
  <si>
    <t>お_尾崎</t>
  </si>
  <si>
    <t>み_美加の台</t>
  </si>
  <si>
    <t>も_百舌鳥八幡</t>
  </si>
  <si>
    <t>は_浜寺公園</t>
  </si>
  <si>
    <t>こ_粉浜</t>
  </si>
  <si>
    <t>き_北助松</t>
  </si>
  <si>
    <t>き_北野田</t>
  </si>
  <si>
    <t>み_湊</t>
  </si>
  <si>
    <t>り_林間田園都市</t>
  </si>
  <si>
    <t>わ_和歌山大学前</t>
  </si>
  <si>
    <t>い_和泉大宮</t>
  </si>
  <si>
    <t>に_二里ヶ浜</t>
  </si>
  <si>
    <t>あ_芦屋川</t>
  </si>
  <si>
    <t>い_稲野</t>
  </si>
  <si>
    <t>い_茨木市</t>
  </si>
  <si>
    <t>か_烏丸</t>
  </si>
  <si>
    <t>ひ_雲雀丘花屋敷</t>
  </si>
  <si>
    <t>そ_園田</t>
  </si>
  <si>
    <t>お_王子公園</t>
  </si>
  <si>
    <t>お_岡町</t>
  </si>
  <si>
    <t>お_岡本</t>
  </si>
  <si>
    <t>し_下新庄</t>
  </si>
  <si>
    <t>か_関大前</t>
  </si>
  <si>
    <t>さ_逆瀬川</t>
  </si>
  <si>
    <t>く_苦楽園口</t>
  </si>
  <si>
    <t>か_桂</t>
  </si>
  <si>
    <t>ほ_蛍池</t>
  </si>
  <si>
    <t>み_御影</t>
  </si>
  <si>
    <t>こ_甲東園</t>
  </si>
  <si>
    <t>こ_甲陽園</t>
  </si>
  <si>
    <t>た_高槻市</t>
  </si>
  <si>
    <t>い_今津</t>
  </si>
  <si>
    <t>は_阪神国道</t>
  </si>
  <si>
    <t>み_三国</t>
  </si>
  <si>
    <t>や_山田</t>
  </si>
  <si>
    <t>や_山本</t>
  </si>
  <si>
    <t>く_柴島</t>
  </si>
  <si>
    <t>じ_十三</t>
  </si>
  <si>
    <t>し_夙川</t>
  </si>
  <si>
    <t>か_春日野道</t>
  </si>
  <si>
    <t>お_小林</t>
  </si>
  <si>
    <t>し_庄内</t>
  </si>
  <si>
    <t>ま_松尾大社</t>
  </si>
  <si>
    <t>か_上桂</t>
  </si>
  <si>
    <t>か_上新庄</t>
  </si>
  <si>
    <t>か_上牧</t>
  </si>
  <si>
    <t>し_新伊丹</t>
  </si>
  <si>
    <t>こ_神戸三宮</t>
  </si>
  <si>
    <t>か_神崎川</t>
  </si>
  <si>
    <t>に_仁川</t>
  </si>
  <si>
    <t>み_水無瀬</t>
  </si>
  <si>
    <t>そ_崇禅寺</t>
  </si>
  <si>
    <t>し_正雀</t>
  </si>
  <si>
    <t>き_清荒神</t>
  </si>
  <si>
    <t>さ_西院</t>
  </si>
  <si>
    <t>に_西宮北口</t>
  </si>
  <si>
    <t>に_西京極</t>
  </si>
  <si>
    <t>に_西向日</t>
  </si>
  <si>
    <t>に_西山天王山</t>
  </si>
  <si>
    <t>い_石橋</t>
  </si>
  <si>
    <t>せ_摂津市</t>
  </si>
  <si>
    <t>せ_千里山</t>
  </si>
  <si>
    <t>か_川西能勢口</t>
  </si>
  <si>
    <t>あ_相川</t>
  </si>
  <si>
    <t>そ_総持寺</t>
  </si>
  <si>
    <t>お_大宮</t>
  </si>
  <si>
    <t>お_大山崎</t>
  </si>
  <si>
    <t>あ_淡路</t>
  </si>
  <si>
    <t>い_池田</t>
  </si>
  <si>
    <t>な_中山観音</t>
  </si>
  <si>
    <t>な_長岡天神</t>
  </si>
  <si>
    <t>ひ_東向日</t>
  </si>
  <si>
    <t>み_南茨木</t>
  </si>
  <si>
    <t>み_南千里</t>
  </si>
  <si>
    <t>み_南方</t>
  </si>
  <si>
    <t>め_売布神社</t>
  </si>
  <si>
    <t>と_富田</t>
  </si>
  <si>
    <t>む_武庫之荘</t>
  </si>
  <si>
    <t>は_服部天神</t>
  </si>
  <si>
    <t>た_宝塚南口</t>
  </si>
  <si>
    <t>と_豊中</t>
  </si>
  <si>
    <t>と_豊津</t>
  </si>
  <si>
    <t>き_北千里</t>
  </si>
  <si>
    <t>ま_牧落</t>
  </si>
  <si>
    <t>み_箕面</t>
  </si>
  <si>
    <t>も_門戸厄神</t>
  </si>
  <si>
    <t>ら_洛西口</t>
  </si>
  <si>
    <t>あ_嵐山</t>
  </si>
  <si>
    <t>ろ_六甲</t>
  </si>
  <si>
    <t>ど_ドーム前</t>
  </si>
  <si>
    <t>い_岩屋</t>
  </si>
  <si>
    <t>く_久寿川</t>
  </si>
  <si>
    <t>う_魚崎</t>
  </si>
  <si>
    <t>く_杭瀬</t>
  </si>
  <si>
    <t>こ_甲子園</t>
  </si>
  <si>
    <t>こ_香櫨園</t>
  </si>
  <si>
    <t>さ_三宮</t>
  </si>
  <si>
    <t>す_洲先</t>
  </si>
  <si>
    <t>で_出屋敷</t>
  </si>
  <si>
    <t>で_出来島</t>
  </si>
  <si>
    <t>し_新在家</t>
  </si>
  <si>
    <t>ふ_深江</t>
  </si>
  <si>
    <t>に_西灘</t>
  </si>
  <si>
    <t>お_青木</t>
  </si>
  <si>
    <t>い_石屋川</t>
  </si>
  <si>
    <t>ち_千船</t>
  </si>
  <si>
    <t>ち_千鳥橋</t>
  </si>
  <si>
    <t>う_打出</t>
  </si>
  <si>
    <t>お_大石</t>
  </si>
  <si>
    <t>だ_大物</t>
  </si>
  <si>
    <t>で_伝法</t>
  </si>
  <si>
    <t>ひ_東鳴尾</t>
  </si>
  <si>
    <t>あ_尼崎センタープール前</t>
  </si>
  <si>
    <t>ひ_姫島</t>
  </si>
  <si>
    <t>む_武庫川</t>
  </si>
  <si>
    <t>む_武庫川団地前</t>
  </si>
  <si>
    <t>ふ_福</t>
  </si>
  <si>
    <t>な_鳴尾</t>
  </si>
  <si>
    <t>よ_淀川</t>
  </si>
  <si>
    <t>い_稲荷町</t>
  </si>
  <si>
    <t>な_永田町</t>
  </si>
  <si>
    <t>か_霞ヶ関</t>
  </si>
  <si>
    <t>か_茅場町</t>
  </si>
  <si>
    <t>お_御茶ノ水</t>
  </si>
  <si>
    <t>え_江戸川橋</t>
  </si>
  <si>
    <t>こ_国会議事堂前</t>
  </si>
  <si>
    <t>し_新御茶ノ水</t>
  </si>
  <si>
    <t>あ_赤坂見附</t>
  </si>
  <si>
    <t>つ_築地</t>
  </si>
  <si>
    <t>お_落合</t>
  </si>
  <si>
    <t>よ_四ツ谷</t>
  </si>
  <si>
    <t>う_宇野辺</t>
  </si>
  <si>
    <t>さ_彩都西</t>
  </si>
  <si>
    <t>は_阪大病院前</t>
  </si>
  <si>
    <t>し_柴原</t>
  </si>
  <si>
    <t>し_少路</t>
  </si>
  <si>
    <t>せ_摂津</t>
  </si>
  <si>
    <t>せ_千里中央</t>
  </si>
  <si>
    <t>さ_沢良宜</t>
  </si>
  <si>
    <t>み_南摂津</t>
  </si>
  <si>
    <t>と_豊川</t>
  </si>
  <si>
    <t>ば_万博記念公園</t>
  </si>
  <si>
    <t>も_桃山台</t>
  </si>
  <si>
    <t>り_緑地公園</t>
  </si>
  <si>
    <t>く_鞍馬口</t>
  </si>
  <si>
    <t>か_烏丸御池</t>
  </si>
  <si>
    <t>こ_国際会館</t>
  </si>
  <si>
    <t>い_今出川</t>
  </si>
  <si>
    <t>さ_三条京阪</t>
  </si>
  <si>
    <t>し_四条</t>
  </si>
  <si>
    <t>い_石田</t>
  </si>
  <si>
    <t>う_太秦天神川</t>
  </si>
  <si>
    <t>に_二条城前</t>
  </si>
  <si>
    <t>き_北大路</t>
  </si>
  <si>
    <t>な_椥辻</t>
  </si>
  <si>
    <t>や_山ノ内</t>
  </si>
  <si>
    <t>か_蚕ノ社</t>
  </si>
  <si>
    <t>し_四条大宮</t>
  </si>
  <si>
    <t>と_等持院</t>
  </si>
  <si>
    <t>ら_嵐電天神川</t>
  </si>
  <si>
    <t>こ_高速神戸</t>
  </si>
  <si>
    <t>こ_高速長田</t>
  </si>
  <si>
    <t>に_西代</t>
  </si>
  <si>
    <t>だ_大開</t>
  </si>
  <si>
    <t>み_湊川</t>
  </si>
  <si>
    <t>は_ハーバーランド</t>
  </si>
  <si>
    <t>い_伊川谷</t>
  </si>
  <si>
    <t>が_学園都市</t>
  </si>
  <si>
    <t>か_苅藻</t>
  </si>
  <si>
    <t>け_県庁前</t>
  </si>
  <si>
    <t>み_御崎公園</t>
  </si>
  <si>
    <t>さ_三宮・花時計前</t>
  </si>
  <si>
    <t>し_新神戸</t>
  </si>
  <si>
    <t>せ_西神中央</t>
  </si>
  <si>
    <t>せ_西神南</t>
  </si>
  <si>
    <t>そ_総合運動公園</t>
  </si>
  <si>
    <t>い_板宿</t>
  </si>
  <si>
    <t>み_妙法寺</t>
  </si>
  <si>
    <t>み_名谷</t>
  </si>
  <si>
    <t>あ_アイランドセンター</t>
  </si>
  <si>
    <t>あ_アイランド北口</t>
  </si>
  <si>
    <t>ま_マリンパーク</t>
  </si>
  <si>
    <t>し_市民広場</t>
  </si>
  <si>
    <t>う_ウッディタウン中央</t>
  </si>
  <si>
    <t>ふ_フラワータウン</t>
  </si>
  <si>
    <t>よ_横山</t>
  </si>
  <si>
    <t>お_岡場</t>
  </si>
  <si>
    <t>は_花山</t>
  </si>
  <si>
    <t>ご_五社</t>
  </si>
  <si>
    <t>し_神鉄道場</t>
  </si>
  <si>
    <t>し_神鉄六甲</t>
  </si>
  <si>
    <t>に_西鈴蘭台</t>
  </si>
  <si>
    <t>た_谷上</t>
  </si>
  <si>
    <t>た_田尾寺</t>
  </si>
  <si>
    <t>ど_道場南口</t>
  </si>
  <si>
    <t>き_北鈴蘭台</t>
  </si>
  <si>
    <t>み_緑が丘</t>
  </si>
  <si>
    <t>か_霞ヶ丘</t>
  </si>
  <si>
    <t>え_江井ヶ島</t>
  </si>
  <si>
    <t>さ_山陽塩屋</t>
  </si>
  <si>
    <t>さ_山陽魚住</t>
  </si>
  <si>
    <t>さ_山陽垂水</t>
  </si>
  <si>
    <t>さ_山陽明石</t>
  </si>
  <si>
    <t>に_西江井ヶ島</t>
  </si>
  <si>
    <t>に_西新町</t>
  </si>
  <si>
    <t>お_大蔵谷</t>
  </si>
  <si>
    <t>た_滝の茶屋</t>
  </si>
  <si>
    <t>ひ_東垂水</t>
  </si>
  <si>
    <t>ひ_東二見</t>
  </si>
  <si>
    <t>ふ_藤江</t>
  </si>
  <si>
    <t>は_播磨町</t>
  </si>
  <si>
    <t>や_八家</t>
  </si>
  <si>
    <t>は_浜の宮</t>
  </si>
  <si>
    <t>べ_別府</t>
  </si>
  <si>
    <t>こ_光明池</t>
  </si>
  <si>
    <t>ふ_深井</t>
  </si>
  <si>
    <t>い_泉ヶ丘</t>
  </si>
  <si>
    <t>と_栂・美木多</t>
  </si>
  <si>
    <t>い_和泉中央</t>
  </si>
  <si>
    <t>お_御成門</t>
  </si>
  <si>
    <t>た_高輪台</t>
  </si>
  <si>
    <t>ふ_船堀</t>
  </si>
  <si>
    <t>う_内幸町</t>
  </si>
  <si>
    <t>み_瑞穂区役所</t>
  </si>
  <si>
    <t>と_ときわ台</t>
  </si>
  <si>
    <t>う_鴬の森</t>
  </si>
  <si>
    <t>う_畦野</t>
  </si>
  <si>
    <t>き_絹延橋</t>
  </si>
  <si>
    <t>つ_鼓滝</t>
  </si>
  <si>
    <t>こ_光風台</t>
  </si>
  <si>
    <t>や_山下</t>
  </si>
  <si>
    <t>た_多田</t>
  </si>
  <si>
    <t>た_滝山</t>
  </si>
  <si>
    <t>に_日生中央</t>
  </si>
  <si>
    <t>み_妙見口</t>
  </si>
  <si>
    <t>す_住吉鳥居前</t>
  </si>
  <si>
    <t>あ_綾ノ町</t>
  </si>
  <si>
    <t>あ_安立町</t>
  </si>
  <si>
    <t>あ_我孫子道</t>
  </si>
  <si>
    <t>ご_御陵前</t>
  </si>
  <si>
    <t>ほ_細井川</t>
  </si>
  <si>
    <t>ま_松虫</t>
  </si>
  <si>
    <t>し_新今宮駅前</t>
  </si>
  <si>
    <t>か_神ノ木</t>
  </si>
  <si>
    <t>て_帝塚山四丁目</t>
  </si>
  <si>
    <t>て_天王寺駅前</t>
  </si>
  <si>
    <t>ひ_東天下茶屋</t>
  </si>
  <si>
    <t>ひ_東湊</t>
  </si>
  <si>
    <t>ひ_姫松</t>
  </si>
  <si>
    <t>き_北畠</t>
  </si>
  <si>
    <t>み_妙国寺前</t>
  </si>
  <si>
    <t>み_三ツ松</t>
  </si>
  <si>
    <t>も_森</t>
  </si>
  <si>
    <t>み_水間観音</t>
  </si>
  <si>
    <t>せ_清児</t>
  </si>
  <si>
    <t>み_三ヶ山口</t>
  </si>
  <si>
    <t>さ_猿投</t>
  </si>
  <si>
    <t>め_名鉄名古屋</t>
  </si>
  <si>
    <t>お_岡崎前</t>
  </si>
  <si>
    <t>か_甘露寺前</t>
  </si>
  <si>
    <t>き_貴志</t>
  </si>
  <si>
    <t>い_市部</t>
  </si>
  <si>
    <t>に_日前宮</t>
  </si>
  <si>
    <t>こ_駒ヶ谷</t>
  </si>
  <si>
    <t>あ_あべの橋</t>
  </si>
  <si>
    <t>あ_阿倍野筋四丁目</t>
  </si>
  <si>
    <t>あ_あみだ池</t>
  </si>
  <si>
    <t>か_かもめふ頭</t>
  </si>
  <si>
    <t>あ_旭区役所</t>
  </si>
  <si>
    <t>あ_旭警察署</t>
  </si>
  <si>
    <t>あ_芦原橋駅前</t>
  </si>
  <si>
    <t>あ_安治川口駅前</t>
  </si>
  <si>
    <t>あ_安立一丁目</t>
  </si>
  <si>
    <t>い_井高野車庫前</t>
  </si>
  <si>
    <t>い_井高野南口</t>
  </si>
  <si>
    <t>い_育和小学校前</t>
  </si>
  <si>
    <t>い_磯路三丁目</t>
  </si>
  <si>
    <t>う_瓜破小学校前</t>
  </si>
  <si>
    <t>う_瓜破神社前</t>
  </si>
  <si>
    <t>う_瓜破南</t>
  </si>
  <si>
    <t>う_瓜破霊園前</t>
  </si>
  <si>
    <t>か_加島駅前</t>
  </si>
  <si>
    <t>か_加島中</t>
  </si>
  <si>
    <t>か_加島東</t>
  </si>
  <si>
    <t>か_加美小学校前</t>
  </si>
  <si>
    <t>か_加美長沢住宅前</t>
  </si>
  <si>
    <t>う_歌島橋</t>
  </si>
  <si>
    <t>う_歌島三丁目</t>
  </si>
  <si>
    <t>か_苅田</t>
  </si>
  <si>
    <t>き_喜連西池前</t>
  </si>
  <si>
    <t>き_喜連東三丁目</t>
  </si>
  <si>
    <t>え_江口橋</t>
  </si>
  <si>
    <t>い_今市</t>
  </si>
  <si>
    <t>い_今川二丁目</t>
  </si>
  <si>
    <t>い_今津橋</t>
  </si>
  <si>
    <t>い_今津比枝神社前</t>
  </si>
  <si>
    <t>い_今林東部市場前</t>
  </si>
  <si>
    <t>さ_三軒家</t>
  </si>
  <si>
    <t>い_市岡</t>
  </si>
  <si>
    <t>い_市岡元町</t>
  </si>
  <si>
    <t>か_勝山一丁目</t>
  </si>
  <si>
    <t>や_焼野</t>
  </si>
  <si>
    <t>か_上海老江</t>
  </si>
  <si>
    <t>か_上新庄駅前</t>
  </si>
  <si>
    <t>か_上新庄駅北口</t>
  </si>
  <si>
    <t>い_生野区役所</t>
  </si>
  <si>
    <t>い_生野消防署前</t>
  </si>
  <si>
    <t>あ_赤川一丁目</t>
  </si>
  <si>
    <t>あ_赤川三丁目</t>
  </si>
  <si>
    <t>か_川口一丁目</t>
  </si>
  <si>
    <t>い_泉尾一丁目</t>
  </si>
  <si>
    <t>い_泉尾四丁目</t>
  </si>
  <si>
    <t>だ_大桐一丁目</t>
  </si>
  <si>
    <t>だ_大桐二丁目</t>
  </si>
  <si>
    <t>お_大淀中三丁目</t>
  </si>
  <si>
    <t>お_大淀中四丁目</t>
  </si>
  <si>
    <t>お_大淀中二丁目</t>
  </si>
  <si>
    <t>ち_地下鉄門真南</t>
  </si>
  <si>
    <t>な_中宮</t>
  </si>
  <si>
    <t>と_豊里</t>
  </si>
  <si>
    <t>き_北巽バスターミナル</t>
  </si>
  <si>
    <t>き_北巽小学校前</t>
  </si>
  <si>
    <t>き_北津守四丁目</t>
  </si>
  <si>
    <t>き_北田辺二丁目</t>
  </si>
  <si>
    <t>き_北畠公園前</t>
  </si>
  <si>
    <t>き_北野高校前</t>
  </si>
  <si>
    <t>あ_相川駅前</t>
  </si>
  <si>
    <t>あ_赤手拭稲荷前</t>
  </si>
  <si>
    <t>あ_浅香中央公園前</t>
  </si>
  <si>
    <t>あ_浅香東住宅前</t>
  </si>
  <si>
    <t>あ_浅香山通</t>
  </si>
  <si>
    <t>あ_旭区民センター</t>
  </si>
  <si>
    <t>あ_旭二丁目</t>
  </si>
  <si>
    <t>あ_朝日橋</t>
  </si>
  <si>
    <t>あ_安治川一丁目</t>
  </si>
  <si>
    <t>あ_安治川大橋</t>
  </si>
  <si>
    <t>あ_安治川トンネル前</t>
  </si>
  <si>
    <t>あ_あびこ大橋北詰</t>
  </si>
  <si>
    <t>あ_我孫子三丁目</t>
  </si>
  <si>
    <t>あ_あべの区役所前</t>
  </si>
  <si>
    <t>あ_阿倍野筋五丁目</t>
  </si>
  <si>
    <t>あ_天津橋</t>
  </si>
  <si>
    <t>あ_アミティ舞洲</t>
  </si>
  <si>
    <t>あ_淡路五丁目</t>
  </si>
  <si>
    <t>あ_淡路三丁目</t>
  </si>
  <si>
    <t>あ_淡路二丁目</t>
  </si>
  <si>
    <t>あ_淡路四丁目</t>
  </si>
  <si>
    <t>い_生玉寺町</t>
  </si>
  <si>
    <t>い_生野中央病院</t>
  </si>
  <si>
    <t>い_生野南小学校前</t>
  </si>
  <si>
    <t>い_生野八坂神社前</t>
  </si>
  <si>
    <t>い_育和公園前</t>
  </si>
  <si>
    <t>い_池島住宅</t>
  </si>
  <si>
    <t>い_池島南住宅</t>
  </si>
  <si>
    <t>い_泉尾三丁目</t>
  </si>
  <si>
    <t>い_泉尾二丁目西</t>
  </si>
  <si>
    <t>い_泉一丁目</t>
  </si>
  <si>
    <t>い_井高野小学校前</t>
  </si>
  <si>
    <t>い_立売堀一丁目</t>
  </si>
  <si>
    <t>い_立売堀三丁目</t>
  </si>
  <si>
    <t>い_立売堀二丁目</t>
  </si>
  <si>
    <t>い_今池駅前</t>
  </si>
  <si>
    <t>い_今市一丁目</t>
  </si>
  <si>
    <t>い_今川八丁目</t>
  </si>
  <si>
    <t>い_今津中三丁目</t>
  </si>
  <si>
    <t>い_今津諸口橋</t>
  </si>
  <si>
    <t>い_今福大橋</t>
  </si>
  <si>
    <t>い_今福鶴見南</t>
  </si>
  <si>
    <t>い_今福西四丁目</t>
  </si>
  <si>
    <t>い_今福西六丁目</t>
  </si>
  <si>
    <t>い_今福東三丁目</t>
  </si>
  <si>
    <t>い_今福東二丁目</t>
  </si>
  <si>
    <t>い_今宮工高前</t>
  </si>
  <si>
    <t>う_上本町六丁目東</t>
  </si>
  <si>
    <t>う_上本町六丁目南</t>
  </si>
  <si>
    <t>う_浮島橋</t>
  </si>
  <si>
    <t>う_歌島一丁目</t>
  </si>
  <si>
    <t>う_歌島二丁目</t>
  </si>
  <si>
    <t>う_内代町</t>
  </si>
  <si>
    <t>う_靱本町一丁目</t>
  </si>
  <si>
    <t>う_梅田新道</t>
  </si>
  <si>
    <t>う_瓜破</t>
  </si>
  <si>
    <t>う_瓜破中学校前</t>
  </si>
  <si>
    <t>う_瓜破西</t>
  </si>
  <si>
    <t>う_瓜破西一丁目</t>
  </si>
  <si>
    <t>う_瓜破東口</t>
  </si>
  <si>
    <t>う_瓜破東八丁目</t>
  </si>
  <si>
    <t>う_瓜破六丁目</t>
  </si>
  <si>
    <t>お_大阪福島税務署</t>
  </si>
  <si>
    <t>お_大阪福島郵便局</t>
  </si>
  <si>
    <t>お_大手前</t>
  </si>
  <si>
    <t>お_大浪橋</t>
  </si>
  <si>
    <t>お_大浪橋東詰</t>
  </si>
  <si>
    <t>お_大野</t>
  </si>
  <si>
    <t>お_大宮一丁目</t>
  </si>
  <si>
    <t>お_大宮小学校前</t>
  </si>
  <si>
    <t>お_大淀中一丁目</t>
  </si>
  <si>
    <t>お_大淀中五丁目</t>
  </si>
  <si>
    <t>お_大淀南一丁目</t>
  </si>
  <si>
    <t>お_大和田一丁目</t>
  </si>
  <si>
    <t>お_大和田五丁目</t>
  </si>
  <si>
    <t>お_大和田三丁目</t>
  </si>
  <si>
    <t>お_大和田三丁目北</t>
  </si>
  <si>
    <t>お_大和田四丁目</t>
  </si>
  <si>
    <t>お_岡崎橋</t>
  </si>
  <si>
    <t>お_小橋町</t>
  </si>
  <si>
    <t>お_おりおの五丁目</t>
  </si>
  <si>
    <t>お_おりおの橋</t>
  </si>
  <si>
    <t>か_加島西</t>
  </si>
  <si>
    <t>か_勝山北一丁目</t>
  </si>
  <si>
    <t>か_勝山住宅</t>
  </si>
  <si>
    <t>か_勝山中学校前</t>
  </si>
  <si>
    <t>か_勝山四丁目</t>
  </si>
  <si>
    <t>か_加美北五丁目</t>
  </si>
  <si>
    <t>か_加美北三丁目</t>
  </si>
  <si>
    <t>か_加美北八丁目</t>
  </si>
  <si>
    <t>か_加美北幼稚園前</t>
  </si>
  <si>
    <t>か_加美北四丁目</t>
  </si>
  <si>
    <t>か_加美鞍作三丁目</t>
  </si>
  <si>
    <t>か_神路</t>
  </si>
  <si>
    <t>か_神路大橋</t>
  </si>
  <si>
    <t>か_加美正覚寺</t>
  </si>
  <si>
    <t>か_加美正覚寺住宅前</t>
  </si>
  <si>
    <t>か_加美正覚寺二丁目</t>
  </si>
  <si>
    <t>か_加美東一丁目</t>
  </si>
  <si>
    <t>か_加美東三丁目</t>
  </si>
  <si>
    <t>か_加美東三丁目北</t>
  </si>
  <si>
    <t>か_加美南五丁目</t>
  </si>
  <si>
    <t>か_加美南三丁目</t>
  </si>
  <si>
    <t>か_加美南二丁目</t>
  </si>
  <si>
    <t>か_加美南南口</t>
  </si>
  <si>
    <t>か_加美南四丁目</t>
  </si>
  <si>
    <t>か_かもめ大橋東詰</t>
  </si>
  <si>
    <t>か_空清町</t>
  </si>
  <si>
    <t>か_苅田三丁目</t>
  </si>
  <si>
    <t>か_苅田小学校前</t>
  </si>
  <si>
    <t>か_川北小学校前</t>
  </si>
  <si>
    <t>き_北公園前</t>
  </si>
  <si>
    <t>き_北津守</t>
  </si>
  <si>
    <t>き_北出戸</t>
  </si>
  <si>
    <t>き_北中島小学校前</t>
  </si>
  <si>
    <t>き_北之町公園前</t>
  </si>
  <si>
    <t>き_北浜二丁目</t>
  </si>
  <si>
    <t>き_北深江</t>
  </si>
  <si>
    <t>き_北堀江一丁目</t>
  </si>
  <si>
    <t>き_北堀江二丁目</t>
  </si>
  <si>
    <t>き_北淀高校前</t>
  </si>
  <si>
    <t>き_教育センター附属高校</t>
  </si>
  <si>
    <t>き_京橋駅前</t>
  </si>
  <si>
    <t>き_京橋北口</t>
  </si>
  <si>
    <t>き_京町堀</t>
  </si>
  <si>
    <t>き_京町堀一丁目</t>
  </si>
  <si>
    <t>き_京町堀二丁目</t>
  </si>
  <si>
    <t>き_旭東中学校前</t>
  </si>
  <si>
    <t>き_旭陽中学校前</t>
  </si>
  <si>
    <t>き_喜連住宅前</t>
  </si>
  <si>
    <t>き_喜連西口</t>
  </si>
  <si>
    <t>き_喜連西住道矢田</t>
  </si>
  <si>
    <t>き_喜連東一丁目</t>
  </si>
  <si>
    <t>き_喜連東口</t>
  </si>
  <si>
    <t>こ_国分町</t>
  </si>
  <si>
    <t>ご_極楽橋</t>
  </si>
  <si>
    <t>さ_三明町一丁目</t>
  </si>
  <si>
    <t>さ_三明町二丁目</t>
  </si>
  <si>
    <t>さ_三稜中学校</t>
  </si>
  <si>
    <t>ず_瑞光二丁目</t>
  </si>
  <si>
    <t>と_豊里小学校前</t>
  </si>
  <si>
    <t>あ_安威</t>
  </si>
  <si>
    <t>あ_安威団地</t>
  </si>
  <si>
    <t>あ_安威南口</t>
  </si>
  <si>
    <t>あ_アヴェルデ前</t>
  </si>
  <si>
    <t>あ_粟生団地</t>
  </si>
  <si>
    <t>あ_青葉丘</t>
  </si>
  <si>
    <t>あ_青葉台口</t>
  </si>
  <si>
    <t>あ_粟生間谷西四丁目</t>
  </si>
  <si>
    <t>あ_青山台一丁目</t>
  </si>
  <si>
    <t>あ_青山台二丁目</t>
  </si>
  <si>
    <t>あ_青山台四丁目</t>
  </si>
  <si>
    <t>あ_青山幼稚園前</t>
  </si>
  <si>
    <t>あ_赤大路</t>
  </si>
  <si>
    <t>あ_赤坂峠</t>
  </si>
  <si>
    <t>あ_あかね</t>
  </si>
  <si>
    <t>あ_赤馬</t>
  </si>
  <si>
    <t>あ_安倉</t>
  </si>
  <si>
    <t>あ_安倉北小学校前</t>
  </si>
  <si>
    <t>あ_安倉下ノ池</t>
  </si>
  <si>
    <t>あ_安倉小学校前</t>
  </si>
  <si>
    <t>あ_阿古谷小学校前</t>
  </si>
  <si>
    <t>あ_浅田</t>
  </si>
  <si>
    <t>あ_朝凪町</t>
  </si>
  <si>
    <t>あ_旭丘</t>
  </si>
  <si>
    <t>あ_旭ヶ丘団地前</t>
  </si>
  <si>
    <t>あ_朝日が丘町</t>
  </si>
  <si>
    <t>あ_朝日ヶ丘町</t>
  </si>
  <si>
    <t>あ_朝日が丘町名神下</t>
  </si>
  <si>
    <t>あ_旭が丘ホーム前</t>
  </si>
  <si>
    <t>あ_あさひ橋</t>
  </si>
  <si>
    <t>あ_アサヒビール会社前</t>
  </si>
  <si>
    <t>あ_旭町</t>
  </si>
  <si>
    <t>あ_あしや喜楽苑前</t>
  </si>
  <si>
    <t>あ_芦屋ゲート</t>
  </si>
  <si>
    <t>あ_芦屋市総合公園前</t>
  </si>
  <si>
    <t>あ_芦屋市民プ―ル前</t>
  </si>
  <si>
    <t>あ_芦屋ハイランド</t>
  </si>
  <si>
    <t>あ_芦屋浜営業所前</t>
  </si>
  <si>
    <t>あ_芦屋病院西口</t>
  </si>
  <si>
    <t>あ_芦屋病院東口</t>
  </si>
  <si>
    <t>あ_芦屋病院前</t>
  </si>
  <si>
    <t>あ_芦屋病院南口</t>
  </si>
  <si>
    <t>あ_愛宕原ゴルフ場</t>
  </si>
  <si>
    <t>あ_愛宕山</t>
  </si>
  <si>
    <t>あ_穴太</t>
  </si>
  <si>
    <t>あ_尼崎北警察署</t>
  </si>
  <si>
    <t>あ_尼崎総合文化センター</t>
  </si>
  <si>
    <t>あ_綾羽町</t>
  </si>
  <si>
    <t>あ_有野公園前</t>
  </si>
  <si>
    <t>あ_有野台会館前</t>
  </si>
  <si>
    <t>あ_有馬駅前</t>
  </si>
  <si>
    <t>あ_有馬温泉（有馬町）</t>
  </si>
  <si>
    <t>あ_有馬口駅前</t>
  </si>
  <si>
    <t>あ_有馬中学校</t>
  </si>
  <si>
    <t>あ_有馬西口</t>
  </si>
  <si>
    <t>あ_有馬東口</t>
  </si>
  <si>
    <t>い_イエズス修道会前</t>
  </si>
  <si>
    <t>い_イオンモール伊丹</t>
  </si>
  <si>
    <t>い_井口堂</t>
  </si>
  <si>
    <t>い_池田駅南</t>
  </si>
  <si>
    <t>い_池田市役所前</t>
  </si>
  <si>
    <t>い_池田電話局前</t>
  </si>
  <si>
    <t>い_池ノ尻</t>
  </si>
  <si>
    <t>い_石在町</t>
  </si>
  <si>
    <t>い_石澄</t>
  </si>
  <si>
    <t>い_石橋北口</t>
  </si>
  <si>
    <t>い_石船</t>
  </si>
  <si>
    <t>い_石丸</t>
  </si>
  <si>
    <t>い_石道口</t>
  </si>
  <si>
    <t>い_泉原</t>
  </si>
  <si>
    <t>い_泉原上</t>
  </si>
  <si>
    <t>い_泉原西</t>
  </si>
  <si>
    <t>い_泉ガ丘北</t>
  </si>
  <si>
    <t>い_泉ガ丘南</t>
  </si>
  <si>
    <t>い_泉台南</t>
  </si>
  <si>
    <t>い_泉町</t>
  </si>
  <si>
    <t>い_泉橋</t>
  </si>
  <si>
    <t>い_伊孑志</t>
  </si>
  <si>
    <t>い_伊丹営業所前</t>
  </si>
  <si>
    <t>い_伊丹北ノ口</t>
  </si>
  <si>
    <t>い_伊丹坂</t>
  </si>
  <si>
    <t>い_伊丹シティホテル前</t>
  </si>
  <si>
    <t>い_伊丹市役所前</t>
  </si>
  <si>
    <t>い_伊丹スカイパーク・上須古</t>
  </si>
  <si>
    <t>い_伊丹中央</t>
  </si>
  <si>
    <t>い_伊丹病院・住友前</t>
  </si>
  <si>
    <t>い_伊丹本町一丁目</t>
  </si>
  <si>
    <t>い_板谷</t>
  </si>
  <si>
    <t>い_一ヶ谷町</t>
  </si>
  <si>
    <t>い_市場</t>
  </si>
  <si>
    <t>い_市場前</t>
  </si>
  <si>
    <t>い_一文橋</t>
  </si>
  <si>
    <t>い_一里塚</t>
  </si>
  <si>
    <t>い_五日市</t>
  </si>
  <si>
    <t>い_一本松</t>
  </si>
  <si>
    <t>い_稲</t>
  </si>
  <si>
    <t>い_猪名川高校前</t>
  </si>
  <si>
    <t>い_猪名川町スポーツセンター前</t>
  </si>
  <si>
    <t>い_猪名川町役場前</t>
  </si>
  <si>
    <t>い_稲地</t>
  </si>
  <si>
    <t>い_稲谷</t>
  </si>
  <si>
    <t>い_稲津</t>
  </si>
  <si>
    <t>い_稲津町三丁目</t>
  </si>
  <si>
    <t>い_猪名寺西口</t>
  </si>
  <si>
    <t>い_稲葉庄</t>
  </si>
  <si>
    <t>い_亥子谷</t>
  </si>
  <si>
    <t>い_亥子谷名神下</t>
  </si>
  <si>
    <t>い_猪村</t>
  </si>
  <si>
    <t>い_茨木警察署前</t>
  </si>
  <si>
    <t>い_茨木サニータウン</t>
  </si>
  <si>
    <t>い_茨木市役所前</t>
  </si>
  <si>
    <t>い_茨木団地前</t>
  </si>
  <si>
    <t>い_茨木ヒルズ</t>
  </si>
  <si>
    <t>い_猪渕口</t>
  </si>
  <si>
    <t>い_疣水神社前</t>
  </si>
  <si>
    <t>い_今在家町</t>
  </si>
  <si>
    <t>い_今里町</t>
  </si>
  <si>
    <t>い_今宮三丁目</t>
  </si>
  <si>
    <t>い_岩園町</t>
  </si>
  <si>
    <t>い_岩園橋</t>
  </si>
  <si>
    <t>い_岩園幼稚園前</t>
  </si>
  <si>
    <t>う_上加茂</t>
  </si>
  <si>
    <t>う_上久代</t>
  </si>
  <si>
    <t>う_上杉口</t>
  </si>
  <si>
    <t>う_上野</t>
  </si>
  <si>
    <t>う_植野</t>
  </si>
  <si>
    <t>う_上野口</t>
  </si>
  <si>
    <t>う_上野坂</t>
  </si>
  <si>
    <t>う_上野坂一丁目</t>
  </si>
  <si>
    <t>う_上野坂下</t>
  </si>
  <si>
    <t>う_上野小学校前</t>
  </si>
  <si>
    <t>う_上野台中学前</t>
  </si>
  <si>
    <t>う_上野西三丁目</t>
  </si>
  <si>
    <t>う_上野東三丁目</t>
  </si>
  <si>
    <t>う_右京の里</t>
  </si>
  <si>
    <t>う_鴬台</t>
  </si>
  <si>
    <t>う_うぐいす谷</t>
  </si>
  <si>
    <t>う_歌垣局前</t>
  </si>
  <si>
    <t>う_歌垣山登山口</t>
  </si>
  <si>
    <t>う_移瀬</t>
  </si>
  <si>
    <t>う_畦野駅</t>
  </si>
  <si>
    <t>う_宇ノ山</t>
  </si>
  <si>
    <t>う_宇保町</t>
  </si>
  <si>
    <t>え_宅原口</t>
  </si>
  <si>
    <t>え_永保橋</t>
  </si>
  <si>
    <t>え_永楽荘四丁目</t>
  </si>
  <si>
    <t>え_江上町</t>
  </si>
  <si>
    <t>え_エキスポシティ前</t>
  </si>
  <si>
    <t>え_駅前通り</t>
  </si>
  <si>
    <t>え_江坂駅前</t>
  </si>
  <si>
    <t>え_ＳＳＯＫ本館</t>
  </si>
  <si>
    <t>え_エデンの園</t>
  </si>
  <si>
    <t>え_江ノ木公園前</t>
  </si>
  <si>
    <t>え_園芸高校前</t>
  </si>
  <si>
    <t>え_円明寺</t>
  </si>
  <si>
    <t>え_延命寺</t>
  </si>
  <si>
    <t>お_老松町</t>
  </si>
  <si>
    <t>お_追手門学院前</t>
  </si>
  <si>
    <t>お_追手門幼稚園前</t>
  </si>
  <si>
    <t>お_大井</t>
  </si>
  <si>
    <t>お_大池</t>
  </si>
  <si>
    <t>お_大岩</t>
  </si>
  <si>
    <t>お_大岩稲荷前</t>
  </si>
  <si>
    <t>お_大岩口</t>
  </si>
  <si>
    <t>お_大岩郵便局前</t>
  </si>
  <si>
    <t>お_大阪国際空港</t>
  </si>
  <si>
    <t>お_大坂峠</t>
  </si>
  <si>
    <t>お_大里</t>
  </si>
  <si>
    <t>お_大里住宅前</t>
  </si>
  <si>
    <t>お_大鹿口</t>
  </si>
  <si>
    <t>お_大島小学校前</t>
  </si>
  <si>
    <t>お_大島町</t>
  </si>
  <si>
    <t>お_大下津</t>
  </si>
  <si>
    <t>お_大曽根</t>
  </si>
  <si>
    <t>お_大原公園前</t>
  </si>
  <si>
    <t>お_大原中学校前</t>
  </si>
  <si>
    <t>お_大原野小学校前</t>
  </si>
  <si>
    <t>お_大円</t>
  </si>
  <si>
    <t>お_大森町</t>
  </si>
  <si>
    <t>お_大野口</t>
  </si>
  <si>
    <t>お_大屋町</t>
  </si>
  <si>
    <t>お_大山崎町体育館前</t>
  </si>
  <si>
    <t>お_大山崎町役場前</t>
  </si>
  <si>
    <t>お_岡上の町二丁目</t>
  </si>
  <si>
    <t>お_岡場駅</t>
  </si>
  <si>
    <t>お_岡町北</t>
  </si>
  <si>
    <t>お_奥</t>
  </si>
  <si>
    <t>お_奥池</t>
  </si>
  <si>
    <t>お_奥池集会所前</t>
  </si>
  <si>
    <t>お_奥海印寺</t>
  </si>
  <si>
    <t>お_奥垣内</t>
  </si>
  <si>
    <t>お_奥田橋</t>
  </si>
  <si>
    <t>お_奥の院</t>
  </si>
  <si>
    <t>お_奥山内</t>
  </si>
  <si>
    <t>お_小倉橋</t>
  </si>
  <si>
    <t>お_小塩</t>
  </si>
  <si>
    <t>お_小曽根</t>
  </si>
  <si>
    <t>お_小曽根三丁目</t>
  </si>
  <si>
    <t>お_小曽根小学校前</t>
  </si>
  <si>
    <t>お_小園</t>
  </si>
  <si>
    <t>お_落合橋</t>
  </si>
  <si>
    <t>お_小野原</t>
  </si>
  <si>
    <t>お_小野原西</t>
  </si>
  <si>
    <t>お_小野原西五丁目</t>
  </si>
  <si>
    <t>お_小野原東</t>
  </si>
  <si>
    <t>お_小野原東五丁目</t>
  </si>
  <si>
    <t>お_小野原南</t>
  </si>
  <si>
    <t>お_小畑橋</t>
  </si>
  <si>
    <t>お_尾花橋</t>
  </si>
  <si>
    <t>お_尾浜</t>
  </si>
  <si>
    <t>お_卸売市場前</t>
  </si>
  <si>
    <t>か_海印寺</t>
  </si>
  <si>
    <t>か_開田</t>
  </si>
  <si>
    <t>か_開森橋</t>
  </si>
  <si>
    <t>か_海洋町</t>
  </si>
  <si>
    <t>か_垣内</t>
  </si>
  <si>
    <t>か_歌劇場前</t>
  </si>
  <si>
    <t>か_柏梨田</t>
  </si>
  <si>
    <t>か_香下</t>
  </si>
  <si>
    <t>か_香下峠</t>
  </si>
  <si>
    <t>か_香下西口</t>
  </si>
  <si>
    <t>か_樫ノ木公園前</t>
  </si>
  <si>
    <t>か_柏原口</t>
  </si>
  <si>
    <t>か_柏原下</t>
  </si>
  <si>
    <t>か_柏原中</t>
  </si>
  <si>
    <t>か_鍛治屋橋</t>
  </si>
  <si>
    <t>か_春日</t>
  </si>
  <si>
    <t>か_春日丘</t>
  </si>
  <si>
    <t>か_春日町二丁目</t>
  </si>
  <si>
    <t>か_春日町四丁目</t>
  </si>
  <si>
    <t>か_春日橋</t>
  </si>
  <si>
    <t>か_春日四丁目</t>
  </si>
  <si>
    <t>か_片山口</t>
  </si>
  <si>
    <t>あ_逢合橋</t>
  </si>
  <si>
    <t>あ_合場川</t>
  </si>
  <si>
    <t>あ_青谷梅林</t>
  </si>
  <si>
    <t>あ_青山三丁目</t>
  </si>
  <si>
    <t>あ_赤池</t>
  </si>
  <si>
    <t>あ_赤尾町</t>
  </si>
  <si>
    <t>あ_赤川</t>
  </si>
  <si>
    <t>あ_あかねヶ丘</t>
  </si>
  <si>
    <t>あ_明野</t>
  </si>
  <si>
    <t>あ_あさひ</t>
  </si>
  <si>
    <t>あ_朝日一丁目</t>
  </si>
  <si>
    <t>あ_あさひ丘住宅</t>
  </si>
  <si>
    <t>あ_旭町公園</t>
  </si>
  <si>
    <t>あ_芦原</t>
  </si>
  <si>
    <t>あ_油小路丹波橋・アクト京都前</t>
  </si>
  <si>
    <t>あ_天辻工場前</t>
  </si>
  <si>
    <t>あ_尼塚</t>
  </si>
  <si>
    <t>あ_天野が原</t>
  </si>
  <si>
    <t>あ_天の川</t>
  </si>
  <si>
    <t>あ_鮎川</t>
  </si>
  <si>
    <t>あ_鮎返しの滝</t>
  </si>
  <si>
    <t>あ_アル・プラザ城陽</t>
  </si>
  <si>
    <t>い_飯盛霊園</t>
  </si>
  <si>
    <t>い_飯盛霊園前</t>
  </si>
  <si>
    <t>い_イオンモール四條畷</t>
  </si>
  <si>
    <t>い_伊加賀小学校</t>
  </si>
  <si>
    <t>い_伊加賀西町</t>
  </si>
  <si>
    <t>い_哮橋</t>
  </si>
  <si>
    <t>い_伊賀</t>
  </si>
  <si>
    <t>い_伊賀団地</t>
  </si>
  <si>
    <t>い_いきいきランド交野前</t>
  </si>
  <si>
    <t>い_幾野一丁目</t>
  </si>
  <si>
    <t>い_幾野四丁目</t>
  </si>
  <si>
    <t>い_池嶋</t>
  </si>
  <si>
    <t>い_池田町</t>
  </si>
  <si>
    <t>い_池田中町</t>
  </si>
  <si>
    <t>い_池田府営住宅前</t>
  </si>
  <si>
    <t>い_池ノ宮</t>
  </si>
  <si>
    <t>い_石田駅</t>
  </si>
  <si>
    <t>い_石田団地</t>
  </si>
  <si>
    <t>い_石田南</t>
  </si>
  <si>
    <t>い_石津</t>
  </si>
  <si>
    <t>い_石塚町</t>
  </si>
  <si>
    <t>い_石津南町</t>
  </si>
  <si>
    <t>い_石津元町</t>
  </si>
  <si>
    <t>い_石山駅</t>
  </si>
  <si>
    <t>い_石山高校前</t>
  </si>
  <si>
    <t>い_石山小学校前</t>
  </si>
  <si>
    <t>い_石山団地</t>
  </si>
  <si>
    <t>い_石山団地口</t>
  </si>
  <si>
    <t>い_石山団地中央</t>
  </si>
  <si>
    <t>い_石山寺山門前</t>
  </si>
  <si>
    <t>い_石山幼稚園前</t>
  </si>
  <si>
    <t>い_五十鈴町</t>
  </si>
  <si>
    <t>い_泉</t>
  </si>
  <si>
    <t>い_イズミヤ前</t>
  </si>
  <si>
    <t>い_磯島</t>
  </si>
  <si>
    <t>い_一言寺</t>
  </si>
  <si>
    <t>い_市ノ久保</t>
  </si>
  <si>
    <t>い_一番</t>
  </si>
  <si>
    <t>い_維中前</t>
  </si>
  <si>
    <t>い_公孫樹通</t>
  </si>
  <si>
    <t>い_一休温泉前</t>
  </si>
  <si>
    <t>い_一休ヶ丘</t>
  </si>
  <si>
    <t>い_一休寺</t>
  </si>
  <si>
    <t>い_一休寺道</t>
  </si>
  <si>
    <t>い_一本道</t>
  </si>
  <si>
    <t>い_稲葉</t>
  </si>
  <si>
    <t>い_稲葉台</t>
  </si>
  <si>
    <t>い_猪鼻橋</t>
  </si>
  <si>
    <t>い_射庭ノ上町</t>
  </si>
  <si>
    <t>い_今屋敷</t>
  </si>
  <si>
    <t>い_今屋敷公園</t>
  </si>
  <si>
    <t>い_岩坂</t>
  </si>
  <si>
    <t>い_岩田</t>
  </si>
  <si>
    <t>い_岩田北</t>
  </si>
  <si>
    <t>い_岩田南</t>
  </si>
  <si>
    <t>い_磐船口</t>
  </si>
  <si>
    <t>い_磐船神社前</t>
  </si>
  <si>
    <t>い_岩屋神社</t>
  </si>
  <si>
    <t>い_岩山</t>
  </si>
  <si>
    <t>う_宇治支援学校</t>
  </si>
  <si>
    <t>う_宇治市役所</t>
  </si>
  <si>
    <t>う_宇治田原小学校</t>
  </si>
  <si>
    <t>う_宇治友が丘</t>
  </si>
  <si>
    <t>う_宇治橋西詰</t>
  </si>
  <si>
    <t>う_宇治文化センター</t>
  </si>
  <si>
    <t>う_太秦公園東</t>
  </si>
  <si>
    <t>う_太秦住宅</t>
  </si>
  <si>
    <t>う_太秦東口</t>
  </si>
  <si>
    <t>う_打上公園</t>
  </si>
  <si>
    <t>う_打上新町</t>
  </si>
  <si>
    <t>う_内黒地橋</t>
  </si>
  <si>
    <t>う_打越町</t>
  </si>
  <si>
    <t>う_内里</t>
  </si>
  <si>
    <t>う_内里南</t>
  </si>
  <si>
    <t>う_内畑</t>
  </si>
  <si>
    <t>う_馬町</t>
  </si>
  <si>
    <t>う_馬廻</t>
  </si>
  <si>
    <t>う_梅が丘</t>
  </si>
  <si>
    <t>う_梅が丘小学校</t>
  </si>
  <si>
    <t>う_梅の木</t>
  </si>
  <si>
    <t>う_宇山</t>
  </si>
  <si>
    <t>う_宇山町北</t>
  </si>
  <si>
    <t>う_宇山東町</t>
  </si>
  <si>
    <t>う_運動公園前</t>
  </si>
  <si>
    <t>え_衛生科学センター前</t>
  </si>
  <si>
    <t>え_エコクリーンセンター下</t>
  </si>
  <si>
    <t>え_江戸町</t>
  </si>
  <si>
    <t>え_ＮＥＣ前</t>
  </si>
  <si>
    <t>え_江端</t>
  </si>
  <si>
    <t>え_江端南</t>
  </si>
  <si>
    <t>え_戎公園</t>
  </si>
  <si>
    <t>お_逢阪</t>
  </si>
  <si>
    <t>お_皇子ヶ丘</t>
  </si>
  <si>
    <t>お_皇子が丘公園</t>
  </si>
  <si>
    <t>お_黄檗公園</t>
  </si>
  <si>
    <t>お_黄檗台</t>
  </si>
  <si>
    <t>お_近江神宮前</t>
  </si>
  <si>
    <t>お_大石小学校</t>
  </si>
  <si>
    <t>お_大石神社</t>
  </si>
  <si>
    <t>お_大石中</t>
  </si>
  <si>
    <t>お_大石橋</t>
  </si>
  <si>
    <t>お_大受団地</t>
  </si>
  <si>
    <t>お_大枝公園前</t>
  </si>
  <si>
    <t>お_大枝南町</t>
  </si>
  <si>
    <t>お_大川原</t>
  </si>
  <si>
    <t>お_大久保小学校</t>
  </si>
  <si>
    <t>お_大久保団地</t>
  </si>
  <si>
    <t>お_大久保中央公園</t>
  </si>
  <si>
    <t>お_大久保中学校</t>
  </si>
  <si>
    <t>お_大久保町一丁目</t>
  </si>
  <si>
    <t>お_大久保町二丁目</t>
  </si>
  <si>
    <t>お_大久保町五丁目</t>
  </si>
  <si>
    <t>お_大阪工大</t>
  </si>
  <si>
    <t>お_大阪国際大学</t>
  </si>
  <si>
    <t>お_大阪病院前</t>
  </si>
  <si>
    <t>お_大芝・松花堂前</t>
  </si>
  <si>
    <t>お_大住ヶ丘</t>
  </si>
  <si>
    <t>お_大住ヶ丘北</t>
  </si>
  <si>
    <t>お_大住ヶ丘西</t>
  </si>
  <si>
    <t>お_大住浜</t>
  </si>
  <si>
    <t>お_大竹</t>
  </si>
  <si>
    <t>お_大谷</t>
  </si>
  <si>
    <t>お_大津駅</t>
  </si>
  <si>
    <t>お_大塚</t>
  </si>
  <si>
    <t>お_大塚丹田</t>
  </si>
  <si>
    <t>お_大塚檀ノ浦</t>
  </si>
  <si>
    <t>お_大塚野溝町</t>
  </si>
  <si>
    <t>お_大津京駅</t>
  </si>
  <si>
    <t>お_大津市民会館</t>
  </si>
  <si>
    <t>お_大津市民病院</t>
  </si>
  <si>
    <t>お_大津車庫</t>
  </si>
  <si>
    <t>お_大津署前</t>
  </si>
  <si>
    <t>お_大津プリンスホテル</t>
  </si>
  <si>
    <t>お_大利</t>
  </si>
  <si>
    <t>お_大浜</t>
  </si>
  <si>
    <t>お_大庭住宅前</t>
  </si>
  <si>
    <t>お_大庭七番</t>
  </si>
  <si>
    <t>お_大三戸</t>
  </si>
  <si>
    <t>お_大宮五条</t>
  </si>
  <si>
    <t>お_大宮松原</t>
  </si>
  <si>
    <t>お_大宮道</t>
  </si>
  <si>
    <t>お_大宅</t>
  </si>
  <si>
    <t>お_大宅打明町</t>
  </si>
  <si>
    <t>お_大宅甲ノ辻</t>
  </si>
  <si>
    <t>お_大宅中学校</t>
  </si>
  <si>
    <t>お_岡の平</t>
  </si>
  <si>
    <t>お_岡村</t>
  </si>
  <si>
    <t>お_沖町</t>
  </si>
  <si>
    <t>お_奥出</t>
  </si>
  <si>
    <t>お_御蔵山</t>
  </si>
  <si>
    <t>お_御蔵山参道</t>
  </si>
  <si>
    <t>お_小倉</t>
  </si>
  <si>
    <t>お_小倉町</t>
  </si>
  <si>
    <t>お_小倉東町</t>
  </si>
  <si>
    <t>お_小栗栖</t>
  </si>
  <si>
    <t>お_小栗栖団地</t>
  </si>
  <si>
    <t>お_おさ田</t>
  </si>
  <si>
    <t>お_御旅町</t>
  </si>
  <si>
    <t>お_小田原</t>
  </si>
  <si>
    <t>お_小田原口</t>
  </si>
  <si>
    <t>お_おちり池</t>
  </si>
  <si>
    <t>お_男山車庫</t>
  </si>
  <si>
    <t>お_男山商店街西</t>
  </si>
  <si>
    <t>お_男山商店街東</t>
  </si>
  <si>
    <t>お_男山中央センター商店街前</t>
  </si>
  <si>
    <t>お_長山口</t>
  </si>
  <si>
    <t>お_音羽町</t>
  </si>
  <si>
    <t>お_小根尾</t>
  </si>
  <si>
    <t>お_小野駅</t>
  </si>
  <si>
    <t>お_小野隨心院口</t>
  </si>
  <si>
    <t>お_折上神社</t>
  </si>
  <si>
    <t>か_開成小学校前</t>
  </si>
  <si>
    <t>か_甲斐田</t>
  </si>
  <si>
    <t>か_甲斐田東町</t>
  </si>
  <si>
    <t>か_蛙岩</t>
  </si>
  <si>
    <t>か_蚊ヶ瀬</t>
  </si>
  <si>
    <t>か_家具団地</t>
  </si>
  <si>
    <t>か_家具町一丁目</t>
  </si>
  <si>
    <t>か_家具町二丁目</t>
  </si>
  <si>
    <t>か_家具町二丁目南</t>
  </si>
  <si>
    <t>か_笠松</t>
  </si>
  <si>
    <t>か_花山稲荷</t>
  </si>
  <si>
    <t>か_春日町</t>
  </si>
  <si>
    <t>か_春日宮ノ前</t>
  </si>
  <si>
    <t>か_春日山</t>
  </si>
  <si>
    <t>か_花住坂</t>
  </si>
  <si>
    <t>か_交野警察署前</t>
  </si>
  <si>
    <t>か_交野高校前</t>
  </si>
  <si>
    <t>か_交野車庫</t>
  </si>
  <si>
    <t>か_交野農協前</t>
  </si>
  <si>
    <t>か_交野郵便局</t>
  </si>
  <si>
    <t>か_片鉾・中央図書館</t>
  </si>
  <si>
    <t>か_門真車庫前</t>
  </si>
  <si>
    <t>か_門真市役所</t>
  </si>
  <si>
    <t>か_門真団地</t>
  </si>
  <si>
    <t>か_門真団地南</t>
  </si>
  <si>
    <t>か_金井谷</t>
  </si>
  <si>
    <t>か_金草原</t>
  </si>
  <si>
    <t>か_金振西</t>
  </si>
  <si>
    <t>か_金振東</t>
  </si>
  <si>
    <t>か_上馬町</t>
  </si>
  <si>
    <t>か_上花山</t>
  </si>
  <si>
    <t>か_上花山久保町</t>
  </si>
  <si>
    <t>か_上花山花ノ岡町</t>
  </si>
  <si>
    <t>か_上神田</t>
  </si>
  <si>
    <t>か_上神田北</t>
  </si>
  <si>
    <t>か_上清滝</t>
  </si>
  <si>
    <t>か_上島西</t>
  </si>
  <si>
    <t>か_上千町</t>
  </si>
  <si>
    <t>か_神田小学校</t>
  </si>
  <si>
    <t>か_神田天満宮</t>
  </si>
  <si>
    <t>か_神田保育園</t>
  </si>
  <si>
    <t>か_上鳥羽</t>
  </si>
  <si>
    <t>か_上鳥飼北</t>
  </si>
  <si>
    <t>か_上奈良</t>
  </si>
  <si>
    <t>か_上別保</t>
  </si>
  <si>
    <t>か_上馬伏</t>
  </si>
  <si>
    <t>か_上渡場橋</t>
  </si>
  <si>
    <t>か_榧尾</t>
  </si>
  <si>
    <t>か_萱島駅</t>
  </si>
  <si>
    <t>か_萱島東</t>
  </si>
  <si>
    <t>か_萱島ポンプ場</t>
  </si>
  <si>
    <t>か_萱島南</t>
  </si>
  <si>
    <t>か_萱島南団地</t>
  </si>
  <si>
    <t>か_烏丸五条</t>
  </si>
  <si>
    <t>か_烏丸松原</t>
  </si>
  <si>
    <t>か_雁屋</t>
  </si>
  <si>
    <t>か_河北</t>
  </si>
  <si>
    <t>か_川口</t>
  </si>
  <si>
    <t>か_川田</t>
  </si>
  <si>
    <t>か_川田道</t>
  </si>
  <si>
    <t>か_河内磐船駅</t>
  </si>
  <si>
    <t>か_河内峠</t>
  </si>
  <si>
    <t>か_河原</t>
  </si>
  <si>
    <t>か_河原町五条</t>
  </si>
  <si>
    <t>か_河原町三条</t>
  </si>
  <si>
    <t>か_河原町松原</t>
  </si>
  <si>
    <t>か_簡易裁判所前</t>
  </si>
  <si>
    <t>か_観月橋北詰</t>
  </si>
  <si>
    <t>か_官公庁団地</t>
  </si>
  <si>
    <t>か_関西医大枚方病院</t>
  </si>
  <si>
    <t>か_関西医大前</t>
  </si>
  <si>
    <t>か_関西外大</t>
  </si>
  <si>
    <t>か_関西外大学研都市キャンパス</t>
  </si>
  <si>
    <t>か_関西記念病院前</t>
  </si>
  <si>
    <t>か_勧修寺</t>
  </si>
  <si>
    <t>か_勧修寺北出町</t>
  </si>
  <si>
    <t>か_勧修寺下ノ茶屋町</t>
  </si>
  <si>
    <t>か_勧修寺泉玉町</t>
  </si>
  <si>
    <t>か_観音橋</t>
  </si>
  <si>
    <t>が_外大西門</t>
  </si>
  <si>
    <t>が_学園町</t>
  </si>
  <si>
    <t>が_学園南町</t>
  </si>
  <si>
    <t>き_企業団地中央</t>
  </si>
  <si>
    <t>き_菊ヶ丘</t>
  </si>
  <si>
    <t>き_私市三丁目</t>
  </si>
  <si>
    <t>き_私市四丁目</t>
  </si>
  <si>
    <t>き_岸ノ下町</t>
  </si>
  <si>
    <t>き_既製服団地</t>
  </si>
  <si>
    <t>き_北大塚</t>
  </si>
  <si>
    <t>き_北小栗栖</t>
  </si>
  <si>
    <t>き_北花山</t>
  </si>
  <si>
    <t>き_北片鉾</t>
  </si>
  <si>
    <t>き_北川顔</t>
  </si>
  <si>
    <t>き_北くずは</t>
  </si>
  <si>
    <t>き_北桑才</t>
  </si>
  <si>
    <t>き_北白川仕伏町</t>
  </si>
  <si>
    <t>き_北白川琵琶町</t>
  </si>
  <si>
    <t>き_北島橋変電所前</t>
  </si>
  <si>
    <t>き_北センター</t>
  </si>
  <si>
    <t>き_北千町</t>
  </si>
  <si>
    <t>き_北谷公園</t>
  </si>
  <si>
    <t>き_北谷公園北</t>
  </si>
  <si>
    <t>き_北田原</t>
  </si>
  <si>
    <t>き_北田原口</t>
  </si>
  <si>
    <t>き_北団地東</t>
  </si>
  <si>
    <t>き_北藤阪</t>
  </si>
  <si>
    <t>き_北星田</t>
  </si>
  <si>
    <t>き_北山中央</t>
  </si>
  <si>
    <t>き_木田小学校</t>
  </si>
  <si>
    <t>き_木田元宮</t>
  </si>
  <si>
    <t>き_吉祥橋</t>
  </si>
  <si>
    <t>き_木ノ下町</t>
  </si>
  <si>
    <t>き_教育センター</t>
  </si>
  <si>
    <t>き_京田辺市役所</t>
  </si>
  <si>
    <t>き_京大正門</t>
  </si>
  <si>
    <t>き_京大農学部</t>
  </si>
  <si>
    <t>き_京都医療センター</t>
  </si>
  <si>
    <t>き_京都駅八条口</t>
  </si>
  <si>
    <t>き_京都市役所前</t>
  </si>
  <si>
    <t>き_京都橘高校</t>
  </si>
  <si>
    <t>き_京都橘大学</t>
  </si>
  <si>
    <t>き_京都文教前</t>
  </si>
  <si>
    <t>き_京都薬科大学</t>
  </si>
  <si>
    <t>き_京都八幡高校</t>
  </si>
  <si>
    <t>き_京都八幡高校南学舎</t>
  </si>
  <si>
    <t>き_京町通</t>
  </si>
  <si>
    <t>き_清滝</t>
  </si>
  <si>
    <t>き_清滝団地</t>
  </si>
  <si>
    <t>き_清滝橋</t>
  </si>
  <si>
    <t>き_清水道</t>
  </si>
  <si>
    <t>き_清水焼団地</t>
  </si>
  <si>
    <t>き_金右衛門口</t>
  </si>
  <si>
    <t>き_金田</t>
  </si>
  <si>
    <t>き_近鉄大久保</t>
  </si>
  <si>
    <t>き_近鉄小倉</t>
  </si>
  <si>
    <t>き_近鉄新田辺</t>
  </si>
  <si>
    <t>き_近鉄寺田</t>
  </si>
  <si>
    <t>き_近鉄富野荘</t>
  </si>
  <si>
    <t>き_近鉄向島駅前</t>
  </si>
  <si>
    <t>き_きんめい公園</t>
  </si>
  <si>
    <t>き_欽明台北</t>
  </si>
  <si>
    <t>き_欽明台西</t>
  </si>
  <si>
    <t>き_欽明台東</t>
  </si>
  <si>
    <t>き_禁野口</t>
  </si>
  <si>
    <t>ぎ_祇園</t>
  </si>
  <si>
    <t>ぎ_義仲寺</t>
  </si>
  <si>
    <t>ぎ_銀閣寺道</t>
  </si>
  <si>
    <t>く_久貝</t>
  </si>
  <si>
    <t>く_草内</t>
  </si>
  <si>
    <t>く_草内口</t>
  </si>
  <si>
    <t>く_九条駅前</t>
  </si>
  <si>
    <t>く_九条近鉄前</t>
  </si>
  <si>
    <t>く_九条山</t>
  </si>
  <si>
    <t>く_楠根南町</t>
  </si>
  <si>
    <t>く_くすのき小学校</t>
  </si>
  <si>
    <t>く_樟葉駅</t>
  </si>
  <si>
    <t>く_くずは丘一丁目</t>
  </si>
  <si>
    <t>く_くずは丘二丁目</t>
  </si>
  <si>
    <t>く_樟葉南小学校</t>
  </si>
  <si>
    <t>く_くずはモール</t>
  </si>
  <si>
    <t>く_葛原</t>
  </si>
  <si>
    <t>く_葛原一丁目</t>
  </si>
  <si>
    <t>く_くつわ池</t>
  </si>
  <si>
    <t>く_国松北口</t>
  </si>
  <si>
    <t>く_国松南口</t>
  </si>
  <si>
    <t>く_くにみ坂南</t>
  </si>
  <si>
    <t>く_栗尾</t>
  </si>
  <si>
    <t>く_久保田</t>
  </si>
  <si>
    <t>く_熊野神社前</t>
  </si>
  <si>
    <t>く_久御山工業団地</t>
  </si>
  <si>
    <t>く_久御山工業団地東</t>
  </si>
  <si>
    <t>く_久御山団地</t>
  </si>
  <si>
    <t>く_久御山団地口</t>
  </si>
  <si>
    <t>く_久御山団地南</t>
  </si>
  <si>
    <t>く_久御山町役場前</t>
  </si>
  <si>
    <t>く_倉治</t>
  </si>
  <si>
    <t>く_栗栖野</t>
  </si>
  <si>
    <t>く_栗栖野華ノ木町</t>
  </si>
  <si>
    <t>く_車谷公園</t>
  </si>
  <si>
    <t>く_クレイン京都</t>
  </si>
  <si>
    <t>く_黒原</t>
  </si>
  <si>
    <t>く_黒原旭町</t>
  </si>
  <si>
    <t>く_黒原旭町西</t>
  </si>
  <si>
    <t>く_桑ヶ谷</t>
  </si>
  <si>
    <t>ぐ_グリーンホール田原</t>
  </si>
  <si>
    <t>け_蹴上</t>
  </si>
  <si>
    <t>け_京阪石山寺</t>
  </si>
  <si>
    <t>け_京阪宇治駅</t>
  </si>
  <si>
    <t>け_京阪大和田駅</t>
  </si>
  <si>
    <t>け_京阪交野市駅</t>
  </si>
  <si>
    <t>け_京阪門真市駅</t>
  </si>
  <si>
    <t>け_京阪萱島駅前</t>
  </si>
  <si>
    <t>け_京阪私市</t>
  </si>
  <si>
    <t>け_京阪香里園</t>
  </si>
  <si>
    <t>け_京阪香里園（西口）</t>
  </si>
  <si>
    <t>け_京阪中書島</t>
  </si>
  <si>
    <t>け_京阪土居北口</t>
  </si>
  <si>
    <t>け_京阪橋本</t>
  </si>
  <si>
    <t>け_京阪牧野駅前</t>
  </si>
  <si>
    <t>け_京阪守口市駅</t>
  </si>
  <si>
    <t>け_京阪八幡</t>
  </si>
  <si>
    <t>け_京阪淀駅</t>
  </si>
  <si>
    <t>け_京阪六地蔵</t>
  </si>
  <si>
    <t>け_啓明小学校</t>
  </si>
  <si>
    <t>け_健康ヶ丘</t>
  </si>
  <si>
    <t>け_健康村</t>
  </si>
  <si>
    <t>け_県立体育館</t>
  </si>
  <si>
    <t>げ_幻住庵</t>
  </si>
  <si>
    <t>こ_公園前</t>
  </si>
  <si>
    <t>こ_公会堂前</t>
  </si>
  <si>
    <t>こ_工業会館前</t>
  </si>
  <si>
    <t>こ_工業団地</t>
  </si>
  <si>
    <t>こ_工業団地口</t>
  </si>
  <si>
    <t>こ_光善寺駅</t>
  </si>
  <si>
    <t>こ_光善寺駅口</t>
  </si>
  <si>
    <t>こ_高速京田辺</t>
  </si>
  <si>
    <t>こ_高速京田辺前</t>
  </si>
  <si>
    <t>こ_高田</t>
  </si>
  <si>
    <t>こ_上津屋</t>
  </si>
  <si>
    <t>こ_鴻ノ巣台西</t>
  </si>
  <si>
    <t>こ_鴻ノ巣台東</t>
  </si>
  <si>
    <t>こ_鴻ノ巣山公園</t>
  </si>
  <si>
    <t>こ_高野道</t>
  </si>
  <si>
    <t>こ_香里旭ヶ丘</t>
  </si>
  <si>
    <t>こ_香里ヶ丘</t>
  </si>
  <si>
    <t>こ_香里ヶ丘十丁目</t>
  </si>
  <si>
    <t>こ_香里ヶ丘三丁目</t>
  </si>
  <si>
    <t>こ_香里ヶ丘五丁目</t>
  </si>
  <si>
    <t>こ_香里ヶ丘六丁目</t>
  </si>
  <si>
    <t>こ_香里ヶ丘七丁目</t>
  </si>
  <si>
    <t>こ_香里ヶ丘八丁目</t>
  </si>
  <si>
    <t>こ_香里ヶ丘九丁目</t>
  </si>
  <si>
    <t>こ_香里丘高校</t>
  </si>
  <si>
    <t>こ_香里小学校前</t>
  </si>
  <si>
    <t>こ_香里新町</t>
  </si>
  <si>
    <t>こ_香里橋</t>
  </si>
  <si>
    <t>こ_国際ゴルフ場前</t>
  </si>
  <si>
    <t>こ_虚空蔵谷</t>
  </si>
  <si>
    <t>こ_国道池ノ宮</t>
  </si>
  <si>
    <t>こ_国道大塚</t>
  </si>
  <si>
    <t>こ_国道大手筋</t>
  </si>
  <si>
    <t>こ_国道音羽</t>
  </si>
  <si>
    <t>こ_国道招提</t>
  </si>
  <si>
    <t>こ_国道膳所</t>
  </si>
  <si>
    <t>こ_国道田近</t>
  </si>
  <si>
    <t>こ_国道田ノ口</t>
  </si>
  <si>
    <t>こ_国道中野</t>
  </si>
  <si>
    <t>こ_国道東野</t>
  </si>
  <si>
    <t>こ_国分一丁目</t>
  </si>
  <si>
    <t>こ_国分団地</t>
  </si>
  <si>
    <t>こ_湖城が丘</t>
  </si>
  <si>
    <t>こ_小西</t>
  </si>
  <si>
    <t>こ_近衛通</t>
  </si>
  <si>
    <t>こ_小松</t>
  </si>
  <si>
    <t>こ_小松団地</t>
  </si>
  <si>
    <t>こ_小宮</t>
  </si>
  <si>
    <t>こ_コモンシティ星田</t>
  </si>
  <si>
    <t>こ_木屋町</t>
  </si>
  <si>
    <t>こ_小山</t>
  </si>
  <si>
    <t>こ_小山北林町</t>
  </si>
  <si>
    <t>こ_小山南溝町</t>
  </si>
  <si>
    <t>こ_木屋元町</t>
  </si>
  <si>
    <t>こ_木幡小学校</t>
  </si>
  <si>
    <t>ご_郷之口</t>
  </si>
  <si>
    <t>ご_御幸谷</t>
  </si>
  <si>
    <t>ご_五条京阪</t>
  </si>
  <si>
    <t>ご_五条坂</t>
  </si>
  <si>
    <t>ご_五条高倉</t>
  </si>
  <si>
    <t>ご_五条西洞院</t>
  </si>
  <si>
    <t>ご_五条大和大路</t>
  </si>
  <si>
    <t>ご_五条別</t>
  </si>
  <si>
    <t>ご_御殿ヶ浜</t>
  </si>
  <si>
    <t>ご_五番</t>
  </si>
  <si>
    <t>ご_五本松</t>
  </si>
  <si>
    <t>ご_御領</t>
  </si>
  <si>
    <t>ご_ゴルフ場前</t>
  </si>
  <si>
    <t>さ_西郷通</t>
  </si>
  <si>
    <t>さ_西郷通南</t>
  </si>
  <si>
    <t>さ_西方寺</t>
  </si>
  <si>
    <t>さ_佐伯幼稚園</t>
  </si>
  <si>
    <t>さ_境橋</t>
  </si>
  <si>
    <t>さ_栄町（久御山町）</t>
  </si>
  <si>
    <t>さ_栄町</t>
  </si>
  <si>
    <t>さ_坂住宅前</t>
  </si>
  <si>
    <t>さ_先鉾橋</t>
  </si>
  <si>
    <t>さ_鷺打橋</t>
  </si>
  <si>
    <t>さ_さくら丘住宅</t>
  </si>
  <si>
    <t>さ_桜ヶ丘</t>
  </si>
  <si>
    <t>さ_桜木町北</t>
  </si>
  <si>
    <t>さ_桜木町ポンプ場</t>
  </si>
  <si>
    <t>さ_桜公園東</t>
  </si>
  <si>
    <t>さ_さくら小学校</t>
  </si>
  <si>
    <t>さ_桜谷口</t>
  </si>
  <si>
    <t>さ_桜谷中央</t>
  </si>
  <si>
    <t>さ_桜道</t>
  </si>
  <si>
    <t>さ_佐古</t>
  </si>
  <si>
    <t>さ_佐太小学校前</t>
  </si>
  <si>
    <t>さ_佐太天神前</t>
  </si>
  <si>
    <t>さ_佐太二番</t>
  </si>
  <si>
    <t>さ_佐太二番北詰</t>
  </si>
  <si>
    <t>さ_佐太二番西詰</t>
  </si>
  <si>
    <t>さ_さつき丘</t>
  </si>
  <si>
    <t>さ_さつきヶ丘公園</t>
  </si>
  <si>
    <t>さ_佐水</t>
  </si>
  <si>
    <t>さ_佐山</t>
  </si>
  <si>
    <t>さ_沢良木町</t>
  </si>
  <si>
    <t>さ_山階校前</t>
  </si>
  <si>
    <t>さ_山階南小学校</t>
  </si>
  <si>
    <t>さ_サンガタウン城陽</t>
  </si>
  <si>
    <t>さ_三条広道</t>
  </si>
  <si>
    <t>さ_参道中</t>
  </si>
  <si>
    <t>さ_三野</t>
  </si>
  <si>
    <t>さ_三之宮神社</t>
  </si>
  <si>
    <t>さ_三陽台</t>
  </si>
  <si>
    <t>し_Ｃ１３棟前</t>
  </si>
  <si>
    <t>し_Ｃ２１棟前</t>
  </si>
  <si>
    <t>し_塩ヶ谷口</t>
  </si>
  <si>
    <t>し_塩釜</t>
  </si>
  <si>
    <t>し_歯科大学前</t>
  </si>
  <si>
    <t>し_滋賀大西門</t>
  </si>
  <si>
    <t>し_滋賀大前</t>
  </si>
  <si>
    <t>し_滋賀病院前</t>
  </si>
  <si>
    <t>し_滋賀マツダ前</t>
  </si>
  <si>
    <t>し_しぐれの里</t>
  </si>
  <si>
    <t>し_鹿跳橋</t>
  </si>
  <si>
    <t>し_四条烏丸</t>
  </si>
  <si>
    <t>し_四条河原町</t>
  </si>
  <si>
    <t>し_四条京阪</t>
  </si>
  <si>
    <t>し_四条高倉</t>
  </si>
  <si>
    <t>し_四条畷駅</t>
  </si>
  <si>
    <t>し_四條畷市役所</t>
  </si>
  <si>
    <t>し_四條畷小学校西詰</t>
  </si>
  <si>
    <t>し_四條畷小学校前</t>
  </si>
  <si>
    <t>し_四條畷神社</t>
  </si>
  <si>
    <t>し_四條畷神社伊勢屋前</t>
  </si>
  <si>
    <t>し_四條畷電通大</t>
  </si>
  <si>
    <t>し_四條畷保健所</t>
  </si>
  <si>
    <t>し_しで原</t>
  </si>
  <si>
    <t>し_蔀屋</t>
  </si>
  <si>
    <t>し_蔀屋公民館</t>
  </si>
  <si>
    <t>し_東雲運動広場</t>
  </si>
  <si>
    <t>し_忍ヶ丘駅</t>
  </si>
  <si>
    <t>し_忍ヶ丘北詰</t>
  </si>
  <si>
    <t>し_忍ヶ丘小学校</t>
  </si>
  <si>
    <t>し_四ノ宮</t>
  </si>
  <si>
    <t>し_四宮住宅前</t>
  </si>
  <si>
    <t>し_島頭</t>
  </si>
  <si>
    <t>し_島田</t>
  </si>
  <si>
    <t>し_島ノ宮</t>
  </si>
  <si>
    <t>し_志水</t>
  </si>
  <si>
    <t>し_清水ヶ口</t>
  </si>
  <si>
    <t>し_市民会館</t>
  </si>
  <si>
    <t>し_市民球場前</t>
  </si>
  <si>
    <t>し_市民総合センター</t>
  </si>
  <si>
    <t>し_市民体育館</t>
  </si>
  <si>
    <t>し_市民の森</t>
  </si>
  <si>
    <t>し_市民病院前</t>
  </si>
  <si>
    <t>し_市民プラザ前</t>
  </si>
  <si>
    <t>し_市民防災センター</t>
  </si>
  <si>
    <t>し_点野</t>
  </si>
  <si>
    <t>し_点野三丁目東</t>
  </si>
  <si>
    <t>し_点野三丁目南</t>
  </si>
  <si>
    <t>し_点野国道口</t>
  </si>
  <si>
    <t>し_点野団地</t>
  </si>
  <si>
    <t>し_下大谷</t>
  </si>
  <si>
    <t>し_下神田</t>
  </si>
  <si>
    <t>し_下清滝</t>
  </si>
  <si>
    <t>し_下島町</t>
  </si>
  <si>
    <t>し_下島小学校</t>
  </si>
  <si>
    <t>し_下田原</t>
  </si>
  <si>
    <t>し_下田原集会所</t>
  </si>
  <si>
    <t>し_下津屋</t>
  </si>
  <si>
    <t>し_下津屋口</t>
  </si>
  <si>
    <t>し_下鳥羽</t>
  </si>
  <si>
    <t>し_下鳥羽城ノ越町</t>
  </si>
  <si>
    <t>し_下奈良</t>
  </si>
  <si>
    <t>し_下町</t>
  </si>
  <si>
    <t>し_下馬伏</t>
  </si>
  <si>
    <t>し_釈尊寺</t>
  </si>
  <si>
    <t>し_釈尊寺北</t>
  </si>
  <si>
    <t>し_釈尊寺団地</t>
  </si>
  <si>
    <t>し_市役所前</t>
  </si>
  <si>
    <t>し_市役所南口</t>
  </si>
  <si>
    <t>し_昭栄町</t>
  </si>
  <si>
    <t>し_正縁寺</t>
  </si>
  <si>
    <t>し_将軍塚青龍殿</t>
  </si>
  <si>
    <t>し_商工会議所前</t>
  </si>
  <si>
    <t>し_小路北町</t>
  </si>
  <si>
    <t>し_植物公園</t>
  </si>
  <si>
    <t>し_招提</t>
  </si>
  <si>
    <t>し_招提大谷</t>
  </si>
  <si>
    <t>し_招提北町</t>
  </si>
  <si>
    <t>し_招提口</t>
  </si>
  <si>
    <t>し_招提中町</t>
  </si>
  <si>
    <t>し_招提南町</t>
  </si>
  <si>
    <t>し_招提元町</t>
  </si>
  <si>
    <t>し_白川二丁目</t>
  </si>
  <si>
    <t>し_白川三丁目</t>
  </si>
  <si>
    <t>し_白川住宅口</t>
  </si>
  <si>
    <t>し_白川峠</t>
  </si>
  <si>
    <t>し_白州不動尊前</t>
  </si>
  <si>
    <t>し_市立総合センター</t>
  </si>
  <si>
    <t>し_市立総合センター前</t>
  </si>
  <si>
    <t>し_新池</t>
  </si>
  <si>
    <t>し_新高田</t>
  </si>
  <si>
    <t>し_新香里</t>
  </si>
  <si>
    <t>し_新タマキ</t>
  </si>
  <si>
    <t>し_新田</t>
  </si>
  <si>
    <t>し_新堂</t>
  </si>
  <si>
    <t>し_新成田</t>
  </si>
  <si>
    <t>し_新浜</t>
  </si>
  <si>
    <t>し_新間池</t>
  </si>
  <si>
    <t>し_神明</t>
  </si>
  <si>
    <t>し_新山崎橋</t>
  </si>
  <si>
    <t>し_新六地蔵橋</t>
  </si>
  <si>
    <t>じ_ＪＲ茨木</t>
  </si>
  <si>
    <t>じ_ＪＲ茨木東口</t>
  </si>
  <si>
    <t>じ_ＪＲ宇治駅</t>
  </si>
  <si>
    <t>じ_ＪＲ駅前通り</t>
  </si>
  <si>
    <t>じ_JR黄檗駅</t>
  </si>
  <si>
    <t>じ_ＪＲ大住駅</t>
  </si>
  <si>
    <t>じ_ＪＲ京田辺</t>
  </si>
  <si>
    <t>じ_ＪＲ新田駅</t>
  </si>
  <si>
    <t>じ_JR城陽駅</t>
  </si>
  <si>
    <t>じ_ＪＲ吹田</t>
  </si>
  <si>
    <t>じ_ＪＲ高槻</t>
  </si>
  <si>
    <t>じ_ＪＲ長岡京</t>
  </si>
  <si>
    <t>じ_ＪＲ山崎</t>
  </si>
  <si>
    <t>じ_ＪＲ六地蔵</t>
  </si>
  <si>
    <t>じ_ＪＲ六地蔵北口</t>
  </si>
  <si>
    <t>じ_ＪＡ城陽南支店</t>
  </si>
  <si>
    <t>じ_地蔵寺</t>
  </si>
  <si>
    <t>じ_地蔵谷</t>
  </si>
  <si>
    <t>じ_自治会館前</t>
  </si>
  <si>
    <t>じ_自治会集会所前</t>
  </si>
  <si>
    <t>じ_十条相深町</t>
  </si>
  <si>
    <t>じ_十条油小路</t>
  </si>
  <si>
    <t>じ_十条駅</t>
  </si>
  <si>
    <t>じ_城東町</t>
  </si>
  <si>
    <t>じ_城南宮</t>
  </si>
  <si>
    <t>じ_城南宮東口</t>
  </si>
  <si>
    <t>じ_城南荘前</t>
  </si>
  <si>
    <t>じ_城陽高校</t>
  </si>
  <si>
    <t>じ_城陽市役所</t>
  </si>
  <si>
    <t>じ_城陽中学校</t>
  </si>
  <si>
    <t>じ_城陽郵便局前</t>
  </si>
  <si>
    <t>じ_神宮道</t>
  </si>
  <si>
    <t>す_水珀</t>
  </si>
  <si>
    <t>す_水珀南山</t>
  </si>
  <si>
    <t>す_末広町</t>
  </si>
  <si>
    <t>す_菅原小学校前</t>
  </si>
  <si>
    <t>す_菅原神社前</t>
  </si>
  <si>
    <t>す_杉</t>
  </si>
  <si>
    <t>す_杉山手</t>
  </si>
  <si>
    <t>す_直違橋一丁目</t>
  </si>
  <si>
    <t>す_砂</t>
  </si>
  <si>
    <t>す_スパバレイ枚方南前</t>
  </si>
  <si>
    <t>す_住吉神社前</t>
  </si>
  <si>
    <t>す_巣本</t>
  </si>
  <si>
    <t>す_須山町</t>
  </si>
  <si>
    <t>す_須山東</t>
  </si>
  <si>
    <t>ず_隨心院</t>
  </si>
  <si>
    <t>ず_辻子</t>
  </si>
  <si>
    <t>せ_清閑寺山ノ内町</t>
  </si>
  <si>
    <t>せ_青少年運動広場</t>
  </si>
  <si>
    <t>せ_青少年科学センター</t>
  </si>
  <si>
    <t>せ_西北コミュニティセンター</t>
  </si>
  <si>
    <t>せ_晴嵐小学校前</t>
  </si>
  <si>
    <t>せ_世木公園</t>
  </si>
  <si>
    <t>せ_摂南大学</t>
  </si>
  <si>
    <t>せ_摂南大学北口</t>
  </si>
  <si>
    <t>せ_摂南大学枚方キャンパス</t>
  </si>
  <si>
    <t>せ_千寿の郷</t>
  </si>
  <si>
    <t>せ_泉福寺</t>
  </si>
  <si>
    <t>ぜ_膳所公園</t>
  </si>
  <si>
    <t>そ_総合スポーツセンター</t>
  </si>
  <si>
    <t>そ_総合センター東口</t>
  </si>
  <si>
    <t>そ_総合庁舎前</t>
  </si>
  <si>
    <t>そ_宗谷</t>
  </si>
  <si>
    <t>そ_曽束</t>
  </si>
  <si>
    <t>そ_曽束口</t>
  </si>
  <si>
    <t>そ_曽束中</t>
  </si>
  <si>
    <t>そ_外環三条</t>
  </si>
  <si>
    <t>そ_外島町</t>
  </si>
  <si>
    <t>そ_外畑</t>
  </si>
  <si>
    <t>そ_ソフィアモール</t>
  </si>
  <si>
    <t>そ_そよ風の道</t>
  </si>
  <si>
    <t>そ_尊延寺</t>
  </si>
  <si>
    <t>た_田井</t>
  </si>
  <si>
    <t>た_太子橋</t>
  </si>
  <si>
    <t>た_太子橋三丁目</t>
  </si>
  <si>
    <t>た_田井小学校</t>
  </si>
  <si>
    <t>た_大成町</t>
  </si>
  <si>
    <t>た_太間口</t>
  </si>
  <si>
    <t>た_太間公園</t>
  </si>
  <si>
    <t>た_太陽が丘</t>
  </si>
  <si>
    <t>た_太陽が丘ゲート前</t>
  </si>
  <si>
    <t>た_太陽が丘西ゲート前</t>
  </si>
  <si>
    <t>た_高岡</t>
  </si>
  <si>
    <t>た_高園産業前</t>
  </si>
  <si>
    <t>た_高園テクノロジー前</t>
  </si>
  <si>
    <t>た_高宮</t>
  </si>
  <si>
    <t>た_高宮口</t>
  </si>
  <si>
    <t>た_高宮南口</t>
  </si>
  <si>
    <t>た_高柳</t>
  </si>
  <si>
    <t>た_高柳六丁目</t>
  </si>
  <si>
    <t>た_高柳住宅前</t>
  </si>
  <si>
    <t>た_高柳郵便局前</t>
  </si>
  <si>
    <t>た_宝町</t>
  </si>
  <si>
    <t>た_多賀口</t>
  </si>
  <si>
    <t>た_薪井手</t>
  </si>
  <si>
    <t>た_竹田出橋</t>
  </si>
  <si>
    <t>た_竹田内畑町</t>
  </si>
  <si>
    <t>た_竹田駅西口</t>
  </si>
  <si>
    <t>た_竹田駅東口</t>
  </si>
  <si>
    <t>た_武田総合病院</t>
  </si>
  <si>
    <t>た_竹ノ内町</t>
  </si>
  <si>
    <t>た_竹鼻</t>
  </si>
  <si>
    <t>た_立木観音前</t>
  </si>
  <si>
    <t>た_田近二丁目</t>
  </si>
  <si>
    <t>た_田近三丁目</t>
  </si>
  <si>
    <t>た_館</t>
  </si>
  <si>
    <t>た_田中町</t>
  </si>
  <si>
    <t>た_田辺高校</t>
  </si>
  <si>
    <t>た_田辺職安前</t>
  </si>
  <si>
    <t>た_田辺本町</t>
  </si>
  <si>
    <t>た_谷下り</t>
  </si>
  <si>
    <t>た_田ノ口</t>
  </si>
  <si>
    <t>た_田ノ口団地</t>
  </si>
  <si>
    <t>た_田ノ口中央</t>
  </si>
  <si>
    <t>た_田ノ谷峠</t>
  </si>
  <si>
    <t>た_玉川橋団地</t>
  </si>
  <si>
    <t>た_田宮</t>
  </si>
  <si>
    <t>た_田原小学校</t>
  </si>
  <si>
    <t>た_田原台一丁目</t>
  </si>
  <si>
    <t>た_田原台二丁目</t>
  </si>
  <si>
    <t>た_田原台七丁目</t>
  </si>
  <si>
    <t>た_田原台八丁目</t>
  </si>
  <si>
    <t>た_田原台九丁目</t>
  </si>
  <si>
    <t>た_田原台九丁目南</t>
  </si>
  <si>
    <t>た_田原台センター</t>
  </si>
  <si>
    <t>た_丹波橋駅東</t>
  </si>
  <si>
    <t>だ_醍醐池田町</t>
  </si>
  <si>
    <t>だ_醍醐和泉町</t>
  </si>
  <si>
    <t>だ_醍醐上ノ山町</t>
  </si>
  <si>
    <t>だ_醍醐駅</t>
  </si>
  <si>
    <t>だ_醍醐折戸町</t>
  </si>
  <si>
    <t>だ_醍醐北団地</t>
  </si>
  <si>
    <t>だ_醍醐北西裏町</t>
  </si>
  <si>
    <t>だ_醍醐新町</t>
  </si>
  <si>
    <t>だ_醍醐寺</t>
  </si>
  <si>
    <t>だ_醍醐寺前</t>
  </si>
  <si>
    <t>だ_醍醐辻</t>
  </si>
  <si>
    <t>だ_醍醐天皇陵</t>
  </si>
  <si>
    <t>だ_醍醐バスターミナル</t>
  </si>
  <si>
    <t>だ_第三中学校前</t>
  </si>
  <si>
    <t>だ_大日駅</t>
  </si>
  <si>
    <t>だ_第二幼稚園</t>
  </si>
  <si>
    <t>だ_大仏町</t>
  </si>
  <si>
    <t>だ_大門</t>
  </si>
  <si>
    <t>だ_旦所</t>
  </si>
  <si>
    <t>だ_男女参画センター</t>
  </si>
  <si>
    <t>だ_団地東</t>
  </si>
  <si>
    <t>ち_地下鉄大日南口</t>
  </si>
  <si>
    <t>ち_地下鉄守口</t>
  </si>
  <si>
    <t>ち_茶屋前</t>
  </si>
  <si>
    <t>ち_中央大通り</t>
  </si>
  <si>
    <t>ち_中央センター前</t>
  </si>
  <si>
    <t>ち_調子</t>
  </si>
  <si>
    <t>つ_塚脇</t>
  </si>
  <si>
    <t>つ_対馬江</t>
  </si>
  <si>
    <t>つ_津田駅</t>
  </si>
  <si>
    <t>つ_津田駅東口</t>
  </si>
  <si>
    <t>つ_津田くにみ坂</t>
  </si>
  <si>
    <t>つ_津田サイエンスヒルズ</t>
  </si>
  <si>
    <t>つ_津田中学校前</t>
  </si>
  <si>
    <t>つ_津田西町</t>
  </si>
  <si>
    <t>つ_津田病院前</t>
  </si>
  <si>
    <t>つ_津田本通</t>
  </si>
  <si>
    <t>つ_津田南町</t>
  </si>
  <si>
    <t>つ_つつじ公園</t>
  </si>
  <si>
    <t>つ_椿本チエイン</t>
  </si>
  <si>
    <t>て_畷生会病院</t>
  </si>
  <si>
    <t>て_寺方小学校</t>
  </si>
  <si>
    <t>て_寺方東</t>
  </si>
  <si>
    <t>て_寺方府営住宅前</t>
  </si>
  <si>
    <t>て_寺方本通一丁目</t>
  </si>
  <si>
    <t>て_寺方元町</t>
  </si>
  <si>
    <t>て_寺田駅東口</t>
  </si>
  <si>
    <t>て_寺田南小学校</t>
  </si>
  <si>
    <t>て_寺山台</t>
  </si>
  <si>
    <t>て_寺山台東</t>
  </si>
  <si>
    <t>て_照涌</t>
  </si>
  <si>
    <t>て_天王</t>
  </si>
  <si>
    <t>て_展望台前</t>
  </si>
  <si>
    <t>で_出口二丁目</t>
  </si>
  <si>
    <t>で_電気通信大学前</t>
  </si>
  <si>
    <t>で_電鉄車庫前</t>
  </si>
  <si>
    <t>と_峠</t>
  </si>
  <si>
    <t>と_東光町</t>
  </si>
  <si>
    <t>と_東光本通</t>
  </si>
  <si>
    <t>と_東郷通</t>
  </si>
  <si>
    <t>と_東寺道</t>
  </si>
  <si>
    <t>と_東寺南門</t>
  </si>
  <si>
    <t>と_藤田</t>
  </si>
  <si>
    <t>と_藤田川</t>
  </si>
  <si>
    <t>と_藤田南</t>
  </si>
  <si>
    <t>と_戸津</t>
  </si>
  <si>
    <t>と_東レ北門前</t>
  </si>
  <si>
    <t>と_徳洲会病院</t>
  </si>
  <si>
    <t>と_莵道荒槙</t>
  </si>
  <si>
    <t>と_菟道高校</t>
  </si>
  <si>
    <t>と_富野郵便局</t>
  </si>
  <si>
    <t>と_富野幼稚園</t>
  </si>
  <si>
    <t>と_富ノ森</t>
  </si>
  <si>
    <t>と_友ヶ丘</t>
  </si>
  <si>
    <t>と_友呂岐中学校</t>
  </si>
  <si>
    <t>と_豊野浄水場前</t>
  </si>
  <si>
    <t>と_鳥飼道</t>
  </si>
  <si>
    <t>と_尖山</t>
  </si>
  <si>
    <t>と_蜻蛉尻</t>
  </si>
  <si>
    <t>ど_同志社香里</t>
  </si>
  <si>
    <t>な_中岡橋</t>
  </si>
  <si>
    <t>な_中神田</t>
  </si>
  <si>
    <t>な_中木田中学校</t>
  </si>
  <si>
    <t>な_中木田町</t>
  </si>
  <si>
    <t>な_中木田町南</t>
  </si>
  <si>
    <t>な_中くずは</t>
  </si>
  <si>
    <t>な_中島橋</t>
  </si>
  <si>
    <t>な_中住宅</t>
  </si>
  <si>
    <t>な_中千町</t>
  </si>
  <si>
    <t>な_中津町</t>
  </si>
  <si>
    <t>な_中津町東</t>
  </si>
  <si>
    <t>な_中の池公園</t>
  </si>
  <si>
    <t>な_中の島公園前</t>
  </si>
  <si>
    <t>な_中ノ庄</t>
  </si>
  <si>
    <t>な_中ノ茶屋観光農園前</t>
  </si>
  <si>
    <t>な_中畑口</t>
  </si>
  <si>
    <t>な_中番</t>
  </si>
  <si>
    <t>な_中道町</t>
  </si>
  <si>
    <t>な_中宮北町</t>
  </si>
  <si>
    <t>な_中宮住宅前</t>
  </si>
  <si>
    <t>な_中宮山戸町</t>
  </si>
  <si>
    <t>な_中山団地</t>
  </si>
  <si>
    <t>な_長池駅口</t>
  </si>
  <si>
    <t>な_長尾駅</t>
  </si>
  <si>
    <t>な_長尾口</t>
  </si>
  <si>
    <t>な_長尾谷町</t>
  </si>
  <si>
    <t>な_長尾谷町三丁目</t>
  </si>
  <si>
    <t>な_長尾台住宅</t>
  </si>
  <si>
    <t>な_長尾台郵便局</t>
  </si>
  <si>
    <t>な_長尾谷</t>
  </si>
  <si>
    <t>な_長尾中学校</t>
  </si>
  <si>
    <t>な_長尾西口</t>
  </si>
  <si>
    <t>な_長尾東町一丁目</t>
  </si>
  <si>
    <t>な_長尾東町二丁目</t>
  </si>
  <si>
    <t>な_長尾宮前</t>
  </si>
  <si>
    <t>な_長尾元町</t>
  </si>
  <si>
    <t>な_長尾元町七丁目</t>
  </si>
  <si>
    <t>な_長沢</t>
  </si>
  <si>
    <t>な_長谷</t>
  </si>
  <si>
    <t>な_なぎさのプロムナード</t>
  </si>
  <si>
    <t>な_椥辻駅</t>
  </si>
  <si>
    <t>な_椥辻橋</t>
  </si>
  <si>
    <t>な_なごみの里病院</t>
  </si>
  <si>
    <t>な_茄子作北町</t>
  </si>
  <si>
    <t>な_茄子作口</t>
  </si>
  <si>
    <t>な_茄子作住宅</t>
  </si>
  <si>
    <t>な_生津</t>
  </si>
  <si>
    <t>な_なみき</t>
  </si>
  <si>
    <t>な_成田山不動尊前</t>
  </si>
  <si>
    <t>な_成田町</t>
  </si>
  <si>
    <t>な_南郷</t>
  </si>
  <si>
    <t>な_南郷一丁目</t>
  </si>
  <si>
    <t>な_南郷二丁目</t>
  </si>
  <si>
    <t>な_南郷二丁目東</t>
  </si>
  <si>
    <t>な_南郷洗堰</t>
  </si>
  <si>
    <t>な_南郷中学校</t>
  </si>
  <si>
    <t>な_南星台</t>
  </si>
  <si>
    <t>な_南星台四丁目</t>
  </si>
  <si>
    <t>な_南部市民センター口</t>
  </si>
  <si>
    <t>に_西池ノ宮</t>
  </si>
  <si>
    <t>に_西今屋敷</t>
  </si>
  <si>
    <t>に_西岩田</t>
  </si>
  <si>
    <t>に_西大石淀町</t>
  </si>
  <si>
    <t>に_西大手筋</t>
  </si>
  <si>
    <t>に_西唐崎</t>
  </si>
  <si>
    <t>に_錦通住宅</t>
  </si>
  <si>
    <t>に_西切</t>
  </si>
  <si>
    <t>に_西倉治</t>
  </si>
  <si>
    <t>に_西コミュニティセンター</t>
  </si>
  <si>
    <t>に_錦織町</t>
  </si>
  <si>
    <t>に_西御領</t>
  </si>
  <si>
    <t>に_西栄町</t>
  </si>
  <si>
    <t>に_西住宅</t>
  </si>
  <si>
    <t>に_西城陽高校</t>
  </si>
  <si>
    <t>に_西醍醐上ノ山町</t>
  </si>
  <si>
    <t>に_西町</t>
  </si>
  <si>
    <t>に_西寺田町</t>
  </si>
  <si>
    <t>に_西塔ヶ谷</t>
  </si>
  <si>
    <t>に_西戸津</t>
  </si>
  <si>
    <t>に_西富野</t>
  </si>
  <si>
    <t>に_西中野</t>
  </si>
  <si>
    <t>に_西長尾</t>
  </si>
  <si>
    <t>に_西ノ口</t>
  </si>
  <si>
    <t>に_西野山階町</t>
  </si>
  <si>
    <t>に_西野村</t>
  </si>
  <si>
    <t>に_西野山団地</t>
  </si>
  <si>
    <t>に_西船橋</t>
  </si>
  <si>
    <t>に_西四辻</t>
  </si>
  <si>
    <t>に_二条駅</t>
  </si>
  <si>
    <t>に_二丁通郵便局</t>
  </si>
  <si>
    <t>に_日産車体前</t>
  </si>
  <si>
    <t>に_日新町</t>
  </si>
  <si>
    <t>に_二ノ丸小学校前</t>
  </si>
  <si>
    <t>に_ニ番割</t>
  </si>
  <si>
    <t>に_庭井南</t>
  </si>
  <si>
    <t>に_仁和寺</t>
  </si>
  <si>
    <t>に_仁和寺団地</t>
  </si>
  <si>
    <t>に_仁和寺団地口</t>
  </si>
  <si>
    <t>ね_ね田</t>
  </si>
  <si>
    <t>ね_寝屋</t>
  </si>
  <si>
    <t>ね_寝屋川生野病院前</t>
  </si>
  <si>
    <t>ね_寝屋川警察署前</t>
  </si>
  <si>
    <t>ね_寝屋川市駅（西口）</t>
  </si>
  <si>
    <t>ね_寝屋川市駅（東口）</t>
  </si>
  <si>
    <t>ね_寝屋川市民会館前</t>
  </si>
  <si>
    <t>ね_寝屋川車庫</t>
  </si>
  <si>
    <t>ね_寝屋川市役所</t>
  </si>
  <si>
    <t>ね_寝屋川市役所前</t>
  </si>
  <si>
    <t>ね_寝屋川団地</t>
  </si>
  <si>
    <t>ね_寝屋川団地口</t>
  </si>
  <si>
    <t>ね_寝屋神社前</t>
  </si>
  <si>
    <t>の_農協会館前</t>
  </si>
  <si>
    <t>の_納所北城堀</t>
  </si>
  <si>
    <t>の_納所町</t>
  </si>
  <si>
    <t>の_野口</t>
  </si>
  <si>
    <t>の_野尻</t>
  </si>
  <si>
    <t>の_野々宮</t>
  </si>
  <si>
    <t>の_野村</t>
  </si>
  <si>
    <t>の_野村口</t>
  </si>
  <si>
    <t>は_羽衣橋</t>
  </si>
  <si>
    <t>は_走上り</t>
  </si>
  <si>
    <t>は_橋本小学校</t>
  </si>
  <si>
    <t>は_畠</t>
  </si>
  <si>
    <t>は_秦北口</t>
  </si>
  <si>
    <t>は_秦公民館前</t>
  </si>
  <si>
    <t>は_畑中</t>
  </si>
  <si>
    <t>は_秦八丁</t>
  </si>
  <si>
    <t>は_畑町</t>
  </si>
  <si>
    <t>は_八王子</t>
  </si>
  <si>
    <t>は_八番</t>
  </si>
  <si>
    <t>は_八小路</t>
  </si>
  <si>
    <t>は_八反畑</t>
  </si>
  <si>
    <t>は_八丁畷</t>
  </si>
  <si>
    <t>は_初町</t>
  </si>
  <si>
    <t>は_浜大津</t>
  </si>
  <si>
    <t>は_浜大津アーカス</t>
  </si>
  <si>
    <t>は_浜上津屋</t>
  </si>
  <si>
    <t>は_浜町</t>
  </si>
  <si>
    <t>は_隼上り</t>
  </si>
  <si>
    <t>は_林</t>
  </si>
  <si>
    <t>は_阪急茨木</t>
  </si>
  <si>
    <t>は_阪急茨木南口</t>
  </si>
  <si>
    <t>は_阪急大山崎</t>
  </si>
  <si>
    <t>は_阪急高槻</t>
  </si>
  <si>
    <t>は_阪急西山天王山</t>
  </si>
  <si>
    <t>ば_番田</t>
  </si>
  <si>
    <t>ば_番田一丁目</t>
  </si>
  <si>
    <t>ば_馬場一丁目</t>
  </si>
  <si>
    <t>ぱ_パナソニック前</t>
  </si>
  <si>
    <t>ぱ_パルスプラザ前</t>
  </si>
  <si>
    <t>ひ_比叡平</t>
  </si>
  <si>
    <t>ひ_比叡平一丁目</t>
  </si>
  <si>
    <t>ひ_比叡平二丁目</t>
  </si>
  <si>
    <t>ひ_比叡平三丁目</t>
  </si>
  <si>
    <t>ひ_比叡平口</t>
  </si>
  <si>
    <t>ひ_ひかり</t>
  </si>
  <si>
    <t>ひ_東</t>
  </si>
  <si>
    <t>ひ_東芦原</t>
  </si>
  <si>
    <t>ひ_東池ノ宮</t>
  </si>
  <si>
    <t>ひ_東宇治高校</t>
  </si>
  <si>
    <t>ひ_東浦</t>
  </si>
  <si>
    <t>ひ_東大石淀町</t>
  </si>
  <si>
    <t>ひ_東御蔵山</t>
  </si>
  <si>
    <t>ひ_東御蔵山中央</t>
  </si>
  <si>
    <t>ひ_東菊ヶ丘</t>
  </si>
  <si>
    <t>ひ_東公園</t>
  </si>
  <si>
    <t>ひ_東公園前</t>
  </si>
  <si>
    <t>ひ_東公民館</t>
  </si>
  <si>
    <t>ひ_東香里</t>
  </si>
  <si>
    <t>ひ_東香里新町</t>
  </si>
  <si>
    <t>ひ_東香里病院前</t>
  </si>
  <si>
    <t>ひ_東小学校</t>
  </si>
  <si>
    <t>ひ_東小学校北</t>
  </si>
  <si>
    <t>ひ_東小学校前</t>
  </si>
  <si>
    <t>ひ_東高柳</t>
  </si>
  <si>
    <t>ひ_東田辺</t>
  </si>
  <si>
    <t>ひ_東寺田町</t>
  </si>
  <si>
    <t>ひ_東富野</t>
  </si>
  <si>
    <t>ひ_東友ヶ丘</t>
  </si>
  <si>
    <t>ひ_東中野</t>
  </si>
  <si>
    <t>ひ_東中振</t>
  </si>
  <si>
    <t>ひ_東寝屋川駅</t>
  </si>
  <si>
    <t>ひ_東野</t>
  </si>
  <si>
    <t>ひ_東野片下り町</t>
  </si>
  <si>
    <t>ひ_東原</t>
  </si>
  <si>
    <t>ひ_東船橋</t>
  </si>
  <si>
    <t>ひ_東町</t>
  </si>
  <si>
    <t>ひ_東三島</t>
  </si>
  <si>
    <t>ひ_東宮ノ谷</t>
  </si>
  <si>
    <t>ひ_東山二丁目</t>
  </si>
  <si>
    <t>ひ_東山三条</t>
  </si>
  <si>
    <t>ひ_東山二条</t>
  </si>
  <si>
    <t>ひ_東山安井</t>
  </si>
  <si>
    <t>ひ_樋尻</t>
  </si>
  <si>
    <t>ひ_日野</t>
  </si>
  <si>
    <t>ひ_樋ノ上</t>
  </si>
  <si>
    <t>ひ_日ノ岡</t>
  </si>
  <si>
    <t>ひ_樋ノ口</t>
  </si>
  <si>
    <t>ひ_日野田頬町</t>
  </si>
  <si>
    <t>ひ_日野誕生院</t>
  </si>
  <si>
    <t>ひ_日野薬師</t>
  </si>
  <si>
    <t>ひ_雲雀ヶ丘</t>
  </si>
  <si>
    <t>ひ_氷室台</t>
  </si>
  <si>
    <t>ひ_百万遍</t>
  </si>
  <si>
    <t>ひ_平池町北</t>
  </si>
  <si>
    <t>ひ_平池町南</t>
  </si>
  <si>
    <t>ひ_平尾南</t>
  </si>
  <si>
    <t>ひ_枚方大橋北詰</t>
  </si>
  <si>
    <t>ひ_枚方カントリー</t>
  </si>
  <si>
    <t>ひ_枚方カントリー口</t>
  </si>
  <si>
    <t>ひ_枚方公園駅前</t>
  </si>
  <si>
    <t>ひ_枚方公園口</t>
  </si>
  <si>
    <t>ひ_枚方公済病院</t>
  </si>
  <si>
    <t>ひ_枚方市駅北口</t>
  </si>
  <si>
    <t>ひ_枚方市駅南口</t>
  </si>
  <si>
    <t>ひ_枚方車庫</t>
  </si>
  <si>
    <t>ひ_枚方ハイツ</t>
  </si>
  <si>
    <t>ひ_平津</t>
  </si>
  <si>
    <t>ひ_平野町</t>
  </si>
  <si>
    <t>ひ_広門</t>
  </si>
  <si>
    <t>ひ_広野町宮谷</t>
  </si>
  <si>
    <t>ひ_広見町</t>
  </si>
  <si>
    <t>び_Ｂ４３棟前</t>
  </si>
  <si>
    <t>び_美禅</t>
  </si>
  <si>
    <t>び_ビバモール寝屋川</t>
  </si>
  <si>
    <t>び_びわ湖ホール</t>
  </si>
  <si>
    <t>び_琵琶台口</t>
  </si>
  <si>
    <t>ぴ_ピアザ淡海</t>
  </si>
  <si>
    <t>ふ_深北緑地</t>
  </si>
  <si>
    <t>ふ_深草馬谷町</t>
  </si>
  <si>
    <t>ふ_深草谷口町</t>
  </si>
  <si>
    <t>ふ_深沢</t>
  </si>
  <si>
    <t>ふ_深谷</t>
  </si>
  <si>
    <t>ふ_深谷東</t>
  </si>
  <si>
    <t>ふ_深谷郵便局</t>
  </si>
  <si>
    <t>ふ_福禄谷</t>
  </si>
  <si>
    <t>ふ_伏見警察署前</t>
  </si>
  <si>
    <t>ふ_藤尾・小金塚</t>
  </si>
  <si>
    <t>ふ_藤尾奥町</t>
  </si>
  <si>
    <t>ふ_藤尾小学校</t>
  </si>
  <si>
    <t>ふ_藤が尾二丁目</t>
  </si>
  <si>
    <t>ふ_藤が尾団地</t>
  </si>
  <si>
    <t>ふ_藤阪駅</t>
  </si>
  <si>
    <t>ふ_藤阪中町</t>
  </si>
  <si>
    <t>ふ_藤阪ハイツ</t>
  </si>
  <si>
    <t>ふ_藤ノ森</t>
  </si>
  <si>
    <t>ふ_藤和田</t>
  </si>
  <si>
    <t>ふ_藤原</t>
  </si>
  <si>
    <t>ふ_船橋</t>
  </si>
  <si>
    <t>ふ_船橋住宅</t>
  </si>
  <si>
    <t>ふ_船橋本町</t>
  </si>
  <si>
    <t>ふ_府立北大阪技術専門校</t>
  </si>
  <si>
    <t>ふ_古川町</t>
  </si>
  <si>
    <t>ふ_古川橋駅</t>
  </si>
  <si>
    <t>ふ_古川橋府営住宅前</t>
  </si>
  <si>
    <t>ふ_ふれあいプラザ</t>
  </si>
  <si>
    <t>ぶ_ブールミッシュ前</t>
  </si>
  <si>
    <t>ぶ_豊前丈</t>
  </si>
  <si>
    <t>ぶ_舞台町</t>
  </si>
  <si>
    <t>ぶ_仏神寺</t>
  </si>
  <si>
    <t>ぶ_文化パルク城陽</t>
  </si>
  <si>
    <t>ぷ_プラムイン城陽</t>
  </si>
  <si>
    <t>へ_変電所前</t>
  </si>
  <si>
    <t>べ_別所</t>
  </si>
  <si>
    <t>べ_別当町</t>
  </si>
  <si>
    <t>ほ_宝生苑</t>
  </si>
  <si>
    <t>ほ_北斗町</t>
  </si>
  <si>
    <t>ほ_北部農協</t>
  </si>
  <si>
    <t>ほ_保健センター前</t>
  </si>
  <si>
    <t>ほ_保健福祉センター</t>
  </si>
  <si>
    <t>ほ_星ヶ丘病院</t>
  </si>
  <si>
    <t>ほ_星ヶ丘病院口</t>
  </si>
  <si>
    <t>ほ_星田四丁目</t>
  </si>
  <si>
    <t>ほ_星田七丁目</t>
  </si>
  <si>
    <t>ほ_星田駅</t>
  </si>
  <si>
    <t>ほ_星田北五丁目</t>
  </si>
  <si>
    <t>ほ_星田北六丁目</t>
  </si>
  <si>
    <t>ほ_星田山手</t>
  </si>
  <si>
    <t>ほ_星のブランコ</t>
  </si>
  <si>
    <t>ほ_星の森</t>
  </si>
  <si>
    <t>ほ_穂谷</t>
  </si>
  <si>
    <t>ほ_穂谷口</t>
  </si>
  <si>
    <t>ほ_ホテル京阪ユニバーサル・タワー</t>
  </si>
  <si>
    <t>ほ_堀川五条</t>
  </si>
  <si>
    <t>ほ_堀口</t>
  </si>
  <si>
    <t>ほ_堀溝</t>
  </si>
  <si>
    <t>ほ_堀溝三丁目</t>
  </si>
  <si>
    <t>ほ_本郷</t>
  </si>
  <si>
    <t>ほ_本丸町</t>
  </si>
  <si>
    <t>ぽ_ポエムノール北山</t>
  </si>
  <si>
    <t>ぽ_ぽえむ南橋</t>
  </si>
  <si>
    <t>ま_槇島コミセン</t>
  </si>
  <si>
    <t>ま_牧野北町</t>
  </si>
  <si>
    <t>ま_牧野高校前</t>
  </si>
  <si>
    <t>ま_牧野小学校</t>
  </si>
  <si>
    <t>ま_町並</t>
  </si>
  <si>
    <t>ま_まちの駅イオン久御山店前</t>
  </si>
  <si>
    <t>ま_松井</t>
  </si>
  <si>
    <t>ま_松井ヶ丘一丁目</t>
  </si>
  <si>
    <t>ま_松井ヶ丘三丁目</t>
  </si>
  <si>
    <t>ま_松井東</t>
  </si>
  <si>
    <t>ま_松井山手駅</t>
  </si>
  <si>
    <t>ま_松ヶ枝町</t>
  </si>
  <si>
    <t>ま_松里</t>
  </si>
  <si>
    <t>ま_松原</t>
  </si>
  <si>
    <t>ま_丸尾</t>
  </si>
  <si>
    <t>ま_丸ノ内町</t>
  </si>
  <si>
    <t>み_三井</t>
  </si>
  <si>
    <t>み_三井が丘</t>
  </si>
  <si>
    <t>み_三井公園</t>
  </si>
  <si>
    <t>み_三井団地</t>
  </si>
  <si>
    <t>み_三井寺</t>
  </si>
  <si>
    <t>み_三井秦団地</t>
  </si>
  <si>
    <t>み_みさき</t>
  </si>
  <si>
    <t>み_御陵駅</t>
  </si>
  <si>
    <t>み_御陵東</t>
  </si>
  <si>
    <t>み_三栖公園前</t>
  </si>
  <si>
    <t>み_三栖大黒町</t>
  </si>
  <si>
    <t>み_水主</t>
  </si>
  <si>
    <t>み_水主団地</t>
  </si>
  <si>
    <t>み_御園</t>
  </si>
  <si>
    <t>み_御園神社</t>
  </si>
  <si>
    <t>み_三ツ池</t>
  </si>
  <si>
    <t>み_三島</t>
  </si>
  <si>
    <t>み_三島大橋</t>
  </si>
  <si>
    <t>み_三島団地前</t>
  </si>
  <si>
    <t>み_満穂橋</t>
  </si>
  <si>
    <t>み_みどり丘</t>
  </si>
  <si>
    <t>み_みどりが丘</t>
  </si>
  <si>
    <t>み_緑ヶ丘</t>
  </si>
  <si>
    <t>み_緑ヶ原</t>
  </si>
  <si>
    <t>み_緑ヶ原口</t>
  </si>
  <si>
    <t>み_緑の文化園</t>
  </si>
  <si>
    <t>み_緑町</t>
  </si>
  <si>
    <t>み_緑町中</t>
  </si>
  <si>
    <t>み_南旭町</t>
  </si>
  <si>
    <t>み_南茨木駅</t>
  </si>
  <si>
    <t>み_南大塚</t>
  </si>
  <si>
    <t>み_南小栗栖</t>
  </si>
  <si>
    <t>み_南京都病院</t>
  </si>
  <si>
    <t>み_南倉治</t>
  </si>
  <si>
    <t>み_南公園</t>
  </si>
  <si>
    <t>み_南コミュニティセンター</t>
  </si>
  <si>
    <t>み_南さつき丘</t>
  </si>
  <si>
    <t>み_南辻子</t>
  </si>
  <si>
    <t>み_南谷口</t>
  </si>
  <si>
    <t>み_南中学校</t>
  </si>
  <si>
    <t>み_南寺方東通三丁目</t>
  </si>
  <si>
    <t>み_南寺方東通四丁目</t>
  </si>
  <si>
    <t>み_南寺方東通五丁目</t>
  </si>
  <si>
    <t>み_南寺方東通六丁目</t>
  </si>
  <si>
    <t>み_南中振</t>
  </si>
  <si>
    <t>み_南野口</t>
  </si>
  <si>
    <t>み_南船橋</t>
  </si>
  <si>
    <t>み_南三島</t>
  </si>
  <si>
    <t>み_南横大路</t>
  </si>
  <si>
    <t>み_美濃山口</t>
  </si>
  <si>
    <t>み_美濃山小学校</t>
  </si>
  <si>
    <t>み_三保ヶ崎</t>
  </si>
  <si>
    <t>み_宮垣内</t>
  </si>
  <si>
    <t>み_都ヶ丘</t>
  </si>
  <si>
    <t>み_宮ノ内</t>
  </si>
  <si>
    <t>み_宮ノ谷</t>
  </si>
  <si>
    <t>み_宮ノ前橋</t>
  </si>
  <si>
    <t>み_宮前橋</t>
  </si>
  <si>
    <t>み_御幸南</t>
  </si>
  <si>
    <t>み_妙見坂五丁目</t>
  </si>
  <si>
    <t>み_妙見坂七丁目</t>
  </si>
  <si>
    <t>み_妙見寺</t>
  </si>
  <si>
    <t>み_妙見東一丁目</t>
  </si>
  <si>
    <t>み_妙見東二丁目</t>
  </si>
  <si>
    <t>み_妙見東三丁目</t>
  </si>
  <si>
    <t>み_明星ヶ原</t>
  </si>
  <si>
    <t>む_榁谷橋</t>
  </si>
  <si>
    <t>め_名神大山崎</t>
  </si>
  <si>
    <t>め_名神高槻</t>
  </si>
  <si>
    <t>め_銘城台</t>
  </si>
  <si>
    <t>め_明和</t>
  </si>
  <si>
    <t>め_明和小学校前</t>
  </si>
  <si>
    <t>め_夫婦松</t>
  </si>
  <si>
    <t>め_目垣</t>
  </si>
  <si>
    <t>め_目川</t>
  </si>
  <si>
    <t>め_三栗</t>
  </si>
  <si>
    <t>め_三栗府営住宅前</t>
  </si>
  <si>
    <t>め_免許試験場</t>
  </si>
  <si>
    <t>め_免許試験場（バスプール）</t>
  </si>
  <si>
    <t>め_面取町</t>
  </si>
  <si>
    <t>め_面取町二丁目</t>
  </si>
  <si>
    <t>も_茂ヶ谷</t>
  </si>
  <si>
    <t>も_本宮町</t>
  </si>
  <si>
    <t>も_紅葉ヶ丘</t>
  </si>
  <si>
    <t>も_守口市駅西口</t>
  </si>
  <si>
    <t>も_守口市役所前</t>
  </si>
  <si>
    <t>も_守口スポーツプラザ</t>
  </si>
  <si>
    <t>も_もりぐち歴史館</t>
  </si>
  <si>
    <t>も_森下仁丹前</t>
  </si>
  <si>
    <t>も_森野町</t>
  </si>
  <si>
    <t>も_森本</t>
  </si>
  <si>
    <t>も_森山</t>
  </si>
  <si>
    <t>も_門前</t>
  </si>
  <si>
    <t>や_薬師谷</t>
  </si>
  <si>
    <t>や_役場南</t>
  </si>
  <si>
    <t>や_八雲</t>
  </si>
  <si>
    <t>や_八雲北住宅</t>
  </si>
  <si>
    <t>や_八雲小学校前</t>
  </si>
  <si>
    <t>や_八雲西町</t>
  </si>
  <si>
    <t>や_八坂神社前</t>
  </si>
  <si>
    <t>や_八坂町</t>
  </si>
  <si>
    <t>や_八坂本通</t>
  </si>
  <si>
    <t>や_養父ヶ丘</t>
  </si>
  <si>
    <t>や_養父元町</t>
  </si>
  <si>
    <t>や_山上町</t>
  </si>
  <si>
    <t>や_山口川</t>
  </si>
  <si>
    <t>や_山科駅</t>
  </si>
  <si>
    <t>や_山科警察署前</t>
  </si>
  <si>
    <t>や_山科総合庁舎</t>
  </si>
  <si>
    <t>や_山科団地</t>
  </si>
  <si>
    <t>や_山科団地南</t>
  </si>
  <si>
    <t>や_山科西野</t>
  </si>
  <si>
    <t>や_山城大橋</t>
  </si>
  <si>
    <t>や_山田池団地</t>
  </si>
  <si>
    <t>や_山手中央</t>
  </si>
  <si>
    <t>や_山手西</t>
  </si>
  <si>
    <t>や_山手東</t>
  </si>
  <si>
    <t>や_山中</t>
  </si>
  <si>
    <t>や_山中上</t>
  </si>
  <si>
    <t>や_山中町</t>
  </si>
  <si>
    <t>や_やまなみ通り</t>
  </si>
  <si>
    <t>や_山之上</t>
  </si>
  <si>
    <t>や_山之上四丁目南</t>
  </si>
  <si>
    <t>や_山之上五丁目</t>
  </si>
  <si>
    <t>や_山之上五丁目西</t>
  </si>
  <si>
    <t>や_山之上西町</t>
  </si>
  <si>
    <t>や_やまの香通り</t>
  </si>
  <si>
    <t>や_山ノ下</t>
  </si>
  <si>
    <t>や_八幡市民体育館</t>
  </si>
  <si>
    <t>や_八幡市役所前</t>
  </si>
  <si>
    <t>や_八幡小学校前</t>
  </si>
  <si>
    <t>や_八幡東浦</t>
  </si>
  <si>
    <t>や_八幡郵便局前</t>
  </si>
  <si>
    <t>ゆ_有都小学校</t>
  </si>
  <si>
    <t>ゆ_ゆうゆうの里</t>
  </si>
  <si>
    <t>ゆ_弓岡</t>
  </si>
  <si>
    <t>よ_様子見町</t>
  </si>
  <si>
    <t>よ_幼稚園前</t>
  </si>
  <si>
    <t>よ_横大路</t>
  </si>
  <si>
    <t>よ_吉井</t>
  </si>
  <si>
    <t>よ_吉泉産業前</t>
  </si>
  <si>
    <t>よ_四辻</t>
  </si>
  <si>
    <t>よ_四ツ谷池</t>
  </si>
  <si>
    <t>よ_淀川河川公園</t>
  </si>
  <si>
    <t>よ_淀木津町</t>
  </si>
  <si>
    <t>よ_淀下津町</t>
  </si>
  <si>
    <t>よ_淀新町</t>
  </si>
  <si>
    <t>よ_淀見公園</t>
  </si>
  <si>
    <t>よ_頼政道</t>
  </si>
  <si>
    <t>ら_洛西浄化センター</t>
  </si>
  <si>
    <t>り_立命館宇治高校</t>
  </si>
  <si>
    <t>り_立命館大学（岩倉公園前）</t>
  </si>
  <si>
    <t>り_立命館大学大阪いばらき</t>
  </si>
  <si>
    <t>り_立命館大学衣笠</t>
  </si>
  <si>
    <t>り_立命館大学びわこ・くさつ</t>
  </si>
  <si>
    <t>り_龍谷大学</t>
  </si>
  <si>
    <t>り_流通センター前</t>
  </si>
  <si>
    <t>り_竜門</t>
  </si>
  <si>
    <t>り_陵ヶ岡天智天皇陵</t>
  </si>
  <si>
    <t>り_緑苑坂</t>
  </si>
  <si>
    <t>り_緑苑坂東</t>
  </si>
  <si>
    <t>り_緑風台</t>
  </si>
  <si>
    <t>わ_若葉</t>
  </si>
  <si>
    <t>わ_和光寮前</t>
  </si>
  <si>
    <t>じ_ＪＲあびこ町駅</t>
  </si>
  <si>
    <t>ち_地下鉄朝潮橋</t>
  </si>
  <si>
    <t>ち_地下鉄あびこ</t>
  </si>
  <si>
    <t>い_猪飼野橋</t>
  </si>
  <si>
    <t>い_生江</t>
  </si>
  <si>
    <t>い_生江一丁目</t>
  </si>
  <si>
    <t>い_生國魂神社</t>
  </si>
  <si>
    <t>ち_地下鉄井高野</t>
  </si>
  <si>
    <t>ち_地下鉄今里</t>
  </si>
  <si>
    <t>ち_地下鉄今福鶴見</t>
  </si>
  <si>
    <t>う_上住吉</t>
  </si>
  <si>
    <t>う_上本町一丁目</t>
  </si>
  <si>
    <t>う_上本町九丁目</t>
  </si>
  <si>
    <t>う_上本町七丁目北</t>
  </si>
  <si>
    <t>う_上本町八丁目</t>
  </si>
  <si>
    <t>う_上本町四丁目</t>
  </si>
  <si>
    <t>う_上本町六丁目</t>
  </si>
  <si>
    <t>え_永楽橋筋</t>
  </si>
  <si>
    <t>え_恵我小学校</t>
  </si>
  <si>
    <t>え_江口君堂前</t>
  </si>
  <si>
    <t>え_榎木橋</t>
  </si>
  <si>
    <t>え_戎島</t>
  </si>
  <si>
    <t>え_戎橋</t>
  </si>
  <si>
    <t>お_王子町</t>
  </si>
  <si>
    <t>お_大池中学校前</t>
  </si>
  <si>
    <t>お_大池橋</t>
  </si>
  <si>
    <t>お_大阪駅前</t>
  </si>
  <si>
    <t>お_大阪警察病院</t>
  </si>
  <si>
    <t>お_大阪経大正門</t>
  </si>
  <si>
    <t>お_大阪経大前</t>
  </si>
  <si>
    <t>ち_地下鉄大阪港</t>
  </si>
  <si>
    <t>か_回生橋</t>
  </si>
  <si>
    <t>か_春日出</t>
  </si>
  <si>
    <t>か_春日出中一丁目</t>
  </si>
  <si>
    <t>か_春日出南二丁目</t>
  </si>
  <si>
    <t>か_片町</t>
  </si>
  <si>
    <t>が_蒲生桜小橋</t>
  </si>
  <si>
    <t>が_蒲生三丁目</t>
  </si>
  <si>
    <t>ち_地下鉄蒲生四丁目</t>
  </si>
  <si>
    <t>き_木川栄橋</t>
  </si>
  <si>
    <t>き_木川西二丁目</t>
  </si>
  <si>
    <t>き_木川東二丁目</t>
  </si>
  <si>
    <t>き_木川東四丁目</t>
  </si>
  <si>
    <t>き_北江口</t>
  </si>
  <si>
    <t>き_北江口住宅前</t>
  </si>
  <si>
    <t>き_北江口二丁目</t>
  </si>
  <si>
    <t>き_北恩加島</t>
  </si>
  <si>
    <t>き_北久宝寺町</t>
  </si>
  <si>
    <t>き_北島一丁目</t>
  </si>
  <si>
    <t>き_北島二丁目</t>
  </si>
  <si>
    <t>ち_地下鉄北加賀屋</t>
  </si>
  <si>
    <t>ち_地下鉄北巽</t>
  </si>
  <si>
    <t>ち_地下鉄喜連瓜破</t>
  </si>
  <si>
    <t>く_九条新道</t>
  </si>
  <si>
    <t>く_百済</t>
  </si>
  <si>
    <t>く_柴島駅淀川キリスト教病院前</t>
  </si>
  <si>
    <t>く_国津橋</t>
  </si>
  <si>
    <t>く_杭全</t>
  </si>
  <si>
    <t>く_桑津北口</t>
  </si>
  <si>
    <t>く_桑津西口</t>
  </si>
  <si>
    <t>く_桑津東口</t>
  </si>
  <si>
    <t>く_桑津南口</t>
  </si>
  <si>
    <t>け_京阪東口</t>
  </si>
  <si>
    <t>け_毛馬中央公園</t>
  </si>
  <si>
    <t>け_毛馬町二丁目</t>
  </si>
  <si>
    <t>け_毛馬橋</t>
  </si>
  <si>
    <t>げ_源八橋</t>
  </si>
  <si>
    <t>こ_公園南矢田四丁目</t>
  </si>
  <si>
    <t>こ_港晴</t>
  </si>
  <si>
    <t>こ_港南中学校前</t>
  </si>
  <si>
    <t>こ_高野大橋</t>
  </si>
  <si>
    <t>こ_国立病院大阪医療センター</t>
  </si>
  <si>
    <t>ご_五条公園</t>
  </si>
  <si>
    <t>こ_コスモスクエア駅前</t>
  </si>
  <si>
    <t>こ_コスモスクエア南</t>
  </si>
  <si>
    <t>こ_此花朝日橋</t>
  </si>
  <si>
    <t>こ_此花大橋西詰</t>
  </si>
  <si>
    <t>こ_此花区役所</t>
  </si>
  <si>
    <t>こ_小林</t>
  </si>
  <si>
    <t>こ_小林公園前</t>
  </si>
  <si>
    <t>こ_小林東一丁目</t>
  </si>
  <si>
    <t>こ_駒川</t>
  </si>
  <si>
    <t>ち_地下鉄駒川中野</t>
  </si>
  <si>
    <t>さ_細工谷</t>
  </si>
  <si>
    <t>さ_済生会泉尾病院前</t>
  </si>
  <si>
    <t>さ_済生会病院前</t>
  </si>
  <si>
    <t>さ_幸町一丁目</t>
  </si>
  <si>
    <t>さ_幸町三丁目</t>
  </si>
  <si>
    <t>さ_堺駅西口</t>
  </si>
  <si>
    <t>さ_境川</t>
  </si>
  <si>
    <t>さ_鷺洲</t>
  </si>
  <si>
    <t>さ_鷺洲六丁目</t>
  </si>
  <si>
    <t>さ_桜島駅前</t>
  </si>
  <si>
    <t>さ_桜島三丁目</t>
  </si>
  <si>
    <t>さ_桜島二丁目東</t>
  </si>
  <si>
    <t>さ_桜宮高校</t>
  </si>
  <si>
    <t>さ_桜の宮橋</t>
  </si>
  <si>
    <t>さ_桜橋</t>
  </si>
  <si>
    <t>さ_真田山</t>
  </si>
  <si>
    <t>さ_佐野屋橋</t>
  </si>
  <si>
    <t>さ_沢の町</t>
  </si>
  <si>
    <t>さ_三休橋</t>
  </si>
  <si>
    <t>さ_三軒家東四丁目</t>
  </si>
  <si>
    <t>さ_三泉市場通</t>
  </si>
  <si>
    <t>さ_三宝</t>
  </si>
  <si>
    <t>さ_三本松</t>
  </si>
  <si>
    <t>ち_地下鉄桜川</t>
  </si>
  <si>
    <t>じ_ＪＲ難波駅前</t>
  </si>
  <si>
    <t>じ_ＪＲ平野駅</t>
  </si>
  <si>
    <t>じ_ＪＲ平野駅筋</t>
  </si>
  <si>
    <t>し_塩草</t>
  </si>
  <si>
    <t>し_汐干橋</t>
  </si>
  <si>
    <t>し_四貫島二丁目</t>
  </si>
  <si>
    <t>し_新喜多大橋</t>
  </si>
  <si>
    <t>し_新喜多二丁目</t>
  </si>
  <si>
    <t>し_新喜多東</t>
  </si>
  <si>
    <t>し_新喜多東二丁目</t>
  </si>
  <si>
    <t>し_鴫野駅前</t>
  </si>
  <si>
    <t>し_鴫野西一丁目</t>
  </si>
  <si>
    <t>し_鴫野西三丁目</t>
  </si>
  <si>
    <t>し_下寺町</t>
  </si>
  <si>
    <t>し_四天王寺東大門前</t>
  </si>
  <si>
    <t>し_信濃橋</t>
  </si>
  <si>
    <t>し_柴谷二丁目</t>
  </si>
  <si>
    <t>し_柴谷橋西詰</t>
  </si>
  <si>
    <t>し_島屋</t>
  </si>
  <si>
    <t>し_島屋橋</t>
  </si>
  <si>
    <t>し_清水五丁目</t>
  </si>
  <si>
    <t>し_清水小学校前</t>
  </si>
  <si>
    <t>し_清水谷高校前</t>
  </si>
  <si>
    <t>し_清水谷町</t>
  </si>
  <si>
    <t>し_清水二丁目</t>
  </si>
  <si>
    <t>し_下新庄駅西口</t>
  </si>
  <si>
    <t>し_下新庄公園北口</t>
  </si>
  <si>
    <t>し_下新庄五丁目</t>
  </si>
  <si>
    <t>し_下新庄四丁目</t>
  </si>
  <si>
    <t>し_舎利寺</t>
  </si>
  <si>
    <t>じ_十三駅東口</t>
  </si>
  <si>
    <t>じ_十三市民病院</t>
  </si>
  <si>
    <t>じ_十三小学校前</t>
  </si>
  <si>
    <t>じ_十三元今里</t>
  </si>
  <si>
    <t>じ_十八条一丁目</t>
  </si>
  <si>
    <t>し_昌運橋</t>
  </si>
  <si>
    <t>し_小路一丁目</t>
  </si>
  <si>
    <t>し_小路東五丁目</t>
  </si>
  <si>
    <t>し_小路東二丁目</t>
  </si>
  <si>
    <t>し_小路東四丁目</t>
  </si>
  <si>
    <t>し_小路東六丁目</t>
  </si>
  <si>
    <t>じ_浄正橋</t>
  </si>
  <si>
    <t>じ_城東区役所前</t>
  </si>
  <si>
    <t>し_食品ふ頭前</t>
  </si>
  <si>
    <t>し_白髪橋</t>
  </si>
  <si>
    <t>し_白鷺公園前</t>
  </si>
  <si>
    <t>し_市立大学病院前</t>
  </si>
  <si>
    <t>し_市立大学前</t>
  </si>
  <si>
    <t>し_城北公園前</t>
  </si>
  <si>
    <t>し_城見一丁目</t>
  </si>
  <si>
    <t>し_新今里</t>
  </si>
  <si>
    <t>し_新今里公園前</t>
  </si>
  <si>
    <t>し_新今里三丁目</t>
  </si>
  <si>
    <t>し_新大阪駅北口</t>
  </si>
  <si>
    <t>し_新大阪駅東口</t>
  </si>
  <si>
    <t>し_新北島一丁目</t>
  </si>
  <si>
    <t>し_新北島五丁目</t>
  </si>
  <si>
    <t>し_新北島西公園前</t>
  </si>
  <si>
    <t>し_新北島八丁目</t>
  </si>
  <si>
    <t>し_新北島四丁目</t>
  </si>
  <si>
    <t>し_新北野三丁目</t>
  </si>
  <si>
    <t>し_新北野中学校前</t>
  </si>
  <si>
    <t>し_心斎橋筋一丁目</t>
  </si>
  <si>
    <t>し_新巽中学校前</t>
  </si>
  <si>
    <t>し_新千歳</t>
  </si>
  <si>
    <t>し_新町橋</t>
  </si>
  <si>
    <t>し_新森公園前</t>
  </si>
  <si>
    <t>し_新森七丁目</t>
  </si>
  <si>
    <t>し_新森二丁目</t>
  </si>
  <si>
    <t>ち_地下鉄小路</t>
  </si>
  <si>
    <t>ち_地下鉄新深江</t>
  </si>
  <si>
    <t>ち_地下鉄新森古市</t>
  </si>
  <si>
    <t>す_菅原</t>
  </si>
  <si>
    <t>す_菅原二丁目</t>
  </si>
  <si>
    <t>す_杉本一丁目</t>
  </si>
  <si>
    <t>す_杉本町駅前</t>
  </si>
  <si>
    <t>す_墨江一丁目</t>
  </si>
  <si>
    <t>す_住之江駅筋</t>
  </si>
  <si>
    <t>す_住之江区役所前</t>
  </si>
  <si>
    <t>す_住之江郵便局前</t>
  </si>
  <si>
    <t>す_住吉区役所区民センター</t>
  </si>
  <si>
    <t>す_住吉公園</t>
  </si>
  <si>
    <t>す_住吉市民病院前</t>
  </si>
  <si>
    <t>す_住吉車庫前</t>
  </si>
  <si>
    <t>す_菫市場前</t>
  </si>
  <si>
    <t>す_すみれ北</t>
  </si>
  <si>
    <t>す_諏訪三丁目</t>
  </si>
  <si>
    <t>す_諏訪小学校</t>
  </si>
  <si>
    <t>す_諏訪神社前</t>
  </si>
  <si>
    <t>す_諏訪二丁目</t>
  </si>
  <si>
    <t>す_諏訪東</t>
  </si>
  <si>
    <t>す_諏訪四丁目</t>
  </si>
  <si>
    <t>す_住道矢田</t>
  </si>
  <si>
    <t>す_住道矢田北口</t>
  </si>
  <si>
    <t>ち_地下鉄瑞光四丁目</t>
  </si>
  <si>
    <t>ち_地下鉄住之江公園</t>
  </si>
  <si>
    <t>せ_成育三丁目</t>
  </si>
  <si>
    <t>せ_成育二丁目</t>
  </si>
  <si>
    <t>せ_関目一丁目</t>
  </si>
  <si>
    <t>せ_関目三丁目</t>
  </si>
  <si>
    <t>せ_関目二丁目</t>
  </si>
  <si>
    <t>せ_関目二丁目南</t>
  </si>
  <si>
    <t>せ_関目保育所前</t>
  </si>
  <si>
    <t>せ_関目四丁目</t>
  </si>
  <si>
    <t>せ_関目六丁目</t>
  </si>
  <si>
    <t>せ_背戸口四丁目</t>
  </si>
  <si>
    <t>せ_センイシティー前</t>
  </si>
  <si>
    <t>せ_センイシティー南</t>
  </si>
  <si>
    <t>せ_千躰</t>
  </si>
  <si>
    <t>せ_千本北二丁目</t>
  </si>
  <si>
    <t>せ_千本中二丁目</t>
  </si>
  <si>
    <t>せ_千本松橋西詰</t>
  </si>
  <si>
    <t>ち_地下鉄関目成育</t>
  </si>
  <si>
    <t>そ_総合医療センター前</t>
  </si>
  <si>
    <t>ぞ_造船所通</t>
  </si>
  <si>
    <t>そ_曽根崎警察署</t>
  </si>
  <si>
    <t>だ_第一突堤前</t>
  </si>
  <si>
    <t>だ_大運橋通</t>
  </si>
  <si>
    <t>だ_第三突堤前</t>
  </si>
  <si>
    <t>た_大正区役所前</t>
  </si>
  <si>
    <t>だ_大東町</t>
  </si>
  <si>
    <t>だ_大東町一丁目</t>
  </si>
  <si>
    <t>だ_大東町三丁目</t>
  </si>
  <si>
    <t>だ_大道二丁目</t>
  </si>
  <si>
    <t>だ_第二突堤前</t>
  </si>
  <si>
    <t>た_太融寺町</t>
  </si>
  <si>
    <t>た_鷹合団地北</t>
  </si>
  <si>
    <t>た_鷹合団地前</t>
  </si>
  <si>
    <t>た_鷹合四丁目</t>
  </si>
  <si>
    <t>た_高倉町一丁目</t>
  </si>
  <si>
    <t>た_高倉町三丁目</t>
  </si>
  <si>
    <t>た_高倉町二丁目</t>
  </si>
  <si>
    <t>た_高殿</t>
  </si>
  <si>
    <t>た_高殿七丁目</t>
  </si>
  <si>
    <t>た_高殿二丁目</t>
  </si>
  <si>
    <t>た_高見一丁目</t>
  </si>
  <si>
    <t>た_高見一丁目北</t>
  </si>
  <si>
    <t>た_高見一丁目中</t>
  </si>
  <si>
    <t>た_高見三丁目</t>
  </si>
  <si>
    <t>た_高見小学校前</t>
  </si>
  <si>
    <t>た_高見二丁目</t>
  </si>
  <si>
    <t>た_宝橋通</t>
  </si>
  <si>
    <t>た_田川通</t>
  </si>
  <si>
    <t>た_竹島五丁目</t>
  </si>
  <si>
    <t>た_竹島三丁目</t>
  </si>
  <si>
    <t>た_竹島二丁目</t>
  </si>
  <si>
    <t>た_田島五丁目</t>
  </si>
  <si>
    <t>た_田島三丁目</t>
  </si>
  <si>
    <t>た_田島中学校前</t>
  </si>
  <si>
    <t>た_橘三丁目</t>
  </si>
  <si>
    <t>た_巽北一丁目</t>
  </si>
  <si>
    <t>た_巽北一丁目北</t>
  </si>
  <si>
    <t>た_巽北三丁目</t>
  </si>
  <si>
    <t>た_巽北三丁目東</t>
  </si>
  <si>
    <t>た_巽北二丁目</t>
  </si>
  <si>
    <t>た_巽中学校前</t>
  </si>
  <si>
    <t>た_巽中一丁目</t>
  </si>
  <si>
    <t>た_巽西四丁目</t>
  </si>
  <si>
    <t>た_辰巳橋</t>
  </si>
  <si>
    <t>た_巽東二丁目</t>
  </si>
  <si>
    <t>た_巽南五丁目</t>
  </si>
  <si>
    <t>た_立葉</t>
  </si>
  <si>
    <t>た_玉江橋</t>
  </si>
  <si>
    <t>た_玉出西一丁目</t>
  </si>
  <si>
    <t>た_玉船橋</t>
  </si>
  <si>
    <t>た_田蓑橋</t>
  </si>
  <si>
    <t>ち_地下鉄太子橋今市</t>
  </si>
  <si>
    <t>ち_地下鉄だいどう豊里</t>
  </si>
  <si>
    <t>ち_地下鉄玉川</t>
  </si>
  <si>
    <t>ち_地下鉄玉出</t>
  </si>
  <si>
    <t>ち_地下鉄出戸</t>
  </si>
  <si>
    <t>ち_地下鉄動物園前</t>
  </si>
  <si>
    <t>ち_地下鉄長居</t>
  </si>
  <si>
    <t>ち_地下鉄中津</t>
  </si>
  <si>
    <t>ち_地下鉄西田辺</t>
  </si>
  <si>
    <t>ち_地下鉄西中島南方</t>
  </si>
  <si>
    <t>ち_地下鉄西長堀</t>
  </si>
  <si>
    <t>ち_地下鉄野江内代</t>
  </si>
  <si>
    <t>ち_地下鉄花園町</t>
  </si>
  <si>
    <t>ち_地下鉄平野</t>
  </si>
  <si>
    <t>ち_地下鉄深江橋</t>
  </si>
  <si>
    <t>ち_地下鉄緑橋</t>
  </si>
  <si>
    <t>ち_地下鉄南巽</t>
  </si>
  <si>
    <t>ち_地下鉄都島</t>
  </si>
  <si>
    <t>ち_地下鉄横堤</t>
  </si>
  <si>
    <t>ち_千島</t>
  </si>
  <si>
    <t>ち_千島公園前</t>
  </si>
  <si>
    <t>ち_千島団地前</t>
  </si>
  <si>
    <t>ち_築港一丁目</t>
  </si>
  <si>
    <t>ち_築港中学校</t>
  </si>
  <si>
    <t>ち_千舟一丁目</t>
  </si>
  <si>
    <t>ち_千舟橋</t>
  </si>
  <si>
    <t>ち_中央市場前</t>
  </si>
  <si>
    <t>ち_中央中学校前</t>
  </si>
  <si>
    <t>ち_千代崎橋</t>
  </si>
  <si>
    <t>つ_塚本駅北口</t>
  </si>
  <si>
    <t>つ_塚本駅前</t>
  </si>
  <si>
    <t>つ_塚本小学校前</t>
  </si>
  <si>
    <t>つ_塚本二丁目</t>
  </si>
  <si>
    <t>つ_佃</t>
  </si>
  <si>
    <t>つ_佃五丁目</t>
  </si>
  <si>
    <t>つ_佃三丁目</t>
  </si>
  <si>
    <t>つ_佃六丁目</t>
  </si>
  <si>
    <t>つ_常吉一丁目</t>
  </si>
  <si>
    <t>つ_常吉一丁目西</t>
  </si>
  <si>
    <t>つ_常吉二丁目企業団地前</t>
  </si>
  <si>
    <t>つ_常吉二丁目東口企業団地前</t>
  </si>
  <si>
    <t>つ_津守神社前</t>
  </si>
  <si>
    <t>つ_鶴橋駅前</t>
  </si>
  <si>
    <t>つ_鶴橋二丁目</t>
  </si>
  <si>
    <t>つ_鶴町一丁目</t>
  </si>
  <si>
    <t>つ_鶴町三丁目</t>
  </si>
  <si>
    <t>つ_鶴町二丁目</t>
  </si>
  <si>
    <t>つ_鶴町南公園</t>
  </si>
  <si>
    <t>つ_鶴町四丁目</t>
  </si>
  <si>
    <t>つ_鶴町四丁目北</t>
  </si>
  <si>
    <t>つ_鶴見</t>
  </si>
  <si>
    <t>つ_鶴見区役所前</t>
  </si>
  <si>
    <t>つ_鶴見五丁目</t>
  </si>
  <si>
    <t>つ_鶴見商業高校前</t>
  </si>
  <si>
    <t>つ_鶴見西口</t>
  </si>
  <si>
    <t>つ_鶴見橋商店街</t>
  </si>
  <si>
    <t>つ_鶴見橋通</t>
  </si>
  <si>
    <t>つ_鶴見緑地公園前</t>
  </si>
  <si>
    <t>つ_鶴見緑地西</t>
  </si>
  <si>
    <t>つ_鶴見六丁目</t>
  </si>
  <si>
    <t>で_出入橋</t>
  </si>
  <si>
    <t>で_出来島一丁目</t>
  </si>
  <si>
    <t>で_出来島駅前</t>
  </si>
  <si>
    <t>で_出来島大橋</t>
  </si>
  <si>
    <t>て_帝塚山中一丁目</t>
  </si>
  <si>
    <t>て_鉄道病院</t>
  </si>
  <si>
    <t>で_出戸バスターミナル</t>
  </si>
  <si>
    <t>で_出戸南口</t>
  </si>
  <si>
    <t>て_寺田町駅前</t>
  </si>
  <si>
    <t>て_寺町通り</t>
  </si>
  <si>
    <t>て_天下茶屋北二丁目</t>
  </si>
  <si>
    <t>て_天神橋</t>
  </si>
  <si>
    <t>て_天神橋五丁目</t>
  </si>
  <si>
    <t>て_天神橋八丁目</t>
  </si>
  <si>
    <t>て_天神橋六丁目</t>
  </si>
  <si>
    <t>て_天王寺区民センター</t>
  </si>
  <si>
    <t>て_天王寺区役所</t>
  </si>
  <si>
    <t>て_天王寺警察署前</t>
  </si>
  <si>
    <t>て_天王寺西門前</t>
  </si>
  <si>
    <t>て_天王寺スポーツセンター</t>
  </si>
  <si>
    <t>て_天王寺町南一丁目</t>
  </si>
  <si>
    <t>て_天王寺町南二丁目</t>
  </si>
  <si>
    <t>て_天王田公園</t>
  </si>
  <si>
    <t>で_伝法一丁目</t>
  </si>
  <si>
    <t>て_天保山</t>
  </si>
  <si>
    <t>て_天保山ハーバービレッジ</t>
  </si>
  <si>
    <t>ど_堂島</t>
  </si>
  <si>
    <t>ど_堂島大橋</t>
  </si>
  <si>
    <t>ど_堂島大橋北詰</t>
  </si>
  <si>
    <t>ど_道頓堀橋</t>
  </si>
  <si>
    <t>と_徳庵駅口</t>
  </si>
  <si>
    <t>と_土佐堀一丁目</t>
  </si>
  <si>
    <t>と_土佐堀三丁目</t>
  </si>
  <si>
    <t>と_土佐堀二丁目</t>
  </si>
  <si>
    <t>ど_道修町</t>
  </si>
  <si>
    <t>と_殿辻</t>
  </si>
  <si>
    <t>と_豊崎北</t>
  </si>
  <si>
    <t>と_豊崎神社前</t>
  </si>
  <si>
    <t>と_豊里団地西口</t>
  </si>
  <si>
    <t>と_豊里団地前</t>
  </si>
  <si>
    <t>と_豊里六丁目</t>
  </si>
  <si>
    <t>と_酉島</t>
  </si>
  <si>
    <t>と_酉島五丁目</t>
  </si>
  <si>
    <t>と_酉島車庫前</t>
  </si>
  <si>
    <t>と_酉島住宅前</t>
  </si>
  <si>
    <t>と_酉島小学校</t>
  </si>
  <si>
    <t>と_酉島二丁目</t>
  </si>
  <si>
    <t>と_酉島六丁目</t>
  </si>
  <si>
    <t>な_長居公園北口</t>
  </si>
  <si>
    <t>な_長居公園東口</t>
  </si>
  <si>
    <t>な_長居公園南口</t>
  </si>
  <si>
    <t>な_長居西二丁目</t>
  </si>
  <si>
    <t>な_長居東</t>
  </si>
  <si>
    <t>な_長居東一丁目</t>
  </si>
  <si>
    <t>な_長居東二丁目</t>
  </si>
  <si>
    <t>な_長居幼稚園前</t>
  </si>
  <si>
    <t>な_中海老江</t>
  </si>
  <si>
    <t>な_中加賀屋一丁目</t>
  </si>
  <si>
    <t>な_中加賀屋二丁目</t>
  </si>
  <si>
    <t>な_中川西公園前</t>
  </si>
  <si>
    <t>な_中川二丁目</t>
  </si>
  <si>
    <t>な_中桑津</t>
  </si>
  <si>
    <t>な_中島一丁目</t>
  </si>
  <si>
    <t>な_中島川西</t>
  </si>
  <si>
    <t>な_中島川東</t>
  </si>
  <si>
    <t>な_中島公園</t>
  </si>
  <si>
    <t>な_中島新橋</t>
  </si>
  <si>
    <t>な_中島西</t>
  </si>
  <si>
    <t>な_中島二丁目</t>
  </si>
  <si>
    <t>な_中島二丁目中</t>
  </si>
  <si>
    <t>な_中島二丁目東</t>
  </si>
  <si>
    <t>な_中津六丁目</t>
  </si>
  <si>
    <t>な_中出戸</t>
  </si>
  <si>
    <t>な_中之島四丁目</t>
  </si>
  <si>
    <t>な_中野中学校前</t>
  </si>
  <si>
    <t>な_中野町三丁目</t>
  </si>
  <si>
    <t>な_中野町四丁目</t>
  </si>
  <si>
    <t>な_長橋二丁目</t>
  </si>
  <si>
    <t>な_中浜</t>
  </si>
  <si>
    <t>な_長原北口</t>
  </si>
  <si>
    <t>な_長原東第四住宅前</t>
  </si>
  <si>
    <t>な_長原南口</t>
  </si>
  <si>
    <t>な_中開一丁目</t>
  </si>
  <si>
    <t>な_中開三丁目</t>
  </si>
  <si>
    <t>な_中船町</t>
  </si>
  <si>
    <t>な_中道</t>
  </si>
  <si>
    <t>な_中本四丁目</t>
  </si>
  <si>
    <t>な_長吉川辺一丁目</t>
  </si>
  <si>
    <t>な_長吉川辺二丁目</t>
  </si>
  <si>
    <t>な_長吉川辺四丁目</t>
  </si>
  <si>
    <t>な_長吉高校前</t>
  </si>
  <si>
    <t>な_長吉小学校前</t>
  </si>
  <si>
    <t>な_長吉城山</t>
  </si>
  <si>
    <t>な_長吉中学校前</t>
  </si>
  <si>
    <t>な_長吉出戸住宅前</t>
  </si>
  <si>
    <t>な_長吉出戸小学校前</t>
  </si>
  <si>
    <t>な_長吉長原</t>
  </si>
  <si>
    <t>な_長吉長原西三丁目</t>
  </si>
  <si>
    <t>な_長吉長原西二丁目</t>
  </si>
  <si>
    <t>な_長吉長原西四丁目</t>
  </si>
  <si>
    <t>な_長吉長原東三丁目</t>
  </si>
  <si>
    <t>な_長吉六反</t>
  </si>
  <si>
    <t>な_長吉六反三丁目</t>
  </si>
  <si>
    <t>な_長柄国分寺</t>
  </si>
  <si>
    <t>な_長柄西</t>
  </si>
  <si>
    <t>な_長柄橋北詰</t>
  </si>
  <si>
    <t>な_長柄橋南詰</t>
  </si>
  <si>
    <t>な_長柄東</t>
  </si>
  <si>
    <t>な_流町</t>
  </si>
  <si>
    <t>な_浪速西三丁目</t>
  </si>
  <si>
    <t>な_浪速西四丁目</t>
  </si>
  <si>
    <t>な_浪速東一丁目</t>
  </si>
  <si>
    <t>な_浪速東二丁目</t>
  </si>
  <si>
    <t>な_鯰江東小学校前</t>
  </si>
  <si>
    <t>な_波除第二住宅前</t>
  </si>
  <si>
    <t>な_南港大橋北詰</t>
  </si>
  <si>
    <t>な_南港北一丁目</t>
  </si>
  <si>
    <t>な_南港税関前</t>
  </si>
  <si>
    <t>な_南港中央公園</t>
  </si>
  <si>
    <t>な_南港中央公園北</t>
  </si>
  <si>
    <t>な_南港東五丁目</t>
  </si>
  <si>
    <t>な_南港東六丁目</t>
  </si>
  <si>
    <t>な_南港フェリーターミナル</t>
  </si>
  <si>
    <t>な_南港南</t>
  </si>
  <si>
    <t>な_南港南五丁目</t>
  </si>
  <si>
    <t>な_南港南三丁目</t>
  </si>
  <si>
    <t>な_南港南四丁目</t>
  </si>
  <si>
    <t>な_南港南六丁目</t>
  </si>
  <si>
    <t>な_難波中学校前</t>
  </si>
  <si>
    <t>に_新高野中北一丁目</t>
  </si>
  <si>
    <t>に_新高野中北二丁目</t>
  </si>
  <si>
    <t>に_賑橋</t>
  </si>
  <si>
    <t>に_西淡路五丁目</t>
  </si>
  <si>
    <t>に_西加賀屋三丁目</t>
  </si>
  <si>
    <t>に_西加賀屋四丁目</t>
  </si>
  <si>
    <t>に_西春日出</t>
  </si>
  <si>
    <t>に_西島屋</t>
  </si>
  <si>
    <t>に_西住之江</t>
  </si>
  <si>
    <t>に_西田辺町二丁目</t>
  </si>
  <si>
    <t>に_西出戸</t>
  </si>
  <si>
    <t>に_西天満</t>
  </si>
  <si>
    <t>に_西中島</t>
  </si>
  <si>
    <t>に_西中島一丁目</t>
  </si>
  <si>
    <t>に_西中島五丁目</t>
  </si>
  <si>
    <t>に_西中島六丁目</t>
  </si>
  <si>
    <t>に_西成区老人福祉センター</t>
  </si>
  <si>
    <t>に_西成障害者会館</t>
  </si>
  <si>
    <t>に_西船町</t>
  </si>
  <si>
    <t>に_西三国三丁目</t>
  </si>
  <si>
    <t>に_西三国小学校</t>
  </si>
  <si>
    <t>に_西三国二丁目</t>
  </si>
  <si>
    <t>に_西宮原二丁目</t>
  </si>
  <si>
    <t>に_西淀川区民ホール</t>
  </si>
  <si>
    <t>に_西淀川警察署前</t>
  </si>
  <si>
    <t>に_西淀川消防署前</t>
  </si>
  <si>
    <t>に_西淀中学校前</t>
  </si>
  <si>
    <t>に_日本橋一丁目</t>
  </si>
  <si>
    <t>ね_寝屋川大橋</t>
  </si>
  <si>
    <t>の_野田中学校前</t>
  </si>
  <si>
    <t>の_野田阪神前</t>
  </si>
  <si>
    <t>の_野田六丁目</t>
  </si>
  <si>
    <t>の_野中北一丁目</t>
  </si>
  <si>
    <t>の_野中南二丁目</t>
  </si>
  <si>
    <t>ば_梅香</t>
  </si>
  <si>
    <t>ば_梅香三丁目</t>
  </si>
  <si>
    <t>ば_梅南三丁目</t>
  </si>
  <si>
    <t>ば_梅南津守小学校</t>
  </si>
  <si>
    <t>ば_梅南二丁目</t>
  </si>
  <si>
    <t>は_鳩ヶ瀬会館</t>
  </si>
  <si>
    <t>は_花川</t>
  </si>
  <si>
    <t>は_放出住宅前</t>
  </si>
  <si>
    <t>は_放出西一丁目</t>
  </si>
  <si>
    <t>は_放出西三丁目</t>
  </si>
  <si>
    <t>は_放出東二丁目</t>
  </si>
  <si>
    <t>は_花博記念公園北口</t>
  </si>
  <si>
    <t>は_浜</t>
  </si>
  <si>
    <t>は_浜口</t>
  </si>
  <si>
    <t>は_浜口西三丁目</t>
  </si>
  <si>
    <t>は_浜三丁目</t>
  </si>
  <si>
    <t>は_浜四丁目</t>
  </si>
  <si>
    <t>は_林寺一丁目</t>
  </si>
  <si>
    <t>は_林寺三丁目</t>
  </si>
  <si>
    <t>は_針中野一丁目</t>
  </si>
  <si>
    <t>は_播磨町一丁目</t>
  </si>
  <si>
    <t>は_播磨町三丁目</t>
  </si>
  <si>
    <t>は_汎愛高校前</t>
  </si>
  <si>
    <t>は_阪急崇禅寺駅前</t>
  </si>
  <si>
    <t>は_阪神九条</t>
  </si>
  <si>
    <t>ば_万代東二丁目</t>
  </si>
  <si>
    <t>は_阪南団地前</t>
  </si>
  <si>
    <t>は_阪南町五丁目</t>
  </si>
  <si>
    <t>は_阪南町七丁目</t>
  </si>
  <si>
    <t>は_阪南町六丁目</t>
  </si>
  <si>
    <t>ば_馬場町</t>
  </si>
  <si>
    <t>ひ_東淡路一丁目</t>
  </si>
  <si>
    <t>ひ_東今里三丁目</t>
  </si>
  <si>
    <t>ひ_東小橋</t>
  </si>
  <si>
    <t>ひ_東粉浜一丁目</t>
  </si>
  <si>
    <t>ひ_東島屋</t>
  </si>
  <si>
    <t>ひ_東住吉区役所前</t>
  </si>
  <si>
    <t>ひ_東田辺三丁目</t>
  </si>
  <si>
    <t>ひ_東天満</t>
  </si>
  <si>
    <t>ひ_東長居住宅前</t>
  </si>
  <si>
    <t>ひ_東中島一丁目</t>
  </si>
  <si>
    <t>ひ_東中島三丁目</t>
  </si>
  <si>
    <t>ひ_東中島二丁目</t>
  </si>
  <si>
    <t>ひ_東中島四丁目北</t>
  </si>
  <si>
    <t>ひ_東中浜一丁目</t>
  </si>
  <si>
    <t>ひ_東中浜公園</t>
  </si>
  <si>
    <t>ひ_東中本三丁目</t>
  </si>
  <si>
    <t>ひ_東中本二丁目</t>
  </si>
  <si>
    <t>ひ_東野田</t>
  </si>
  <si>
    <t>ひ_東船町</t>
  </si>
  <si>
    <t>ひ_東三国井有</t>
  </si>
  <si>
    <t>ひ_東諸口</t>
  </si>
  <si>
    <t>ひ_東淀川駅前</t>
  </si>
  <si>
    <t>ひ_東淀川区役所前</t>
  </si>
  <si>
    <t>ひ_東淀川郵便局前</t>
  </si>
  <si>
    <t>ひ_東淀工業高校前</t>
  </si>
  <si>
    <t>ひ_東淀中学校前</t>
  </si>
  <si>
    <t>ひ_日之出住宅前</t>
  </si>
  <si>
    <t>ひ_姫島駅前</t>
  </si>
  <si>
    <t>ひ_姫島五丁目</t>
  </si>
  <si>
    <t>ひ_姫松橋</t>
  </si>
  <si>
    <t>ひ_平尾</t>
  </si>
  <si>
    <t>ひ_平尾一丁目</t>
  </si>
  <si>
    <t>ひ_平野区役所前</t>
  </si>
  <si>
    <t>ひ_平野公園前</t>
  </si>
  <si>
    <t>ひ_平野スポーツセンター</t>
  </si>
  <si>
    <t>ひ_平野西一丁目</t>
  </si>
  <si>
    <t>ひ_平野西口</t>
  </si>
  <si>
    <t>ひ_平野西四丁目</t>
  </si>
  <si>
    <t>ひ_平野西六丁目</t>
  </si>
  <si>
    <t>ひ_平野馬場一丁目</t>
  </si>
  <si>
    <t>ひ_平野馬場二丁目</t>
  </si>
  <si>
    <t>ひ_平野東一丁目</t>
  </si>
  <si>
    <t>ひ_平野東住宅前</t>
  </si>
  <si>
    <t>ひ_平野東二丁目</t>
  </si>
  <si>
    <t>ひ_平野南口</t>
  </si>
  <si>
    <t>ひ_平野宮前</t>
  </si>
  <si>
    <t>ひ_平野宮町二丁目</t>
  </si>
  <si>
    <t>ひ_平林駅前</t>
  </si>
  <si>
    <t>ひ_平林大橋西詰</t>
  </si>
  <si>
    <t>ひ_平林北一丁目</t>
  </si>
  <si>
    <t>ひ_平林四号池</t>
  </si>
  <si>
    <t>ふ_フェリーターミナル駅前</t>
  </si>
  <si>
    <t>ふ_福栄橋</t>
  </si>
  <si>
    <t>ふ_福崎一丁目</t>
  </si>
  <si>
    <t>ふ_福崎三丁目</t>
  </si>
  <si>
    <t>ふ_福崎二丁目</t>
  </si>
  <si>
    <t>ふ_福島区役所前</t>
  </si>
  <si>
    <t>ふ_福島七丁目</t>
  </si>
  <si>
    <t>ふ_福島西通</t>
  </si>
  <si>
    <t>ふ_福島八丁目</t>
  </si>
  <si>
    <t>ふ_福島六丁目</t>
  </si>
  <si>
    <t>ふ_福町</t>
  </si>
  <si>
    <t>ふ_布施駅前</t>
  </si>
  <si>
    <t>ふ_船津橋</t>
  </si>
  <si>
    <t>ふ_舟橋町</t>
  </si>
  <si>
    <t>ふ_府立総合医療センター</t>
  </si>
  <si>
    <t>ふ_古市一丁目</t>
  </si>
  <si>
    <t>ふ_古市三丁目</t>
  </si>
  <si>
    <t>ふ_古市二丁目</t>
  </si>
  <si>
    <t>べ_弁天町駅前</t>
  </si>
  <si>
    <t>べ_弁天二丁目</t>
  </si>
  <si>
    <t>べ_弁天ふ頭</t>
  </si>
  <si>
    <t>ぽ_ポートタウン東駅前</t>
  </si>
  <si>
    <t>ほ_豊新一丁目</t>
  </si>
  <si>
    <t>ほ_豊新三丁目</t>
  </si>
  <si>
    <t>ほ_豊新二丁目</t>
  </si>
  <si>
    <t>ほ_豊新四丁目</t>
  </si>
  <si>
    <t>ほ_北港一丁目</t>
  </si>
  <si>
    <t>ほ_北港大橋</t>
  </si>
  <si>
    <t>ほ_北港ヨットハーバー</t>
  </si>
  <si>
    <t>ほ_堀川小学校前</t>
  </si>
  <si>
    <t>ほ_本庄西二丁目</t>
  </si>
  <si>
    <t>ほ_本田一丁目</t>
  </si>
  <si>
    <t>ほ_本田三丁目</t>
  </si>
  <si>
    <t>ま_舞洲スポーツアイランド</t>
  </si>
  <si>
    <t>ま_舞洲中央</t>
  </si>
  <si>
    <t>ま_舞洲東</t>
  </si>
  <si>
    <t>ま_舞洲緑地前</t>
  </si>
  <si>
    <t>ま_松島公園前</t>
  </si>
  <si>
    <t>ま_茨田大宮</t>
  </si>
  <si>
    <t>ま_茨田大宮第二住宅前</t>
  </si>
  <si>
    <t>ま_茨田大宮中</t>
  </si>
  <si>
    <t>ま_茨田大宮南</t>
  </si>
  <si>
    <t>ま_茨田東小学校前</t>
  </si>
  <si>
    <t>ま_松屋</t>
  </si>
  <si>
    <t>み_三国駅前</t>
  </si>
  <si>
    <t>み_三国本町</t>
  </si>
  <si>
    <t>み_三先</t>
  </si>
  <si>
    <t>み_御崎一丁目</t>
  </si>
  <si>
    <t>み_御崎三丁目</t>
  </si>
  <si>
    <t>み_三先二丁目</t>
  </si>
  <si>
    <t>み_御崎四丁目</t>
  </si>
  <si>
    <t>み_三ツ島南</t>
  </si>
  <si>
    <t>み_三津屋</t>
  </si>
  <si>
    <t>み_三津屋公園</t>
  </si>
  <si>
    <t>み_三津屋小学校</t>
  </si>
  <si>
    <t>み_三津屋中一丁目</t>
  </si>
  <si>
    <t>み_御幣島駅</t>
  </si>
  <si>
    <t>み_御幣島公園</t>
  </si>
  <si>
    <t>み_御幣島五丁目</t>
  </si>
  <si>
    <t>み_御幣島住宅前</t>
  </si>
  <si>
    <t>み_御幣島二丁目</t>
  </si>
  <si>
    <t>み_緑一丁目</t>
  </si>
  <si>
    <t>み_緑一丁目中</t>
  </si>
  <si>
    <t>み_緑木一丁目</t>
  </si>
  <si>
    <t>み_緑三丁目</t>
  </si>
  <si>
    <t>み_緑四丁目</t>
  </si>
  <si>
    <t>み_港入舟郵便局</t>
  </si>
  <si>
    <t>み_港区民センター前</t>
  </si>
  <si>
    <t>み_港区役所前</t>
  </si>
  <si>
    <t>み_港田中郵便局</t>
  </si>
  <si>
    <t>み_南泉尾</t>
  </si>
  <si>
    <t>み_南市岡</t>
  </si>
  <si>
    <t>み_南恩加島</t>
  </si>
  <si>
    <t>み_南恩加島一丁目</t>
  </si>
  <si>
    <t>み_南恩加島東</t>
  </si>
  <si>
    <t>み_南加賀屋</t>
  </si>
  <si>
    <t>み_南加賀屋四丁目</t>
  </si>
  <si>
    <t>み_南河堀町</t>
  </si>
  <si>
    <t>み_南粉浜</t>
  </si>
  <si>
    <t>み_南住吉</t>
  </si>
  <si>
    <t>み_南住吉一丁目</t>
  </si>
  <si>
    <t>み_南住吉一丁目東</t>
  </si>
  <si>
    <t>み_南住吉三丁目</t>
  </si>
  <si>
    <t>み_南住吉住宅前</t>
  </si>
  <si>
    <t>み_南住吉二丁目</t>
  </si>
  <si>
    <t>み_南津守</t>
  </si>
  <si>
    <t>み_南津守一丁目</t>
  </si>
  <si>
    <t>み_南津守二丁目</t>
  </si>
  <si>
    <t>み_南津守四丁目</t>
  </si>
  <si>
    <t>み_南長居</t>
  </si>
  <si>
    <t>み_南深江</t>
  </si>
  <si>
    <t>み_見本市会場東口</t>
  </si>
  <si>
    <t>み_三宅中</t>
  </si>
  <si>
    <t>み_都島区役所前</t>
  </si>
  <si>
    <t>み_都島中通</t>
  </si>
  <si>
    <t>み_都島中通三丁目</t>
  </si>
  <si>
    <t>み_都島中通二丁目</t>
  </si>
  <si>
    <t>み_都島橋</t>
  </si>
  <si>
    <t>み_都島本通一丁目</t>
  </si>
  <si>
    <t>み_都島本通五丁目</t>
  </si>
  <si>
    <t>み_都島本通四丁目</t>
  </si>
  <si>
    <t>み_宮原五丁目</t>
  </si>
  <si>
    <t>み_宮原四丁目</t>
  </si>
  <si>
    <t>み_御幸町一丁目</t>
  </si>
  <si>
    <t>み_御幸町二丁目</t>
  </si>
  <si>
    <t>み_御幸通</t>
  </si>
  <si>
    <t>も_桃谷駅筋</t>
  </si>
  <si>
    <t>も_桃谷駅前</t>
  </si>
  <si>
    <t>も_守口車庫前</t>
  </si>
  <si>
    <t>も_諸口</t>
  </si>
  <si>
    <t>も_諸口一丁目</t>
  </si>
  <si>
    <t>も_諸口二丁目</t>
  </si>
  <si>
    <t>も_諸口四丁目</t>
  </si>
  <si>
    <t>も_諸口四丁目北</t>
  </si>
  <si>
    <t>や_焼野一丁目</t>
  </si>
  <si>
    <t>や_安田</t>
  </si>
  <si>
    <t>や_矢田一丁目公園南</t>
  </si>
  <si>
    <t>や_矢田行基大橋</t>
  </si>
  <si>
    <t>や_矢田南中学校前</t>
  </si>
  <si>
    <t>や_八幡屋</t>
  </si>
  <si>
    <t>や_八幡屋三丁目</t>
  </si>
  <si>
    <t>や_八幡屋四丁目</t>
  </si>
  <si>
    <t>や_山坂三丁目</t>
  </si>
  <si>
    <t>や_山之内一丁目</t>
  </si>
  <si>
    <t>や_山之内三丁目</t>
  </si>
  <si>
    <t>や_山之内四丁目</t>
  </si>
  <si>
    <t>ゆ_夕凪</t>
  </si>
  <si>
    <t>ゆ_夕凪二丁目</t>
  </si>
  <si>
    <t>ゆ_湯里五丁目</t>
  </si>
  <si>
    <t>ゆ_湯里二丁目</t>
  </si>
  <si>
    <t>ゆ_湯里六丁目</t>
  </si>
  <si>
    <t>よ_よさみ神社前</t>
  </si>
  <si>
    <t>よ_吉野</t>
  </si>
  <si>
    <t>よ_吉野二丁目</t>
  </si>
  <si>
    <t>よ_淀川区役所</t>
  </si>
  <si>
    <t>よ_淀川警察署前</t>
  </si>
  <si>
    <t>よ_淀川小学校</t>
  </si>
  <si>
    <t>よ_淀中学校前</t>
  </si>
  <si>
    <t>り_両国橋</t>
  </si>
  <si>
    <t>ろ_六反一丁目</t>
  </si>
  <si>
    <t>ろ_六反北口</t>
  </si>
  <si>
    <t>ろ_六反西口</t>
  </si>
  <si>
    <t>ろ_六反東公園</t>
  </si>
  <si>
    <t>ろ_六反東住宅前</t>
  </si>
  <si>
    <t>ろ_六反南口</t>
  </si>
  <si>
    <t>か_勝尾寺</t>
  </si>
  <si>
    <t>か_勝山町</t>
  </si>
  <si>
    <t>か_金井町</t>
  </si>
  <si>
    <t>か_金ヶ原</t>
  </si>
  <si>
    <t>か_金ヶ原口</t>
  </si>
  <si>
    <t>か_金ヶ原中</t>
  </si>
  <si>
    <t>か_鐘化前</t>
  </si>
  <si>
    <t>か_金田町</t>
  </si>
  <si>
    <t>か_かぶとやま荘</t>
  </si>
  <si>
    <t>か_甲山大師</t>
  </si>
  <si>
    <t>か_甲山橋</t>
  </si>
  <si>
    <t>か_甲山墓園前</t>
  </si>
  <si>
    <t>か_上阿古谷</t>
  </si>
  <si>
    <t>か_上音羽</t>
  </si>
  <si>
    <t>か_上音羽口</t>
  </si>
  <si>
    <t>か_上食満西ノ口</t>
  </si>
  <si>
    <t>か_上甲子園小学校前</t>
  </si>
  <si>
    <t>か_上甲東園</t>
  </si>
  <si>
    <t>か_上佐曽利</t>
  </si>
  <si>
    <t>か_上佐曽利南口</t>
  </si>
  <si>
    <t>か_上里</t>
  </si>
  <si>
    <t>か_上渋谷</t>
  </si>
  <si>
    <t>か_上宿野</t>
  </si>
  <si>
    <t>か_上新田</t>
  </si>
  <si>
    <t>か_上新田住宅前</t>
  </si>
  <si>
    <t>か_神園町</t>
  </si>
  <si>
    <t>か_上田尻</t>
  </si>
  <si>
    <t>か_上谷上</t>
  </si>
  <si>
    <t>か_上長法寺</t>
  </si>
  <si>
    <t>か_神津</t>
  </si>
  <si>
    <t>か_上天竺橋</t>
  </si>
  <si>
    <t>か_上止々呂美</t>
  </si>
  <si>
    <t>か_上鳥飼</t>
  </si>
  <si>
    <t>か_上ノ所</t>
  </si>
  <si>
    <t>か_上之町</t>
  </si>
  <si>
    <t>か_上ノ町</t>
  </si>
  <si>
    <t>か_上福井</t>
  </si>
  <si>
    <t>か_上穂積</t>
  </si>
  <si>
    <t>か_上宮川橋</t>
  </si>
  <si>
    <t>か_上武庫橋</t>
  </si>
  <si>
    <t>か_上山口</t>
  </si>
  <si>
    <t>か_上山手町</t>
  </si>
  <si>
    <t>か_上山辺</t>
  </si>
  <si>
    <t>か_加村</t>
  </si>
  <si>
    <t>か_加茂小学校前</t>
  </si>
  <si>
    <t>か_加茂南口</t>
  </si>
  <si>
    <t>か_加茂幼稚園前</t>
  </si>
  <si>
    <t>か_萱野北小学校前</t>
  </si>
  <si>
    <t>か_萱野三平前</t>
  </si>
  <si>
    <t>か_萱野小学校前</t>
  </si>
  <si>
    <t>か_かやの中央</t>
  </si>
  <si>
    <t>か_柏堂町</t>
  </si>
  <si>
    <t>か_唐櫃団地口</t>
  </si>
  <si>
    <t>か_カリヨンの丘</t>
  </si>
  <si>
    <t>か_川合</t>
  </si>
  <si>
    <t>か_川尻</t>
  </si>
  <si>
    <t>か_川床</t>
  </si>
  <si>
    <t>か_川床口</t>
  </si>
  <si>
    <t>か_川西市役所前</t>
  </si>
  <si>
    <t>か_川西中学校前</t>
  </si>
  <si>
    <t>か_川西バスターミナル</t>
  </si>
  <si>
    <t>か_川西病院</t>
  </si>
  <si>
    <t>か_川西病院前</t>
  </si>
  <si>
    <t>か_川西明峰高校前</t>
  </si>
  <si>
    <t>か_川西郵便局前</t>
  </si>
  <si>
    <t>か_川東町</t>
  </si>
  <si>
    <t>か_瓦木支所前</t>
  </si>
  <si>
    <t>か_瓦木中学校前</t>
  </si>
  <si>
    <t>か_瓦宮</t>
  </si>
  <si>
    <t>か_関学道</t>
  </si>
  <si>
    <t>か_関西大学（山手ゆにわ遊園前）</t>
  </si>
  <si>
    <t>か_神崎橋</t>
  </si>
  <si>
    <t>か_関西学院千里国際キャンパス</t>
  </si>
  <si>
    <t>か_関西学院前</t>
  </si>
  <si>
    <t>か_関電学園前</t>
  </si>
  <si>
    <t>き_菊谷町</t>
  </si>
  <si>
    <t>き_機工前</t>
  </si>
  <si>
    <t>き_雉ガ谷</t>
  </si>
  <si>
    <t>き_岸の郷橋</t>
  </si>
  <si>
    <t>き_岸部</t>
  </si>
  <si>
    <t>き_岸部小路</t>
  </si>
  <si>
    <t>き_岸辺南</t>
  </si>
  <si>
    <t>き_鬼子母神前</t>
  </si>
  <si>
    <t>き_木代</t>
  </si>
  <si>
    <t>き_北今在家</t>
  </si>
  <si>
    <t>き_北江口橋</t>
  </si>
  <si>
    <t>き_北桜塚</t>
  </si>
  <si>
    <t>き_北地黄</t>
  </si>
  <si>
    <t>き_北夙川小学校前</t>
  </si>
  <si>
    <t>き_北小学校口</t>
  </si>
  <si>
    <t>き_北条小学校前</t>
  </si>
  <si>
    <t>き_北条町一丁目</t>
  </si>
  <si>
    <t>き_北条町二丁目</t>
  </si>
  <si>
    <t>き_北消防署前</t>
  </si>
  <si>
    <t>き_北鈴蘭台駅前</t>
  </si>
  <si>
    <t>き_北ターミナル７B</t>
  </si>
  <si>
    <t>き_北田原東口</t>
  </si>
  <si>
    <t>き_北豊島中学校前</t>
  </si>
  <si>
    <t>き_北轟木</t>
  </si>
  <si>
    <t>き_北野</t>
  </si>
  <si>
    <t>き_北ノ口</t>
  </si>
  <si>
    <t>き_北福西町</t>
  </si>
  <si>
    <t>き_北福西町一丁目</t>
  </si>
  <si>
    <t>き_北町一丁目</t>
  </si>
  <si>
    <t>き_北町二丁目</t>
  </si>
  <si>
    <t>き_北緑丘</t>
  </si>
  <si>
    <t>き_北緑丘小学校前</t>
  </si>
  <si>
    <t>き_北緑丘団地</t>
  </si>
  <si>
    <t>き_北村</t>
  </si>
  <si>
    <t>き_北村西ノ口</t>
  </si>
  <si>
    <t>き_北山貯水池</t>
  </si>
  <si>
    <t>き_北六甲台センター前</t>
  </si>
  <si>
    <t>き_北六甲台天上公園前</t>
  </si>
  <si>
    <t>き_北六甲台鍋倉公園前</t>
  </si>
  <si>
    <t>き_北六甲台東口</t>
  </si>
  <si>
    <t>き_北脇</t>
  </si>
  <si>
    <t>き_木津上</t>
  </si>
  <si>
    <t>き_木津総合会館前</t>
  </si>
  <si>
    <t>き_記念公園西口</t>
  </si>
  <si>
    <t>き_記念公園南口</t>
  </si>
  <si>
    <t>き_記念碑台</t>
  </si>
  <si>
    <t>き_木部</t>
  </si>
  <si>
    <t>き_肝川橋</t>
  </si>
  <si>
    <t>き_久安寺</t>
  </si>
  <si>
    <t>ぎ_行者口</t>
  </si>
  <si>
    <t>き_清荒神清澄寺</t>
  </si>
  <si>
    <t>き_清滝口</t>
  </si>
  <si>
    <t>き_清ノ瀬橋</t>
  </si>
  <si>
    <t>き_清水</t>
  </si>
  <si>
    <t>き_切畑</t>
  </si>
  <si>
    <t>き_切畑北口</t>
  </si>
  <si>
    <t>き_切畑口</t>
  </si>
  <si>
    <t>き_切畑公園前</t>
  </si>
  <si>
    <t>き_切畑南口</t>
  </si>
  <si>
    <t>ぎ_銀山口</t>
  </si>
  <si>
    <t>き_錦松台</t>
  </si>
  <si>
    <t>き_錦松台口</t>
  </si>
  <si>
    <t>き_金仙寺口</t>
  </si>
  <si>
    <t>き_金蘭会学園前</t>
  </si>
  <si>
    <t>く_空港一丁目</t>
  </si>
  <si>
    <t>く_久々知</t>
  </si>
  <si>
    <t>く_日下部</t>
  </si>
  <si>
    <t>く_草谷</t>
  </si>
  <si>
    <t>く_久代</t>
  </si>
  <si>
    <t>く_久代口</t>
  </si>
  <si>
    <t>く_久代南</t>
  </si>
  <si>
    <t>く_口谷東</t>
  </si>
  <si>
    <t>く_口山内</t>
  </si>
  <si>
    <t>く_久原</t>
  </si>
  <si>
    <t>く_久保</t>
  </si>
  <si>
    <t>く_熊野田小学校前</t>
  </si>
  <si>
    <t>く_熊野町</t>
  </si>
  <si>
    <t>く_熊野町一丁目</t>
  </si>
  <si>
    <t>く_熊野町西</t>
  </si>
  <si>
    <t>く_熊野町東</t>
  </si>
  <si>
    <t>く_熊野橋</t>
  </si>
  <si>
    <t>く_倉垣</t>
  </si>
  <si>
    <t>く_蔵垣内</t>
  </si>
  <si>
    <t>く_苦楽園</t>
  </si>
  <si>
    <t>く_苦楽園一番町</t>
  </si>
  <si>
    <t>く_苦楽園五番町</t>
  </si>
  <si>
    <t>く_苦楽園麓</t>
  </si>
  <si>
    <t>く_クリーンスポーツランド前</t>
  </si>
  <si>
    <t>く_クリーンセンター前</t>
  </si>
  <si>
    <t>ぐ_グリーンハイツ北</t>
  </si>
  <si>
    <t>ぐ_グリーンハイツセンター</t>
  </si>
  <si>
    <t>く_栗栖</t>
  </si>
  <si>
    <t>く_車川庄</t>
  </si>
  <si>
    <t>く_車塚住宅前</t>
  </si>
  <si>
    <t>く_車作</t>
  </si>
  <si>
    <t>く_車作クラブ前</t>
  </si>
  <si>
    <t>く_呉川町</t>
  </si>
  <si>
    <t>く_呉服小学校前</t>
  </si>
  <si>
    <t>く_呉服町</t>
  </si>
  <si>
    <t>く_呉羽の里</t>
  </si>
  <si>
    <t>く_黒川</t>
  </si>
  <si>
    <t>く_黒川公民館</t>
  </si>
  <si>
    <t>く_黒川ダリヤ園</t>
  </si>
  <si>
    <t>く_桑原</t>
  </si>
  <si>
    <t>く_桑原橋</t>
  </si>
  <si>
    <t>け_警察病院前</t>
  </si>
  <si>
    <t>け_競馬場</t>
  </si>
  <si>
    <t>け_競馬場北</t>
  </si>
  <si>
    <t>げ_外院</t>
  </si>
  <si>
    <t>げ_外院の里</t>
  </si>
  <si>
    <t>け_ケーブル前</t>
  </si>
  <si>
    <t>け_けやき坂一丁目</t>
  </si>
  <si>
    <t>け_けやき坂口</t>
  </si>
  <si>
    <t>け_けやき坂五丁目</t>
  </si>
  <si>
    <t>け_けやき坂三丁目</t>
  </si>
  <si>
    <t>け_けやき坂小学校前</t>
  </si>
  <si>
    <t>け_けやき坂二丁目</t>
  </si>
  <si>
    <t>け_けやき坂二丁目南</t>
  </si>
  <si>
    <t>け_けやき坂四丁目</t>
  </si>
  <si>
    <t>け_剣谷</t>
  </si>
  <si>
    <t>け_県道上甲子園</t>
  </si>
  <si>
    <t>け_検見橋</t>
  </si>
  <si>
    <t>け_県立芦屋高校前</t>
  </si>
  <si>
    <t>け_県立高校前</t>
  </si>
  <si>
    <t>け_県立西宮病院前</t>
  </si>
  <si>
    <t>こ_小泉橋</t>
  </si>
  <si>
    <t>こ_香花園</t>
  </si>
  <si>
    <t>こ_工業団地前</t>
  </si>
  <si>
    <t>こ_高原ゴルフ前</t>
  </si>
  <si>
    <t>こ_高座</t>
  </si>
  <si>
    <t>こ_高座金清橋</t>
  </si>
  <si>
    <t>こ_甲子園学院前</t>
  </si>
  <si>
    <t>こ_甲子園五番町</t>
  </si>
  <si>
    <t>こ_甲子園三番町</t>
  </si>
  <si>
    <t>こ_甲子園短期大学前</t>
  </si>
  <si>
    <t>こ_甲子園二番町</t>
  </si>
  <si>
    <t>こ_荒神川</t>
  </si>
  <si>
    <t>こ_神田</t>
  </si>
  <si>
    <t>こ_神足</t>
  </si>
  <si>
    <t>こ_上津島</t>
  </si>
  <si>
    <t>こ_上津島東</t>
  </si>
  <si>
    <t>こ_甲南高校前</t>
  </si>
  <si>
    <t>こ_光風台駅</t>
  </si>
  <si>
    <t>こ_光風台住宅前</t>
  </si>
  <si>
    <t>こ_光風台小学校前</t>
  </si>
  <si>
    <t>こ_光風台駐輪場</t>
  </si>
  <si>
    <t>こ_光風台六丁目三号公園</t>
  </si>
  <si>
    <t>こ_光風台六丁目ニ号公園</t>
  </si>
  <si>
    <t>こ_甲　武　橋</t>
  </si>
  <si>
    <t>こ_甲武橋西詰</t>
  </si>
  <si>
    <t>こ_甲武橋東詰</t>
  </si>
  <si>
    <t>こ_神戸駅前</t>
  </si>
  <si>
    <t>こ_神戸駅南口</t>
  </si>
  <si>
    <t>こ_神戸女学院西門前</t>
  </si>
  <si>
    <t>こ_神戸親和女子大学前</t>
  </si>
  <si>
    <t>こ_光明公園前</t>
  </si>
  <si>
    <t>こ_光明寺</t>
  </si>
  <si>
    <t>こ_公民館前</t>
  </si>
  <si>
    <t>こ_向陽台三丁目</t>
  </si>
  <si>
    <t>こ_広陵中学校前</t>
  </si>
  <si>
    <t>こ_郡</t>
  </si>
  <si>
    <t>こ_郡山団地</t>
  </si>
  <si>
    <t>こ_国道石橋</t>
  </si>
  <si>
    <t>こ_国道大山崎</t>
  </si>
  <si>
    <t>こ_国道上甲子園</t>
  </si>
  <si>
    <t>こ_国道島本</t>
  </si>
  <si>
    <t>こ_国道夙川</t>
  </si>
  <si>
    <t>こ_国道豊川</t>
  </si>
  <si>
    <t>こ_国道富田</t>
  </si>
  <si>
    <t>こ_国道中筋</t>
  </si>
  <si>
    <t>こ_克明小学校前</t>
  </si>
  <si>
    <t>こ_越木岩神社北</t>
  </si>
  <si>
    <t>ご_五社駅前</t>
  </si>
  <si>
    <t>ご_御所前</t>
  </si>
  <si>
    <t>ご_五反田</t>
  </si>
  <si>
    <t>ご_御殿山二丁目</t>
  </si>
  <si>
    <t>ご_御殿山四丁目</t>
  </si>
  <si>
    <t>こ_コニカミノルタ前</t>
  </si>
  <si>
    <t>こ_木ノ元</t>
  </si>
  <si>
    <t>こ_小浜</t>
  </si>
  <si>
    <t>こ_小浜一丁目</t>
  </si>
  <si>
    <t>こ_駒の町</t>
  </si>
  <si>
    <t>こ_木間生</t>
  </si>
  <si>
    <t>こ_昆陽ノ里</t>
  </si>
  <si>
    <t>ご_ゴロゴロ橋</t>
  </si>
  <si>
    <t>さ_西願寺橋</t>
  </si>
  <si>
    <t>さ_済生会病院</t>
  </si>
  <si>
    <t>さ_佐井寺</t>
  </si>
  <si>
    <t>さ_佐井寺北</t>
  </si>
  <si>
    <t>さ_彩都あさぎ</t>
  </si>
  <si>
    <t>さ_彩都あさぎ三丁目</t>
  </si>
  <si>
    <t>さ_彩都あさぎ南</t>
  </si>
  <si>
    <t>さ_彩都西駅</t>
  </si>
  <si>
    <t>さ_才の神</t>
  </si>
  <si>
    <t>さ_西法寺</t>
  </si>
  <si>
    <t>さ_西面</t>
  </si>
  <si>
    <t>さ_西面大橋</t>
  </si>
  <si>
    <t>さ_境谷大橋</t>
  </si>
  <si>
    <t>さ_境谷センター前</t>
  </si>
  <si>
    <t>さ_境野</t>
  </si>
  <si>
    <t>さ_境野切畑口</t>
  </si>
  <si>
    <t>さ_逆瀬川団地前</t>
  </si>
  <si>
    <t>さ_逆瀬台一丁目</t>
  </si>
  <si>
    <t>さ_逆瀬台五丁目</t>
  </si>
  <si>
    <t>さ_逆瀬台センター</t>
  </si>
  <si>
    <t>さ_栄根</t>
  </si>
  <si>
    <t>さ_坂ノ下</t>
  </si>
  <si>
    <t>さ_鷺谷公園前</t>
  </si>
  <si>
    <t>さ_桜</t>
  </si>
  <si>
    <t>さ_桜井口</t>
  </si>
  <si>
    <t>さ_桜井谷</t>
  </si>
  <si>
    <t>さ_さくらコース前</t>
  </si>
  <si>
    <t>さ_さくら台</t>
  </si>
  <si>
    <t>さ_さくら台一丁目</t>
  </si>
  <si>
    <t>さ_桜台二丁目</t>
  </si>
  <si>
    <t>さ_さくら台南口</t>
  </si>
  <si>
    <t>さ_桜台四丁目</t>
  </si>
  <si>
    <t>さ_さくら台四丁目</t>
  </si>
  <si>
    <t>さ_桜台六丁目</t>
  </si>
  <si>
    <t>さ_桜塚</t>
  </si>
  <si>
    <t>さ_桜塚高校前</t>
  </si>
  <si>
    <t>さ_桜道入口</t>
  </si>
  <si>
    <t>さ_笹尾上</t>
  </si>
  <si>
    <t>さ_差組</t>
  </si>
  <si>
    <t>さ_差組大橋</t>
  </si>
  <si>
    <t>さ_佐竹台五丁目</t>
  </si>
  <si>
    <t>さ_佐竹台三丁目</t>
  </si>
  <si>
    <t>さ_佐竹台診療所前</t>
  </si>
  <si>
    <t>さ_佐竹台幼稚園前</t>
  </si>
  <si>
    <t>さ_佐竹台四丁目</t>
  </si>
  <si>
    <t>さ_佐竹台六丁目</t>
  </si>
  <si>
    <t>さ_五月丘</t>
  </si>
  <si>
    <t>さ_五月が丘(吹田市）</t>
  </si>
  <si>
    <t>さ_五月丘一丁目</t>
  </si>
  <si>
    <t>さ_五月丘小学校前</t>
  </si>
  <si>
    <t>さ_五月が丘西</t>
  </si>
  <si>
    <t>さ_五月が丘南</t>
  </si>
  <si>
    <t>さ_五月台一丁目</t>
  </si>
  <si>
    <t>さ_五月台五丁目</t>
  </si>
  <si>
    <t>さ_五月台三丁目</t>
  </si>
  <si>
    <t>さ_五月台七丁目</t>
  </si>
  <si>
    <t>さ_五月台四丁目</t>
  </si>
  <si>
    <t>さ_五月台六丁目</t>
  </si>
  <si>
    <t>さ_五月山公園・大広寺</t>
  </si>
  <si>
    <t>ざ_座頭谷</t>
  </si>
  <si>
    <t>さ_里ノ後</t>
  </si>
  <si>
    <t>さ_早苗の森</t>
  </si>
  <si>
    <t>さ_さゆり幼稚園前</t>
  </si>
  <si>
    <t>さ_三田(阪急田園バス）</t>
  </si>
  <si>
    <t>さ_三田本町</t>
  </si>
  <si>
    <t>さ_三宮駅前</t>
  </si>
  <si>
    <t>さ_三和町</t>
  </si>
  <si>
    <t>し_しあわせの村中央</t>
  </si>
  <si>
    <t>し_シーサイドセンター</t>
  </si>
  <si>
    <t>し_シーサイド西口</t>
  </si>
  <si>
    <t>し_シートス前</t>
  </si>
  <si>
    <t>じ_ＪＲ芦屋</t>
  </si>
  <si>
    <t>じ_ＪＲ芦屋南口</t>
  </si>
  <si>
    <t>じ_ＪＲ尼崎(北)</t>
  </si>
  <si>
    <t>じ_ＪＲ伊丹</t>
  </si>
  <si>
    <t>じ_ＪＲ猪名寺</t>
  </si>
  <si>
    <t>じ_ＪＲ桂川駅前</t>
  </si>
  <si>
    <t>じ_ＪＲ川西池田</t>
  </si>
  <si>
    <t>じ_ＪＲ岸辺北口</t>
  </si>
  <si>
    <t>じ_ＪＲ岸辺南口</t>
  </si>
  <si>
    <t>じ_ＪＲ甲子園口</t>
  </si>
  <si>
    <t>じ_ＪＲさくら夙川</t>
  </si>
  <si>
    <t>じ_ＪＲ島本</t>
  </si>
  <si>
    <t>じ_ＪＲ吹田北口</t>
  </si>
  <si>
    <t>じ_ＪＲ千里丘</t>
  </si>
  <si>
    <t>じ_ＪＲ武田尾</t>
  </si>
  <si>
    <t>じ_ＪＲ富田</t>
  </si>
  <si>
    <t>じ_ＪＲ長岡京東口</t>
  </si>
  <si>
    <t>じ_ＪＲ中山寺</t>
  </si>
  <si>
    <t>じ_ＪＲ中山寺北口</t>
  </si>
  <si>
    <t>じ_ＪＲ西宮</t>
  </si>
  <si>
    <t>じ_ＪＲ西宮駅北</t>
  </si>
  <si>
    <t>じ_ＪＲ西宮名塩</t>
  </si>
  <si>
    <t>じ_ＪＲ向日町</t>
  </si>
  <si>
    <t>じ_自衛隊病院前</t>
  </si>
  <si>
    <t>し_潮芦屋中央</t>
  </si>
  <si>
    <t>じ_地黄局前</t>
  </si>
  <si>
    <t>し_塩瀬中学校前</t>
  </si>
  <si>
    <t>し_汐の湯温泉前</t>
  </si>
  <si>
    <t>し_潮見町</t>
  </si>
  <si>
    <t>じ_ジオ緑地住宅前</t>
  </si>
  <si>
    <t>し_紫金山公園前</t>
  </si>
  <si>
    <t>し_支所前</t>
  </si>
  <si>
    <t>し_自然文化園・日本庭園中央</t>
  </si>
  <si>
    <t>し_七面口</t>
  </si>
  <si>
    <t>し_七面山</t>
  </si>
  <si>
    <t>し_後川</t>
  </si>
  <si>
    <t>し_芝西</t>
  </si>
  <si>
    <t>し_柴の里</t>
  </si>
  <si>
    <t>し_柴原駅</t>
  </si>
  <si>
    <t>し_柴原口</t>
  </si>
  <si>
    <t>し_芝本</t>
  </si>
  <si>
    <t>し_渋谷</t>
  </si>
  <si>
    <t>し_渋谷中学校前</t>
  </si>
  <si>
    <t>し_島</t>
  </si>
  <si>
    <t>し_島江</t>
  </si>
  <si>
    <t>し_島熊山</t>
  </si>
  <si>
    <t>し_島本町役場前</t>
  </si>
  <si>
    <t>し_清水北</t>
  </si>
  <si>
    <t>し_清水橋</t>
  </si>
  <si>
    <t>し_市民運動場前</t>
  </si>
  <si>
    <t>し_市民温水プール前</t>
  </si>
  <si>
    <t>し_市民体育館前</t>
  </si>
  <si>
    <t>し_市民病院</t>
  </si>
  <si>
    <t>し_市民文化ホール前</t>
  </si>
  <si>
    <t>し_紫明園</t>
  </si>
  <si>
    <t>し_下阿古谷</t>
  </si>
  <si>
    <t>し_下井</t>
  </si>
  <si>
    <t>し_下音羽</t>
  </si>
  <si>
    <t>し_下河原</t>
  </si>
  <si>
    <t>し_下久世</t>
  </si>
  <si>
    <t>し_下食満</t>
  </si>
  <si>
    <t>し_下佐曽利</t>
  </si>
  <si>
    <t>し_下渋谷</t>
  </si>
  <si>
    <t>し_下田尻</t>
  </si>
  <si>
    <t>し_下谷上</t>
  </si>
  <si>
    <t>し_下止々呂美</t>
  </si>
  <si>
    <t>し_下鳥飼</t>
  </si>
  <si>
    <t>し_下中橋</t>
  </si>
  <si>
    <t>し_下穂積</t>
  </si>
  <si>
    <t>し_下山口</t>
  </si>
  <si>
    <t>し_下山田</t>
  </si>
  <si>
    <t>し_社会保険事務所前</t>
  </si>
  <si>
    <t>し_市役所東</t>
  </si>
  <si>
    <t>じ_住宅前</t>
  </si>
  <si>
    <t>じ_十万辻</t>
  </si>
  <si>
    <t>じ_鷲林寺</t>
  </si>
  <si>
    <t>じ_鷲林寺南口</t>
  </si>
  <si>
    <t>し_夙川小学校前</t>
  </si>
  <si>
    <t>し_宿川原</t>
  </si>
  <si>
    <t>し_宿久庄</t>
  </si>
  <si>
    <t>し_宿久庄西</t>
  </si>
  <si>
    <t>じ_寿命院前</t>
  </si>
  <si>
    <t>じ_循環器病センター前</t>
  </si>
  <si>
    <t>し_春光園</t>
  </si>
  <si>
    <t>し_勝安寺前</t>
  </si>
  <si>
    <t>し_小学校前</t>
  </si>
  <si>
    <t>じ_上下谷公園</t>
  </si>
  <si>
    <t>し_少路二丁目</t>
  </si>
  <si>
    <t>し_聖天寺下</t>
  </si>
  <si>
    <t>し_庄内駅前</t>
  </si>
  <si>
    <t>し_庄内栄町五丁目</t>
  </si>
  <si>
    <t>し_庄内出張所前</t>
  </si>
  <si>
    <t>し_庄内東一丁目</t>
  </si>
  <si>
    <t>し_庄内東五丁目</t>
  </si>
  <si>
    <t>じ_城南三丁目</t>
  </si>
  <si>
    <t>し_庄之本</t>
  </si>
  <si>
    <t>し_勝福寺前</t>
  </si>
  <si>
    <t>し_生保</t>
  </si>
  <si>
    <t>し_庄本</t>
  </si>
  <si>
    <t>し_勝竜寺城公園前</t>
  </si>
  <si>
    <t>し_市立池田病院</t>
  </si>
  <si>
    <t>し_市立スポーツセンター前</t>
  </si>
  <si>
    <t>し_市立図書館前</t>
  </si>
  <si>
    <t>し_市立病院前</t>
  </si>
  <si>
    <t>し_シルバーカレッジ前</t>
  </si>
  <si>
    <t>し_知るべ岩</t>
  </si>
  <si>
    <t>し_白金一丁目</t>
  </si>
  <si>
    <t>し_白金三丁目</t>
  </si>
  <si>
    <t>し_白金二丁目</t>
  </si>
  <si>
    <t>し_城の里</t>
  </si>
  <si>
    <t>し_城の里中</t>
  </si>
  <si>
    <t>し_城の里東</t>
  </si>
  <si>
    <t>し_城ノ堀</t>
  </si>
  <si>
    <t>し_城山公園前</t>
  </si>
  <si>
    <t>し_城山町</t>
  </si>
  <si>
    <t>し_城山橋</t>
  </si>
  <si>
    <t>し_新芦屋</t>
  </si>
  <si>
    <t>し_新有馬</t>
  </si>
  <si>
    <t>し_新小川</t>
  </si>
  <si>
    <t>し_新開地</t>
  </si>
  <si>
    <t>し_新開地東口</t>
  </si>
  <si>
    <t>し_新開橋</t>
  </si>
  <si>
    <t>し_神境町</t>
  </si>
  <si>
    <t>し_森　興　橋</t>
  </si>
  <si>
    <t>し_新光風台五丁目</t>
  </si>
  <si>
    <t>し_新光風台自治会館前</t>
  </si>
  <si>
    <t>し_新光風台二丁目</t>
  </si>
  <si>
    <t>し_新光風台四丁目</t>
  </si>
  <si>
    <t>し_新神戸駅</t>
  </si>
  <si>
    <t>し_新在家口</t>
  </si>
  <si>
    <t>し_新船場北橋</t>
  </si>
  <si>
    <t>し_新船場南橋</t>
  </si>
  <si>
    <t>し_新田幼稚園前</t>
  </si>
  <si>
    <t>し_新道場</t>
  </si>
  <si>
    <t>し_新林公団住宅前</t>
  </si>
  <si>
    <t>し_森町里山住宅口</t>
  </si>
  <si>
    <t>し_森町中三丁目</t>
  </si>
  <si>
    <t>し_森町中二丁目</t>
  </si>
  <si>
    <t>し_新三国橋</t>
  </si>
  <si>
    <t>し_新明和前</t>
  </si>
  <si>
    <t>す_水月公園前</t>
  </si>
  <si>
    <t>す_水源池</t>
  </si>
  <si>
    <t>す_水源池前</t>
  </si>
  <si>
    <t>す_吹高口</t>
  </si>
  <si>
    <t>す_水車谷</t>
  </si>
  <si>
    <t>す_吹田営業所前</t>
  </si>
  <si>
    <t>す_吹田北口</t>
  </si>
  <si>
    <t>す_吹田警察前</t>
  </si>
  <si>
    <t>す_吹田高校</t>
  </si>
  <si>
    <t>す_吹田市役所前（阪急吹田）</t>
  </si>
  <si>
    <t>す_吹田第二小学校前</t>
  </si>
  <si>
    <t>す_吹田第二中学校前</t>
  </si>
  <si>
    <t>す_吹田東高校前</t>
  </si>
  <si>
    <t>す_吹田東小学校前</t>
  </si>
  <si>
    <t>す_吹東町</t>
  </si>
  <si>
    <t>す_水道橋</t>
  </si>
  <si>
    <t>す_水道部前</t>
  </si>
  <si>
    <t>ず_瑞宝寺公園前</t>
  </si>
  <si>
    <t>す_水明台一丁目</t>
  </si>
  <si>
    <t>す_水明台三丁目</t>
  </si>
  <si>
    <t>す_水明台四丁目</t>
  </si>
  <si>
    <t>す_寸賀尻橋</t>
  </si>
  <si>
    <t>す_杉生</t>
  </si>
  <si>
    <t>す_杉生上</t>
  </si>
  <si>
    <t>す_杉生下</t>
  </si>
  <si>
    <t>す_杉生新田</t>
  </si>
  <si>
    <t>す_杉生中</t>
  </si>
  <si>
    <t>す_杉ヶ丘</t>
  </si>
  <si>
    <t>す_杉原</t>
  </si>
  <si>
    <t>す_涼風町</t>
  </si>
  <si>
    <t>す_涼風町東</t>
  </si>
  <si>
    <t>す_鈴蘭台</t>
  </si>
  <si>
    <t>す_鈴蘭台東口</t>
  </si>
  <si>
    <t>す_砂原橋</t>
  </si>
  <si>
    <t>す_スポーツセンター</t>
  </si>
  <si>
    <t>す_スポーツニッポンゴルフ前</t>
  </si>
  <si>
    <t>す_すみれガ丘一丁目</t>
  </si>
  <si>
    <t>す_すみれガ丘北公園前</t>
  </si>
  <si>
    <t>す_すみれガ丘三丁目</t>
  </si>
  <si>
    <t>す_すみれガ丘中央</t>
  </si>
  <si>
    <t>す_すみれガ丘二丁目</t>
  </si>
  <si>
    <t>す_すみれガ丘東</t>
  </si>
  <si>
    <t>す_すみれ台一丁目</t>
  </si>
  <si>
    <t>す_すみれ台二丁目</t>
  </si>
  <si>
    <t>せ_青松園前</t>
  </si>
  <si>
    <t>せ_誠成公倫会館</t>
  </si>
  <si>
    <t>せ_清風荘</t>
  </si>
  <si>
    <t>せ_聖母被昇天学院前</t>
  </si>
  <si>
    <t>ぜ_税務署前</t>
  </si>
  <si>
    <t>せ_清和台一丁目</t>
  </si>
  <si>
    <t>せ_清和台営業所前</t>
  </si>
  <si>
    <t>せ_星和台口</t>
  </si>
  <si>
    <t>せ_清和台中央</t>
  </si>
  <si>
    <t>せ_星和台ポラール前</t>
  </si>
  <si>
    <t>せ_清和台南</t>
  </si>
  <si>
    <t>せ_清和台四丁目</t>
  </si>
  <si>
    <t>せ_瀬川</t>
  </si>
  <si>
    <t>せ_摂津警察署前</t>
  </si>
  <si>
    <t>せ_摂津市役所前</t>
  </si>
  <si>
    <t>せ_摂津ふれあいの里</t>
  </si>
  <si>
    <t>ぜ_銭原</t>
  </si>
  <si>
    <t>ぜ_銭原クラブ前</t>
  </si>
  <si>
    <t>せ_千軒</t>
  </si>
  <si>
    <t>せ_宜真学園前</t>
  </si>
  <si>
    <t>せ_センター前</t>
  </si>
  <si>
    <t>せ_千提寺口</t>
  </si>
  <si>
    <t>せ_千成小学校前</t>
  </si>
  <si>
    <t>せ_千本口</t>
  </si>
  <si>
    <t>せ_千里営業所前</t>
  </si>
  <si>
    <t>せ_千里丘一丁目</t>
  </si>
  <si>
    <t>せ_千里川</t>
  </si>
  <si>
    <t>せ_千里国際学園</t>
  </si>
  <si>
    <t>そ_荘園一丁目</t>
  </si>
  <si>
    <t>そ_荘園口</t>
  </si>
  <si>
    <t>そ_総監部前</t>
  </si>
  <si>
    <t>そ_総合運動場前</t>
  </si>
  <si>
    <t>そ_総合公園前</t>
  </si>
  <si>
    <t>そ_総合福祉センター前</t>
  </si>
  <si>
    <t>そ_総持寺前</t>
  </si>
  <si>
    <t>そ_曽根東</t>
  </si>
  <si>
    <t>そ_園田公民館</t>
  </si>
  <si>
    <t>そ_染之井住宅前</t>
  </si>
  <si>
    <t>そ_尊鉢</t>
  </si>
  <si>
    <t>た_体育館・市民プ―ル前</t>
  </si>
  <si>
    <t>だ_大学病院前</t>
  </si>
  <si>
    <t>だ_ダイキン工業前</t>
  </si>
  <si>
    <t>た_太鼓山</t>
  </si>
  <si>
    <t>だ_第三師団前</t>
  </si>
  <si>
    <t>だ_第三自治会館前</t>
  </si>
  <si>
    <t>た_大社町</t>
  </si>
  <si>
    <t>だ_第十公園前</t>
  </si>
  <si>
    <t>た_大正橋</t>
  </si>
  <si>
    <t>だ_大宝塚ゴルフ場</t>
  </si>
  <si>
    <t>だ_大同町</t>
  </si>
  <si>
    <t>だ_第二大山崎小学校前</t>
  </si>
  <si>
    <t>だ_第二中学校口</t>
  </si>
  <si>
    <t>だ_第八公園前</t>
  </si>
  <si>
    <t>だ_ダイハツ本社前</t>
  </si>
  <si>
    <t>だ_大門北</t>
  </si>
  <si>
    <t>だ_大門橋</t>
  </si>
  <si>
    <t>だ_大門南</t>
  </si>
  <si>
    <t>だ_大和自治会館前</t>
  </si>
  <si>
    <t>だ_大和西一丁目</t>
  </si>
  <si>
    <t>だ_大和西五丁目</t>
  </si>
  <si>
    <t>だ_大和西三丁目</t>
  </si>
  <si>
    <t>だ_大和西ニ丁目</t>
  </si>
  <si>
    <t>だ_大和東一丁目</t>
  </si>
  <si>
    <t>だ_大和東五丁目</t>
  </si>
  <si>
    <t>だ_大和東三丁目</t>
  </si>
  <si>
    <t>だ_大和東二丁目</t>
  </si>
  <si>
    <t>だ_大和東四丁目</t>
  </si>
  <si>
    <t>た_高木東町</t>
  </si>
  <si>
    <t>た_高木山</t>
  </si>
  <si>
    <t>た_高座町</t>
  </si>
  <si>
    <t>た_高座橋</t>
  </si>
  <si>
    <t>た_高田町</t>
  </si>
  <si>
    <t>た_高司中学校前</t>
  </si>
  <si>
    <t>た_高司二丁目</t>
  </si>
  <si>
    <t>た_高司四丁目</t>
  </si>
  <si>
    <t>た_高野台五丁目</t>
  </si>
  <si>
    <t>た_高野台小学校前</t>
  </si>
  <si>
    <t>た_高野台中学校前</t>
  </si>
  <si>
    <t>た_高野台二丁目</t>
  </si>
  <si>
    <t>た_高野台四丁目</t>
  </si>
  <si>
    <t>た_高橋</t>
  </si>
  <si>
    <t>た_高畑町</t>
  </si>
  <si>
    <t>た_高浜神社前</t>
  </si>
  <si>
    <t>た_高浜町</t>
  </si>
  <si>
    <t>た_高松</t>
  </si>
  <si>
    <t>た_高丸公園前</t>
  </si>
  <si>
    <t>た_高村</t>
  </si>
  <si>
    <t>た_高山</t>
  </si>
  <si>
    <t>た_高山口</t>
  </si>
  <si>
    <t>た_宝塚安倉団地</t>
  </si>
  <si>
    <t>た_宝塚営業所前</t>
  </si>
  <si>
    <t>た_宝塚警察署前</t>
  </si>
  <si>
    <t>た_宝塚ゴルフ場</t>
  </si>
  <si>
    <t>た_宝塚自然の家前</t>
  </si>
  <si>
    <t>た_宝塚市役所前</t>
  </si>
  <si>
    <t>た_宝塚市立病院</t>
  </si>
  <si>
    <t>た_宝塚市立病院前</t>
  </si>
  <si>
    <t>た_宝塚すみれ墓苑管理事務所前</t>
  </si>
  <si>
    <t>た_宝塚すみれ墓苑中央</t>
  </si>
  <si>
    <t>た_宝塚西高校前</t>
  </si>
  <si>
    <t>た_宝塚南口駅前</t>
  </si>
  <si>
    <t>た_宝塚山手台一丁目</t>
  </si>
  <si>
    <t>た_宝塚山手台北公園前</t>
  </si>
  <si>
    <t>た_宝塚山手台三丁目</t>
  </si>
  <si>
    <t>た_宝塚山手台中央</t>
  </si>
  <si>
    <t>た_宝塚山手台二丁目</t>
  </si>
  <si>
    <t>た_宝塚山手台四丁目</t>
  </si>
  <si>
    <t>た_滝ノ町</t>
  </si>
  <si>
    <t>た_滝山町</t>
  </si>
  <si>
    <t>た_武田尾辻</t>
  </si>
  <si>
    <t>た_竹谷</t>
  </si>
  <si>
    <t>た_竹の里小学校前</t>
  </si>
  <si>
    <t>た_竹橋町</t>
  </si>
  <si>
    <t>た_多田院高詰</t>
  </si>
  <si>
    <t>た_多田大橋</t>
  </si>
  <si>
    <t>た_多田神社前</t>
  </si>
  <si>
    <t>た_田近野</t>
  </si>
  <si>
    <t>た_辰巳</t>
  </si>
  <si>
    <t>た_田中</t>
  </si>
  <si>
    <t>た_谷上駅</t>
  </si>
  <si>
    <t>た_玉川幼稚園前</t>
  </si>
  <si>
    <t>た_玉瀬</t>
  </si>
  <si>
    <t>た_玉瀬辻</t>
  </si>
  <si>
    <t>た_民田</t>
  </si>
  <si>
    <t>た_民田口</t>
  </si>
  <si>
    <t>た_民田東</t>
  </si>
  <si>
    <t>た_垂水町二丁目</t>
  </si>
  <si>
    <t>だ_団地入口</t>
  </si>
  <si>
    <t>ち_地域福祉センター前</t>
  </si>
  <si>
    <t>ち_茶屋ノ木</t>
  </si>
  <si>
    <t>ち_茶屋ノ町</t>
  </si>
  <si>
    <t>ち_茶屋町</t>
  </si>
  <si>
    <t>ち_中央環状柴原口</t>
  </si>
  <si>
    <t>ち_中央公園口</t>
  </si>
  <si>
    <t>ち_中央公園前</t>
  </si>
  <si>
    <t>ち_中央公園南口</t>
  </si>
  <si>
    <t>ち_中央図書館前</t>
  </si>
  <si>
    <t>ち_中央病院北口</t>
  </si>
  <si>
    <t>ち_中央病院前</t>
  </si>
  <si>
    <t>ち_中央病院南口</t>
  </si>
  <si>
    <t>ち_町営北プール前</t>
  </si>
  <si>
    <t>ち_長興寺</t>
  </si>
  <si>
    <t>ち_手水ヶ谷</t>
  </si>
  <si>
    <t>ち_長法寺</t>
  </si>
  <si>
    <t>つ_塚口本町</t>
  </si>
  <si>
    <t>つ_つかしん前</t>
  </si>
  <si>
    <t>つ_塚原口</t>
  </si>
  <si>
    <t>つ_つくしが丘公園</t>
  </si>
  <si>
    <t>つ_津雲台五丁目</t>
  </si>
  <si>
    <t>つ_津雲台センター前</t>
  </si>
  <si>
    <t>つ_津雲台七丁目</t>
  </si>
  <si>
    <t>つ_津雲台二丁目</t>
  </si>
  <si>
    <t>つ_津雲台南口</t>
  </si>
  <si>
    <t>つ_辻ヶ池公園前</t>
  </si>
  <si>
    <t>つ_辻村</t>
  </si>
  <si>
    <t>つ_つつじが丘</t>
  </si>
  <si>
    <t>つ_つつじが丘一丁目</t>
  </si>
  <si>
    <t>つ_つつじが丘五丁目</t>
  </si>
  <si>
    <t>つ_つつじが丘三丁目</t>
  </si>
  <si>
    <t>つ_つつじが丘二丁目</t>
  </si>
  <si>
    <t>つ_つつじが丘四丁目</t>
  </si>
  <si>
    <t>つ_鶴之荘</t>
  </si>
  <si>
    <t>つ_鶴野橋</t>
  </si>
  <si>
    <t>で_出合橋</t>
  </si>
  <si>
    <t>で_出在家町</t>
  </si>
  <si>
    <t>て_豊島高校前</t>
  </si>
  <si>
    <t>て_テニスコート前</t>
  </si>
  <si>
    <t>て_寺内一丁目</t>
  </si>
  <si>
    <t>て_寺戸</t>
  </si>
  <si>
    <t>て_寺本公団前</t>
  </si>
  <si>
    <t>て_天上橋</t>
  </si>
  <si>
    <t>て_天道</t>
  </si>
  <si>
    <t>て_天王谷</t>
  </si>
  <si>
    <t>て_展望台</t>
  </si>
  <si>
    <t>で_電話局前</t>
  </si>
  <si>
    <t>と_東久保</t>
  </si>
  <si>
    <t>と_峠口</t>
  </si>
  <si>
    <t>と_東郷小学校前</t>
  </si>
  <si>
    <t>ど_堂ノ前</t>
  </si>
  <si>
    <t>と_東部</t>
  </si>
  <si>
    <t>と_東部南口</t>
  </si>
  <si>
    <t>と_東和苑</t>
  </si>
  <si>
    <t>と_利倉西</t>
  </si>
  <si>
    <t>と_戸田町</t>
  </si>
  <si>
    <t>と_杤原</t>
  </si>
  <si>
    <t>と_止々呂美ふるさと自然科学館前</t>
  </si>
  <si>
    <t>と_止々呂美南</t>
  </si>
  <si>
    <t>と_刀根山元町</t>
  </si>
  <si>
    <t>と_刀根山六丁目</t>
  </si>
  <si>
    <t>と_殿城町</t>
  </si>
  <si>
    <t>と_鳥羽</t>
  </si>
  <si>
    <t>と_友岡</t>
  </si>
  <si>
    <t>と_豊川一丁目</t>
  </si>
  <si>
    <t>と_豊川駅</t>
  </si>
  <si>
    <t>と_豊川支所前</t>
  </si>
  <si>
    <t>と_豊川住宅前</t>
  </si>
  <si>
    <t>と_豊川四丁目</t>
  </si>
  <si>
    <t>と_豊津小学校前</t>
  </si>
  <si>
    <t>と_豊中九中前</t>
  </si>
  <si>
    <t>と_豊中高校前</t>
  </si>
  <si>
    <t>と_豊中三中前</t>
  </si>
  <si>
    <t>と_豊中市役所北</t>
  </si>
  <si>
    <t>と_豊中市役所前</t>
  </si>
  <si>
    <t>と_豊中センター前</t>
  </si>
  <si>
    <t>と_豊中八中前</t>
  </si>
  <si>
    <t>と_豊中不動尊前</t>
  </si>
  <si>
    <t>と_豊中本町八丁目</t>
  </si>
  <si>
    <t>と_豊中本町四丁目</t>
  </si>
  <si>
    <t>と_豊中四中前</t>
  </si>
  <si>
    <t>と_豊能警察署前</t>
  </si>
  <si>
    <t>と_鳥飼五久</t>
  </si>
  <si>
    <t>と_鳥飼下一丁目</t>
  </si>
  <si>
    <t>と_鳥飼下三丁目</t>
  </si>
  <si>
    <t>と_鳥飼西五丁目</t>
  </si>
  <si>
    <t>と_鳥飼西三丁目</t>
  </si>
  <si>
    <t>と_鳥飼八防</t>
  </si>
  <si>
    <t>と_鳥ヶ脇</t>
  </si>
  <si>
    <t>な_内瀬</t>
  </si>
  <si>
    <t>な_仲池前</t>
  </si>
  <si>
    <t>な_長岡京市役所前</t>
  </si>
  <si>
    <t>な_長岡第二中学校前</t>
  </si>
  <si>
    <t>な_長岡天満宮前</t>
  </si>
  <si>
    <t>な_長尾台</t>
  </si>
  <si>
    <t>な_長尾南小学校前</t>
  </si>
  <si>
    <t>な_長尾山霊園</t>
  </si>
  <si>
    <t>な_中川原</t>
  </si>
  <si>
    <t>な_中河原</t>
  </si>
  <si>
    <t>な_中河原南口</t>
  </si>
  <si>
    <t>な_中木津</t>
  </si>
  <si>
    <t>な_中久世</t>
  </si>
  <si>
    <t>な_中桜塚一丁目</t>
  </si>
  <si>
    <t>な_中桜塚四丁目</t>
  </si>
  <si>
    <t>な_中宿野</t>
  </si>
  <si>
    <t>な_中小学校前</t>
  </si>
  <si>
    <t>な_中筋三丁目</t>
  </si>
  <si>
    <t>な_中筋七丁目</t>
  </si>
  <si>
    <t>な_中筋八丁目</t>
  </si>
  <si>
    <t>な_中筋南</t>
  </si>
  <si>
    <t>な_中筋山手二丁目</t>
  </si>
  <si>
    <t>な_中筋六丁目</t>
  </si>
  <si>
    <t>な_長谷口</t>
  </si>
  <si>
    <t>な_長谷公民館前</t>
  </si>
  <si>
    <t>な_長谷南</t>
  </si>
  <si>
    <t>な_中止々呂美</t>
  </si>
  <si>
    <t>な_中鳥飼</t>
  </si>
  <si>
    <t>な_中野</t>
  </si>
  <si>
    <t>な_中野北</t>
  </si>
  <si>
    <t>な_中野住宅前</t>
  </si>
  <si>
    <t>な_中野西山</t>
  </si>
  <si>
    <t>な_中野東</t>
  </si>
  <si>
    <t>な_中橋</t>
  </si>
  <si>
    <t>な_中穂積一丁目</t>
  </si>
  <si>
    <t>な_中穂積三丁目</t>
  </si>
  <si>
    <t>な_中村</t>
  </si>
  <si>
    <t>な_中山台一丁目</t>
  </si>
  <si>
    <t>な_中山台二丁目</t>
  </si>
  <si>
    <t>な_中所</t>
  </si>
  <si>
    <t>な_名塩</t>
  </si>
  <si>
    <t>な_名塩山荘</t>
  </si>
  <si>
    <t>な_名塩小学校前</t>
  </si>
  <si>
    <t>な_名塩茶園町</t>
  </si>
  <si>
    <t>な_名塩西ノ口</t>
  </si>
  <si>
    <t>な_名塩東口</t>
  </si>
  <si>
    <t>な_名塩南台一丁目</t>
  </si>
  <si>
    <t>な_名塩南台センター前</t>
  </si>
  <si>
    <t>な_名塩南台西</t>
  </si>
  <si>
    <t>な_名塩南台二丁目</t>
  </si>
  <si>
    <t>な_名塩南台東公園前</t>
  </si>
  <si>
    <t>な_名塩南台南公園前</t>
  </si>
  <si>
    <t>な_名塩南台四丁目</t>
  </si>
  <si>
    <t>な_七尾</t>
  </si>
  <si>
    <t>な_七尾西</t>
  </si>
  <si>
    <t>な_生瀬橋</t>
  </si>
  <si>
    <t>な_生瀬東町</t>
  </si>
  <si>
    <t>な_名来</t>
  </si>
  <si>
    <t>な_名来北</t>
  </si>
  <si>
    <t>な_名来南</t>
  </si>
  <si>
    <t>な_業平橋</t>
  </si>
  <si>
    <t>な_成谷口</t>
  </si>
  <si>
    <t>な_南宮町西</t>
  </si>
  <si>
    <t>な_南宮町南</t>
  </si>
  <si>
    <t>な_南部消防出張所前</t>
  </si>
  <si>
    <t>に_新高一丁目</t>
  </si>
  <si>
    <t>に_新稲</t>
  </si>
  <si>
    <t>に_新稲東</t>
  </si>
  <si>
    <t>に_新浜町</t>
  </si>
  <si>
    <t>に_仁川旭ガ丘前</t>
  </si>
  <si>
    <t>に_仁川うぐいす台口</t>
  </si>
  <si>
    <t>に_仁川駅前</t>
  </si>
  <si>
    <t>に_仁川北一丁目</t>
  </si>
  <si>
    <t>に_仁川口橋</t>
  </si>
  <si>
    <t>に_仁川小学校前</t>
  </si>
  <si>
    <t>に_仁川植物園前</t>
  </si>
  <si>
    <t>に_仁川台北</t>
  </si>
  <si>
    <t>に_仁川台中</t>
  </si>
  <si>
    <t>に_仁川台南公園</t>
  </si>
  <si>
    <t>に_仁川高台西</t>
  </si>
  <si>
    <t>に_仁川高丸中央公園東</t>
  </si>
  <si>
    <t>に_仁川団地北</t>
  </si>
  <si>
    <t>に_仁川団地前</t>
  </si>
  <si>
    <t>に_仁川マンション前</t>
  </si>
  <si>
    <t>に_二軒茶屋</t>
  </si>
  <si>
    <t>に_西泉台公園前</t>
  </si>
  <si>
    <t>に_西畦野</t>
  </si>
  <si>
    <t>に_西軽井沢</t>
  </si>
  <si>
    <t>に_西川</t>
  </si>
  <si>
    <t>に_西桑津</t>
  </si>
  <si>
    <t>に_西坂部</t>
  </si>
  <si>
    <t>に_西宿</t>
  </si>
  <si>
    <t>に_西陣町</t>
  </si>
  <si>
    <t>に_西鈴蘭台駅前</t>
  </si>
  <si>
    <t>に_西竹の里町</t>
  </si>
  <si>
    <t>に_西多田</t>
  </si>
  <si>
    <t>に_西多田一丁目</t>
  </si>
  <si>
    <t>に_西多田北</t>
  </si>
  <si>
    <t>に_西谷支所前</t>
  </si>
  <si>
    <t>に_西谷小学校前</t>
  </si>
  <si>
    <t>に_西谷の森公園口</t>
  </si>
  <si>
    <t>に_西谷の森公園西の谷</t>
  </si>
  <si>
    <t>に_西谷の森公園東の谷</t>
  </si>
  <si>
    <t>に_西鳥飼</t>
  </si>
  <si>
    <t>に_西長州</t>
  </si>
  <si>
    <t>に_西長州本通二丁目</t>
  </si>
  <si>
    <t>に_西野</t>
  </si>
  <si>
    <t>に_西野団地前</t>
  </si>
  <si>
    <t>に_西宮営業所前</t>
  </si>
  <si>
    <t>に_西宮戎</t>
  </si>
  <si>
    <t>に_西宮甲山高校前</t>
  </si>
  <si>
    <t>に_西宮北インター</t>
  </si>
  <si>
    <t>に_西宮ゴルフ場</t>
  </si>
  <si>
    <t>に_西宮市役所前</t>
  </si>
  <si>
    <t>に_西宮職業安定所前</t>
  </si>
  <si>
    <t>に_西宮中央病院前</t>
  </si>
  <si>
    <t>に_西宮本町</t>
  </si>
  <si>
    <t>に_西畑</t>
  </si>
  <si>
    <t>に_西本町</t>
  </si>
  <si>
    <t>に_西町一丁目</t>
  </si>
  <si>
    <t>に_西町三丁目</t>
  </si>
  <si>
    <t>に_西町二丁目</t>
  </si>
  <si>
    <t>に_西緑丘</t>
  </si>
  <si>
    <t>に_西山口</t>
  </si>
  <si>
    <t>に_西山団地</t>
  </si>
  <si>
    <t>に_西山橋</t>
  </si>
  <si>
    <t>に_二丁目南口</t>
  </si>
  <si>
    <t>に_二之切</t>
  </si>
  <si>
    <t>に_尼谷</t>
  </si>
  <si>
    <t>に_日本庭園前</t>
  </si>
  <si>
    <t>に_ニューム・ジェット</t>
  </si>
  <si>
    <t>に_如意谷</t>
  </si>
  <si>
    <t>に_如意谷住宅前</t>
  </si>
  <si>
    <t>に_忍頂寺</t>
  </si>
  <si>
    <t>に_忍頂寺小学校前</t>
  </si>
  <si>
    <t>の_野上</t>
  </si>
  <si>
    <t>の_野上五丁目</t>
  </si>
  <si>
    <t>の_野上三丁目</t>
  </si>
  <si>
    <t>の_能勢高校前</t>
  </si>
  <si>
    <t>の_能勢町宿野</t>
  </si>
  <si>
    <t>の_能勢町役場前</t>
  </si>
  <si>
    <t>の_能勢の郷</t>
  </si>
  <si>
    <t>の_能勢の郷口</t>
  </si>
  <si>
    <t>の_能登町</t>
  </si>
  <si>
    <t>の_野畑住宅前</t>
  </si>
  <si>
    <t>の_野畑小学校前</t>
  </si>
  <si>
    <t>の_野間峠</t>
  </si>
  <si>
    <t>ぱ_パークタウン中央</t>
  </si>
  <si>
    <t>ぱ_パークタウン東口</t>
  </si>
  <si>
    <t>ぱ_パークプラザ前</t>
  </si>
  <si>
    <t>ば_梅花学園前</t>
  </si>
  <si>
    <t>は_灰方</t>
  </si>
  <si>
    <t>は_拝原</t>
  </si>
  <si>
    <t>は_ハイランド北</t>
  </si>
  <si>
    <t>は_萩原</t>
  </si>
  <si>
    <t>は_萩原台</t>
  </si>
  <si>
    <t>は_白水峡墓園前（十八丁橋）</t>
  </si>
  <si>
    <t>は_白島</t>
  </si>
  <si>
    <t>は_白島北</t>
  </si>
  <si>
    <t>は_橋本関雪邸前</t>
  </si>
  <si>
    <t>は_柱本</t>
  </si>
  <si>
    <t>は_柱本営業所前</t>
  </si>
  <si>
    <t>は_柱本団地</t>
  </si>
  <si>
    <t>は_走井</t>
  </si>
  <si>
    <t>は_波豆</t>
  </si>
  <si>
    <t>は_波豆川</t>
  </si>
  <si>
    <t>は_畑</t>
  </si>
  <si>
    <t>は_畑田</t>
  </si>
  <si>
    <t>は_秦野小学校前</t>
  </si>
  <si>
    <t>は_畑四丁目</t>
  </si>
  <si>
    <t>は_八王寺一丁目</t>
  </si>
  <si>
    <t>は_八皇子神社前</t>
  </si>
  <si>
    <t>は_八王寺二丁目</t>
  </si>
  <si>
    <t>は_鉢塚一丁目</t>
  </si>
  <si>
    <t>は_鉢塚一丁目南</t>
  </si>
  <si>
    <t>は_羽束川</t>
  </si>
  <si>
    <t>は_八景中学校前</t>
  </si>
  <si>
    <t>は_発電所前</t>
  </si>
  <si>
    <t>は_八天の森</t>
  </si>
  <si>
    <t>は_服部</t>
  </si>
  <si>
    <t>は_服部寿町三丁目</t>
  </si>
  <si>
    <t>は_服部寿町二丁目</t>
  </si>
  <si>
    <t>は_服部南町</t>
  </si>
  <si>
    <t>は_花屋敷</t>
  </si>
  <si>
    <t>は_花山住宅前</t>
  </si>
  <si>
    <t>ば_馬場</t>
  </si>
  <si>
    <t>は_浜風大橋北</t>
  </si>
  <si>
    <t>は_浜風大橋南</t>
  </si>
  <si>
    <t>は_浜風町</t>
  </si>
  <si>
    <t>は_浜松原町</t>
  </si>
  <si>
    <t>は_林田口</t>
  </si>
  <si>
    <t>は_原田下水処理場前</t>
  </si>
  <si>
    <t>は_原田中一丁目</t>
  </si>
  <si>
    <t>は_原田中二丁目</t>
  </si>
  <si>
    <t>は_原田元町三丁目</t>
  </si>
  <si>
    <t>は_原町二丁目</t>
  </si>
  <si>
    <t>ぱ_パルティ川西前</t>
  </si>
  <si>
    <t>は_阪急相川</t>
  </si>
  <si>
    <t>は_阪急芦屋川</t>
  </si>
  <si>
    <t>は_阪急石橋</t>
  </si>
  <si>
    <t>は_阪急伊丹</t>
  </si>
  <si>
    <t>は_阪急茨木東口</t>
  </si>
  <si>
    <t>は_阪急岡町</t>
  </si>
  <si>
    <t>は_阪急小野原住宅北</t>
  </si>
  <si>
    <t>は_阪急小野原住宅中央</t>
  </si>
  <si>
    <t>は_阪急小野原住宅南</t>
  </si>
  <si>
    <t>は_阪急逆瀬川</t>
  </si>
  <si>
    <t>は_阪急三番街</t>
  </si>
  <si>
    <t>は_阪急夙川</t>
  </si>
  <si>
    <t>は_阪急摂津市</t>
  </si>
  <si>
    <t>は_阪急摂津市駅前</t>
  </si>
  <si>
    <t>は_阪急曽根</t>
  </si>
  <si>
    <t>は_阪急園田</t>
  </si>
  <si>
    <t>は_阪急塚口</t>
  </si>
  <si>
    <t>は_阪急田園バス本社前</t>
  </si>
  <si>
    <t>は_阪急長岡天神</t>
  </si>
  <si>
    <t>は_阪急長岡天神南</t>
  </si>
  <si>
    <t>は_阪急中山</t>
  </si>
  <si>
    <t>は_阪急中山北口</t>
  </si>
  <si>
    <t>は_阪急バス豊能営業所前</t>
  </si>
  <si>
    <t>は_阪急東向日</t>
  </si>
  <si>
    <t>は_阪急水無瀬</t>
  </si>
  <si>
    <t>は_阪急山田</t>
  </si>
  <si>
    <t>は_阪急山本</t>
  </si>
  <si>
    <t>は_阪急六甲</t>
  </si>
  <si>
    <t>は_半町</t>
  </si>
  <si>
    <t>は_阪神芦屋</t>
  </si>
  <si>
    <t>は_阪神尼崎</t>
  </si>
  <si>
    <t>は_阪神打出</t>
  </si>
  <si>
    <t>は_阪神甲子園</t>
  </si>
  <si>
    <t>は_阪神香櫨園</t>
  </si>
  <si>
    <t>は_阪神水道前</t>
  </si>
  <si>
    <t>は_阪神西宮</t>
  </si>
  <si>
    <t>は_阪神西宮駅東</t>
  </si>
  <si>
    <t>は_阪大医学部病院前</t>
  </si>
  <si>
    <t>は_阪大医学部前</t>
  </si>
  <si>
    <t>は_阪大外国語学部前</t>
  </si>
  <si>
    <t>は_阪大口</t>
  </si>
  <si>
    <t>は_阪大歯学部病院前</t>
  </si>
  <si>
    <t>は_阪大豊中学舎前</t>
  </si>
  <si>
    <t>は_阪大東口</t>
  </si>
  <si>
    <t>は_阪大本部前</t>
  </si>
  <si>
    <t>は_阪大南口</t>
  </si>
  <si>
    <t>ば_盤滝口</t>
  </si>
  <si>
    <t>ば_万博記念公園駅</t>
  </si>
  <si>
    <t>ひ_火打二丁目</t>
  </si>
  <si>
    <t>ひ_東旭町</t>
  </si>
  <si>
    <t>ひ_東有野台</t>
  </si>
  <si>
    <t>ひ_東泉丘小学校前</t>
  </si>
  <si>
    <t>ひ_東おたふく山登山口</t>
  </si>
  <si>
    <t>ひ_東蔵人</t>
  </si>
  <si>
    <t>ひ_東台</t>
  </si>
  <si>
    <t>ひ_東竹の里町</t>
  </si>
  <si>
    <t>ひ_東谷行政センター前</t>
  </si>
  <si>
    <t>ひ_東土川</t>
  </si>
  <si>
    <t>ひ_東ときわ台九丁目</t>
  </si>
  <si>
    <t>ひ_東ときわ台五丁目</t>
  </si>
  <si>
    <t>ひ_東ときわ台七丁目</t>
  </si>
  <si>
    <t>ひ_東ときわ台二丁目</t>
  </si>
  <si>
    <t>ひ_東豊中</t>
  </si>
  <si>
    <t>ひ_東豊中五丁目</t>
  </si>
  <si>
    <t>ひ_東豊中小学校前</t>
  </si>
  <si>
    <t>ひ_東豊中団地前</t>
  </si>
  <si>
    <t>ひ_東豊中二丁目</t>
  </si>
  <si>
    <t>ひ_東豊中四丁目</t>
  </si>
  <si>
    <t>ひ_東畑</t>
  </si>
  <si>
    <t>ひ_東浜町</t>
  </si>
  <si>
    <t>ひ_東原町</t>
  </si>
  <si>
    <t>ひ_東福井三丁目</t>
  </si>
  <si>
    <t>ひ_東町公園</t>
  </si>
  <si>
    <t>ひ_東町三丁目</t>
  </si>
  <si>
    <t>ひ_東町センター前</t>
  </si>
  <si>
    <t>ひ_東町二丁目</t>
  </si>
  <si>
    <t>ひ_東山台小学校前</t>
  </si>
  <si>
    <t>ひ_東山台二丁目</t>
  </si>
  <si>
    <t>ひ_東山台四丁目</t>
  </si>
  <si>
    <t>ひ_東山町</t>
  </si>
  <si>
    <t>ひ_東山辺</t>
  </si>
  <si>
    <t>ひ_光が丘北</t>
  </si>
  <si>
    <t>ひ_光が丘中</t>
  </si>
  <si>
    <t>ひ_髭茶屋</t>
  </si>
  <si>
    <t>ひ_菱川</t>
  </si>
  <si>
    <t>ひ_日高町</t>
  </si>
  <si>
    <t>ぴ_ピッコロシアター</t>
  </si>
  <si>
    <t>ひ_樋爪口</t>
  </si>
  <si>
    <t>ひ_一庫</t>
  </si>
  <si>
    <t>ひ_一庫ダム</t>
  </si>
  <si>
    <t>ひ_一津屋上</t>
  </si>
  <si>
    <t>ひ_樋之池公園前</t>
  </si>
  <si>
    <t>ひ_樋ノ口小学校前</t>
  </si>
  <si>
    <t>ひ_樋ノ口町</t>
  </si>
  <si>
    <t>ひ_日出町</t>
  </si>
  <si>
    <t>ひ_日出町二丁目</t>
  </si>
  <si>
    <t>ひ_日出橋</t>
  </si>
  <si>
    <t>ひ_雲雀丘花屋敷駅前</t>
  </si>
  <si>
    <t>ひ_姫室町</t>
  </si>
  <si>
    <t>び_病院前</t>
  </si>
  <si>
    <t>び_屏風岩</t>
  </si>
  <si>
    <t>ひ_ひよどりインター前</t>
  </si>
  <si>
    <t>ひ_鵯越駅前</t>
  </si>
  <si>
    <t>ひ_鵯越町</t>
  </si>
  <si>
    <t>ひ_ひよどり台</t>
  </si>
  <si>
    <t>ひ_ひよどり台北町</t>
  </si>
  <si>
    <t>ひ_ひよどり台センター前</t>
  </si>
  <si>
    <t>ひ_ひよどり台ホーム前</t>
  </si>
  <si>
    <t>ひ_平石</t>
  </si>
  <si>
    <t>ひ_平田</t>
  </si>
  <si>
    <t>ひ_平田橋</t>
  </si>
  <si>
    <t>ひ_平野口</t>
  </si>
  <si>
    <t>ひ_平野橋</t>
  </si>
  <si>
    <t>ひ_広芝公園前</t>
  </si>
  <si>
    <t>ひ_広芝町</t>
  </si>
  <si>
    <t>ひ_広田</t>
  </si>
  <si>
    <t>ひ_広田神社前</t>
  </si>
  <si>
    <t>ひ_広根</t>
  </si>
  <si>
    <t>ひ_広根中</t>
  </si>
  <si>
    <t>ふ_福井</t>
  </si>
  <si>
    <t>ふ_福石神社前</t>
  </si>
  <si>
    <t>ふ_福井宮の前</t>
  </si>
  <si>
    <t>ふ_福祉コミュニティプラザ</t>
  </si>
  <si>
    <t>ふ_福田</t>
  </si>
  <si>
    <t>ふ_福西遺跡公園前</t>
  </si>
  <si>
    <t>ふ_福西竹の里</t>
  </si>
  <si>
    <t>ふ_伏尾</t>
  </si>
  <si>
    <t>ふ_伏尾台一丁目</t>
  </si>
  <si>
    <t>ふ_伏尾台五丁目</t>
  </si>
  <si>
    <t>ふ_伏尾台センター</t>
  </si>
  <si>
    <t>ふ_伏尾台四丁目</t>
  </si>
  <si>
    <t>ふ_富士火災</t>
  </si>
  <si>
    <t>ふ_藤白台一丁目</t>
  </si>
  <si>
    <t>ふ_藤白台二丁目</t>
  </si>
  <si>
    <t>ふ_藤白台四丁目</t>
  </si>
  <si>
    <t>ふ_ふじしろ幼稚園前</t>
  </si>
  <si>
    <t>ふ_藤ノ宮</t>
  </si>
  <si>
    <t>ふ_伏見池公園前</t>
  </si>
  <si>
    <t>ふ_伏見台一丁目</t>
  </si>
  <si>
    <t>ふ_伏見台三丁目</t>
  </si>
  <si>
    <t>ふ_伏見台二丁目</t>
  </si>
  <si>
    <t>ふ_伏見台配水池前</t>
  </si>
  <si>
    <t>ふ_附属池田小学校前</t>
  </si>
  <si>
    <t>ふ_二葉町</t>
  </si>
  <si>
    <t>ふ_二見町</t>
  </si>
  <si>
    <t>ふ_舟坂</t>
  </si>
  <si>
    <t>ふ_舟坂橋</t>
  </si>
  <si>
    <t>ふ_舟坂東口</t>
  </si>
  <si>
    <t>ふ_普明寺橋</t>
  </si>
  <si>
    <t>ふ_府民センター前</t>
  </si>
  <si>
    <t>ふ_古江台五丁目</t>
  </si>
  <si>
    <t>ふ_古江台小学校前</t>
  </si>
  <si>
    <t>ふ_古江台四丁目</t>
  </si>
  <si>
    <t>ぶ_文化会館前</t>
  </si>
  <si>
    <t>ぶ_文化センター前</t>
  </si>
  <si>
    <t>へ_平成大橋</t>
  </si>
  <si>
    <t>べ_別府東</t>
  </si>
  <si>
    <t>べ_別府南</t>
  </si>
  <si>
    <t>ほ_保育園前</t>
  </si>
  <si>
    <t>ほ_保育所前</t>
  </si>
  <si>
    <t>ほ_宝山坂</t>
  </si>
  <si>
    <t>ほ_宝山寺下</t>
  </si>
  <si>
    <t>ほ_宝地ヶ鼻</t>
  </si>
  <si>
    <t>ほ_宝松苑</t>
  </si>
  <si>
    <t>ほ_法性寺前</t>
  </si>
  <si>
    <t>ほ_宝殿橋</t>
  </si>
  <si>
    <t>ほ_豊南小学校前</t>
  </si>
  <si>
    <t>ほ_豊南町西三丁目</t>
  </si>
  <si>
    <t>ほ_豊南町東四丁目</t>
  </si>
  <si>
    <t>ほ_豊南町南</t>
  </si>
  <si>
    <t>ぼ_坊島</t>
  </si>
  <si>
    <t>ほ_宝梅中学校前</t>
  </si>
  <si>
    <t>ほ_蓬莱峡</t>
  </si>
  <si>
    <t>ほ_北神区民センター前</t>
  </si>
  <si>
    <t>ほ_北摂池田メモリアルパーク前</t>
  </si>
  <si>
    <t>ほ_北摂信愛園前</t>
  </si>
  <si>
    <t>ほ_北摂霊園</t>
  </si>
  <si>
    <t>ほ_北陵公民館前</t>
  </si>
  <si>
    <t>ほ_保健医療センター前</t>
  </si>
  <si>
    <t>ほ_ほそごう学園前</t>
  </si>
  <si>
    <t>ぼ_菩提池</t>
  </si>
  <si>
    <t>ほ_蛍池北町</t>
  </si>
  <si>
    <t>ほ_蛍池東町</t>
  </si>
  <si>
    <t>ほ_ホテル阪急エキスポパーク前</t>
  </si>
  <si>
    <t>ほ_本滝口</t>
  </si>
  <si>
    <t>ま_舞塚</t>
  </si>
  <si>
    <t>ま_前坂</t>
  </si>
  <si>
    <t>ま_前田橋</t>
  </si>
  <si>
    <t>ま_前山公園</t>
  </si>
  <si>
    <t>ま_牧</t>
  </si>
  <si>
    <t>ま_牧の台会館前</t>
  </si>
  <si>
    <t>ま_牧の台小学校前</t>
  </si>
  <si>
    <t>ま_味舌下</t>
  </si>
  <si>
    <t>ま_間谷住宅１</t>
  </si>
  <si>
    <t>ま_間谷住宅入口</t>
  </si>
  <si>
    <t>ま_間谷住宅５</t>
  </si>
  <si>
    <t>ま_間谷住宅３</t>
  </si>
  <si>
    <t>ま_間谷住宅２</t>
  </si>
  <si>
    <t>ま_間谷住宅４</t>
  </si>
  <si>
    <t>ま_松尾橋</t>
  </si>
  <si>
    <t>ま_松が枝町</t>
  </si>
  <si>
    <t>ま_松が丘北</t>
  </si>
  <si>
    <t>ま_松が丘南</t>
  </si>
  <si>
    <t>ま_松葉屋</t>
  </si>
  <si>
    <t>ま_松本</t>
  </si>
  <si>
    <t>ま_松山町</t>
  </si>
  <si>
    <t>ま_的田</t>
  </si>
  <si>
    <t>ま_豆柏</t>
  </si>
  <si>
    <t>ま_豆坂口</t>
  </si>
  <si>
    <t>ま_摩耶山市立自然の家前</t>
  </si>
  <si>
    <t>ま_摩耶山天上寺前</t>
  </si>
  <si>
    <t>ま_摩耶ロープウェー山上駅</t>
  </si>
  <si>
    <t>ま_摩耶ロッジ前</t>
  </si>
  <si>
    <t>ま_丸の内町</t>
  </si>
  <si>
    <t>ま_丸橋</t>
  </si>
  <si>
    <t>ま_丸山</t>
  </si>
  <si>
    <t>ま_丸山下</t>
  </si>
  <si>
    <t>ま_丸山台三丁目</t>
  </si>
  <si>
    <t>ま_満願寺</t>
  </si>
  <si>
    <t>ま_万善</t>
  </si>
  <si>
    <t>み_三国池</t>
  </si>
  <si>
    <t>み_三咲町</t>
  </si>
  <si>
    <t>み_三島江</t>
  </si>
  <si>
    <t>み_三島江南口</t>
  </si>
  <si>
    <t>み_三島幼稚園前</t>
  </si>
  <si>
    <t>み_水無</t>
  </si>
  <si>
    <t>み_水呑</t>
  </si>
  <si>
    <t>み_瑞穂小学校前</t>
  </si>
  <si>
    <t>み_美竹台住宅前</t>
  </si>
  <si>
    <t>み_三ッ池</t>
  </si>
  <si>
    <t>み_三ッ辻</t>
  </si>
  <si>
    <t>み_緑丘</t>
  </si>
  <si>
    <t>み_緑ヶ丘小学校前</t>
  </si>
  <si>
    <t>み_緑ヶ丘七丁目</t>
  </si>
  <si>
    <t>み_緑ヶ丘二丁目</t>
  </si>
  <si>
    <t>み_緑台公民館前</t>
  </si>
  <si>
    <t>み_緑台三丁目</t>
  </si>
  <si>
    <t>み_緑台四丁目</t>
  </si>
  <si>
    <t>み_湊川公園西口</t>
  </si>
  <si>
    <t>み_南春日丘</t>
  </si>
  <si>
    <t>み_南春日丘西</t>
  </si>
  <si>
    <t>み_南春日町</t>
  </si>
  <si>
    <t>み_南桜井</t>
  </si>
  <si>
    <t>み_南桜塚一丁目</t>
  </si>
  <si>
    <t>み_南桜塚三丁目</t>
  </si>
  <si>
    <t>み_南桜塚二丁目</t>
  </si>
  <si>
    <t>み_南清水</t>
  </si>
  <si>
    <t>み_南小学校前</t>
  </si>
  <si>
    <t>み_南新町</t>
  </si>
  <si>
    <t>み_南摂津駅</t>
  </si>
  <si>
    <t>み_南ターミナル１７</t>
  </si>
  <si>
    <t>み_南野坂</t>
  </si>
  <si>
    <t>み_南野坂自治会館前</t>
  </si>
  <si>
    <t>み_南野坂二丁目</t>
  </si>
  <si>
    <t>み_南ノ谷</t>
  </si>
  <si>
    <t>み_南花屋敷</t>
  </si>
  <si>
    <t>み_南浜町</t>
  </si>
  <si>
    <t>み_南福西町</t>
  </si>
  <si>
    <t>み_南福西町三丁目</t>
  </si>
  <si>
    <t>み_南福西町二丁目</t>
  </si>
  <si>
    <t>み_南本町一丁目</t>
  </si>
  <si>
    <t>み_南本町四丁目</t>
  </si>
  <si>
    <t>み_南町一丁目</t>
  </si>
  <si>
    <t>み_南町三丁目</t>
  </si>
  <si>
    <t>み_南町二丁目</t>
  </si>
  <si>
    <t>み_南条</t>
  </si>
  <si>
    <t>み_箕面警察前</t>
  </si>
  <si>
    <t>み_箕面高校前</t>
  </si>
  <si>
    <t>み_箕面市役所前</t>
  </si>
  <si>
    <t>み_箕面森町近隣公園前</t>
  </si>
  <si>
    <t>み_箕面森町地区センター</t>
  </si>
  <si>
    <t>み_箕面墓地公園南</t>
  </si>
  <si>
    <t>み_箕面墓地前</t>
  </si>
  <si>
    <t>み_箕面六丁目</t>
  </si>
  <si>
    <t>み_箕谷</t>
  </si>
  <si>
    <t>み_耳原</t>
  </si>
  <si>
    <t>み_見場走り</t>
  </si>
  <si>
    <t>み_宮川小学校前</t>
  </si>
  <si>
    <t>み_宮川原橋</t>
  </si>
  <si>
    <t>み_宮塚公園前</t>
  </si>
  <si>
    <t>み_宮の前</t>
  </si>
  <si>
    <t>み_深山池公園北</t>
  </si>
  <si>
    <t>み_深山池公園南</t>
  </si>
  <si>
    <t>み_宮前町</t>
  </si>
  <si>
    <t>み_美山台三丁目</t>
  </si>
  <si>
    <t>み_宮山</t>
  </si>
  <si>
    <t>み_美幸町</t>
  </si>
  <si>
    <t>み_妙見口駅</t>
  </si>
  <si>
    <t>み_妙見山上</t>
  </si>
  <si>
    <t>み_明神橋</t>
  </si>
  <si>
    <t>み_明神前</t>
  </si>
  <si>
    <t>み_三輪北</t>
  </si>
  <si>
    <t>む_向日回生病院</t>
  </si>
  <si>
    <t>む_向日が丘支援学校前</t>
  </si>
  <si>
    <t>む_向日市保健センター前</t>
  </si>
  <si>
    <t>む_向日市役所前</t>
  </si>
  <si>
    <t>む_向日台団地前</t>
  </si>
  <si>
    <t>む_向日町郵便局前</t>
  </si>
  <si>
    <t>む_虫尾</t>
  </si>
  <si>
    <t>む_六瀬支所前</t>
  </si>
  <si>
    <t>め_名月峠</t>
  </si>
  <si>
    <t>め_名糖前</t>
  </si>
  <si>
    <t>め_明峰小学校前</t>
  </si>
  <si>
    <t>め_免山</t>
  </si>
  <si>
    <t>め_メゾン千里丘</t>
  </si>
  <si>
    <t>め_売布ガ丘北</t>
  </si>
  <si>
    <t>め_売布ガ丘南</t>
  </si>
  <si>
    <t>め_売布きよしガ丘北</t>
  </si>
  <si>
    <t>め_売布きよしガ丘中央公園</t>
  </si>
  <si>
    <t>め_売布きよしガ丘南</t>
  </si>
  <si>
    <t>め_売布神社駅前</t>
  </si>
  <si>
    <t>め_売布神社口</t>
  </si>
  <si>
    <t>め_売布東の町</t>
  </si>
  <si>
    <t>め_免許試験場前</t>
  </si>
  <si>
    <t>も_物集女</t>
  </si>
  <si>
    <t>も_紅葉町</t>
  </si>
  <si>
    <t>も_桃山</t>
  </si>
  <si>
    <t>も_桃山台駅前</t>
  </si>
  <si>
    <t>も_桃山台二丁目</t>
  </si>
  <si>
    <t>も_森上</t>
  </si>
  <si>
    <t>も_文珠橋</t>
  </si>
  <si>
    <t>も_門前町</t>
  </si>
  <si>
    <t>も_門前町南</t>
  </si>
  <si>
    <t>や_やきもち地蔵前</t>
  </si>
  <si>
    <t>や_薬師堂</t>
  </si>
  <si>
    <t>や_安元</t>
  </si>
  <si>
    <t>や_八十塚橋</t>
  </si>
  <si>
    <t>や_矢問</t>
  </si>
  <si>
    <t>や_柳谷公園</t>
  </si>
  <si>
    <t>や_山内会所前</t>
  </si>
  <si>
    <t>や_山打出</t>
  </si>
  <si>
    <t>や_山口営業所前</t>
  </si>
  <si>
    <t>や_山口センター前</t>
  </si>
  <si>
    <t>や_山崎聖天前</t>
  </si>
  <si>
    <t>や_山下駅前</t>
  </si>
  <si>
    <t>や_山下本町</t>
  </si>
  <si>
    <t>や_山田樫切山</t>
  </si>
  <si>
    <t>や_山田弘済院</t>
  </si>
  <si>
    <t>や_山田市民体育館前</t>
  </si>
  <si>
    <t>や_山田西</t>
  </si>
  <si>
    <t>や_山田西四丁目</t>
  </si>
  <si>
    <t>や_山田橋</t>
  </si>
  <si>
    <t>や_山田南</t>
  </si>
  <si>
    <t>や_山田宮ノ前</t>
  </si>
  <si>
    <t>や_山田山</t>
  </si>
  <si>
    <t>や_山手公園前</t>
  </si>
  <si>
    <t>や_山手台芝桜公園前</t>
  </si>
  <si>
    <t>や_山手台七丁目</t>
  </si>
  <si>
    <t>や_山手台ニ丁目</t>
  </si>
  <si>
    <t>や_山手台東五丁目</t>
  </si>
  <si>
    <t>や_山手町</t>
  </si>
  <si>
    <t>や_山手四丁目</t>
  </si>
  <si>
    <t>や_山ノ上</t>
  </si>
  <si>
    <t>や_山の口</t>
  </si>
  <si>
    <t>や_山の街駅前</t>
  </si>
  <si>
    <t>や_山辺</t>
  </si>
  <si>
    <t>や_山辺口</t>
  </si>
  <si>
    <t>や_山本東三丁目</t>
  </si>
  <si>
    <t>や_山本丸橋</t>
  </si>
  <si>
    <t>や_山本南一丁目</t>
  </si>
  <si>
    <t>ゆ_ゆうあいセンター前</t>
  </si>
  <si>
    <t>ゆ_紫合</t>
  </si>
  <si>
    <t>ゆ_紫合東口</t>
  </si>
  <si>
    <t>ゆ_夕日丘三丁目</t>
  </si>
  <si>
    <t>ゆ_ゆずり葉台</t>
  </si>
  <si>
    <t>ゆ_夢野台</t>
  </si>
  <si>
    <t>ゆ_湯谷口</t>
  </si>
  <si>
    <t>ゆ_湯山台</t>
  </si>
  <si>
    <t>ゆ_湯山台口</t>
  </si>
  <si>
    <t>ゆ_湯山台中央</t>
  </si>
  <si>
    <t>ゆ_ゆらら藤白台</t>
  </si>
  <si>
    <t>よ_用海町</t>
  </si>
  <si>
    <t>よ_陽光町</t>
  </si>
  <si>
    <t>よ_陽明小学校前</t>
  </si>
  <si>
    <t>よ_吉田橋</t>
  </si>
  <si>
    <t>よ_芳野町</t>
  </si>
  <si>
    <t>よ_善峯寺</t>
  </si>
  <si>
    <t>よ_余野</t>
  </si>
  <si>
    <t>よ_よみうりカントリークラブ前</t>
  </si>
  <si>
    <t>よ_読売ゴルフ場</t>
  </si>
  <si>
    <t>よ_よろづや</t>
  </si>
  <si>
    <t>ら_洛西大橋</t>
  </si>
  <si>
    <t>ら_洛西口駅前</t>
  </si>
  <si>
    <t>ら_洛西高校前</t>
  </si>
  <si>
    <t>ら_洛西バスターミナル</t>
  </si>
  <si>
    <t>り_竜仙峡</t>
  </si>
  <si>
    <t>り_流通センター１</t>
  </si>
  <si>
    <t>り_流通センター３</t>
  </si>
  <si>
    <t>り_流通センター２</t>
  </si>
  <si>
    <t>り_流通センター南</t>
  </si>
  <si>
    <t>り_両度町</t>
  </si>
  <si>
    <t>り_緑地公園駅前</t>
  </si>
  <si>
    <t>り_緑地公園グリーンハイツ前</t>
  </si>
  <si>
    <t>り_緑地公園前</t>
  </si>
  <si>
    <t>る_ルミナス箕面の森</t>
  </si>
  <si>
    <t>る_ルミナス四番街</t>
  </si>
  <si>
    <t>れ_霊園北口</t>
  </si>
  <si>
    <t>れ_霊園五区</t>
  </si>
  <si>
    <t>れ_霊園事務所前</t>
  </si>
  <si>
    <t>れ_霊園十区</t>
  </si>
  <si>
    <t>れ_霊園七区</t>
  </si>
  <si>
    <t>れ_霊園八区</t>
  </si>
  <si>
    <t>れ_霊園前</t>
  </si>
  <si>
    <t>れ_霊園六区</t>
  </si>
  <si>
    <t>ろ_老人総合センター前</t>
  </si>
  <si>
    <t>ろ_老人保健施設前</t>
  </si>
  <si>
    <t>ろ_六甲ケーブル山上駅</t>
  </si>
  <si>
    <t>ろ_六甲山頂</t>
  </si>
  <si>
    <t>ろ_六甲山牧場</t>
  </si>
  <si>
    <t>ろ_六甲山ホテル前</t>
  </si>
  <si>
    <t>ろ_六甲登山口</t>
  </si>
  <si>
    <t>わ_若北会館前</t>
  </si>
  <si>
    <t>わ_若葉町</t>
  </si>
  <si>
    <t>わ_若葉二丁目</t>
  </si>
  <si>
    <t>わ_若山台一丁目</t>
  </si>
  <si>
    <t>わ_若山台センター</t>
  </si>
  <si>
    <t>わ_脇塚</t>
  </si>
  <si>
    <t>わ_和田</t>
  </si>
  <si>
    <t>あ_芥川小学校前</t>
  </si>
  <si>
    <t>あ_芥川商店街</t>
  </si>
  <si>
    <t>あ_阿武野一丁目</t>
  </si>
  <si>
    <t>あ_阿武野校前</t>
  </si>
  <si>
    <t>あ_阿武山口</t>
  </si>
  <si>
    <t>あ_安満</t>
  </si>
  <si>
    <t>あ_天川町</t>
  </si>
  <si>
    <t>あ_安満新町</t>
  </si>
  <si>
    <t>あ_安岡寺住宅</t>
  </si>
  <si>
    <t>あ_安岡寺東</t>
  </si>
  <si>
    <t>い_出灰</t>
  </si>
  <si>
    <t>い_今城塚古墳前</t>
  </si>
  <si>
    <t>い_磐手校前</t>
  </si>
  <si>
    <t>い_磐手橋</t>
  </si>
  <si>
    <t>う_美しが丘</t>
  </si>
  <si>
    <t>う_美しが丘西</t>
  </si>
  <si>
    <t>う_浦堂</t>
  </si>
  <si>
    <t>お_大冠校前</t>
  </si>
  <si>
    <t>お_大冠町</t>
  </si>
  <si>
    <t>お_大阪薬科大学</t>
  </si>
  <si>
    <t>お_大谷橋</t>
  </si>
  <si>
    <t>お_岡本西</t>
  </si>
  <si>
    <t>お_奥天神</t>
  </si>
  <si>
    <t>か_樫田校前</t>
  </si>
  <si>
    <t>か_樫田郵便局前</t>
  </si>
  <si>
    <t>か_樫船神社</t>
  </si>
  <si>
    <t>か_梶原</t>
  </si>
  <si>
    <t>か_梶原西</t>
  </si>
  <si>
    <t>か_梶原東</t>
  </si>
  <si>
    <t>か_梶原南</t>
  </si>
  <si>
    <t>か_神峰山口</t>
  </si>
  <si>
    <t>か_上天神</t>
  </si>
  <si>
    <t>か_上奈佐原</t>
  </si>
  <si>
    <t>か_上成合</t>
  </si>
  <si>
    <t>か_上の池公園</t>
  </si>
  <si>
    <t>か_上の池公園南</t>
  </si>
  <si>
    <t>か_上の口</t>
  </si>
  <si>
    <t>か_上土室</t>
  </si>
  <si>
    <t>か_上牧北</t>
  </si>
  <si>
    <t>か_上牧中央</t>
  </si>
  <si>
    <t>か_上牧南</t>
  </si>
  <si>
    <t>か_唐崎北</t>
  </si>
  <si>
    <t>か_唐崎西口</t>
  </si>
  <si>
    <t>か_唐崎橋</t>
  </si>
  <si>
    <t>か_空谷橋</t>
  </si>
  <si>
    <t>か_川久保</t>
  </si>
  <si>
    <t>か_川久保峠</t>
  </si>
  <si>
    <t>か_関西大学</t>
  </si>
  <si>
    <t>き_北大冠校前</t>
  </si>
  <si>
    <t>き_北南平台</t>
  </si>
  <si>
    <t>き_北郵便局前</t>
  </si>
  <si>
    <t>く_クリンピア前島</t>
  </si>
  <si>
    <t>ぐ_郡家</t>
  </si>
  <si>
    <t>ぐ_郡家新町東</t>
  </si>
  <si>
    <t>ぐ_郡家本郷</t>
  </si>
  <si>
    <t>こ_公団阿武山</t>
  </si>
  <si>
    <t>こ_国道梶原</t>
  </si>
  <si>
    <t>こ_国道上牧西</t>
  </si>
  <si>
    <t>こ_古曽部台</t>
  </si>
  <si>
    <t>こ_寿町</t>
  </si>
  <si>
    <t>こ_古曽部防災公園</t>
  </si>
  <si>
    <t>ご_五領公民館前</t>
  </si>
  <si>
    <t>さ_砕石場上</t>
  </si>
  <si>
    <t>さ_砕石場前</t>
  </si>
  <si>
    <t>さ_西面口</t>
  </si>
  <si>
    <t>さ_栄町東</t>
  </si>
  <si>
    <t>さ_三箇牧校前</t>
  </si>
  <si>
    <t>さ_サンスター前</t>
  </si>
  <si>
    <t>さ_三中前</t>
  </si>
  <si>
    <t>じ_JR高槻駅西</t>
  </si>
  <si>
    <t>し_芝谷古墳前</t>
  </si>
  <si>
    <t>し_芝谷町</t>
  </si>
  <si>
    <t>し_芝谷東</t>
  </si>
  <si>
    <t>し_芝生住宅</t>
  </si>
  <si>
    <t>し_芝生住宅北口</t>
  </si>
  <si>
    <t>し_芝生住宅東口</t>
  </si>
  <si>
    <t>し_芝生住宅南</t>
  </si>
  <si>
    <t>し_芝生西口</t>
  </si>
  <si>
    <t>し_下田部</t>
  </si>
  <si>
    <t>し_下田部団地</t>
  </si>
  <si>
    <t>し_下田部団地口</t>
  </si>
  <si>
    <t>し_下天神</t>
  </si>
  <si>
    <t>し_下の口</t>
  </si>
  <si>
    <t>し_下萩谷</t>
  </si>
  <si>
    <t>し_車庫前</t>
  </si>
  <si>
    <t>じ_巡礼橋</t>
  </si>
  <si>
    <t>じ_城西町</t>
  </si>
  <si>
    <t>じ_城西橋</t>
  </si>
  <si>
    <t>し_庄所</t>
  </si>
  <si>
    <t>し_消防署前</t>
  </si>
  <si>
    <t>し_昭和台一丁目</t>
  </si>
  <si>
    <t>し_昭和台二丁目</t>
  </si>
  <si>
    <t>し_森林センター前</t>
  </si>
  <si>
    <t>す_須賀町</t>
  </si>
  <si>
    <t>せ_清福寺</t>
  </si>
  <si>
    <t>だ_大蔵司</t>
  </si>
  <si>
    <t>だ_大蔵司北</t>
  </si>
  <si>
    <t>だ_大和</t>
  </si>
  <si>
    <t>だ_大和北</t>
  </si>
  <si>
    <t>た_高槻橋</t>
  </si>
  <si>
    <t>た_高槻カントリー倶楽部</t>
  </si>
  <si>
    <t>た_田能</t>
  </si>
  <si>
    <t>た_田能口</t>
  </si>
  <si>
    <t>た_田能西条</t>
  </si>
  <si>
    <t>た_玉川口</t>
  </si>
  <si>
    <t>ち_中央公園</t>
  </si>
  <si>
    <t>つ_塚原</t>
  </si>
  <si>
    <t>つ_塚原二丁目</t>
  </si>
  <si>
    <t>つ_月見台</t>
  </si>
  <si>
    <t>つ_津之江</t>
  </si>
  <si>
    <t>つ_つるが谷</t>
  </si>
  <si>
    <t>て_寺谷町</t>
  </si>
  <si>
    <t>て_天王町</t>
  </si>
  <si>
    <t>て_天王町西</t>
  </si>
  <si>
    <t>と_東和町</t>
  </si>
  <si>
    <t>ど_道鵜町</t>
  </si>
  <si>
    <t>ど_道鵜町北口</t>
  </si>
  <si>
    <t>と_登美の里</t>
  </si>
  <si>
    <t>と_富田丘町</t>
  </si>
  <si>
    <t>と_富田校前</t>
  </si>
  <si>
    <t>と_富田団地</t>
  </si>
  <si>
    <t>と_富田団地中央</t>
  </si>
  <si>
    <t>と_富田団地東</t>
  </si>
  <si>
    <t>と_富田東</t>
  </si>
  <si>
    <t>な_中萩谷</t>
  </si>
  <si>
    <t>な_中畑</t>
  </si>
  <si>
    <t>な_中畑回転場</t>
  </si>
  <si>
    <t>な_中畑西</t>
  </si>
  <si>
    <t>な_奈佐原</t>
  </si>
  <si>
    <t>な_成合</t>
  </si>
  <si>
    <t>な_成合旭橋</t>
  </si>
  <si>
    <t>な_成合中町</t>
  </si>
  <si>
    <t>な_南平台</t>
  </si>
  <si>
    <t>な_南平台三丁目西（共働舎花の会前）</t>
  </si>
  <si>
    <t>な_南平台小学校前</t>
  </si>
  <si>
    <t>な_南平台西口</t>
  </si>
  <si>
    <t>な_南平台東</t>
  </si>
  <si>
    <t>な_南平台南</t>
  </si>
  <si>
    <t>に_西垣内</t>
  </si>
  <si>
    <t>に_西之川原橋</t>
  </si>
  <si>
    <t>に_西冠</t>
  </si>
  <si>
    <t>に_西塚原</t>
  </si>
  <si>
    <t>に_西之川原</t>
  </si>
  <si>
    <t>に_西之川原中</t>
  </si>
  <si>
    <t>に_西の口</t>
  </si>
  <si>
    <t>に_西の町</t>
  </si>
  <si>
    <t>に_二中西</t>
  </si>
  <si>
    <t>に_二中前</t>
  </si>
  <si>
    <t>に_日赤病院</t>
  </si>
  <si>
    <t>に_日赤病院南</t>
  </si>
  <si>
    <t>に_如是校前</t>
  </si>
  <si>
    <t>に_如是南</t>
  </si>
  <si>
    <t>に_二料</t>
  </si>
  <si>
    <t>に_二料山荘</t>
  </si>
  <si>
    <t>の_野田（第一東和会病院前）</t>
  </si>
  <si>
    <t>は_萩谷</t>
  </si>
  <si>
    <t>は_萩谷公民館前</t>
  </si>
  <si>
    <t>は_萩谷総合公園</t>
  </si>
  <si>
    <t>は_萩之庄</t>
  </si>
  <si>
    <t>は_萩之庄南</t>
  </si>
  <si>
    <t>は_二十</t>
  </si>
  <si>
    <t>は_服部図書館前</t>
  </si>
  <si>
    <t>は_土室</t>
  </si>
  <si>
    <t>は_土室南</t>
  </si>
  <si>
    <t>は_原大橋</t>
  </si>
  <si>
    <t>は_原砕石場</t>
  </si>
  <si>
    <t>は_原立石</t>
  </si>
  <si>
    <t>は_阪急上牧駅</t>
  </si>
  <si>
    <t>ひ_桧尾川</t>
  </si>
  <si>
    <t>ひ_東天川</t>
  </si>
  <si>
    <t>ひ_東上牧</t>
  </si>
  <si>
    <t>ひ_東庄所</t>
  </si>
  <si>
    <t>ひ_東五百住</t>
  </si>
  <si>
    <t>ひ_ひかり診療所前</t>
  </si>
  <si>
    <t>ひ_氷室</t>
  </si>
  <si>
    <t>ひ_日吉台口</t>
  </si>
  <si>
    <t>ひ_日吉台西</t>
  </si>
  <si>
    <t>ひ_日吉台西公園</t>
  </si>
  <si>
    <t>ひ_日吉台東口</t>
  </si>
  <si>
    <t>ひ_広浜金属前</t>
  </si>
  <si>
    <t>ふ_深沢住宅</t>
  </si>
  <si>
    <t>ふ_深沢住宅南口</t>
  </si>
  <si>
    <t>ふ_不二が原</t>
  </si>
  <si>
    <t>ふ_藤の里（しもむら内科クリニック前）</t>
  </si>
  <si>
    <t>ふ_伏原</t>
  </si>
  <si>
    <t>へ_平安女学院大学東</t>
  </si>
  <si>
    <t>べ_別所新町</t>
  </si>
  <si>
    <t>べ_弁天駐車場前</t>
  </si>
  <si>
    <t>べ_別所本町公園北</t>
  </si>
  <si>
    <t xml:space="preserve">べ_別所本町公園南 </t>
  </si>
  <si>
    <t>ま_前島</t>
  </si>
  <si>
    <t>ま_真上</t>
  </si>
  <si>
    <t>ま_真上南</t>
  </si>
  <si>
    <t>ま_松が丘</t>
  </si>
  <si>
    <t>み_三島の郷前</t>
  </si>
  <si>
    <t>み_緑が丘（みどりヶ丘病院前）</t>
  </si>
  <si>
    <t>み_宮田</t>
  </si>
  <si>
    <t>み_宮田公民館前</t>
  </si>
  <si>
    <t>み_宮田南</t>
  </si>
  <si>
    <t>み_宮之川原</t>
  </si>
  <si>
    <t>め_明治製菓前</t>
  </si>
  <si>
    <t>め_名神町</t>
  </si>
  <si>
    <t>や_柳川町</t>
  </si>
  <si>
    <t>よ_四中前</t>
  </si>
  <si>
    <t>よ_淀の原北</t>
  </si>
  <si>
    <t>よ_淀の原南</t>
  </si>
  <si>
    <t>り_霊仙寺</t>
  </si>
  <si>
    <t>れ_霊松寺</t>
  </si>
  <si>
    <t>ろ_六中西</t>
  </si>
  <si>
    <t>ろ_六中前</t>
  </si>
  <si>
    <t xml:space="preserve">わ_若松町 </t>
  </si>
  <si>
    <t>え_ＡＴＣ</t>
  </si>
  <si>
    <t>ぐ_グリーンポリス前</t>
  </si>
  <si>
    <t>す_スマ・エコタウン晴美台</t>
  </si>
  <si>
    <t>つ_つばさが丘西</t>
  </si>
  <si>
    <t>の_のぞみ野東</t>
  </si>
  <si>
    <t>は_はつが野口</t>
  </si>
  <si>
    <t>ぷ_プール学院前</t>
  </si>
  <si>
    <t>も_もず駅前</t>
  </si>
  <si>
    <t>や_ヤングタウン北口</t>
  </si>
  <si>
    <t>あ_旭ヶ丘</t>
  </si>
  <si>
    <t>あ_旭ヶ丘北町</t>
  </si>
  <si>
    <t>や_安井町</t>
  </si>
  <si>
    <t>い_伊勢道</t>
  </si>
  <si>
    <t>え_延命寺口</t>
  </si>
  <si>
    <t>し_塩穴通</t>
  </si>
  <si>
    <t>よ_横山高校前</t>
  </si>
  <si>
    <t>し_下出口</t>
  </si>
  <si>
    <t>し_下田</t>
  </si>
  <si>
    <t>し_下伏屋</t>
  </si>
  <si>
    <t>し_下箕形</t>
  </si>
  <si>
    <t>え_家原寺町</t>
  </si>
  <si>
    <t>か_河内長野駅前</t>
  </si>
  <si>
    <t>か_葛城中学校前</t>
  </si>
  <si>
    <t>か_釜室</t>
  </si>
  <si>
    <t>か_観音寺町</t>
  </si>
  <si>
    <t>き_貴望ヶ丘</t>
  </si>
  <si>
    <t>さ_逆瀬川口</t>
  </si>
  <si>
    <t>く_久米田駅前</t>
  </si>
  <si>
    <t>み_宮山台小学校前</t>
  </si>
  <si>
    <t>み_宮山台中学校前</t>
  </si>
  <si>
    <t>さ_狭山ニュータウンセンター</t>
  </si>
  <si>
    <t>さ_狭山西小学校前</t>
  </si>
  <si>
    <t>き_近隣センター前</t>
  </si>
  <si>
    <t>か_金岡神社前</t>
  </si>
  <si>
    <t>こ_金剛駅前</t>
  </si>
  <si>
    <t>こ_金剛高校前</t>
  </si>
  <si>
    <t>か_金山</t>
  </si>
  <si>
    <t>く_熊取駅前</t>
  </si>
  <si>
    <t>く_熊取団地</t>
  </si>
  <si>
    <t>く_熊取役場前</t>
  </si>
  <si>
    <t>み_見野山</t>
  </si>
  <si>
    <t>は_原山台小学校前</t>
  </si>
  <si>
    <t>は_原山台中学校前</t>
  </si>
  <si>
    <t>ふ_古畑</t>
  </si>
  <si>
    <t>こ_光明池駅</t>
  </si>
  <si>
    <t>む_向ヶ丘</t>
  </si>
  <si>
    <t>む_向ヶ丘第二団地前</t>
  </si>
  <si>
    <t>こ_工業学校前</t>
  </si>
  <si>
    <t>あ_荒木町</t>
  </si>
  <si>
    <t>た_高倉台センター</t>
  </si>
  <si>
    <t>た_高辺台小学校前</t>
  </si>
  <si>
    <t>こ_国分峠</t>
  </si>
  <si>
    <t>く_黒山</t>
  </si>
  <si>
    <t>さ_阪本</t>
  </si>
  <si>
    <t>さ_堺駅前</t>
  </si>
  <si>
    <t>さ_堺東駅北口</t>
  </si>
  <si>
    <t>さ_堺東駅前</t>
  </si>
  <si>
    <t>み_三原台小学校前</t>
  </si>
  <si>
    <t>み_三国ヶ丘駅前</t>
  </si>
  <si>
    <t>み_三日市町駅前</t>
  </si>
  <si>
    <t>み_三日市町駅東</t>
  </si>
  <si>
    <t>み_三木閉北口</t>
  </si>
  <si>
    <t>や_山直市民センター前</t>
  </si>
  <si>
    <t>し_市民グランド前</t>
  </si>
  <si>
    <t>し_志保池公園前</t>
  </si>
  <si>
    <t>て_寺池台小学校前</t>
  </si>
  <si>
    <t>て_寺田</t>
  </si>
  <si>
    <t>て_寺門</t>
  </si>
  <si>
    <t>じ_自然田</t>
  </si>
  <si>
    <t>わ_若松台中学校前</t>
  </si>
  <si>
    <t>は_初芝駅前</t>
  </si>
  <si>
    <t>お_小垣内</t>
  </si>
  <si>
    <t>お_小山田集会所前</t>
  </si>
  <si>
    <t>こ_小寺</t>
  </si>
  <si>
    <t>こ_小吹台</t>
  </si>
  <si>
    <t>こ_小吹台西口</t>
  </si>
  <si>
    <t>こ_小代常念寺前</t>
  </si>
  <si>
    <t>う_上原口</t>
  </si>
  <si>
    <t>か_上之山神社前</t>
  </si>
  <si>
    <t>う_上野芝駅前</t>
  </si>
  <si>
    <t>し_信太中学校前</t>
  </si>
  <si>
    <t>し_新家町</t>
  </si>
  <si>
    <t>ふ_深井駅</t>
  </si>
  <si>
    <t>ふ_深井新町</t>
  </si>
  <si>
    <t>か_神ヶ丘口</t>
  </si>
  <si>
    <t>こ_神須屋</t>
  </si>
  <si>
    <t>み_水落</t>
  </si>
  <si>
    <t>は_晴美台センター</t>
  </si>
  <si>
    <t>に_西山台南</t>
  </si>
  <si>
    <t>に_西山台北</t>
  </si>
  <si>
    <t>に_西小学校前</t>
  </si>
  <si>
    <t>に_西大饗</t>
  </si>
  <si>
    <t>あ_青葉台センター前</t>
  </si>
  <si>
    <t>い_石原</t>
  </si>
  <si>
    <t>あ_赤峯</t>
  </si>
  <si>
    <t>ち_千代田駅前</t>
  </si>
  <si>
    <t>ち_千代田台</t>
  </si>
  <si>
    <t>か_川上小学校前</t>
  </si>
  <si>
    <t>か_川中</t>
  </si>
  <si>
    <t>か_川中道</t>
  </si>
  <si>
    <t>い_泉ヶ丘駅</t>
  </si>
  <si>
    <t>い_泉大津駅前</t>
  </si>
  <si>
    <t>そ_荘園センター</t>
  </si>
  <si>
    <t>そ_荘園橋東</t>
  </si>
  <si>
    <t>お_大の芝</t>
  </si>
  <si>
    <t>お_大饗</t>
  </si>
  <si>
    <t>お_大矢船西町</t>
  </si>
  <si>
    <t>お_大矢船中町</t>
  </si>
  <si>
    <t>お_大矢船南町</t>
  </si>
  <si>
    <t>お_大矢船北町</t>
  </si>
  <si>
    <t>だ_第一公園前</t>
  </si>
  <si>
    <t>さ_沢峯</t>
  </si>
  <si>
    <t>ち_地下鉄新金岡駅前</t>
  </si>
  <si>
    <t>ち_地下鉄北花田駅前</t>
  </si>
  <si>
    <t>い_池浦</t>
  </si>
  <si>
    <t>い_池田下</t>
  </si>
  <si>
    <t>ち_茶山台センター</t>
  </si>
  <si>
    <t>ち_茶山台南口</t>
  </si>
  <si>
    <t>な_中もず駅前</t>
  </si>
  <si>
    <t>な_中もず駅前通</t>
  </si>
  <si>
    <t>な_中茶屋</t>
  </si>
  <si>
    <t>な_中日野</t>
  </si>
  <si>
    <t>ち_長承寺</t>
  </si>
  <si>
    <t>な_長野車庫</t>
  </si>
  <si>
    <t>と_鳥池</t>
  </si>
  <si>
    <t>つ_津久野駅前</t>
  </si>
  <si>
    <t>と_栂・美木多駅</t>
  </si>
  <si>
    <t>つ_辻之</t>
  </si>
  <si>
    <t>つ_鶴山台センター</t>
  </si>
  <si>
    <t>つ_鶴山台南小学校前</t>
  </si>
  <si>
    <t>て_帝塚山学院泉ヶ丘校前</t>
  </si>
  <si>
    <t>て_帝塚山学院大学前</t>
  </si>
  <si>
    <t>に_庭代台小学校前</t>
  </si>
  <si>
    <t>に_庭代台東口</t>
  </si>
  <si>
    <t>あ_天の橋</t>
  </si>
  <si>
    <t>あ_天美我堂</t>
  </si>
  <si>
    <t>た_田園</t>
  </si>
  <si>
    <t>た_田園東</t>
  </si>
  <si>
    <t>た_田園北口</t>
  </si>
  <si>
    <t>は_土師</t>
  </si>
  <si>
    <t>は_土師南</t>
  </si>
  <si>
    <t>ど_土塔</t>
  </si>
  <si>
    <t>か_唐国</t>
  </si>
  <si>
    <t>ひ_東ヶ丘東</t>
  </si>
  <si>
    <t>ひ_東山車庫前</t>
  </si>
  <si>
    <t>ひ_東中学校前</t>
  </si>
  <si>
    <t>ひ_東峯</t>
  </si>
  <si>
    <t>う_内田上</t>
  </si>
  <si>
    <t>み_南青葉台中央</t>
  </si>
  <si>
    <t>み_南第一小学校前</t>
  </si>
  <si>
    <t>み_南第二小学校前</t>
  </si>
  <si>
    <t>み_南池田小学校前</t>
  </si>
  <si>
    <t>み_南片蔵</t>
  </si>
  <si>
    <t>み_南余部</t>
  </si>
  <si>
    <t>の_農芸高校前</t>
  </si>
  <si>
    <t>は_配水池前</t>
  </si>
  <si>
    <t>は_箱作駅前</t>
  </si>
  <si>
    <t>は_八田荘</t>
  </si>
  <si>
    <t>は_八田荘西小学校前</t>
  </si>
  <si>
    <t>は_八田荘団地</t>
  </si>
  <si>
    <t>は_八田北町</t>
  </si>
  <si>
    <t>は_鳩の原</t>
  </si>
  <si>
    <t>み_美加の台駅前</t>
  </si>
  <si>
    <t>み_美加の台中</t>
  </si>
  <si>
    <t>み_美加の台東</t>
  </si>
  <si>
    <t>び_美術館前</t>
  </si>
  <si>
    <t>み_美木多</t>
  </si>
  <si>
    <t>み_美木多中学校前</t>
  </si>
  <si>
    <t>ひ_菱木</t>
  </si>
  <si>
    <t>と_富田林病院前</t>
  </si>
  <si>
    <t>ふ_伏屋</t>
  </si>
  <si>
    <t>ふ_福祉会館前</t>
  </si>
  <si>
    <t>ふ_福田中</t>
  </si>
  <si>
    <t>ひ_平岡町</t>
  </si>
  <si>
    <t>ぼ_菩提</t>
  </si>
  <si>
    <t>お_鳳駅前</t>
  </si>
  <si>
    <t>き_北垣外</t>
  </si>
  <si>
    <t>き_北高尾</t>
  </si>
  <si>
    <t>ほ_北条</t>
  </si>
  <si>
    <t>き_北信太駅筋</t>
  </si>
  <si>
    <t>き_北野田駅前</t>
  </si>
  <si>
    <t>き_北余部</t>
  </si>
  <si>
    <t>ま_槙塚台センター</t>
  </si>
  <si>
    <t>ま_槙尾山口</t>
  </si>
  <si>
    <t>ま_万崎東</t>
  </si>
  <si>
    <t>み_妙見下</t>
  </si>
  <si>
    <t>け_毛穴なかよし橋</t>
  </si>
  <si>
    <t>の_野遠</t>
  </si>
  <si>
    <t>の_野作</t>
  </si>
  <si>
    <t>の_野々井</t>
  </si>
  <si>
    <t>や_弥生自治会館前</t>
  </si>
  <si>
    <t>な_流木</t>
  </si>
  <si>
    <t>み_緑ヶ丘団地</t>
  </si>
  <si>
    <t>み_緑ヶ丘中町</t>
  </si>
  <si>
    <t>み_緑ヶ丘南町</t>
  </si>
  <si>
    <t>す_鈴の宮団地東口</t>
  </si>
  <si>
    <t>わ_和気</t>
  </si>
  <si>
    <t>い_和泉青葉台</t>
  </si>
  <si>
    <t>い_和泉青葉台口</t>
  </si>
  <si>
    <t>い_和泉青葉台中</t>
  </si>
  <si>
    <t>い_和泉中央駅</t>
  </si>
  <si>
    <t>い_和泉府中駅前</t>
  </si>
  <si>
    <t>わ_和田南</t>
  </si>
  <si>
    <t>【不備確認メッセージ】</t>
    <rPh sb="1" eb="3">
      <t>フビ</t>
    </rPh>
    <rPh sb="3" eb="5">
      <t>カクニン</t>
    </rPh>
    <phoneticPr fontId="3"/>
  </si>
  <si>
    <t>◎下記のメッセージがすべて消えていることを確認してください</t>
    <phoneticPr fontId="3"/>
  </si>
  <si>
    <t>勤務時間中には交通用具を使用しないこと。(命令権者が、通勤に使用している交通用具により出張を命じた場合を除く。)</t>
  </si>
  <si>
    <t>交通用具使用に支障のある服薬又は疾病がないこと。</t>
  </si>
  <si>
    <t>この届には､通常行っている通勤の実情のみ記入し､例外的な方法等は記入しないでください。</t>
  </si>
  <si>
    <t>交替制勤務により１か月当たりの通勤所要回数が少ない方は､片道運賃及び回数券の種類等を｢備考｣欄に記入してください。</t>
  </si>
  <si>
    <t>この届出用紙に記入することとされている事項に変更が生じたときは、改めて通勤届を提出してください。</t>
  </si>
  <si>
    <t>認定経路については、届出経路と同一とならない場合があります。</t>
  </si>
  <si>
    <t>診断書添付の有無や診断書の内容によっては、通勤手当が認定されない場合があるため、事前に制度内容を確認してください。</t>
  </si>
  <si>
    <t>上記事項に違反した場合において、処分されることに異議はありません。</t>
  </si>
  <si>
    <t>その他</t>
    <rPh sb="2" eb="3">
      <t>タ</t>
    </rPh>
    <phoneticPr fontId="1"/>
  </si>
  <si>
    <t>交通用具</t>
    <rPh sb="0" eb="2">
      <t>コウツウ</t>
    </rPh>
    <rPh sb="2" eb="4">
      <t>ヨウグ</t>
    </rPh>
    <phoneticPr fontId="1"/>
  </si>
  <si>
    <t>原動機付自転車</t>
    <rPh sb="0" eb="3">
      <t>ゲンドウキ</t>
    </rPh>
    <rPh sb="3" eb="4">
      <t>ツ</t>
    </rPh>
    <rPh sb="4" eb="7">
      <t>ジテンシャ</t>
    </rPh>
    <phoneticPr fontId="1"/>
  </si>
  <si>
    <t>10310</t>
  </si>
  <si>
    <t>37240</t>
  </si>
  <si>
    <t>37250</t>
  </si>
  <si>
    <t>37440</t>
  </si>
  <si>
    <t>37450</t>
  </si>
  <si>
    <t>37540</t>
  </si>
  <si>
    <t>37650</t>
  </si>
  <si>
    <t>37660</t>
  </si>
  <si>
    <t xml:space="preserve">市会事務局 </t>
  </si>
  <si>
    <t>政策企画室 企画部（連携調整・連携推進）</t>
  </si>
  <si>
    <t>財政局（１７） 財源課（税財政企画）</t>
  </si>
  <si>
    <t>港湾局 防災・施設担当（防災保安）</t>
  </si>
  <si>
    <t>建設局（３７） 東部方面管理事務所（鶴見緑地公園事務所）</t>
  </si>
  <si>
    <t>建設局（３７） 東部方面管理事務所（真田山公園事務所）</t>
  </si>
  <si>
    <t>建設局（３７） 西部方面管理事務所（大阪城公園事務所）</t>
  </si>
  <si>
    <t>建設局（３７） 西部方面管理事務所（八幡屋公園事務所）</t>
  </si>
  <si>
    <t>建設局（３７） 南部方面管理事務所（長居公園事務所）</t>
  </si>
  <si>
    <t>建設局（３７） 北部方面管理事務所（扇町公園事務所）</t>
  </si>
  <si>
    <t>建設局（３７） 北部方面管理事務所（十三公園事務所）</t>
  </si>
  <si>
    <t>西淀川区役所 企画課</t>
  </si>
  <si>
    <t>自動二輪車</t>
    <rPh sb="0" eb="2">
      <t>ジドウ</t>
    </rPh>
    <rPh sb="2" eb="4">
      <t>ニリン</t>
    </rPh>
    <rPh sb="4" eb="5">
      <t>シャ</t>
    </rPh>
    <phoneticPr fontId="1"/>
  </si>
  <si>
    <t>（総務事務センター　給与・通勤申請用）</t>
    <rPh sb="17" eb="18">
      <t>ヨウ</t>
    </rPh>
    <phoneticPr fontId="3"/>
  </si>
  <si>
    <r>
      <t>【申請方法】
　＜メール申請＞
　　下記アドレスあてに、</t>
    </r>
    <r>
      <rPr>
        <b/>
        <u/>
        <sz val="11"/>
        <color indexed="10"/>
        <rFont val="ＭＳ Ｐ明朝"/>
        <family val="1"/>
        <charset val="128"/>
      </rPr>
      <t>本ファイルを添付</t>
    </r>
    <r>
      <rPr>
        <b/>
        <sz val="11"/>
        <rFont val="ＭＳ Ｐ明朝"/>
        <family val="1"/>
        <charset val="128"/>
      </rPr>
      <t>し、メール送信してください。
　　※</t>
    </r>
    <r>
      <rPr>
        <b/>
        <u/>
        <sz val="11"/>
        <rFont val="ＭＳ Ｐ明朝"/>
        <family val="1"/>
        <charset val="128"/>
      </rPr>
      <t>件名や本文は記載しないでください</t>
    </r>
    <rPh sb="1" eb="3">
      <t>シンセイ</t>
    </rPh>
    <rPh sb="3" eb="5">
      <t>ホウホウ</t>
    </rPh>
    <rPh sb="12" eb="14">
      <t>シンセイ</t>
    </rPh>
    <rPh sb="18" eb="20">
      <t>カキ</t>
    </rPh>
    <rPh sb="60" eb="62">
      <t>キサイ</t>
    </rPh>
    <phoneticPr fontId="3"/>
  </si>
  <si>
    <t xml:space="preserve"> </t>
    <phoneticPr fontId="3"/>
  </si>
  <si>
    <r>
      <t>【参考情報】</t>
    </r>
    <r>
      <rPr>
        <sz val="9"/>
        <color indexed="48"/>
        <rFont val="ＭＳ Ｐ明朝"/>
        <family val="1"/>
        <charset val="128"/>
      </rPr>
      <t xml:space="preserve">
　</t>
    </r>
    <r>
      <rPr>
        <sz val="9"/>
        <color rgb="FFFF0000"/>
        <rFont val="ＭＳ Ｐ明朝"/>
        <family val="1"/>
        <charset val="128"/>
      </rPr>
      <t>◎現在登録されている「通勤手当関連情報」については、庶務ガイドにてご確認ください
　　</t>
    </r>
    <r>
      <rPr>
        <sz val="9"/>
        <color theme="1"/>
        <rFont val="ＭＳ Ｐ明朝"/>
        <family val="1"/>
        <charset val="128"/>
      </rPr>
      <t>庶務ガイドより、画面左上「各種明細等照会」－リスト下の方「通勤手当関連情報 」を選択し、
　　ご参照ください。
  　（庶務ガイドの通勤手当関連情報は毎月１回（給与支給日頃）、各月１日時点の情報で更新しています）</t>
    </r>
    <phoneticPr fontId="3"/>
  </si>
  <si>
    <t>　＜逓送による申請＞
　　添付資料がある場合は、「総務事務センター　給与担当」あてに
　　逓送便で送付してください。</t>
    <rPh sb="2" eb="4">
      <t>テイソウ</t>
    </rPh>
    <rPh sb="7" eb="9">
      <t>シンセイ</t>
    </rPh>
    <phoneticPr fontId="3"/>
  </si>
  <si>
    <t>あかしあ台五丁目</t>
  </si>
  <si>
    <t>あ_赤坂台一丁</t>
  </si>
  <si>
    <t>あかしあ台四丁目</t>
  </si>
  <si>
    <t>あ_赤坂台一丁南</t>
  </si>
  <si>
    <t>あ_赤坂台五丁</t>
  </si>
  <si>
    <t>渦森台二丁目</t>
  </si>
  <si>
    <t>あ_赤坂台三丁</t>
  </si>
  <si>
    <t>岡本九丁目</t>
  </si>
  <si>
    <t>あ_赤坂台四丁</t>
  </si>
  <si>
    <t>けやき台五丁目北</t>
  </si>
  <si>
    <t>あ_赤坂台六丁</t>
  </si>
  <si>
    <t>花山町二丁目</t>
  </si>
  <si>
    <t>けやき台三丁目</t>
  </si>
  <si>
    <t>すずかけ台三丁目</t>
  </si>
  <si>
    <t>すずかけ台二丁目</t>
  </si>
  <si>
    <t>桃の木台五丁目</t>
  </si>
  <si>
    <t>森本六丁目</t>
  </si>
  <si>
    <t>桃の木台三丁目</t>
  </si>
  <si>
    <t>つつじが丘南二丁目</t>
  </si>
  <si>
    <t>桃の木台四丁目</t>
  </si>
  <si>
    <t>羽曳が丘七丁目</t>
  </si>
  <si>
    <t>桃の木台六丁目</t>
  </si>
  <si>
    <t>東難波町三丁目</t>
  </si>
  <si>
    <t>羽曳が丘西一丁目</t>
  </si>
  <si>
    <t>ゆりのき台三丁目</t>
  </si>
  <si>
    <t>武庫の里二丁目</t>
  </si>
  <si>
    <t>羽曳が丘西二丁目</t>
  </si>
  <si>
    <t>ゆりのき台二丁目</t>
  </si>
  <si>
    <t>塚口町五丁目</t>
  </si>
  <si>
    <t>宮下二丁目</t>
  </si>
  <si>
    <t>あ_旭ヶ丘北口</t>
  </si>
  <si>
    <t>狭間が丘三丁目</t>
  </si>
  <si>
    <t>い_いぶき野一丁目</t>
  </si>
  <si>
    <t>あ_朝日ヶ丘北公園</t>
  </si>
  <si>
    <t>高丘四丁目西</t>
  </si>
  <si>
    <t>し_四天王寺前夕陽ヶ丘</t>
  </si>
  <si>
    <t>鹿の子台南町六丁目</t>
  </si>
  <si>
    <t>鹿の子台北町六丁目</t>
  </si>
  <si>
    <t>お_大野台四丁目</t>
  </si>
  <si>
    <t>お_大野台六丁目</t>
  </si>
  <si>
    <t>あ_有野台一丁目</t>
  </si>
  <si>
    <t>あ_有野台九丁目</t>
  </si>
  <si>
    <t>あ_有野台五丁目</t>
  </si>
  <si>
    <t>あ_有野台七丁目</t>
  </si>
  <si>
    <t>あ_有野台八丁目</t>
  </si>
  <si>
    <t>あ_有野台四丁目</t>
  </si>
  <si>
    <t>あ_有野台六丁目</t>
  </si>
  <si>
    <t>き_清見台一丁目</t>
  </si>
  <si>
    <t>き_清見台三丁目</t>
  </si>
  <si>
    <t>き_清見台二丁目</t>
  </si>
  <si>
    <t>北別府五丁目</t>
  </si>
  <si>
    <t>い_一丁目南</t>
  </si>
  <si>
    <t>弥生が丘五丁目</t>
  </si>
  <si>
    <t>菖蒲町四丁目</t>
  </si>
  <si>
    <t>こ_光明台一丁目</t>
  </si>
  <si>
    <t>こ_光明台一丁目西</t>
  </si>
  <si>
    <t>こ_光明台三丁目</t>
  </si>
  <si>
    <t>こ_光明台二丁目</t>
  </si>
  <si>
    <t>こ_小金台二丁目</t>
  </si>
  <si>
    <t>こ_小金台二丁目南</t>
  </si>
  <si>
    <t>い_泉ガ丘第一</t>
  </si>
  <si>
    <t>い_泉ガ丘第二</t>
  </si>
  <si>
    <t>ご_御陵通三丁</t>
  </si>
  <si>
    <t>い_泉台五丁目</t>
  </si>
  <si>
    <t>い_泉台七丁目</t>
  </si>
  <si>
    <t>い_泉台二丁目</t>
  </si>
  <si>
    <t>い_泉台四丁目</t>
  </si>
  <si>
    <t>西登美ヶ丘二丁目</t>
  </si>
  <si>
    <t>し_城山台一丁南</t>
  </si>
  <si>
    <t>し_城山台五丁</t>
  </si>
  <si>
    <t>し_城山台三丁</t>
  </si>
  <si>
    <t>し_城山台二丁</t>
  </si>
  <si>
    <t>し_城山台四丁</t>
  </si>
  <si>
    <t>中登美ヶ丘四丁目</t>
  </si>
  <si>
    <t>駒ヶ谷</t>
  </si>
  <si>
    <t>た_高倉台三丁</t>
  </si>
  <si>
    <t>た_高倉台四丁</t>
  </si>
  <si>
    <t>た_高辺台二丁目</t>
  </si>
  <si>
    <t>た_竹城台四丁</t>
  </si>
  <si>
    <t>い_茨木美穂ヶ丘</t>
  </si>
  <si>
    <t>登美ヶ丘三丁目</t>
  </si>
  <si>
    <t>つ_津々山台一丁目南</t>
  </si>
  <si>
    <t>つ_津々山台二丁目</t>
  </si>
  <si>
    <t>い_岩ヶ平</t>
  </si>
  <si>
    <t>つ_津々山台二丁目東</t>
  </si>
  <si>
    <t>う_上ヶ原</t>
  </si>
  <si>
    <t>う_上ヶ原二番町</t>
  </si>
  <si>
    <t>う_上ヶ原南口</t>
  </si>
  <si>
    <t>東登美ヶ丘六丁目東</t>
  </si>
  <si>
    <t>て_寺池台三丁目</t>
  </si>
  <si>
    <t>う_上ヶ原四番町</t>
  </si>
  <si>
    <t>う_上ヶ原六番町</t>
  </si>
  <si>
    <t>て_寺池台四丁目</t>
  </si>
  <si>
    <t>て_寺門町一丁目</t>
  </si>
  <si>
    <t>て_天神山町一丁目</t>
  </si>
  <si>
    <t>う_鴬が丘第一公園前</t>
  </si>
  <si>
    <t>な_南花台一丁目北</t>
  </si>
  <si>
    <t>な_南花台一丁目南</t>
  </si>
  <si>
    <t>な_南花台三丁目北</t>
  </si>
  <si>
    <t>な_南花台三丁目南</t>
  </si>
  <si>
    <t>萩ヶ丘町</t>
  </si>
  <si>
    <t>な_南花台四丁目</t>
  </si>
  <si>
    <t>に_庭代台一丁</t>
  </si>
  <si>
    <t>う_梅ヶ丘</t>
  </si>
  <si>
    <t>に_庭代台一丁南</t>
  </si>
  <si>
    <t>に_庭代台二丁</t>
  </si>
  <si>
    <t>に_庭代台四丁</t>
  </si>
  <si>
    <t>え_円明寺ヶ丘</t>
  </si>
  <si>
    <t>は_はつが野三丁目</t>
  </si>
  <si>
    <t>は_はつが野二丁目</t>
  </si>
  <si>
    <t>は_晴美台一丁</t>
  </si>
  <si>
    <t>ふ_藤沢台一丁目</t>
  </si>
  <si>
    <t>ふ_藤沢台五丁目</t>
  </si>
  <si>
    <t>ふ_藤沢台二丁目</t>
  </si>
  <si>
    <t>ふ_藤沢台六丁目</t>
  </si>
  <si>
    <t>ま_槙塚台一丁</t>
  </si>
  <si>
    <t>ま_槙塚台三丁</t>
  </si>
  <si>
    <t>ま_槙塚台二丁</t>
  </si>
  <si>
    <t>お_小倉台四丁目</t>
  </si>
  <si>
    <t>ま_槙塚台二丁南</t>
  </si>
  <si>
    <t>ま_槙塚台四丁</t>
  </si>
  <si>
    <t>み_御池台二丁</t>
  </si>
  <si>
    <t>み_御池台四丁</t>
  </si>
  <si>
    <t>み_みずき台一丁目</t>
  </si>
  <si>
    <t>み_みずき台二丁目西</t>
  </si>
  <si>
    <t>み_みずき台二丁目東</t>
  </si>
  <si>
    <t>げ_源ヶ橋</t>
  </si>
  <si>
    <t>み_三原台一丁</t>
  </si>
  <si>
    <t>み_三原台二丁</t>
  </si>
  <si>
    <t>み_三原台四丁</t>
  </si>
  <si>
    <t>み_宮山台三丁</t>
  </si>
  <si>
    <t>み_宮山台四丁</t>
  </si>
  <si>
    <t>も_桃の木台二丁目</t>
  </si>
  <si>
    <t>も_桃の木台四丁目</t>
  </si>
  <si>
    <t>も_桃山台一丁</t>
  </si>
  <si>
    <t>も_桃山台三丁南</t>
  </si>
  <si>
    <t>か_片山町二丁目</t>
  </si>
  <si>
    <t>や_弥生町一丁目</t>
  </si>
  <si>
    <t>わ_若松台三丁</t>
  </si>
  <si>
    <t>か_上大市五丁目</t>
  </si>
  <si>
    <t>き_菊水町十丁目</t>
  </si>
  <si>
    <t>き_北五葉三丁目</t>
  </si>
  <si>
    <t>き_北五葉七丁目</t>
  </si>
  <si>
    <t>き_北五葉二丁目</t>
  </si>
  <si>
    <t>き_希望ヶ丘三丁目</t>
  </si>
  <si>
    <t>き_希望ヶ丘二丁目</t>
  </si>
  <si>
    <t>き_希望ヶ丘四丁目</t>
  </si>
  <si>
    <t>く_楠町六丁目</t>
  </si>
  <si>
    <t>く_熊ヶ谷</t>
  </si>
  <si>
    <t>さ_三丁目東</t>
  </si>
  <si>
    <t>さ_３１１棟前</t>
  </si>
  <si>
    <t>さ_３１５棟前</t>
  </si>
  <si>
    <t>さ_３１８棟前</t>
  </si>
  <si>
    <t>さ_３０６棟前</t>
  </si>
  <si>
    <t>こ_広陵町一丁目</t>
  </si>
  <si>
    <t>こ_広陵町三丁目</t>
  </si>
  <si>
    <t>こ_広陵町四丁目</t>
  </si>
  <si>
    <t>ご_五ヶ池</t>
  </si>
  <si>
    <t>さ_桜ヶ丘西</t>
  </si>
  <si>
    <t>て_照ヶ丘矢田</t>
  </si>
  <si>
    <t>し_獅子ヶ口</t>
  </si>
  <si>
    <t>そ_惣山町一丁目</t>
  </si>
  <si>
    <t>そ_惣山町四丁目</t>
  </si>
  <si>
    <t>た_高丸三丁目東</t>
  </si>
  <si>
    <t>た_多聞通五丁目</t>
  </si>
  <si>
    <t>だ_段上町七丁目</t>
  </si>
  <si>
    <t>だ_段上町六丁目</t>
  </si>
  <si>
    <t>は_八丁目北</t>
  </si>
  <si>
    <t>は_羽戸山三丁目</t>
  </si>
  <si>
    <t>は_羽戸山二丁目</t>
  </si>
  <si>
    <t>ち_丁字ヶ辻</t>
  </si>
  <si>
    <t>つ_筑紫が丘五丁目</t>
  </si>
  <si>
    <t>つ_筑紫が丘四丁目</t>
  </si>
  <si>
    <t>つ_筑紫が丘六丁目</t>
  </si>
  <si>
    <t>つ_鼓ヶ滝</t>
  </si>
  <si>
    <t>ひ_１０１棟前</t>
  </si>
  <si>
    <t>ひ_１０６棟前</t>
  </si>
  <si>
    <t>び_琵琶台一丁目</t>
  </si>
  <si>
    <t>び_琵琶台三丁目</t>
  </si>
  <si>
    <t>び_琵琶台二丁目</t>
  </si>
  <si>
    <t>に_仁川高丸一丁目</t>
  </si>
  <si>
    <t>に_仁川高丸三丁目</t>
  </si>
  <si>
    <t>に_仁川高丸二丁目南</t>
  </si>
  <si>
    <t>み_明星町一丁目</t>
  </si>
  <si>
    <t>み_明星町三丁目</t>
  </si>
  <si>
    <t>み_明星町二丁目</t>
  </si>
  <si>
    <t>ひ_東有野台一丁目</t>
  </si>
  <si>
    <t>ひ_東有野台三丁目</t>
  </si>
  <si>
    <t>ひ_日の峰一丁目</t>
  </si>
  <si>
    <t>ひ_日の峰二丁目</t>
  </si>
  <si>
    <t>ひ_ひよどり台一丁目</t>
  </si>
  <si>
    <t>ひ_ひよどり台五丁目</t>
  </si>
  <si>
    <t>ふ_藤原台中町三丁目</t>
  </si>
  <si>
    <t>ふ_藤原台中町七丁目</t>
  </si>
  <si>
    <t>ふ_藤原台中町四丁目</t>
  </si>
  <si>
    <t>ふ_藤原台南町一丁目</t>
  </si>
  <si>
    <t>ふ_藤原台南町五丁目</t>
  </si>
  <si>
    <t>ふ_藤原台南町四丁目</t>
  </si>
  <si>
    <t>み_南五葉三丁目</t>
  </si>
  <si>
    <t>み_三保ヶ池</t>
  </si>
  <si>
    <t>ゆ_夢野町三丁目</t>
  </si>
  <si>
    <t>ゆ_夢野町二丁目</t>
  </si>
  <si>
    <t>わ_若葉台四丁目</t>
  </si>
  <si>
    <t>向陽二丁目</t>
  </si>
  <si>
    <t>あやの台一丁目中</t>
  </si>
  <si>
    <t>椿台二号公園前</t>
  </si>
  <si>
    <t>松が丘三丁目</t>
  </si>
  <si>
    <t>清水が丘一丁目</t>
  </si>
  <si>
    <t>六番停留所</t>
  </si>
  <si>
    <t>大宝一丁目</t>
  </si>
  <si>
    <t>大宝二丁目</t>
  </si>
  <si>
    <t>大宝四丁目</t>
  </si>
  <si>
    <t>三宮町二丁目</t>
  </si>
  <si>
    <t>春日丘三番町</t>
  </si>
  <si>
    <t>春日台三丁目</t>
  </si>
  <si>
    <t>小束山一丁目</t>
  </si>
  <si>
    <t>菅の台一丁目</t>
  </si>
  <si>
    <t>美賀多台七丁目</t>
  </si>
  <si>
    <t>舞子坂一丁目</t>
  </si>
  <si>
    <t>上津台三丁目南</t>
  </si>
  <si>
    <t>池上五丁目</t>
  </si>
  <si>
    <t>池上二丁目</t>
  </si>
  <si>
    <t>美奈木台一丁目</t>
  </si>
  <si>
    <t>富士が丘三丁目</t>
  </si>
  <si>
    <t>富士が丘四丁目</t>
  </si>
  <si>
    <t>武庫が丘六丁目</t>
  </si>
  <si>
    <t>04000</t>
  </si>
  <si>
    <t>ＩＣＴ戦略室 総務担当</t>
  </si>
  <si>
    <t>04100</t>
  </si>
  <si>
    <t>04200</t>
  </si>
  <si>
    <t>副首都推進局 大阪府</t>
  </si>
  <si>
    <t>副首都推進局 大阪市</t>
  </si>
  <si>
    <t>市政改革室 官民連携担当</t>
  </si>
  <si>
    <t>12300</t>
  </si>
  <si>
    <t>総務局 総務課（総務・庁舎管理）</t>
  </si>
  <si>
    <t>18030</t>
  </si>
  <si>
    <t>都市計画局 企画振興部企画調査担当</t>
  </si>
  <si>
    <t>18290</t>
  </si>
  <si>
    <t>経済戦略局 産業振興部産業振興課</t>
  </si>
  <si>
    <t>26530</t>
  </si>
  <si>
    <t>26550</t>
  </si>
  <si>
    <t>港湾局 総務課（庶務）</t>
  </si>
  <si>
    <t>港湾局 販売促進課</t>
  </si>
  <si>
    <t>港湾局 管財課</t>
  </si>
  <si>
    <t>港湾局 開発調整課（開発調整）</t>
  </si>
  <si>
    <t>港湾局 開発調整課（施設活性化）</t>
  </si>
  <si>
    <t>港湾局 計画課</t>
  </si>
  <si>
    <t>港湾局 振興課</t>
  </si>
  <si>
    <t>港湾局 工務課（工務）</t>
  </si>
  <si>
    <t>港湾局 工務課（環境保全）</t>
  </si>
  <si>
    <t>港湾局 保全監理課（港湾工事）</t>
  </si>
  <si>
    <t>港湾局 保全監理課（建築）</t>
  </si>
  <si>
    <t>港湾局 保全監理課（設計）</t>
  </si>
  <si>
    <t>港湾局 施設管理課</t>
  </si>
  <si>
    <t>港湾局 海務課（海務）</t>
  </si>
  <si>
    <t>港湾局 海務課</t>
  </si>
  <si>
    <t>港湾局 海務課（埠頭）</t>
  </si>
  <si>
    <t>港湾局 海務課（防災保安）</t>
  </si>
  <si>
    <t>港湾局 海務課（海上保全）</t>
  </si>
  <si>
    <t>港湾局 設備課（電気）</t>
  </si>
  <si>
    <t>港湾局 設備課（機械）</t>
  </si>
  <si>
    <t>天王寺区役所 窓口サービス課（保険年金）</t>
  </si>
  <si>
    <t>西淀川区役所 地域支援課（地域支援）</t>
  </si>
  <si>
    <t>西淀川区役所 教育支援課（教育支援）</t>
  </si>
  <si>
    <t>西淀川区役所 保健福祉課（健康推進）</t>
  </si>
  <si>
    <t>西淀川区役所 生活支援課（生活支援）</t>
  </si>
  <si>
    <t>西淀川区役所 保健福祉課（福祉）</t>
  </si>
  <si>
    <t>西淀川区役所 窓口サービス課（保険年金）</t>
  </si>
  <si>
    <t>65370</t>
  </si>
  <si>
    <t>65380</t>
  </si>
  <si>
    <t>65390</t>
  </si>
  <si>
    <t>東成区役所 市民協働課</t>
  </si>
  <si>
    <t>病院局 病院局</t>
  </si>
  <si>
    <t>校園・国 校園・国</t>
  </si>
  <si>
    <t>大阪府では自転車保険に加入しなければなりません。</t>
    <rPh sb="0" eb="3">
      <t>オオサカフ</t>
    </rPh>
    <rPh sb="5" eb="8">
      <t>ジテンシャ</t>
    </rPh>
    <rPh sb="8" eb="10">
      <t>ホケン</t>
    </rPh>
    <rPh sb="11" eb="13">
      <t>カニュウ</t>
    </rPh>
    <phoneticPr fontId="3"/>
  </si>
  <si>
    <t>「大阪府自転車の安全で適正な利用の促進に関する条例」の概要</t>
    <rPh sb="27" eb="29">
      <t>ガイヨウ</t>
    </rPh>
    <phoneticPr fontId="3"/>
  </si>
  <si>
    <t>【目的】</t>
    <rPh sb="1" eb="3">
      <t>モクテキ</t>
    </rPh>
    <phoneticPr fontId="3"/>
  </si>
  <si>
    <t xml:space="preserve"> ○ 府、事業者、交通安全団体及び府民が共同して自転車に係る交通安全を確保し、かつ、</t>
    <rPh sb="3" eb="4">
      <t>フ</t>
    </rPh>
    <rPh sb="5" eb="8">
      <t>ジギョウシャ</t>
    </rPh>
    <rPh sb="9" eb="11">
      <t>コウツウ</t>
    </rPh>
    <rPh sb="11" eb="13">
      <t>アンゼン</t>
    </rPh>
    <rPh sb="13" eb="15">
      <t>ダンタイ</t>
    </rPh>
    <rPh sb="15" eb="16">
      <t>オヨ</t>
    </rPh>
    <rPh sb="17" eb="19">
      <t>フミン</t>
    </rPh>
    <rPh sb="20" eb="22">
      <t>キョウドウ</t>
    </rPh>
    <rPh sb="24" eb="27">
      <t>ジテンシャ</t>
    </rPh>
    <rPh sb="28" eb="29">
      <t>カカ</t>
    </rPh>
    <rPh sb="30" eb="32">
      <t>コウツウ</t>
    </rPh>
    <rPh sb="32" eb="34">
      <t>アンゼン</t>
    </rPh>
    <rPh sb="35" eb="37">
      <t>カクホ</t>
    </rPh>
    <phoneticPr fontId="3"/>
  </si>
  <si>
    <t>　  自転車を適正に利用することを促進するために必要な事項を定める。</t>
    <rPh sb="3" eb="6">
      <t>ジテンシャ</t>
    </rPh>
    <rPh sb="7" eb="9">
      <t>テキセイ</t>
    </rPh>
    <rPh sb="10" eb="12">
      <t>リヨウ</t>
    </rPh>
    <rPh sb="17" eb="19">
      <t>ソクシン</t>
    </rPh>
    <rPh sb="24" eb="26">
      <t>ヒツヨウ</t>
    </rPh>
    <rPh sb="27" eb="29">
      <t>ジコウ</t>
    </rPh>
    <rPh sb="30" eb="31">
      <t>サダ</t>
    </rPh>
    <phoneticPr fontId="3"/>
  </si>
  <si>
    <t xml:space="preserve"> ○ 自転車の交通に係る事故の防止及び被害者の保護を図ることを目的とする。</t>
    <rPh sb="3" eb="6">
      <t>ジテンシャ</t>
    </rPh>
    <rPh sb="7" eb="9">
      <t>コウツウ</t>
    </rPh>
    <rPh sb="10" eb="11">
      <t>カカ</t>
    </rPh>
    <rPh sb="12" eb="14">
      <t>ジコ</t>
    </rPh>
    <rPh sb="15" eb="17">
      <t>ボウシ</t>
    </rPh>
    <rPh sb="17" eb="18">
      <t>オヨ</t>
    </rPh>
    <rPh sb="19" eb="22">
      <t>ヒガイシャ</t>
    </rPh>
    <rPh sb="23" eb="25">
      <t>ホゴ</t>
    </rPh>
    <rPh sb="26" eb="27">
      <t>ハカ</t>
    </rPh>
    <rPh sb="31" eb="33">
      <t>モクテキ</t>
    </rPh>
    <phoneticPr fontId="3"/>
  </si>
  <si>
    <t>【府民の役割】</t>
    <rPh sb="1" eb="3">
      <t>フミン</t>
    </rPh>
    <rPh sb="4" eb="6">
      <t>ヤクワリ</t>
    </rPh>
    <phoneticPr fontId="3"/>
  </si>
  <si>
    <t xml:space="preserve"> ○ 府民は、自転車の安全適正利用に関する理解を深め、家庭、地域で自転車の安全適正利用</t>
    <rPh sb="3" eb="5">
      <t>フミン</t>
    </rPh>
    <rPh sb="7" eb="10">
      <t>ジテンシャ</t>
    </rPh>
    <rPh sb="11" eb="13">
      <t>アンゼン</t>
    </rPh>
    <rPh sb="13" eb="15">
      <t>テキセイ</t>
    </rPh>
    <rPh sb="15" eb="17">
      <t>リヨウ</t>
    </rPh>
    <rPh sb="18" eb="19">
      <t>カン</t>
    </rPh>
    <rPh sb="21" eb="23">
      <t>リカイ</t>
    </rPh>
    <rPh sb="24" eb="25">
      <t>フカ</t>
    </rPh>
    <rPh sb="27" eb="29">
      <t>カテイ</t>
    </rPh>
    <rPh sb="30" eb="32">
      <t>チイキ</t>
    </rPh>
    <rPh sb="33" eb="36">
      <t>ジテンシャ</t>
    </rPh>
    <rPh sb="37" eb="39">
      <t>アンゼン</t>
    </rPh>
    <rPh sb="39" eb="41">
      <t>テキセイ</t>
    </rPh>
    <rPh sb="41" eb="43">
      <t>リヨウ</t>
    </rPh>
    <phoneticPr fontId="3"/>
  </si>
  <si>
    <t>　  に関する取り組みを自主的かつ積極的に行うよう努める。</t>
    <rPh sb="4" eb="5">
      <t>カン</t>
    </rPh>
    <rPh sb="7" eb="8">
      <t>ト</t>
    </rPh>
    <rPh sb="9" eb="10">
      <t>ク</t>
    </rPh>
    <rPh sb="12" eb="15">
      <t>ジシュテキ</t>
    </rPh>
    <rPh sb="17" eb="20">
      <t>セッキョクテキ</t>
    </rPh>
    <rPh sb="21" eb="22">
      <t>オコナ</t>
    </rPh>
    <rPh sb="25" eb="26">
      <t>ツト</t>
    </rPh>
    <phoneticPr fontId="3"/>
  </si>
  <si>
    <t xml:space="preserve"> ○ 府民は、自転車の安全適正利用の促進に関する府の施策に協力するよう努める。</t>
    <rPh sb="3" eb="5">
      <t>フミン</t>
    </rPh>
    <rPh sb="7" eb="10">
      <t>ジテンシャ</t>
    </rPh>
    <rPh sb="11" eb="13">
      <t>アンゼン</t>
    </rPh>
    <rPh sb="13" eb="15">
      <t>テキセイ</t>
    </rPh>
    <rPh sb="15" eb="17">
      <t>リヨウ</t>
    </rPh>
    <rPh sb="18" eb="20">
      <t>ソクシン</t>
    </rPh>
    <rPh sb="21" eb="22">
      <t>カン</t>
    </rPh>
    <rPh sb="24" eb="25">
      <t>フ</t>
    </rPh>
    <rPh sb="26" eb="28">
      <t>シサク</t>
    </rPh>
    <rPh sb="29" eb="31">
      <t>キョウリョク</t>
    </rPh>
    <rPh sb="35" eb="36">
      <t>ツト</t>
    </rPh>
    <phoneticPr fontId="3"/>
  </si>
  <si>
    <t>【自転車損害賠償保険等の加入等】</t>
    <rPh sb="1" eb="4">
      <t>ジテンシャ</t>
    </rPh>
    <rPh sb="4" eb="6">
      <t>ソンガイ</t>
    </rPh>
    <rPh sb="6" eb="8">
      <t>バイショウ</t>
    </rPh>
    <rPh sb="8" eb="10">
      <t>ホケン</t>
    </rPh>
    <rPh sb="10" eb="11">
      <t>トウ</t>
    </rPh>
    <rPh sb="12" eb="14">
      <t>カニュウ</t>
    </rPh>
    <rPh sb="14" eb="15">
      <t>トウ</t>
    </rPh>
    <phoneticPr fontId="3"/>
  </si>
  <si>
    <t>　　</t>
    <phoneticPr fontId="3"/>
  </si>
  <si>
    <t>（府下で自転車を利用するすべての者に適用されます）</t>
    <rPh sb="1" eb="3">
      <t>フカ</t>
    </rPh>
    <rPh sb="4" eb="7">
      <t>ジテンシャ</t>
    </rPh>
    <rPh sb="8" eb="10">
      <t>リヨウ</t>
    </rPh>
    <rPh sb="16" eb="17">
      <t>モノ</t>
    </rPh>
    <rPh sb="18" eb="20">
      <t>テキヨウ</t>
    </rPh>
    <phoneticPr fontId="3"/>
  </si>
  <si>
    <t>詳細は大阪府ホームページ等でご確認ください。</t>
    <rPh sb="0" eb="2">
      <t>ショウサイ</t>
    </rPh>
    <rPh sb="3" eb="6">
      <t>オオサカフ</t>
    </rPh>
    <rPh sb="12" eb="13">
      <t>トウ</t>
    </rPh>
    <rPh sb="15" eb="17">
      <t>カクニン</t>
    </rPh>
    <phoneticPr fontId="3"/>
  </si>
  <si>
    <t>じ_JR富田駅</t>
    <rPh sb="4" eb="6">
      <t>トミタ</t>
    </rPh>
    <phoneticPr fontId="1"/>
  </si>
  <si>
    <t>(3)公共交通機関がない区間で使用する場合</t>
    <phoneticPr fontId="3"/>
  </si>
  <si>
    <t>教育委員会事務局 総務部学校給食課</t>
  </si>
  <si>
    <t>ＩＣＴ戦略室 企画担当</t>
  </si>
  <si>
    <t>ＩＣＴ戦略室 活用推進担当</t>
  </si>
  <si>
    <t>市民局 区政支援室区行政制度担当（区行政制度）</t>
  </si>
  <si>
    <t>市民局 区政支援室地域力担当（地域支援）</t>
  </si>
  <si>
    <t>市民局 区政支援室市民活動支援担当（ＮＰＯ法人）</t>
  </si>
  <si>
    <t>市民局 区政支援室区行政制度担当（業務調整）</t>
  </si>
  <si>
    <t>市民局 区政支援室地域力担当（地域政策）</t>
  </si>
  <si>
    <t>市民局 区政支援室地域力担当（連携促進）</t>
  </si>
  <si>
    <t>18300</t>
  </si>
  <si>
    <t>財政局（１９） 管理課</t>
  </si>
  <si>
    <t>財政局（１９） 収税課（市債権）</t>
  </si>
  <si>
    <t>経済戦略局 立地交流推進部立地推進担当</t>
  </si>
  <si>
    <t>経済戦略局 立地交流推進部イノベーション担当</t>
  </si>
  <si>
    <t>経済戦略局 立地交流推進部国際担当</t>
  </si>
  <si>
    <t>22640</t>
  </si>
  <si>
    <t>経済戦略局 万博誘致推進室</t>
  </si>
  <si>
    <t>22980</t>
  </si>
  <si>
    <t>26560</t>
  </si>
  <si>
    <t>30020</t>
  </si>
  <si>
    <t>健康局 環境科学研究センター</t>
  </si>
  <si>
    <t>30400</t>
  </si>
  <si>
    <t>健康局 大阪健康安全基盤研究所</t>
  </si>
  <si>
    <t>建設局（３３） 企画部（企画課）</t>
  </si>
  <si>
    <t>建設局（３３） 総務部（測量明示課）</t>
  </si>
  <si>
    <t>建設局（３３） 総務部（路政課）</t>
  </si>
  <si>
    <t>建設局（３３） 企画部（工務課）</t>
  </si>
  <si>
    <t>33340</t>
  </si>
  <si>
    <t>建設局（３３） 総務部（管財課）</t>
  </si>
  <si>
    <t>33380</t>
  </si>
  <si>
    <t>建設局（３３） 企画部（方面調整課）</t>
  </si>
  <si>
    <t>34070</t>
  </si>
  <si>
    <t>建設局（３４） 公園緑化部（公園課）</t>
  </si>
  <si>
    <t>34080</t>
  </si>
  <si>
    <t>建設局（３４） 公園緑化部（緑化課）</t>
  </si>
  <si>
    <t>港湾局 総務課（厚生人事・港湾再編）</t>
  </si>
  <si>
    <t>港湾局 総務課（企画）</t>
  </si>
  <si>
    <t>港湾局 経営改革課（一般会計）</t>
  </si>
  <si>
    <t>港湾局 経営改革課（港営会計）</t>
  </si>
  <si>
    <t>港湾局 経営改革課（調達）</t>
  </si>
  <si>
    <t>37840</t>
  </si>
  <si>
    <t>37850</t>
  </si>
  <si>
    <t>37860</t>
  </si>
  <si>
    <t>37870</t>
  </si>
  <si>
    <t>37880</t>
  </si>
  <si>
    <t>37890</t>
  </si>
  <si>
    <t>都市整備局 企画部区画整理課（事業調整・物件査定）</t>
  </si>
  <si>
    <t>39300</t>
  </si>
  <si>
    <t>会計室 新公会計制度担当</t>
  </si>
  <si>
    <t>42000</t>
  </si>
  <si>
    <t>ＩＲ推進局 大阪市</t>
  </si>
  <si>
    <t>此花区役所 企画総務課（企画総務）</t>
  </si>
  <si>
    <t>此花区役所 企画総務課（事業戦略）</t>
  </si>
  <si>
    <t>港区役所 協働まちづくり推進課</t>
  </si>
  <si>
    <t>港区役所 保健福祉課（保健衛生）</t>
  </si>
  <si>
    <t>港区役所 保健福祉課（福祉）</t>
  </si>
  <si>
    <t>港区役所 保健福祉課（地域保健活動）</t>
  </si>
  <si>
    <t>西淀川区役所 総務課</t>
  </si>
  <si>
    <t>63110</t>
  </si>
  <si>
    <t>63120</t>
  </si>
  <si>
    <t>西淀川区役所 地域支援課（安全まちづくり）</t>
  </si>
  <si>
    <t>63200</t>
  </si>
  <si>
    <t>63210</t>
  </si>
  <si>
    <t>西淀川区役所 保健福祉課（生活支援）</t>
  </si>
  <si>
    <t>66360</t>
  </si>
  <si>
    <t>東成区役所 保健福祉課（こども福祉）</t>
  </si>
  <si>
    <t>生野区役所 企画総務課</t>
  </si>
  <si>
    <t>69360</t>
  </si>
  <si>
    <t>城東区役所 保健福祉課（子育て教育）</t>
  </si>
  <si>
    <t>鶴見区役所 総務課（魅力創造）</t>
  </si>
  <si>
    <t>鶴見区役所 保健福祉課（健康づくり）</t>
  </si>
  <si>
    <t>鶴見区役所 保健福祉課（子育て支援）</t>
  </si>
  <si>
    <t>鶴見区役所 保健福祉課（高齢・介護保険）</t>
  </si>
  <si>
    <t>70360</t>
  </si>
  <si>
    <t>鶴見区役所 保健福祉課（障がい者支援）</t>
  </si>
  <si>
    <t>阿倍野区役所 総合企画課（総合企画）</t>
  </si>
  <si>
    <t>阿倍野区役所 総合企画課（街づくり）</t>
  </si>
  <si>
    <t>阿倍野区役所 総合企画課（地域）</t>
  </si>
  <si>
    <t>阿倍野区役所 窓口サービス課（住民登録・戸籍）</t>
  </si>
  <si>
    <t>阿倍野区役所 窓口サービス課（保険年金）</t>
  </si>
  <si>
    <t>阿倍野区役所 窓口サービス課（保険管理）</t>
  </si>
  <si>
    <t>住之江区役所 総務課</t>
  </si>
  <si>
    <t>72010</t>
  </si>
  <si>
    <t>住之江区役所 協働まちづくり課</t>
  </si>
  <si>
    <t>行政委員会事務局 監査部</t>
  </si>
  <si>
    <t>行政委員会事務局 任用調査部</t>
  </si>
  <si>
    <t>行政委員会事務局 選挙部</t>
  </si>
  <si>
    <t>教育委員会事務局 学校経営管理Ｃ（事務管理担当）</t>
  </si>
  <si>
    <t>教育委員会事務局 学校経営管理Ｃ（学務担当）</t>
  </si>
  <si>
    <t>教育委員会事務局 学校経営管理Ｃ（給与・システム担当）</t>
  </si>
  <si>
    <t>人事室 人事課（人事）</t>
  </si>
  <si>
    <t>人事室 給与課（給与）</t>
  </si>
  <si>
    <t>人事室 人事課（厚生）</t>
  </si>
  <si>
    <t>人事室 管理課</t>
  </si>
  <si>
    <t>人事室 給与課（共済）</t>
  </si>
  <si>
    <t>人事室 職員人材開発センター</t>
  </si>
  <si>
    <t>人事室（採用） 大卒（事務）</t>
  </si>
  <si>
    <t>人事室（採用） 大卒（技術）</t>
  </si>
  <si>
    <t>人事室（採用） 大卒（福祉）</t>
  </si>
  <si>
    <t>人事室（採用） 短卒（事務）</t>
  </si>
  <si>
    <t>人事室（採用） 短卒・高専（技術）</t>
  </si>
  <si>
    <t>人事室（採用） 高卒（事務）</t>
  </si>
  <si>
    <t>人事室（採用） 高卒（技術）</t>
  </si>
  <si>
    <t>人事室（採用） 再任用</t>
  </si>
  <si>
    <t>財政局（１７） （株）日本宝くじシステム</t>
  </si>
  <si>
    <t>財政局（１７） （株）大阪市開発公社</t>
  </si>
  <si>
    <t>財政局（１７） 契約課</t>
  </si>
  <si>
    <t>財政局（１７） 審査課</t>
  </si>
  <si>
    <t>財政局（１７） 管財課</t>
  </si>
  <si>
    <t>財政局（１７） 管財課（測量）</t>
  </si>
  <si>
    <t>都市計画局 企画振興部（総務担当）</t>
  </si>
  <si>
    <t>都市計画局 企画振興部（統計調査担当）</t>
  </si>
  <si>
    <t>都市計画局 企画振興部（うめきた整備担当）</t>
  </si>
  <si>
    <t>都市計画局 阪神高速道路（株）</t>
  </si>
  <si>
    <t>都市計画局 関高鉄（株）</t>
  </si>
  <si>
    <t>都市計画局 （株）湊町開発センター</t>
  </si>
  <si>
    <t>都市計画局 大阪外環状鉄道（株）</t>
  </si>
  <si>
    <t>都市計画局 （独）都市再生機構</t>
  </si>
  <si>
    <t>都市計画局 （独）鉄道建設・運輸施設整備支援機構</t>
  </si>
  <si>
    <t>都市計画局 計画部都市計画課</t>
  </si>
  <si>
    <t>都市計画局 計画部交通政策課</t>
  </si>
  <si>
    <t>都市計画局 開発調整部開発計画課</t>
  </si>
  <si>
    <t>都市計画局 開発調整部開発誘導課</t>
  </si>
  <si>
    <t>都市計画局 建築指導部建築企画課</t>
  </si>
  <si>
    <t>都市計画局 建築指導部建築確認課</t>
  </si>
  <si>
    <t>都市計画局 建築指導部監察課</t>
  </si>
  <si>
    <t>財政局（１９） 市民税担当（船場法人市税事務所）</t>
  </si>
  <si>
    <t>福祉局 総務課</t>
  </si>
  <si>
    <t>福祉局 経理・企画課</t>
  </si>
  <si>
    <t>福祉局 地域福祉課</t>
  </si>
  <si>
    <t>福祉局 保険年金課</t>
  </si>
  <si>
    <t>福祉局 保護課</t>
  </si>
  <si>
    <t>福祉局 児童福祉課</t>
  </si>
  <si>
    <t>福祉局 障がい福祉課</t>
  </si>
  <si>
    <t>福祉局 運営指導課</t>
  </si>
  <si>
    <t>福祉局 地域福祉課（ホームレス自立支援）</t>
  </si>
  <si>
    <t>福祉局 児童指導課</t>
  </si>
  <si>
    <t>福祉局 高齢福祉課</t>
  </si>
  <si>
    <t>福祉局 高齢施設課</t>
  </si>
  <si>
    <t>福祉局 いきがい課</t>
  </si>
  <si>
    <t>福祉局 介護保険課</t>
  </si>
  <si>
    <t>福祉局 保険年金課（分室）</t>
  </si>
  <si>
    <t>福祉局 総務課（法人監理）</t>
  </si>
  <si>
    <t>福祉局 地域福祉課（総合福祉システム）</t>
  </si>
  <si>
    <t>福祉局 地域福祉課（住宅手当緊急措置）</t>
  </si>
  <si>
    <t>福祉局 地域福祉課（相談支援）</t>
  </si>
  <si>
    <t>福祉局 総務課（人事・勤務条件）</t>
  </si>
  <si>
    <t>福祉局 自立支援課</t>
  </si>
  <si>
    <t>福祉局 東淀川勤労者センター</t>
  </si>
  <si>
    <t>福祉局 障がい支援課</t>
  </si>
  <si>
    <t>福祉局 更生相談所</t>
  </si>
  <si>
    <t>福祉局 更生相談所（一時保護所）</t>
  </si>
  <si>
    <t>福祉局 西成市民館</t>
  </si>
  <si>
    <t>福祉局 自立支援課（緊急入院保護業務センター）</t>
  </si>
  <si>
    <t>福祉局 阿武山学園</t>
  </si>
  <si>
    <t>福祉局 児童院</t>
  </si>
  <si>
    <t>福祉局 にしはま荘</t>
  </si>
  <si>
    <t>福祉局 日之出荘</t>
  </si>
  <si>
    <t>福祉局 延寿荘</t>
  </si>
  <si>
    <t>福祉局 信太山老人ホーム</t>
  </si>
  <si>
    <t>福祉局 早川福祉会館</t>
  </si>
  <si>
    <t>福祉局 中央授産場</t>
  </si>
  <si>
    <t>福祉局 日之出共同作業場</t>
  </si>
  <si>
    <t>福祉局 姫島こども園</t>
  </si>
  <si>
    <t>福祉局 中央児童相談所</t>
  </si>
  <si>
    <t>経済戦略局 産業振興部計量検査所</t>
  </si>
  <si>
    <t>経済戦略局 産業振興部企業支援課</t>
  </si>
  <si>
    <t>経済戦略局 （公財）大阪市都市型産業振興センター</t>
  </si>
  <si>
    <t>経済戦略局 （地独）大阪産業技術研究所</t>
  </si>
  <si>
    <t>経済戦略局 アジア太平洋トレードセンター（株）</t>
  </si>
  <si>
    <t>経済戦略局 （株）大阪市開発公社</t>
  </si>
  <si>
    <t>経済戦略局 （公財）大阪市博物館協会（総務部）</t>
  </si>
  <si>
    <t>経済戦略局 （公財）大阪市博物館協会（大阪歴史博物館</t>
  </si>
  <si>
    <t>経済戦略局 （公財）大阪市博物館協会（自然史博物館）</t>
  </si>
  <si>
    <t>経済戦略局 （公財）大阪市博物館協会（美術館）</t>
  </si>
  <si>
    <t>経済戦略局 （公財）大阪科学振興協会</t>
  </si>
  <si>
    <t>経済戦略局 （一財）関西ＷＭＧ２０２１組織委員会</t>
  </si>
  <si>
    <t>人事室管理コード 工業研究所（総務担当）</t>
  </si>
  <si>
    <t>人事室管理コード 工業研究所（有機材料担当）</t>
  </si>
  <si>
    <t>人事室管理コード 工業研究所（生物・生活材料担当）</t>
  </si>
  <si>
    <t>人事室管理コード 工業研究所（電子材料担当）</t>
  </si>
  <si>
    <t>人事室管理コード 工業研究所（加工技術担当）</t>
  </si>
  <si>
    <t>人事室管理コード 工業研究所（環境技術担当）</t>
  </si>
  <si>
    <t>こども青少年局２６ 総務課（総務）</t>
  </si>
  <si>
    <t>こども青少年局２６ 総務課（企画）</t>
  </si>
  <si>
    <t>こども青少年局２６ 経理・企画課</t>
  </si>
  <si>
    <t>こども青少年局２６ 青少年課（青少年企画）</t>
  </si>
  <si>
    <t>こども青少年局２６ 青少年課（こども育成事業）</t>
  </si>
  <si>
    <t>こども青少年局２６ 青少年課（放課後事業）</t>
  </si>
  <si>
    <t>こども青少年局２６ （財）大阪市教育振興公社</t>
  </si>
  <si>
    <t>こども青少年局２６ 管理課</t>
  </si>
  <si>
    <t>こども青少年局２６ こども家庭課</t>
  </si>
  <si>
    <t>こども青少年局２６ 管理課（幼稚園）</t>
  </si>
  <si>
    <t>こども青少年局２６ 保育企画課（保育企画）</t>
  </si>
  <si>
    <t>こども青少年局２６ 保育所運営課</t>
  </si>
  <si>
    <t>こども青少年局２６ 阿武山学園</t>
  </si>
  <si>
    <t>こども青少年局２６ 児童院</t>
  </si>
  <si>
    <t>こども青少年局２６ こども相談センター</t>
  </si>
  <si>
    <t>こども青少年局２６ 南部こども相談センター</t>
  </si>
  <si>
    <t>こども青少年局２６ 長谷川羽曳野学園</t>
  </si>
  <si>
    <t>こども青少年局２６ 保育・幼児教育センター</t>
  </si>
  <si>
    <t>こども青少年局２７ 大淀保育所</t>
  </si>
  <si>
    <t>こども青少年局２７ 御幸保育所</t>
  </si>
  <si>
    <t>こども青少年局２７ 毛馬保育所</t>
  </si>
  <si>
    <t>こども青少年局２７ 野田保育所</t>
  </si>
  <si>
    <t>こども青少年局２７ 海老江保育所</t>
  </si>
  <si>
    <t>こども青少年局２７ 新家保育所</t>
  </si>
  <si>
    <t>こども青少年局２７ 高見町保育所</t>
  </si>
  <si>
    <t>こども青少年局２７ 西九条保育所</t>
  </si>
  <si>
    <t>こども青少年局２７ 四貫島保育所</t>
  </si>
  <si>
    <t>こども青少年局２７ 酉島保育所</t>
  </si>
  <si>
    <t>こども青少年局２７ 南大江保育所</t>
  </si>
  <si>
    <t>こども青少年局２７ 西保育所</t>
  </si>
  <si>
    <t>こども青少年局２７ 梅本保育所</t>
  </si>
  <si>
    <t>こども青少年局２７ 八幡屋保育所</t>
  </si>
  <si>
    <t>こども青少年局２７ 港晴保育所</t>
  </si>
  <si>
    <t>こども青少年局２７ 磯路保育所</t>
  </si>
  <si>
    <t>こども青少年局２７ 田中保育所</t>
  </si>
  <si>
    <t>こども青少年局２７ 大浪保育所</t>
  </si>
  <si>
    <t>こども青少年局２７ 大正南保育所</t>
  </si>
  <si>
    <t>こども青少年局２７ 大正北保育所</t>
  </si>
  <si>
    <t>こども青少年局２７ 北恩加島保育所</t>
  </si>
  <si>
    <t>こども青少年局２７ 大正保育所</t>
  </si>
  <si>
    <t>こども青少年局２７ 鶴町保育所</t>
  </si>
  <si>
    <t>こども青少年局２７ 千島保育所</t>
  </si>
  <si>
    <t>こども青少年局２７ 天王寺保育所</t>
  </si>
  <si>
    <t>こども青少年局２７ 味原保育所</t>
  </si>
  <si>
    <t>こども青少年局２７ 馬渕生活館保育所</t>
  </si>
  <si>
    <t>こども青少年局２７ 浪速第１保育所</t>
  </si>
  <si>
    <t>こども青少年局２７ 浪速第２保育所</t>
  </si>
  <si>
    <t>こども青少年局２７ 浪速第４保育所</t>
  </si>
  <si>
    <t>こども青少年局２７ 浪速第５保育所</t>
  </si>
  <si>
    <t>こども青少年局２７ 広田保育所</t>
  </si>
  <si>
    <t>こども青少年局２７ 日東南保育所</t>
  </si>
  <si>
    <t>こども青少年局２７ 小田町保育所</t>
  </si>
  <si>
    <t>こども青少年局２７ 大国保育所</t>
  </si>
  <si>
    <t>こども青少年局２７ 柏里保育所</t>
  </si>
  <si>
    <t>こども青少年局２７ 福保育所</t>
  </si>
  <si>
    <t>こども青少年局２７ 姫島保育所</t>
  </si>
  <si>
    <t>こども青少年局２７ 出来島保育所</t>
  </si>
  <si>
    <t>こども青少年局２７ 大和田保育所</t>
  </si>
  <si>
    <t>こども青少年局２７ 佃保育所</t>
  </si>
  <si>
    <t>こども青少年局２７ 姫里保育所</t>
  </si>
  <si>
    <t>こども青少年局２７ 野里保育所</t>
  </si>
  <si>
    <t>こども青少年局２７ 十三保育所</t>
  </si>
  <si>
    <t>こども青少年局２７ 三国保育所</t>
  </si>
  <si>
    <t>こども青少年局２７ 西加島保育所</t>
  </si>
  <si>
    <t>こども青少年局２７ 加島第１保育所</t>
  </si>
  <si>
    <t>こども青少年局２７ 木川第１保育所</t>
  </si>
  <si>
    <t>こども青少年局２７ 木川第２保育所</t>
  </si>
  <si>
    <t>こども青少年局２７ 西大道保育所</t>
  </si>
  <si>
    <t>こども青少年局２７ 西淡路第１保育所</t>
  </si>
  <si>
    <t>こども青少年局２７ 西淡路第２保育所</t>
  </si>
  <si>
    <t>こども青少年局２７ 豊里第１保育所</t>
  </si>
  <si>
    <t>こども青少年局２７ 豊里第２保育所</t>
  </si>
  <si>
    <t>こども青少年局２７ 下新庄保育所</t>
  </si>
  <si>
    <t>こども青少年局２７ あすか保育所</t>
  </si>
  <si>
    <t>こども青少年局２７ 南江口保育所</t>
  </si>
  <si>
    <t>こども青少年局２７ 日之出保育所</t>
  </si>
  <si>
    <t>こども青少年局２７ 南方保育所</t>
  </si>
  <si>
    <t>こども青少年局２７ 中本保育所</t>
  </si>
  <si>
    <t>こども青少年局２７ 東小橋保育所</t>
  </si>
  <si>
    <t>こども青少年局２７ 大成保育所</t>
  </si>
  <si>
    <t>こども青少年局２７ 北中本保育所</t>
  </si>
  <si>
    <t>こども青少年局２７ 東中本保育所</t>
  </si>
  <si>
    <t>こども青少年局２８ 南生野保育所</t>
  </si>
  <si>
    <t>こども青少年局２８ 鶴橋保育所</t>
  </si>
  <si>
    <t>こども青少年局２８ 生野保育所</t>
  </si>
  <si>
    <t>こども青少年局２８ 東生野保育所</t>
  </si>
  <si>
    <t>こども青少年局２８ 中川保育所</t>
  </si>
  <si>
    <t>こども青少年局２８ 生江保育所</t>
  </si>
  <si>
    <t>こども青少年局２８ 森小路保育所</t>
  </si>
  <si>
    <t>こども青少年局２８ 大宮第１保育所</t>
  </si>
  <si>
    <t>こども青少年局２８ 大宮第２保育所</t>
  </si>
  <si>
    <t>こども青少年局２８ 清水保育所</t>
  </si>
  <si>
    <t>こども青少年局２８ 両国保育所</t>
  </si>
  <si>
    <t>こども青少年局２８ 今市保育所</t>
  </si>
  <si>
    <t>こども青少年局２８ 赤川保育所</t>
  </si>
  <si>
    <t>こども青少年局２８ 鯰江保育所</t>
  </si>
  <si>
    <t>こども青少年局２８ 鴫野保育所</t>
  </si>
  <si>
    <t>こども青少年局２８ 東中浜保育所</t>
  </si>
  <si>
    <t>こども青少年局２８ 関目保育所</t>
  </si>
  <si>
    <t>こども青少年局２８ 茨田第１保育所</t>
  </si>
  <si>
    <t>こども青少年局２８ 茨田第２保育所</t>
  </si>
  <si>
    <t>こども青少年局２８ 茨田大宮保育所</t>
  </si>
  <si>
    <t>こども青少年局２８ 茨田東保育所</t>
  </si>
  <si>
    <t>こども青少年局２８ 高松保育所</t>
  </si>
  <si>
    <t>こども青少年局２８ 阪南保育所</t>
  </si>
  <si>
    <t>こども青少年局２８ 三明保育所</t>
  </si>
  <si>
    <t>こども青少年局２８ 北加賀屋保育所</t>
  </si>
  <si>
    <t>こども青少年局２８ 御崎保育所</t>
  </si>
  <si>
    <t>こども青少年局２８ 浜口保育所</t>
  </si>
  <si>
    <t>こども青少年局２８ 新北島保育所</t>
  </si>
  <si>
    <t>こども青少年局２８ 住吉保育所</t>
  </si>
  <si>
    <t>こども青少年局２８ 住吉乳児保育所</t>
  </si>
  <si>
    <t>こども青少年局２８ 浅香東保育所</t>
  </si>
  <si>
    <t>こども青少年局２８ 苅田南保育所</t>
  </si>
  <si>
    <t>こども青少年局２８ 万領保育所</t>
  </si>
  <si>
    <t>こども青少年局２８ 田辺東保育所</t>
  </si>
  <si>
    <t>こども青少年局２８ 鷹合保育所</t>
  </si>
  <si>
    <t>こども青少年局２８ 矢田第１保育所</t>
  </si>
  <si>
    <t>こども青少年局２８ 矢田第３保育所</t>
  </si>
  <si>
    <t>こども青少年局２８ 矢田第４保育所</t>
  </si>
  <si>
    <t>こども青少年局２８ 矢田教育の森保育所</t>
  </si>
  <si>
    <t>こども青少年局２８ 平野西保育所</t>
  </si>
  <si>
    <t>こども青少年局２８ 平野東保育所</t>
  </si>
  <si>
    <t>こども青少年局２８ 加美第１保育所</t>
  </si>
  <si>
    <t>こども青少年局２８ 加美第２保育所</t>
  </si>
  <si>
    <t>こども青少年局２８ 加美第３保育所</t>
  </si>
  <si>
    <t>こども青少年局２８ 長吉第１保育所</t>
  </si>
  <si>
    <t>こども青少年局２８ 長吉第２保育所</t>
  </si>
  <si>
    <t>こども青少年局２８ 長吉第３保育所</t>
  </si>
  <si>
    <t>こども青少年局２８ 西喜連保育所</t>
  </si>
  <si>
    <t>こども青少年局２８ 瓜破保育所</t>
  </si>
  <si>
    <t>こども青少年局２８ 喜連保育所</t>
  </si>
  <si>
    <t>こども青少年局２８ 千本保育所</t>
  </si>
  <si>
    <t>こども青少年局２８ 橘保育所</t>
  </si>
  <si>
    <t>こども青少年局２８ 天下茶屋保育所</t>
  </si>
  <si>
    <t>こども青少年局２８ 長橋第１保育所</t>
  </si>
  <si>
    <t>こども青少年局２８ 長橋第２保育所</t>
  </si>
  <si>
    <t>こども青少年局２８ 長橋第５保育所</t>
  </si>
  <si>
    <t>こども青少年局２８ 北津守保育所</t>
  </si>
  <si>
    <t>こども青少年局２８ 松之宮保育所</t>
  </si>
  <si>
    <t>こども青少年局２８ 津守保育所</t>
  </si>
  <si>
    <t>こども青少年局２８ 南津守保育所</t>
  </si>
  <si>
    <t>こども青少年局２８ 松通保育所</t>
  </si>
  <si>
    <t>こども青少年局２８ 松通東保育所</t>
  </si>
  <si>
    <t>こども青少年局２８ 山王保育所</t>
  </si>
  <si>
    <t>健康局 庶務課</t>
  </si>
  <si>
    <t>健康局 環境科学研究所</t>
  </si>
  <si>
    <t>健康局 総務課</t>
  </si>
  <si>
    <t>健康局 総務課（人事・勤務条件）</t>
  </si>
  <si>
    <t>健康局 経理課</t>
  </si>
  <si>
    <t>健康局 健康施策課</t>
  </si>
  <si>
    <t>健康局 保健衛生検査所</t>
  </si>
  <si>
    <t>健康局 放射線技術検査所</t>
  </si>
  <si>
    <t>健康局 健康づくり課</t>
  </si>
  <si>
    <t>健康局 生活衛生課</t>
  </si>
  <si>
    <t>健康局 こころの健康センター</t>
  </si>
  <si>
    <t>健康局 動物管理センター</t>
  </si>
  <si>
    <t>健康局 食肉衛生検査所</t>
  </si>
  <si>
    <t>健康局 中央卸売市場食品衛生検査所</t>
  </si>
  <si>
    <t>健康局 中央卸売市場東部市場検査所</t>
  </si>
  <si>
    <t>健康局 消毒所</t>
  </si>
  <si>
    <t>健康局 大阪市環境保健協会</t>
  </si>
  <si>
    <t>健康局 大阪市救急医療事業団</t>
  </si>
  <si>
    <t>健康局 浪速医療生活協同組合芦原病院</t>
  </si>
  <si>
    <t>健康局 大阪市医療事業振興協会</t>
  </si>
  <si>
    <t>健康局 大阪バイオサイエンス研究所</t>
  </si>
  <si>
    <t>健康局 大阪生活衛生協会</t>
  </si>
  <si>
    <t>健康局 保健所管理課</t>
  </si>
  <si>
    <t>健康局 保健医療対策課</t>
  </si>
  <si>
    <t>健康局 営業監視担当</t>
  </si>
  <si>
    <t>健康局 環境衛生監視課</t>
  </si>
  <si>
    <t>健康局 食品衛生監視課</t>
  </si>
  <si>
    <t>健康局 感染症対策課</t>
  </si>
  <si>
    <t>健康局 消毒所（分室）</t>
  </si>
  <si>
    <t>健康局 保健所（分室）</t>
  </si>
  <si>
    <t>健康局 動物管理センター（分室）</t>
  </si>
  <si>
    <t>健康局 北部生活衛生監視事務所</t>
  </si>
  <si>
    <t>健康局 東部生活衛生監視事務所</t>
  </si>
  <si>
    <t>健康局 西部生活衛生監視事務所</t>
  </si>
  <si>
    <t>健康局 南東部生活衛生監視事務所</t>
  </si>
  <si>
    <t>健康局 南西部生活衛生監視事務所</t>
  </si>
  <si>
    <t>環境局 大阪湾広域臨海環境整備センター</t>
  </si>
  <si>
    <t>環境局 （公財）地球環境センター</t>
  </si>
  <si>
    <t>環境局 環境管理部環境管理課（南東部環境保全監視</t>
  </si>
  <si>
    <t>環境局 環境管理部環境管理課（南西部環境保全監視</t>
  </si>
  <si>
    <t>環境局 北部環境事業センター</t>
  </si>
  <si>
    <t>環境局 東北環境事業センター</t>
  </si>
  <si>
    <t>環境局 城北環境事業センター</t>
  </si>
  <si>
    <t>環境局 西北環境事業センター</t>
  </si>
  <si>
    <t>環境局 中部環境事業センター</t>
  </si>
  <si>
    <t>環境局 中部環境事業センター（出張所）</t>
  </si>
  <si>
    <t>環境局 西部環境事業センター</t>
  </si>
  <si>
    <t>環境局 東部環境事業センター</t>
  </si>
  <si>
    <t>環境局 西南環境事業センター</t>
  </si>
  <si>
    <t>環境局 南部環境事業センター</t>
  </si>
  <si>
    <t>環境局 南部環境事業センター（整備担当）</t>
  </si>
  <si>
    <t>環境局 東南環境事業センター</t>
  </si>
  <si>
    <t>環境局 事業部事業管理課（斎場・霊園［瓜破斎場］</t>
  </si>
  <si>
    <t>環境局 西淀工場</t>
  </si>
  <si>
    <t>環境局 平野工場</t>
  </si>
  <si>
    <t>環境局 住之江工場</t>
  </si>
  <si>
    <t>環境局 鶴見工場</t>
  </si>
  <si>
    <t>環境局 八尾工場</t>
  </si>
  <si>
    <t>環境局 舞洲工場</t>
  </si>
  <si>
    <t>健康局（３２） 大阪市民病院機構（派遣）</t>
  </si>
  <si>
    <t>健康局（３２） 大阪市民病院機構（育休等）</t>
  </si>
  <si>
    <t>建設局（３３） 南工営所（住之江工区）</t>
  </si>
  <si>
    <t>建設局（３３） 南工営所（住吉工区）</t>
  </si>
  <si>
    <t>建設局（３３） 西北工営所</t>
  </si>
  <si>
    <t>建設局（３３） 西北工営所（梅田工区）</t>
  </si>
  <si>
    <t>建設局（３３） 西北工営所（此花工区）</t>
  </si>
  <si>
    <t>建設局（３３） 審査課</t>
  </si>
  <si>
    <t>建設局（３３） 用地課</t>
  </si>
  <si>
    <t>建設局（３３） 南部方面用地課</t>
  </si>
  <si>
    <t>建設局（３３） 計画課</t>
  </si>
  <si>
    <t>建設局（３３） 街路課</t>
  </si>
  <si>
    <t>建設局（３３） 街路課（分室）</t>
  </si>
  <si>
    <t>建設局（３３） 立体交差課</t>
  </si>
  <si>
    <t>建設局（３３） 河川課</t>
  </si>
  <si>
    <t>建設局（３３） 河川管理事務所</t>
  </si>
  <si>
    <t>建設局（３３） 河川維持事務所</t>
  </si>
  <si>
    <t>建設局（３３） （財）大阪市都市建設技術協会</t>
  </si>
  <si>
    <t>建設局（３３） 安治川河底隧道（都市建設技術協会）</t>
  </si>
  <si>
    <t>建設局（３３） 大阪市土地開発公社</t>
  </si>
  <si>
    <t>建設局（３３） クリスタ長堀（株）</t>
  </si>
  <si>
    <t>建設局（３３） 大阪市道路公社</t>
  </si>
  <si>
    <t>建設局（３３） （財）駐車場整備推進機構</t>
  </si>
  <si>
    <t>建設局（３３） 連絡調整課</t>
  </si>
  <si>
    <t>建設局（３３） 補償清算課</t>
  </si>
  <si>
    <t>建設局（３３） 企画調査課</t>
  </si>
  <si>
    <t>建設局（３３） 事業計画課</t>
  </si>
  <si>
    <t>建設局（３３） 開発事業課</t>
  </si>
  <si>
    <t>建設局（３３） 区画整理課</t>
  </si>
  <si>
    <t>建設局（３３） 再開発課</t>
  </si>
  <si>
    <t>建設局（３３） 東淀川東部土地区画整理事務所</t>
  </si>
  <si>
    <t>建設局（３３） 三国駅土地区画整理事務所</t>
  </si>
  <si>
    <t>建設局（３３） 淡路土地区画整理事務所</t>
  </si>
  <si>
    <t>建設局（３３） 三国東土地区画整理事務所</t>
  </si>
  <si>
    <t>建設局（３３） 開発事業課（長吉瓜破事業担当）</t>
  </si>
  <si>
    <t>建設局（３３） 長吉東部土地区画整理事務所</t>
  </si>
  <si>
    <t>建設局（３３） 放出土地区画整理事務所</t>
  </si>
  <si>
    <t>建設局（３３） 此花臨海土地区画整理事務所</t>
  </si>
  <si>
    <t>建設局（３３） 阿倍野再開発事務所（経営課）</t>
  </si>
  <si>
    <t>建設局（３３） 阿倍野再開発事務所（事業課）</t>
  </si>
  <si>
    <t>建設局（３３） 阿倍野再開発事務所（補償課）</t>
  </si>
  <si>
    <t>建設局（３３） 大阪市街地開発（株）</t>
  </si>
  <si>
    <t>建設局（３４） 企画部（庶務担当）</t>
  </si>
  <si>
    <t>建設局（３４） 企画部（営繕担当）</t>
  </si>
  <si>
    <t>建設局（３４） 企画部（観光担当）</t>
  </si>
  <si>
    <t>建設局（３４） 総務部分室</t>
  </si>
  <si>
    <t>建設局（３４） 花博記念公園事務所</t>
  </si>
  <si>
    <t>建設局（３４） （財）国際花と緑の博覧会記念協会</t>
  </si>
  <si>
    <t>建設局（３４） 文化部（事業企画担当）</t>
  </si>
  <si>
    <t>建設局（３４） （財）大阪市博物館協会（天守閣）</t>
  </si>
  <si>
    <t>建設局（３４） 文化部（文化振興担当）</t>
  </si>
  <si>
    <t>建設局（３４） 文化部（博物館群担当）</t>
  </si>
  <si>
    <t>建設局（３４） （財）大阪市博物館協会（美術館）</t>
  </si>
  <si>
    <t>建設局（３４） （株）大阪城ホール</t>
  </si>
  <si>
    <t>建設局（３４） （財）大阪観光コンベンション協会</t>
  </si>
  <si>
    <t>建設局（３４） 観光コンベンション協会（天守閣事業部）</t>
  </si>
  <si>
    <t>建設局（３４） スポーツ部（生涯スポーツ担当）</t>
  </si>
  <si>
    <t>建設局（３４） スポーツ部（競技スポーツ担当）</t>
  </si>
  <si>
    <t>建設局（３４） スポーツ部（世界陸上担当）</t>
  </si>
  <si>
    <t>建設局（３４） （財）世界陸上２００７大阪大会組織委員会</t>
  </si>
  <si>
    <t>建設局（３４） （財）大阪市スポーツ・みどり振興協会</t>
  </si>
  <si>
    <t>建設局（３４） （財）大阪２１世紀協会</t>
  </si>
  <si>
    <t>建設局（３４） （財）大阪科学振興協会</t>
  </si>
  <si>
    <t>建設局（３４） （財）大阪市博物館協会</t>
  </si>
  <si>
    <t>建設局（３４） （財）大阪市博物館協会（自然史博物館）</t>
  </si>
  <si>
    <t>建設局（３４） 都市技術センター（西部抽水所）</t>
  </si>
  <si>
    <t>建設局（３４） 都市技術センター（市岡下水処理場）</t>
  </si>
  <si>
    <t>建設局（３４） 都市技術センター（千島下水処理場）</t>
  </si>
  <si>
    <t>建設局（３４） 都市技術センター（住之江管路管理センター</t>
  </si>
  <si>
    <t>建設局（３４） 都市技術センター（海老江管路管理センター</t>
  </si>
  <si>
    <t>港湾局 海務担当（埠頭）</t>
  </si>
  <si>
    <t>港湾局 （株）大阪港ＷＴＣビルディング</t>
  </si>
  <si>
    <t>建設局（３７） 経理課</t>
  </si>
  <si>
    <t>建設局（３７） 舞洲スラッジセンター</t>
  </si>
  <si>
    <t>建設局（３７） 中浜工営所（今福出張所）</t>
  </si>
  <si>
    <t>建設局（３７） 河川・渡船管理事務所</t>
  </si>
  <si>
    <t>建設局（３７） 田島工営所（今福出張所）</t>
  </si>
  <si>
    <t>建設局（３７） 田島工営所（上之宮出張所）</t>
  </si>
  <si>
    <t>建設局（３７） 津守工営所（上之宮出張所）</t>
  </si>
  <si>
    <t>建設局（３７） 市岡工営所（上之宮出張所）</t>
  </si>
  <si>
    <t>建設局（３７） 日本下水道事業団</t>
  </si>
  <si>
    <t>建設局（３７） 日本下水道協会</t>
  </si>
  <si>
    <t>建設局（３７） ＣＷＯ（船場事務所）</t>
  </si>
  <si>
    <t>建設局（３７） ＣＷＯ（市岡事務所）</t>
  </si>
  <si>
    <t>建設局（３７） ＣＷＯ（東部下水道事務所）</t>
  </si>
  <si>
    <t>建設局（３７） ＣＷＯ（西部下水道事務所）</t>
  </si>
  <si>
    <t>建設局（３７） ＣＷＯ（南部下水道事務所）</t>
  </si>
  <si>
    <t>建設局（３７） ＣＷＯ（北部下水道事務所）</t>
  </si>
  <si>
    <t>建設局（３７） 海老江工営所（野田出張所）</t>
  </si>
  <si>
    <t>建設局（３７） 下水道技術協会（東部管理事務所放出処）</t>
  </si>
  <si>
    <t>建設局（３７） 下水道技術協会（南部管理事務所平野処）</t>
  </si>
  <si>
    <t>建設局（３７） （財）地球環境センター</t>
  </si>
  <si>
    <t>都市整備局 総務部総務課（総務・事業管理）</t>
  </si>
  <si>
    <t>都市整備局 企画部住環境整備課（密集・改良）</t>
  </si>
  <si>
    <t>都市整備局 管理課</t>
  </si>
  <si>
    <t>都市整備局 保全整備課</t>
  </si>
  <si>
    <t>都市整備局 公共建築部ＦＭ課（ＦＭ）</t>
  </si>
  <si>
    <t>都市整備局 公共建築部ＦＭ課（エネルギー管理）</t>
  </si>
  <si>
    <t>経済戦略局（４０） 大学院創造都市研究科</t>
  </si>
  <si>
    <t>経済戦略局（４０） 学術情報総合センター運営課</t>
  </si>
  <si>
    <t>経済戦略局（４０） 学術情報総合センター図書情報課</t>
  </si>
  <si>
    <t>経済戦略局（４０） 庶務課（派遣）</t>
  </si>
  <si>
    <t>経済戦略局（４０） 大阪市立大学（事務局）</t>
  </si>
  <si>
    <t>経済戦略局（４０） 大阪市立大学（事務局・９９扱）</t>
  </si>
  <si>
    <t>経済戦略局（４１） 大阪市立大学（看護職員）</t>
  </si>
  <si>
    <t>経済戦略局（４１） 大阪市立大学（医療技術職員）</t>
  </si>
  <si>
    <t>経済戦略局（４１） 大阪市立大学（医学部事務・技）</t>
  </si>
  <si>
    <t>経済戦略局（４１） 大阪市立大学（医学部・９９扱）</t>
  </si>
  <si>
    <t>中央区役所 市民協働課（市協・にぎわい・市活）</t>
  </si>
  <si>
    <t>大正区役所 窓口サービス課・保険年金・管理グループ（</t>
  </si>
  <si>
    <t>西淀川区役所 クリーン・グリーン課（まちづくり推進）</t>
  </si>
  <si>
    <t>西淀川区役所 クリーン・グリーン課（危機管理・安全）</t>
  </si>
  <si>
    <t>東淀川区役所 保健企画</t>
  </si>
  <si>
    <t>東淀川区役所 福祉</t>
  </si>
  <si>
    <t>東淀川区役所 地域保健活動</t>
  </si>
  <si>
    <t>東淀川区役所 介護</t>
  </si>
  <si>
    <t>東淀川区役所 生活環境</t>
  </si>
  <si>
    <t>東淀川区役所 子育て・教育行政企画</t>
  </si>
  <si>
    <t>東淀川区役所 地域協働まちづくり</t>
  </si>
  <si>
    <t>東淀川区役所 企画調整</t>
  </si>
  <si>
    <t>東淀川区役所 安全安心企画</t>
  </si>
  <si>
    <t>63130</t>
  </si>
  <si>
    <t>西淀川区役所 地域支援課（教育支援）</t>
  </si>
  <si>
    <t>た_大正橋</t>
    <rPh sb="2" eb="4">
      <t>タイショウ</t>
    </rPh>
    <rPh sb="4" eb="5">
      <t>ハシ</t>
    </rPh>
    <phoneticPr fontId="1"/>
  </si>
  <si>
    <t>pv-b-tsukin@mail-local.city.osaka.jp</t>
    <phoneticPr fontId="3"/>
  </si>
  <si>
    <t>じ_ＪＲ総持寺</t>
    <rPh sb="4" eb="7">
      <t>ソウジジ</t>
    </rPh>
    <phoneticPr fontId="1"/>
  </si>
  <si>
    <t>き_衣摺加美北</t>
    <rPh sb="2" eb="4">
      <t>キズリ</t>
    </rPh>
    <rPh sb="4" eb="6">
      <t>カミ</t>
    </rPh>
    <rPh sb="6" eb="7">
      <t>キタ</t>
    </rPh>
    <phoneticPr fontId="1"/>
  </si>
  <si>
    <t>お_大阪メトロ</t>
    <rPh sb="2" eb="4">
      <t>オオサカ</t>
    </rPh>
    <phoneticPr fontId="1"/>
  </si>
  <si>
    <t>お_大阪シティバス</t>
    <phoneticPr fontId="1"/>
  </si>
  <si>
    <t>201：大阪メトロ</t>
    <phoneticPr fontId="1"/>
  </si>
  <si>
    <t>202：大阪シティバス</t>
    <phoneticPr fontId="1"/>
  </si>
  <si>
    <t>おおさかめとろ</t>
    <phoneticPr fontId="1"/>
  </si>
  <si>
    <t>おおさかしてぃばす</t>
    <phoneticPr fontId="1"/>
  </si>
  <si>
    <t>ひ_びわ湖浜大津</t>
    <rPh sb="4" eb="5">
      <t>コ</t>
    </rPh>
    <rPh sb="5" eb="6">
      <t>ハマ</t>
    </rPh>
    <rPh sb="6" eb="8">
      <t>オオツ</t>
    </rPh>
    <phoneticPr fontId="1"/>
  </si>
  <si>
    <t>お_大津市役所前</t>
    <rPh sb="2" eb="4">
      <t>オオツ</t>
    </rPh>
    <rPh sb="4" eb="7">
      <t>シヤクショ</t>
    </rPh>
    <rPh sb="7" eb="8">
      <t>マエ</t>
    </rPh>
    <phoneticPr fontId="1"/>
  </si>
  <si>
    <t>け_京阪大津京</t>
    <rPh sb="4" eb="6">
      <t>オオツ</t>
    </rPh>
    <rPh sb="6" eb="7">
      <t>キョウ</t>
    </rPh>
    <phoneticPr fontId="1"/>
  </si>
  <si>
    <t>さ_坂本比叡山口</t>
    <rPh sb="2" eb="4">
      <t>サカモト</t>
    </rPh>
    <rPh sb="4" eb="6">
      <t>ヒエイ</t>
    </rPh>
    <rPh sb="6" eb="8">
      <t>ヤマグチ</t>
    </rPh>
    <phoneticPr fontId="1"/>
  </si>
  <si>
    <t>フリガナ</t>
    <phoneticPr fontId="3"/>
  </si>
  <si>
    <t>じ_ＪＲ淡路</t>
    <rPh sb="4" eb="6">
      <t>アワジ</t>
    </rPh>
    <phoneticPr fontId="1"/>
  </si>
  <si>
    <t>じ_ＪＲ野江</t>
    <rPh sb="4" eb="6">
      <t>ノエ</t>
    </rPh>
    <phoneticPr fontId="1"/>
  </si>
  <si>
    <t>し_城北公園通</t>
    <rPh sb="2" eb="4">
      <t>シロキタ</t>
    </rPh>
    <rPh sb="4" eb="6">
      <t>コウエン</t>
    </rPh>
    <rPh sb="6" eb="7">
      <t>トオリ</t>
    </rPh>
    <phoneticPr fontId="1"/>
  </si>
  <si>
    <t>み_南吹田</t>
    <rPh sb="2" eb="3">
      <t>ミナミ</t>
    </rPh>
    <rPh sb="3" eb="5">
      <t>スイタ</t>
    </rPh>
    <phoneticPr fontId="1"/>
  </si>
  <si>
    <t>う_畝傍</t>
    <phoneticPr fontId="1"/>
  </si>
  <si>
    <t>う_梅小路京都西</t>
    <phoneticPr fontId="1"/>
  </si>
  <si>
    <t>rev.20190723</t>
    <phoneticPr fontId="3"/>
  </si>
  <si>
    <t>【備考】</t>
    <rPh sb="1" eb="3">
      <t>ビコウ</t>
    </rPh>
    <phoneticPr fontId="3"/>
  </si>
  <si>
    <t>任用区分</t>
    <rPh sb="0" eb="2">
      <t>ニンヨウ</t>
    </rPh>
    <rPh sb="2" eb="4">
      <t>クブン</t>
    </rPh>
    <phoneticPr fontId="3"/>
  </si>
  <si>
    <t>□　一般　　　　　□　再任用</t>
    <rPh sb="2" eb="4">
      <t>イッパン</t>
    </rPh>
    <rPh sb="11" eb="14">
      <t>サイニンヨウ</t>
    </rPh>
    <phoneticPr fontId="3"/>
  </si>
  <si>
    <t>利用区間(自)</t>
    <rPh sb="0" eb="2">
      <t>リヨウ</t>
    </rPh>
    <rPh sb="2" eb="4">
      <t>クカン</t>
    </rPh>
    <rPh sb="5" eb="6">
      <t>ジ</t>
    </rPh>
    <phoneticPr fontId="3"/>
  </si>
  <si>
    <t>～</t>
    <phoneticPr fontId="3"/>
  </si>
  <si>
    <t>◎ 裏面の「届出上の注意」をよく読み、太枠内について記入してください。</t>
    <rPh sb="2" eb="4">
      <t>リメン</t>
    </rPh>
    <phoneticPr fontId="3"/>
  </si>
  <si>
    <t>住居</t>
    <rPh sb="0" eb="2">
      <t>ジュウキョ</t>
    </rPh>
    <phoneticPr fontId="3"/>
  </si>
  <si>
    <t>新規</t>
    <phoneticPr fontId="3"/>
  </si>
  <si>
    <t>通勤方法又は経路の変更</t>
    <phoneticPr fontId="3"/>
  </si>
  <si>
    <t>日勤から隔勤に変更</t>
    <phoneticPr fontId="3"/>
  </si>
  <si>
    <t>勤務先の変更</t>
    <phoneticPr fontId="3"/>
  </si>
  <si>
    <t>運賃負担額の変更(運賃改定)</t>
    <phoneticPr fontId="3"/>
  </si>
  <si>
    <t>隔勤から日勤に変更</t>
    <phoneticPr fontId="3"/>
  </si>
  <si>
    <t>住居の変更</t>
    <phoneticPr fontId="3"/>
  </si>
  <si>
    <t xml:space="preserve">研修（期間：　　　　　　　　　　　　                                              </t>
    <rPh sb="0" eb="2">
      <t>ケンシュウ</t>
    </rPh>
    <rPh sb="3" eb="5">
      <t>キカン</t>
    </rPh>
    <phoneticPr fontId="3"/>
  </si>
  <si>
    <t>通勤手当における経路設定の基準について　第３条第２項の「歩行が困難」に該当するため、１キロメートル未満の距離において利用する交通機関について、運賃等相当額の算出基礎となる交通機関とすることができる。</t>
    <rPh sb="20" eb="21">
      <t>ダイ</t>
    </rPh>
    <rPh sb="22" eb="23">
      <t>ジョウ</t>
    </rPh>
    <rPh sb="23" eb="24">
      <t>ダイ</t>
    </rPh>
    <rPh sb="25" eb="26">
      <t>コウ</t>
    </rPh>
    <phoneticPr fontId="3"/>
  </si>
  <si>
    <t>届出が遅れた場合には､事項に変更が生じたときから､通勤手当の支給ができないことがありますので､注意してください。</t>
    <phoneticPr fontId="3"/>
  </si>
  <si>
    <t>―</t>
    <phoneticPr fontId="3"/>
  </si>
  <si>
    <t>住所</t>
    <rPh sb="0" eb="2">
      <t>ジュウショ</t>
    </rPh>
    <phoneticPr fontId="3"/>
  </si>
  <si>
    <t>届出理由　　(該当する理由の□に✔印を付してください。)</t>
  </si>
  <si>
    <t>その他(　　　　　　　　　　　　　　　　)</t>
    <phoneticPr fontId="3"/>
  </si>
  <si>
    <t>職員番号</t>
    <rPh sb="0" eb="2">
      <t>ショクイン</t>
    </rPh>
    <rPh sb="2" eb="4">
      <t>バンゴウ</t>
    </rPh>
    <phoneticPr fontId="3"/>
  </si>
  <si>
    <t>西暦　　　　　年　　　月　　　日　～　西暦　　　　　　年　　　月　　　日）</t>
    <rPh sb="31" eb="32">
      <t>ツキ</t>
    </rPh>
    <phoneticPr fontId="3"/>
  </si>
  <si>
    <r>
      <t>＜2.勤務地</t>
    </r>
    <r>
      <rPr>
        <b/>
        <u/>
        <sz val="9"/>
        <rFont val="ＭＳ 明朝"/>
        <family val="1"/>
        <charset val="128"/>
      </rPr>
      <t>施設内に駐輪・駐車</t>
    </r>
    <r>
      <rPr>
        <sz val="9"/>
        <rFont val="ＭＳ 明朝"/>
        <family val="1"/>
        <charset val="128"/>
      </rPr>
      <t>する場合＞</t>
    </r>
    <rPh sb="3" eb="6">
      <t>キンムチ</t>
    </rPh>
    <rPh sb="6" eb="8">
      <t>シセツ</t>
    </rPh>
    <rPh sb="8" eb="9">
      <t>ナイ</t>
    </rPh>
    <rPh sb="10" eb="12">
      <t>チュウリン</t>
    </rPh>
    <rPh sb="13" eb="15">
      <t>チュウシャ</t>
    </rPh>
    <rPh sb="17" eb="19">
      <t>バアイ</t>
    </rPh>
    <phoneticPr fontId="3"/>
  </si>
  <si>
    <r>
      <t>＜3.勤務地</t>
    </r>
    <r>
      <rPr>
        <b/>
        <u/>
        <sz val="9"/>
        <rFont val="ＭＳ 明朝"/>
        <family val="1"/>
        <charset val="128"/>
      </rPr>
      <t>周辺に駐輪・駐車</t>
    </r>
    <r>
      <rPr>
        <sz val="9"/>
        <rFont val="ＭＳ 明朝"/>
        <family val="1"/>
        <charset val="128"/>
      </rPr>
      <t>する場合＞</t>
    </r>
    <rPh sb="3" eb="6">
      <t>キンムチ</t>
    </rPh>
    <rPh sb="6" eb="8">
      <t>シュウヘン</t>
    </rPh>
    <rPh sb="9" eb="11">
      <t>チュウリン</t>
    </rPh>
    <rPh sb="12" eb="14">
      <t>チュウシャ</t>
    </rPh>
    <rPh sb="16" eb="18">
      <t>バアイ</t>
    </rPh>
    <phoneticPr fontId="3"/>
  </si>
  <si>
    <t>勤務区分</t>
    <phoneticPr fontId="3"/>
  </si>
  <si>
    <t>□　日勤　　　　　□　隔勤（消防局のみ）</t>
    <rPh sb="2" eb="4">
      <t>ニッキン</t>
    </rPh>
    <rPh sb="11" eb="12">
      <t>ヘダ</t>
    </rPh>
    <rPh sb="12" eb="13">
      <t>キン</t>
    </rPh>
    <phoneticPr fontId="3"/>
  </si>
  <si>
    <t>通勤手当支給規則第２条第２号の「歩行が困難」に該当するため、「片道２キロメートル未満」の通勤距離について、通勤手当の支給ができる。</t>
    <phoneticPr fontId="3"/>
  </si>
  <si>
    <t>利用区間(至)</t>
    <phoneticPr fontId="3"/>
  </si>
  <si>
    <t>分</t>
  </si>
  <si>
    <t>円</t>
  </si>
  <si>
    <t>実負担額</t>
    <phoneticPr fontId="3"/>
  </si>
  <si>
    <t>時間</t>
    <phoneticPr fontId="3"/>
  </si>
  <si>
    <t>割引等(○印を付してください。)</t>
    <phoneticPr fontId="3"/>
  </si>
  <si>
    <t>・</t>
    <phoneticPr fontId="3"/>
  </si>
  <si>
    <t xml:space="preserve"> 障がい者・株主優待・学生割引・有料道路</t>
  </si>
  <si>
    <t xml:space="preserve"> 障がい者・株主優待・学生割引・有料道路</t>
    <phoneticPr fontId="3"/>
  </si>
  <si>
    <t>運行時間</t>
    <phoneticPr fontId="3"/>
  </si>
  <si>
    <t>総務事務センター受付印</t>
    <rPh sb="0" eb="2">
      <t>ソウム</t>
    </rPh>
    <rPh sb="2" eb="4">
      <t>ジム</t>
    </rPh>
    <rPh sb="8" eb="10">
      <t>ウケツケ</t>
    </rPh>
    <rPh sb="10" eb="11">
      <t>イン</t>
    </rPh>
    <phoneticPr fontId="3"/>
  </si>
  <si>
    <t>受理日</t>
    <rPh sb="0" eb="2">
      <t>ジュリ</t>
    </rPh>
    <rPh sb="2" eb="3">
      <t>ビ</t>
    </rPh>
    <phoneticPr fontId="3"/>
  </si>
  <si>
    <t>西暦　　　　　　　　年　　　　　月　　　　　日</t>
    <phoneticPr fontId="3"/>
  </si>
  <si>
    <t>身体障がいのため歩行が困難であるため、通勤経路に係る特例(※裏面参照)の適用を希望する。</t>
    <rPh sb="19" eb="21">
      <t>ツウキン</t>
    </rPh>
    <rPh sb="21" eb="23">
      <t>ケイロ</t>
    </rPh>
    <rPh sb="24" eb="25">
      <t>カカ</t>
    </rPh>
    <rPh sb="26" eb="28">
      <t>トクレイ</t>
    </rPh>
    <rPh sb="30" eb="32">
      <t>ウラメン</t>
    </rPh>
    <rPh sb="32" eb="34">
      <t>サンショウ</t>
    </rPh>
    <rPh sb="36" eb="38">
      <t>テキヨウ</t>
    </rPh>
    <rPh sb="39" eb="41">
      <t>キボウ</t>
    </rPh>
    <phoneticPr fontId="3"/>
  </si>
  <si>
    <t>(1)身体障がい又は傷病等のため公共交通機関の利用が困難</t>
    <phoneticPr fontId="3"/>
  </si>
  <si>
    <t>(身体障がいを理由とする場合の添付資料　　⇒　</t>
    <rPh sb="1" eb="3">
      <t>シンタイ</t>
    </rPh>
    <rPh sb="3" eb="4">
      <t>ショウ</t>
    </rPh>
    <rPh sb="7" eb="9">
      <t>リユウ</t>
    </rPh>
    <rPh sb="12" eb="14">
      <t>バアイ</t>
    </rPh>
    <rPh sb="15" eb="17">
      <t>テンプ</t>
    </rPh>
    <rPh sb="17" eb="19">
      <t>シリョウ</t>
    </rPh>
    <phoneticPr fontId="3"/>
  </si>
  <si>
    <t>(傷病等を理由とする場合の添付資料　　　  ⇒　</t>
    <rPh sb="1" eb="4">
      <t>ショウビョウトウ</t>
    </rPh>
    <rPh sb="5" eb="7">
      <t>リユウ</t>
    </rPh>
    <rPh sb="10" eb="12">
      <t>バアイ</t>
    </rPh>
    <rPh sb="13" eb="15">
      <t>テンプ</t>
    </rPh>
    <rPh sb="15" eb="17">
      <t>シリョウ</t>
    </rPh>
    <phoneticPr fontId="3"/>
  </si>
  <si>
    <t>＜1.自転車損害賠償保険等の加入状況＞</t>
    <rPh sb="3" eb="6">
      <t>ジテンシャ</t>
    </rPh>
    <rPh sb="6" eb="8">
      <t>ソンガイ</t>
    </rPh>
    <rPh sb="8" eb="10">
      <t>バイショウ</t>
    </rPh>
    <rPh sb="10" eb="12">
      <t>ホケン</t>
    </rPh>
    <rPh sb="12" eb="13">
      <t>トウ</t>
    </rPh>
    <rPh sb="14" eb="16">
      <t>カニュウ</t>
    </rPh>
    <rPh sb="16" eb="18">
      <t>ジョウキョウ</t>
    </rPh>
    <phoneticPr fontId="3"/>
  </si>
  <si>
    <t>施設長が指定した駐輪・駐車場所、又は、自らの責任で確保した駐輪・駐車場所に駐輪・駐車すること。</t>
    <rPh sb="16" eb="17">
      <t>マタ</t>
    </rPh>
    <phoneticPr fontId="3"/>
  </si>
  <si>
    <t>自転車の利用に係る交通事故により生じた他人の生命又は身体の被害に係る損害を補填することができる保険又は共済に加入している。</t>
    <rPh sb="0" eb="3">
      <t>ジテンシャ</t>
    </rPh>
    <rPh sb="4" eb="6">
      <t>リヨウ</t>
    </rPh>
    <rPh sb="7" eb="8">
      <t>カカ</t>
    </rPh>
    <rPh sb="9" eb="11">
      <t>コウツウ</t>
    </rPh>
    <rPh sb="11" eb="13">
      <t>ジコ</t>
    </rPh>
    <rPh sb="16" eb="17">
      <t>ショウ</t>
    </rPh>
    <rPh sb="19" eb="21">
      <t>タニン</t>
    </rPh>
    <rPh sb="22" eb="24">
      <t>セイメイ</t>
    </rPh>
    <rPh sb="24" eb="25">
      <t>マタ</t>
    </rPh>
    <rPh sb="26" eb="28">
      <t>シンタイ</t>
    </rPh>
    <rPh sb="29" eb="31">
      <t>ヒガイ</t>
    </rPh>
    <rPh sb="32" eb="33">
      <t>カカ</t>
    </rPh>
    <rPh sb="34" eb="36">
      <t>ソンガイ</t>
    </rPh>
    <rPh sb="37" eb="39">
      <t>ホテン</t>
    </rPh>
    <rPh sb="47" eb="49">
      <t>ホケン</t>
    </rPh>
    <rPh sb="49" eb="50">
      <t>マタ</t>
    </rPh>
    <rPh sb="51" eb="53">
      <t>キョウサイ</t>
    </rPh>
    <rPh sb="54" eb="56">
      <t>カニュウ</t>
    </rPh>
    <phoneticPr fontId="3"/>
  </si>
  <si>
    <t>道路交通法及び関係法令を遵守すること。（安全運転に努め、酒気帯び、最高速度違反等危険運転はしないこと。）</t>
    <rPh sb="5" eb="6">
      <t>オヨ</t>
    </rPh>
    <phoneticPr fontId="3"/>
  </si>
  <si>
    <t>【その他特記事項】</t>
    <phoneticPr fontId="3"/>
  </si>
  <si>
    <t>届出理由</t>
    <rPh sb="0" eb="2">
      <t>トドケデ</t>
    </rPh>
    <rPh sb="2" eb="4">
      <t>リユウ</t>
    </rPh>
    <phoneticPr fontId="3"/>
  </si>
  <si>
    <t>申請者</t>
    <rPh sb="0" eb="3">
      <t>シンセイシャ</t>
    </rPh>
    <phoneticPr fontId="3"/>
  </si>
  <si>
    <t>申請経路</t>
    <rPh sb="0" eb="2">
      <t>シンセイ</t>
    </rPh>
    <rPh sb="2" eb="4">
      <t>ケイロ</t>
    </rPh>
    <phoneticPr fontId="3"/>
  </si>
  <si>
    <t>特記事項</t>
    <rPh sb="0" eb="2">
      <t>トッキ</t>
    </rPh>
    <rPh sb="2" eb="4">
      <t>ジコウ</t>
    </rPh>
    <phoneticPr fontId="3"/>
  </si>
  <si>
    <r>
      <t xml:space="preserve"> 上記の経路に係る特記事項　　</t>
    </r>
    <r>
      <rPr>
        <sz val="9"/>
        <rFont val="ＭＳ 明朝"/>
        <family val="1"/>
        <charset val="128"/>
      </rPr>
      <t>(対象となる場合のみ□に✔印を付してください。)</t>
    </r>
    <rPh sb="1" eb="3">
      <t>ジョウキ</t>
    </rPh>
    <rPh sb="4" eb="6">
      <t>ケイロ</t>
    </rPh>
    <rPh sb="7" eb="8">
      <t>カカ</t>
    </rPh>
    <rPh sb="9" eb="11">
      <t>トッキ</t>
    </rPh>
    <rPh sb="11" eb="13">
      <t>ジコウ</t>
    </rPh>
    <rPh sb="16" eb="18">
      <t>タイショウ</t>
    </rPh>
    <rPh sb="21" eb="23">
      <t>バアイ</t>
    </rPh>
    <phoneticPr fontId="3"/>
  </si>
  <si>
    <t>事実発生日</t>
    <rPh sb="0" eb="2">
      <t>ジジツ</t>
    </rPh>
    <rPh sb="2" eb="5">
      <t>ハッセイビ</t>
    </rPh>
    <phoneticPr fontId="3"/>
  </si>
  <si>
    <t>※　兵庫県など、他の自治体の条例で保険加入が義務付けられている場合がありますので、各自治体ホームページ等をご
　確認ください。</t>
    <phoneticPr fontId="3"/>
  </si>
  <si>
    <r>
      <rPr>
        <sz val="20"/>
        <rFont val="ＭＳ 明朝"/>
        <family val="1"/>
        <charset val="128"/>
      </rPr>
      <t>通　　勤　　届</t>
    </r>
    <r>
      <rPr>
        <sz val="11"/>
        <rFont val="ＭＳ 明朝"/>
        <family val="1"/>
        <charset val="128"/>
      </rPr>
      <t xml:space="preserve">
</t>
    </r>
    <r>
      <rPr>
        <b/>
        <u/>
        <sz val="10"/>
        <rFont val="ＭＳ 明朝"/>
        <family val="1"/>
        <charset val="128"/>
      </rPr>
      <t>マイカー通勤以外の場合</t>
    </r>
    <phoneticPr fontId="3"/>
  </si>
  <si>
    <t>局室区・部名</t>
    <rPh sb="1" eb="2">
      <t>シツ</t>
    </rPh>
    <rPh sb="2" eb="3">
      <t>ク</t>
    </rPh>
    <rPh sb="5" eb="6">
      <t>メイ</t>
    </rPh>
    <phoneticPr fontId="3"/>
  </si>
  <si>
    <t>担当名又は事業所名</t>
    <rPh sb="3" eb="4">
      <t>マタ</t>
    </rPh>
    <phoneticPr fontId="3"/>
  </si>
  <si>
    <t>日中に連絡の取れる連絡先（電話番号）</t>
    <rPh sb="13" eb="15">
      <t>デンワ</t>
    </rPh>
    <rPh sb="15" eb="17">
      <t>バンゴウ</t>
    </rPh>
    <phoneticPr fontId="3"/>
  </si>
  <si>
    <r>
      <t xml:space="preserve"> 交通用具を使用する理由　　</t>
    </r>
    <r>
      <rPr>
        <sz val="9"/>
        <rFont val="ＭＳ 明朝"/>
        <family val="1"/>
        <charset val="128"/>
      </rPr>
      <t>(該当する理由の□に✔印を付してください。記入漏れは不備書類として取扱います。)
　　※交通用具を使用する場合にのみ記入してください。</t>
    </r>
    <rPh sb="58" eb="60">
      <t>コウツウ</t>
    </rPh>
    <rPh sb="60" eb="62">
      <t>ヨウグ</t>
    </rPh>
    <rPh sb="63" eb="65">
      <t>シヨウ</t>
    </rPh>
    <rPh sb="67" eb="69">
      <t>バアイ</t>
    </rPh>
    <rPh sb="72" eb="74">
      <t>キニュウ</t>
    </rPh>
    <phoneticPr fontId="3"/>
  </si>
  <si>
    <r>
      <t xml:space="preserve"> 自転車損害賠償保険等の加入状況及び駐輪・駐車場所　</t>
    </r>
    <r>
      <rPr>
        <sz val="9"/>
        <rFont val="ＭＳ 明朝"/>
        <family val="1"/>
        <charset val="128"/>
      </rPr>
      <t>　(該当する□に✔印を付してください。)
　　※自転車を使用する場合にのみ記入してください。</t>
    </r>
    <rPh sb="1" eb="4">
      <t>ジテンシャ</t>
    </rPh>
    <rPh sb="4" eb="6">
      <t>ソンガイ</t>
    </rPh>
    <rPh sb="6" eb="8">
      <t>バイショウ</t>
    </rPh>
    <rPh sb="8" eb="10">
      <t>ホケン</t>
    </rPh>
    <rPh sb="10" eb="11">
      <t>トウ</t>
    </rPh>
    <rPh sb="12" eb="14">
      <t>カニュウ</t>
    </rPh>
    <rPh sb="14" eb="16">
      <t>ジョウキョウ</t>
    </rPh>
    <rPh sb="16" eb="17">
      <t>オヨ</t>
    </rPh>
    <rPh sb="18" eb="20">
      <t>チュウリン</t>
    </rPh>
    <rPh sb="21" eb="22">
      <t>チュウ</t>
    </rPh>
    <rPh sb="23" eb="25">
      <t>バショ</t>
    </rPh>
    <rPh sb="50" eb="53">
      <t>ジテンシャ</t>
    </rPh>
    <rPh sb="54" eb="56">
      <t>シヨウ</t>
    </rPh>
    <rPh sb="58" eb="60">
      <t>バアイ</t>
    </rPh>
    <rPh sb="63" eb="65">
      <t>キニュウ</t>
    </rPh>
    <phoneticPr fontId="3"/>
  </si>
  <si>
    <t>第１号様式</t>
    <phoneticPr fontId="3"/>
  </si>
  <si>
    <t>氏名</t>
    <rPh sb="0" eb="2">
      <t>シメイ</t>
    </rPh>
    <phoneticPr fontId="3"/>
  </si>
  <si>
    <t>会社名</t>
  </si>
  <si>
    <t>路線名</t>
    <phoneticPr fontId="1"/>
  </si>
  <si>
    <t>駅/バス停名</t>
    <phoneticPr fontId="1"/>
  </si>
  <si>
    <t>① 乗降車駅 又は バス停</t>
    <phoneticPr fontId="1"/>
  </si>
  <si>
    <t>③ 乗降車駅又はバス停</t>
    <phoneticPr fontId="1"/>
  </si>
  <si>
    <t>自宅側</t>
    <rPh sb="0" eb="2">
      <t>ジタク</t>
    </rPh>
    <rPh sb="2" eb="3">
      <t>ガワ</t>
    </rPh>
    <phoneticPr fontId="1"/>
  </si>
  <si>
    <t>勤務先側</t>
    <rPh sb="0" eb="3">
      <t>キンムサキ</t>
    </rPh>
    <rPh sb="3" eb="4">
      <t>ガワ</t>
    </rPh>
    <phoneticPr fontId="3"/>
  </si>
  <si>
    <t>.</t>
    <phoneticPr fontId="1"/>
  </si>
  <si>
    <t>km</t>
    <phoneticPr fontId="1"/>
  </si>
  <si>
    <t>区分</t>
    <rPh sb="0" eb="2">
      <t>クブン</t>
    </rPh>
    <phoneticPr fontId="1"/>
  </si>
  <si>
    <t>西暦　　年　　月　　日提出</t>
    <rPh sb="0" eb="2">
      <t>セイレキ</t>
    </rPh>
    <rPh sb="4" eb="5">
      <t>トシ</t>
    </rPh>
    <rPh sb="7" eb="8">
      <t>ツキ</t>
    </rPh>
    <rPh sb="10" eb="11">
      <t>ヒ</t>
    </rPh>
    <rPh sb="11" eb="13">
      <t>テイシュツ</t>
    </rPh>
    <phoneticPr fontId="3"/>
  </si>
  <si>
    <t>乗降車駅</t>
    <rPh sb="0" eb="2">
      <t>ジョウコウ</t>
    </rPh>
    <rPh sb="2" eb="3">
      <t>シャ</t>
    </rPh>
    <rPh sb="3" eb="4">
      <t>エキ</t>
    </rPh>
    <phoneticPr fontId="1"/>
  </si>
  <si>
    <t>自宅又は勤務先からの徒歩による距離</t>
    <rPh sb="0" eb="2">
      <t>ジタク</t>
    </rPh>
    <rPh sb="2" eb="3">
      <t>マタ</t>
    </rPh>
    <rPh sb="4" eb="7">
      <t>キンムサキ</t>
    </rPh>
    <rPh sb="10" eb="12">
      <t>トホ</t>
    </rPh>
    <phoneticPr fontId="1"/>
  </si>
  <si>
    <t>② 乗降車駅(①がバス停の場合のみ記入)</t>
    <rPh sb="13" eb="15">
      <t>バアイ</t>
    </rPh>
    <phoneticPr fontId="1"/>
  </si>
  <si>
    <t>④ 乗降車駅(③がバス停の場合のみ記入)</t>
    <phoneticPr fontId="1"/>
  </si>
  <si>
    <t>交通機関を利用しない場合は、「乗降車駅」欄の記入は不要です。</t>
    <rPh sb="0" eb="4">
      <t>コウツウキカン</t>
    </rPh>
    <rPh sb="5" eb="7">
      <t>リヨウ</t>
    </rPh>
    <rPh sb="10" eb="12">
      <t>バアイ</t>
    </rPh>
    <rPh sb="15" eb="17">
      <t>ジョウコウ</t>
    </rPh>
    <rPh sb="17" eb="18">
      <t>シャ</t>
    </rPh>
    <rPh sb="18" eb="19">
      <t>エキ</t>
    </rPh>
    <rPh sb="20" eb="21">
      <t>ラン</t>
    </rPh>
    <rPh sb="22" eb="24">
      <t>キニュウ</t>
    </rPh>
    <rPh sb="25" eb="27">
      <t>フヨウ</t>
    </rPh>
    <phoneticPr fontId="1"/>
  </si>
  <si>
    <t>｢交通機関名等｣欄には､通勤の順路に従い､区間毎に徒歩､自転車､○○バス､大阪市高速電気軌道､ＪＲ等の別を記入してください。</t>
    <rPh sb="6" eb="7">
      <t>ナド</t>
    </rPh>
    <rPh sb="37" eb="40">
      <t>オオサカシ</t>
    </rPh>
    <rPh sb="40" eb="44">
      <t>コウソク</t>
    </rPh>
    <rPh sb="44" eb="46">
      <t>キドウ</t>
    </rPh>
    <phoneticPr fontId="3"/>
  </si>
  <si>
    <t>(特例の適用には、身体障害者手帳(写)等の、歩行が困難であることがわかる資料の添付が必要です。)</t>
    <rPh sb="1" eb="3">
      <t>トクレイ</t>
    </rPh>
    <rPh sb="4" eb="6">
      <t>テキヨウ</t>
    </rPh>
    <rPh sb="39" eb="41">
      <t>テンプ</t>
    </rPh>
    <rPh sb="42" eb="44">
      <t>ヒツヨウ</t>
    </rPh>
    <phoneticPr fontId="3"/>
  </si>
  <si>
    <t>(4)上記(1)～(3)に該当しないが正当な理由がある場合(通勤手当が支給されない場合があります。)</t>
    <rPh sb="19" eb="21">
      <t>セイトウ</t>
    </rPh>
    <rPh sb="22" eb="24">
      <t>リユウ</t>
    </rPh>
    <rPh sb="35" eb="37">
      <t>シキュウ</t>
    </rPh>
    <rPh sb="41" eb="43">
      <t>バアイ</t>
    </rPh>
    <phoneticPr fontId="3"/>
  </si>
  <si>
    <t>自転車保険の加入義務ではない地域で自転車を使用している。</t>
    <rPh sb="0" eb="3">
      <t>ジテンシャ</t>
    </rPh>
    <rPh sb="3" eb="5">
      <t>ホケン</t>
    </rPh>
    <rPh sb="6" eb="8">
      <t>カニュウ</t>
    </rPh>
    <rPh sb="8" eb="10">
      <t>ギム</t>
    </rPh>
    <rPh sb="14" eb="16">
      <t>チイキ</t>
    </rPh>
    <rPh sb="17" eb="20">
      <t>ジテンシャ</t>
    </rPh>
    <rPh sb="21" eb="23">
      <t>シヨウ</t>
    </rPh>
    <phoneticPr fontId="3"/>
  </si>
  <si>
    <t>施設長の承認を得ている。　（ただし、身体障がいを理由に交通用具を利用している場合、施設長の承認は不要です。）</t>
    <rPh sb="4" eb="6">
      <t>ショウニン</t>
    </rPh>
    <rPh sb="18" eb="20">
      <t>シンタイ</t>
    </rPh>
    <rPh sb="20" eb="21">
      <t>ショウ</t>
    </rPh>
    <rPh sb="24" eb="26">
      <t>リユウ</t>
    </rPh>
    <rPh sb="27" eb="29">
      <t>コウツウ</t>
    </rPh>
    <rPh sb="29" eb="31">
      <t>ヨウグ</t>
    </rPh>
    <rPh sb="32" eb="34">
      <t>リヨウ</t>
    </rPh>
    <rPh sb="38" eb="40">
      <t>バアイ</t>
    </rPh>
    <rPh sb="41" eb="43">
      <t>シセツ</t>
    </rPh>
    <rPh sb="43" eb="44">
      <t>チョウ</t>
    </rPh>
    <rPh sb="45" eb="47">
      <t>ショウニン</t>
    </rPh>
    <rPh sb="48" eb="50">
      <t>フヨウ</t>
    </rPh>
    <phoneticPr fontId="3"/>
  </si>
  <si>
    <t>レンタサイクルを使用している。</t>
    <rPh sb="8" eb="10">
      <t>シヨウ</t>
    </rPh>
    <phoneticPr fontId="3"/>
  </si>
  <si>
    <t>５</t>
    <phoneticPr fontId="3"/>
  </si>
  <si>
    <t>６</t>
    <phoneticPr fontId="3"/>
  </si>
  <si>
    <t>７</t>
    <phoneticPr fontId="3"/>
  </si>
  <si>
    <t>通勤手当における経路設定の基準について　第４条の２第１項第３号の「歩行が困難」に該当するため、同項第１号に準じた取扱いを受けることができる。</t>
    <rPh sb="28" eb="29">
      <t>ダイ</t>
    </rPh>
    <phoneticPr fontId="3"/>
  </si>
  <si>
    <t xml:space="preserve"> ○ 自転車利用者は、自転車損害賠償保険等に加入しなければならない。（義務化）</t>
    <rPh sb="3" eb="6">
      <t>ジテンシャ</t>
    </rPh>
    <rPh sb="6" eb="9">
      <t>リヨウシャ</t>
    </rPh>
    <rPh sb="11" eb="14">
      <t>ジテンシャ</t>
    </rPh>
    <rPh sb="14" eb="16">
      <t>ソンガイ</t>
    </rPh>
    <rPh sb="16" eb="18">
      <t>バイショウ</t>
    </rPh>
    <rPh sb="18" eb="20">
      <t>ホケン</t>
    </rPh>
    <rPh sb="20" eb="21">
      <t>トウ</t>
    </rPh>
    <rPh sb="22" eb="24">
      <t>カニュウ</t>
    </rPh>
    <rPh sb="35" eb="38">
      <t>ギムカ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</si>
</sst>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
  </numFmts>
  <fonts count="5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20"/>
      <name val="ＭＳ 明朝"/>
      <family val="1"/>
      <charset val="128"/>
    </font>
    <font>
      <sz val="11"/>
      <name val="ＭＳ 明朝"/>
      <family val="1"/>
      <charset val="128"/>
    </font>
    <font>
      <sz val="11"/>
      <color theme="1"/>
      <name val="ＭＳ 明朝"/>
      <family val="1"/>
      <charset val="128"/>
    </font>
    <font>
      <sz val="9"/>
      <name val="ＭＳ 明朝"/>
      <family val="1"/>
      <charset val="128"/>
    </font>
    <font>
      <sz val="10"/>
      <name val="ＭＳ 明朝"/>
      <family val="1"/>
      <charset val="128"/>
    </font>
    <font>
      <sz val="14"/>
      <name val="ＭＳ 明朝"/>
      <family val="1"/>
      <charset val="128"/>
    </font>
    <font>
      <sz val="8"/>
      <name val="ＭＳ 明朝"/>
      <family val="1"/>
      <charset val="128"/>
    </font>
    <font>
      <sz val="12"/>
      <name val="ＭＳ 明朝"/>
      <family val="1"/>
      <charset val="128"/>
    </font>
    <font>
      <b/>
      <sz val="9"/>
      <name val="ＭＳ 明朝"/>
      <family val="1"/>
      <charset val="128"/>
    </font>
    <font>
      <sz val="11"/>
      <color theme="1"/>
      <name val="ＭＳ ゴシック"/>
      <family val="3"/>
      <charset val="128"/>
    </font>
    <font>
      <sz val="6"/>
      <name val="ＭＳ 明朝"/>
      <family val="1"/>
      <charset val="128"/>
    </font>
    <font>
      <sz val="8"/>
      <color theme="1"/>
      <name val="ＭＳ 明朝"/>
      <family val="1"/>
      <charset val="128"/>
    </font>
    <font>
      <sz val="7"/>
      <name val="ＭＳ 明朝"/>
      <family val="1"/>
      <charset val="128"/>
    </font>
    <font>
      <sz val="11"/>
      <color theme="1"/>
      <name val="ＭＳ Ｐゴシック"/>
      <family val="2"/>
      <scheme val="minor"/>
    </font>
    <font>
      <sz val="10"/>
      <color theme="1"/>
      <name val="Meiryo UI"/>
      <family val="3"/>
      <charset val="128"/>
    </font>
    <font>
      <sz val="10"/>
      <name val="Meiryo UI"/>
      <family val="3"/>
      <charset val="128"/>
    </font>
    <font>
      <sz val="6"/>
      <name val="ＭＳ Ｐゴシック"/>
      <family val="3"/>
      <charset val="128"/>
      <scheme val="minor"/>
    </font>
    <font>
      <b/>
      <u/>
      <sz val="10"/>
      <name val="ＭＳ 明朝"/>
      <family val="1"/>
      <charset val="128"/>
    </font>
    <font>
      <b/>
      <sz val="11"/>
      <name val="ＭＳ 明朝"/>
      <family val="1"/>
      <charset val="128"/>
    </font>
    <font>
      <sz val="11"/>
      <name val="ＭＳ Ｐ明朝"/>
      <family val="1"/>
      <charset val="128"/>
    </font>
    <font>
      <b/>
      <sz val="9"/>
      <color rgb="FF0000FF"/>
      <name val="ＭＳ 明朝"/>
      <family val="1"/>
      <charset val="128"/>
    </font>
    <font>
      <b/>
      <sz val="9"/>
      <color theme="1"/>
      <name val="ＭＳ 明朝"/>
      <family val="1"/>
      <charset val="128"/>
    </font>
    <font>
      <b/>
      <sz val="11"/>
      <name val="ＭＳ Ｐ明朝"/>
      <family val="1"/>
      <charset val="128"/>
    </font>
    <font>
      <b/>
      <u/>
      <sz val="11"/>
      <color indexed="10"/>
      <name val="ＭＳ Ｐ明朝"/>
      <family val="1"/>
      <charset val="128"/>
    </font>
    <font>
      <b/>
      <u/>
      <sz val="11"/>
      <name val="ＭＳ Ｐ明朝"/>
      <family val="1"/>
      <charset val="128"/>
    </font>
    <font>
      <sz val="9"/>
      <color indexed="48"/>
      <name val="ＭＳ Ｐ明朝"/>
      <family val="1"/>
      <charset val="128"/>
    </font>
    <font>
      <sz val="9"/>
      <color theme="1"/>
      <name val="ＭＳ Ｐ明朝"/>
      <family val="1"/>
      <charset val="128"/>
    </font>
    <font>
      <u/>
      <sz val="11"/>
      <color theme="10"/>
      <name val="ＭＳ Ｐゴシック"/>
      <family val="2"/>
      <charset val="128"/>
      <scheme val="minor"/>
    </font>
    <font>
      <b/>
      <sz val="11"/>
      <color theme="1"/>
      <name val="ＭＳ 明朝"/>
      <family val="1"/>
      <charset val="128"/>
    </font>
    <font>
      <sz val="9"/>
      <color rgb="FFFF0000"/>
      <name val="ＭＳ Ｐ明朝"/>
      <family val="1"/>
      <charset val="128"/>
    </font>
    <font>
      <sz val="11"/>
      <color theme="1"/>
      <name val="ＭＳ Ｐゴシック"/>
      <family val="2"/>
      <charset val="128"/>
      <scheme val="minor"/>
    </font>
    <font>
      <b/>
      <u/>
      <sz val="12"/>
      <color rgb="FFFF0000"/>
      <name val="ＭＳ 明朝"/>
      <family val="1"/>
      <charset val="128"/>
    </font>
    <font>
      <b/>
      <sz val="11"/>
      <color theme="1"/>
      <name val="ＭＳ ゴシック"/>
      <family val="3"/>
      <charset val="128"/>
    </font>
    <font>
      <sz val="8"/>
      <color rgb="FFFF0000"/>
      <name val="ＭＳ 明朝"/>
      <family val="1"/>
      <charset val="128"/>
    </font>
    <font>
      <sz val="12"/>
      <color theme="1"/>
      <name val="ＭＳ 明朝"/>
      <family val="1"/>
      <charset val="128"/>
    </font>
    <font>
      <u/>
      <sz val="11"/>
      <name val="ＭＳ 明朝"/>
      <family val="1"/>
      <charset val="128"/>
    </font>
    <font>
      <b/>
      <u val="double"/>
      <sz val="10"/>
      <name val="ＭＳ 明朝"/>
      <family val="1"/>
      <charset val="128"/>
    </font>
    <font>
      <b/>
      <sz val="10"/>
      <name val="ＭＳ 明朝"/>
      <family val="1"/>
      <charset val="128"/>
    </font>
    <font>
      <b/>
      <sz val="14"/>
      <name val="ＭＳ 明朝"/>
      <family val="1"/>
      <charset val="128"/>
    </font>
    <font>
      <b/>
      <u/>
      <sz val="9"/>
      <name val="ＭＳ 明朝"/>
      <family val="1"/>
      <charset val="128"/>
    </font>
    <font>
      <b/>
      <sz val="12"/>
      <name val="ＭＳ 明朝"/>
      <family val="1"/>
      <charset val="128"/>
    </font>
    <font>
      <sz val="9"/>
      <color theme="1"/>
      <name val="ＭＳ 明朝"/>
      <family val="1"/>
      <charset val="128"/>
    </font>
    <font>
      <sz val="11"/>
      <name val="ＭＳ Ｐゴシック"/>
      <family val="2"/>
      <charset val="128"/>
      <scheme val="minor"/>
    </font>
    <font>
      <sz val="11"/>
      <name val="ＭＳ ゴシック"/>
      <family val="3"/>
      <charset val="128"/>
    </font>
    <font>
      <sz val="11"/>
      <color rgb="FFFF0000"/>
      <name val="ＭＳ 明朝"/>
      <family val="1"/>
      <charset val="128"/>
    </font>
    <font>
      <sz val="10"/>
      <color rgb="FFFF0000"/>
      <name val="ＭＳ 明朝"/>
      <family val="1"/>
      <charset val="128"/>
    </font>
    <font>
      <strike/>
      <sz val="7"/>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indexed="42"/>
        <bgColor indexed="64"/>
      </patternFill>
    </fill>
    <fill>
      <patternFill patternType="solid">
        <fgColor rgb="FFFFCC99"/>
        <bgColor indexed="64"/>
      </patternFill>
    </fill>
    <fill>
      <patternFill patternType="solid">
        <fgColor theme="0"/>
        <bgColor indexed="64"/>
      </patternFill>
    </fill>
  </fills>
  <borders count="58">
    <border>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0"/>
      </top>
      <bottom/>
      <diagonal/>
    </border>
    <border>
      <left/>
      <right style="thin">
        <color theme="0"/>
      </right>
      <top style="thin">
        <color theme="0"/>
      </top>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top style="thin">
        <color theme="0"/>
      </top>
      <bottom style="thin">
        <color theme="0"/>
      </bottom>
      <diagonal/>
    </border>
    <border>
      <left style="medium">
        <color indexed="64"/>
      </left>
      <right/>
      <top style="thin">
        <color theme="0"/>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right/>
      <top/>
      <bottom style="thin">
        <color theme="0"/>
      </bottom>
      <diagonal/>
    </border>
    <border>
      <left/>
      <right/>
      <top/>
      <bottom style="hair">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17" fillId="0" borderId="0"/>
    <xf numFmtId="0" fontId="31" fillId="0" borderId="0" applyNumberFormat="0" applyFill="0" applyBorder="0" applyAlignment="0" applyProtection="0">
      <alignment vertical="center"/>
    </xf>
  </cellStyleXfs>
  <cellXfs count="557">
    <xf numFmtId="0" fontId="0" fillId="0" borderId="0" xfId="0">
      <alignment vertical="center"/>
    </xf>
    <xf numFmtId="0" fontId="18" fillId="3" borderId="26" xfId="3" applyFont="1" applyFill="1" applyBorder="1" applyAlignment="1">
      <alignment horizontal="center"/>
    </xf>
    <xf numFmtId="0" fontId="18" fillId="0" borderId="27" xfId="3" applyFont="1" applyFill="1" applyBorder="1" applyAlignment="1">
      <alignment horizontal="center"/>
    </xf>
    <xf numFmtId="0" fontId="17" fillId="0" borderId="0" xfId="3"/>
    <xf numFmtId="0" fontId="18" fillId="0" borderId="26" xfId="3" applyFont="1" applyBorder="1"/>
    <xf numFmtId="0" fontId="18" fillId="0" borderId="27" xfId="3" applyFont="1" applyFill="1" applyBorder="1"/>
    <xf numFmtId="0" fontId="18" fillId="0" borderId="6" xfId="3" applyFont="1" applyFill="1" applyBorder="1"/>
    <xf numFmtId="0" fontId="17" fillId="0" borderId="0" xfId="3" applyBorder="1"/>
    <xf numFmtId="0" fontId="18" fillId="0" borderId="0" xfId="3" applyFont="1" applyFill="1" applyBorder="1"/>
    <xf numFmtId="0" fontId="18" fillId="0" borderId="0" xfId="3" applyFont="1" applyBorder="1"/>
    <xf numFmtId="0" fontId="17" fillId="0" borderId="0" xfId="3" applyFill="1" applyBorder="1"/>
    <xf numFmtId="0" fontId="19" fillId="4" borderId="26" xfId="3" applyFont="1" applyFill="1" applyBorder="1" applyAlignment="1">
      <alignment vertical="center"/>
    </xf>
    <xf numFmtId="49" fontId="18" fillId="0" borderId="26" xfId="3" applyNumberFormat="1" applyFont="1" applyBorder="1" applyAlignment="1">
      <alignment horizontal="center"/>
    </xf>
    <xf numFmtId="0" fontId="18" fillId="0" borderId="26" xfId="3" applyNumberFormat="1" applyFont="1" applyBorder="1"/>
    <xf numFmtId="0" fontId="23" fillId="0" borderId="0" xfId="1" applyFont="1" applyProtection="1">
      <alignment vertical="center"/>
    </xf>
    <xf numFmtId="0" fontId="6" fillId="0" borderId="0" xfId="0" applyFont="1" applyProtection="1">
      <alignment vertical="center"/>
    </xf>
    <xf numFmtId="0" fontId="5" fillId="0" borderId="0" xfId="1" applyFont="1" applyFill="1" applyBorder="1" applyProtection="1">
      <alignment vertical="center"/>
    </xf>
    <xf numFmtId="0" fontId="7" fillId="0" borderId="10" xfId="1" applyFont="1" applyFill="1" applyBorder="1" applyAlignment="1" applyProtection="1">
      <alignment horizontal="center" vertical="center"/>
    </xf>
    <xf numFmtId="0" fontId="8" fillId="0" borderId="19" xfId="1" applyFont="1" applyFill="1" applyBorder="1" applyAlignment="1" applyProtection="1">
      <alignment horizontal="center" vertical="center"/>
    </xf>
    <xf numFmtId="0" fontId="7" fillId="0" borderId="19" xfId="1" applyFont="1" applyFill="1" applyBorder="1" applyAlignment="1" applyProtection="1">
      <alignment horizontal="center" vertical="center"/>
    </xf>
    <xf numFmtId="176" fontId="14" fillId="0" borderId="19" xfId="1" applyNumberFormat="1" applyFont="1" applyFill="1" applyBorder="1" applyAlignment="1" applyProtection="1">
      <alignment horizontal="center" vertical="center"/>
    </xf>
    <xf numFmtId="0" fontId="7" fillId="0" borderId="0" xfId="1" applyFont="1" applyBorder="1" applyAlignment="1" applyProtection="1">
      <alignment vertical="center"/>
    </xf>
    <xf numFmtId="0" fontId="7" fillId="0" borderId="0" xfId="1" applyFont="1" applyBorder="1" applyAlignment="1" applyProtection="1">
      <alignment horizontal="left" vertical="center"/>
    </xf>
    <xf numFmtId="0" fontId="15" fillId="0" borderId="0" xfId="0" applyFont="1" applyProtection="1">
      <alignment vertical="center"/>
    </xf>
    <xf numFmtId="0" fontId="10" fillId="0" borderId="0" xfId="1" applyFont="1" applyBorder="1" applyAlignment="1" applyProtection="1">
      <alignment vertical="center"/>
    </xf>
    <xf numFmtId="0" fontId="10" fillId="0" borderId="0" xfId="1" applyFont="1" applyBorder="1" applyAlignment="1" applyProtection="1">
      <alignment horizontal="center" vertical="center"/>
    </xf>
    <xf numFmtId="0" fontId="8" fillId="0" borderId="0" xfId="1" applyFont="1" applyBorder="1" applyAlignment="1" applyProtection="1">
      <alignment horizontal="center" vertical="center" wrapText="1"/>
    </xf>
    <xf numFmtId="176" fontId="9" fillId="0" borderId="0" xfId="1" applyNumberFormat="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8" fillId="0" borderId="0" xfId="1" applyFont="1" applyFill="1" applyBorder="1" applyAlignment="1" applyProtection="1">
      <alignment vertical="center"/>
    </xf>
    <xf numFmtId="0" fontId="7" fillId="0" borderId="0" xfId="1" applyFont="1" applyFill="1" applyBorder="1" applyAlignment="1" applyProtection="1">
      <alignment horizontal="right" vertical="top"/>
    </xf>
    <xf numFmtId="0" fontId="8" fillId="0" borderId="8" xfId="1" applyFont="1" applyBorder="1" applyAlignment="1" applyProtection="1">
      <alignment horizontal="center" vertical="center" wrapText="1"/>
    </xf>
    <xf numFmtId="0" fontId="6" fillId="0" borderId="0" xfId="0" applyFont="1" applyAlignment="1" applyProtection="1">
      <alignment horizontal="left" vertical="center"/>
    </xf>
    <xf numFmtId="0" fontId="10" fillId="0" borderId="19" xfId="1" applyFont="1" applyBorder="1" applyAlignment="1" applyProtection="1">
      <alignment horizontal="left" vertical="center"/>
    </xf>
    <xf numFmtId="0" fontId="10" fillId="0" borderId="20" xfId="1" applyFont="1" applyBorder="1" applyAlignment="1" applyProtection="1">
      <alignment horizontal="right" vertical="top"/>
    </xf>
    <xf numFmtId="0" fontId="10" fillId="0" borderId="0" xfId="1" applyFont="1" applyBorder="1" applyAlignment="1" applyProtection="1">
      <alignment horizontal="right" vertical="top"/>
    </xf>
    <xf numFmtId="0" fontId="10" fillId="0" borderId="8" xfId="1" applyFont="1" applyBorder="1" applyAlignment="1" applyProtection="1">
      <alignment horizontal="right" vertical="top"/>
    </xf>
    <xf numFmtId="0" fontId="10" fillId="0" borderId="19" xfId="1" applyFont="1" applyBorder="1" applyAlignment="1" applyProtection="1">
      <alignment horizontal="right" vertical="top"/>
    </xf>
    <xf numFmtId="0" fontId="10" fillId="0" borderId="21" xfId="1" applyFont="1" applyBorder="1" applyAlignment="1" applyProtection="1">
      <alignment vertical="center"/>
    </xf>
    <xf numFmtId="0" fontId="10" fillId="0" borderId="21" xfId="1" applyFont="1" applyBorder="1" applyAlignment="1" applyProtection="1">
      <alignment horizontal="center" vertical="center"/>
    </xf>
    <xf numFmtId="0" fontId="10" fillId="0" borderId="21" xfId="1" applyFont="1" applyBorder="1" applyAlignment="1" applyProtection="1">
      <alignment horizontal="right" vertical="top"/>
    </xf>
    <xf numFmtId="0" fontId="8" fillId="0" borderId="0" xfId="1" applyFont="1" applyBorder="1" applyAlignment="1" applyProtection="1">
      <alignment vertical="center"/>
    </xf>
    <xf numFmtId="0" fontId="7" fillId="0" borderId="0" xfId="1" applyFont="1" applyBorder="1" applyAlignment="1" applyProtection="1">
      <alignment horizontal="right" vertical="top"/>
    </xf>
    <xf numFmtId="0" fontId="7" fillId="0" borderId="8" xfId="1" applyFont="1" applyBorder="1" applyAlignment="1" applyProtection="1">
      <alignment horizontal="right" vertical="top"/>
    </xf>
    <xf numFmtId="0" fontId="13" fillId="0" borderId="0" xfId="0" applyFont="1" applyProtection="1">
      <alignment vertical="center"/>
    </xf>
    <xf numFmtId="0" fontId="10" fillId="0" borderId="0" xfId="1" applyFont="1" applyFill="1" applyBorder="1" applyAlignment="1" applyProtection="1">
      <alignment horizontal="left" vertical="top"/>
    </xf>
    <xf numFmtId="0" fontId="7" fillId="0" borderId="0" xfId="1" applyFont="1" applyBorder="1" applyAlignment="1" applyProtection="1">
      <alignment vertical="top"/>
    </xf>
    <xf numFmtId="0" fontId="5" fillId="0" borderId="0" xfId="1" applyFont="1" applyAlignment="1" applyProtection="1">
      <alignment vertical="top"/>
    </xf>
    <xf numFmtId="0" fontId="10" fillId="0" borderId="0" xfId="1" applyFont="1" applyBorder="1" applyAlignment="1" applyProtection="1">
      <alignment horizontal="left" vertical="top"/>
    </xf>
    <xf numFmtId="0" fontId="8" fillId="0" borderId="0" xfId="1" applyFont="1" applyAlignment="1" applyProtection="1">
      <alignment vertical="top"/>
    </xf>
    <xf numFmtId="0" fontId="8" fillId="0" borderId="0" xfId="1" applyFont="1" applyProtection="1">
      <alignment vertical="center"/>
    </xf>
    <xf numFmtId="0" fontId="5" fillId="0" borderId="0" xfId="1" applyFont="1" applyProtection="1">
      <alignment vertical="center"/>
    </xf>
    <xf numFmtId="0" fontId="24" fillId="5" borderId="0" xfId="0" applyFont="1" applyFill="1" applyProtection="1">
      <alignment vertical="center"/>
    </xf>
    <xf numFmtId="0" fontId="25" fillId="5" borderId="0" xfId="0" applyFont="1" applyFill="1" applyProtection="1">
      <alignment vertical="center"/>
    </xf>
    <xf numFmtId="176" fontId="6" fillId="0" borderId="0" xfId="0" applyNumberFormat="1" applyFont="1" applyProtection="1">
      <alignment vertical="center"/>
    </xf>
    <xf numFmtId="0" fontId="16" fillId="0" borderId="0" xfId="1" applyFont="1" applyFill="1" applyBorder="1" applyAlignment="1" applyProtection="1">
      <alignment horizontal="center" vertical="center"/>
    </xf>
    <xf numFmtId="0" fontId="32" fillId="0" borderId="0" xfId="0" applyFont="1" applyAlignment="1" applyProtection="1">
      <alignment vertical="top" wrapText="1"/>
    </xf>
    <xf numFmtId="0" fontId="10" fillId="0" borderId="21" xfId="1" applyFont="1" applyBorder="1" applyAlignment="1" applyProtection="1">
      <alignment horizontal="left" vertical="center"/>
    </xf>
    <xf numFmtId="0" fontId="10" fillId="0" borderId="0" xfId="1" applyFont="1" applyBorder="1" applyAlignment="1" applyProtection="1">
      <alignment horizontal="left" vertical="center"/>
    </xf>
    <xf numFmtId="0" fontId="8" fillId="0" borderId="0" xfId="1" applyFont="1" applyBorder="1" applyAlignment="1" applyProtection="1">
      <alignment horizontal="center" vertical="center"/>
    </xf>
    <xf numFmtId="0" fontId="26" fillId="0" borderId="27" xfId="1" applyFont="1" applyBorder="1" applyAlignment="1" applyProtection="1">
      <alignment horizontal="center" vertical="center" wrapText="1"/>
    </xf>
    <xf numFmtId="0" fontId="2" fillId="0" borderId="0" xfId="2" applyFill="1">
      <alignment vertical="center"/>
    </xf>
    <xf numFmtId="0" fontId="34" fillId="0" borderId="0" xfId="2" applyFont="1" applyFill="1">
      <alignment vertical="center"/>
    </xf>
    <xf numFmtId="0" fontId="35" fillId="5" borderId="0" xfId="0" applyFont="1" applyFill="1" applyAlignment="1" applyProtection="1">
      <alignment vertical="center"/>
    </xf>
    <xf numFmtId="0" fontId="6" fillId="0" borderId="0" xfId="0" applyFont="1">
      <alignment vertical="center"/>
    </xf>
    <xf numFmtId="0" fontId="8" fillId="0" borderId="0" xfId="1" applyFont="1" applyBorder="1" applyAlignment="1">
      <alignment vertical="center"/>
    </xf>
    <xf numFmtId="0" fontId="7" fillId="0" borderId="0" xfId="1" applyFont="1" applyBorder="1" applyAlignment="1">
      <alignment vertical="center"/>
    </xf>
    <xf numFmtId="0" fontId="8" fillId="0" borderId="0" xfId="1" applyFont="1" applyBorder="1" applyAlignment="1" applyProtection="1">
      <alignment vertical="center"/>
      <protection locked="0"/>
    </xf>
    <xf numFmtId="0" fontId="7" fillId="0" borderId="0" xfId="1" applyFont="1" applyBorder="1" applyAlignment="1">
      <alignment horizontal="right" vertical="top"/>
    </xf>
    <xf numFmtId="0" fontId="7" fillId="0" borderId="8" xfId="1" applyFont="1" applyBorder="1" applyAlignment="1">
      <alignment horizontal="right" vertical="top"/>
    </xf>
    <xf numFmtId="0" fontId="15" fillId="0" borderId="0" xfId="0" applyFont="1">
      <alignment vertical="center"/>
    </xf>
    <xf numFmtId="0" fontId="8" fillId="0" borderId="0" xfId="1" applyFont="1">
      <alignment vertical="center"/>
    </xf>
    <xf numFmtId="0" fontId="8" fillId="0" borderId="4" xfId="1" applyFont="1" applyBorder="1">
      <alignment vertical="center"/>
    </xf>
    <xf numFmtId="0" fontId="8" fillId="0" borderId="2" xfId="1" applyFont="1" applyBorder="1">
      <alignment vertical="center"/>
    </xf>
    <xf numFmtId="0" fontId="8" fillId="0" borderId="3" xfId="1" applyFont="1" applyBorder="1">
      <alignment vertical="center"/>
    </xf>
    <xf numFmtId="0" fontId="7" fillId="0" borderId="0" xfId="1" applyFont="1" applyBorder="1" applyAlignment="1">
      <alignment horizontal="left" vertical="center" wrapText="1"/>
    </xf>
    <xf numFmtId="0" fontId="8" fillId="0" borderId="6" xfId="1" applyFont="1" applyBorder="1">
      <alignment vertical="center"/>
    </xf>
    <xf numFmtId="0" fontId="8" fillId="0" borderId="0" xfId="1" applyFont="1" applyBorder="1">
      <alignment vertical="center"/>
    </xf>
    <xf numFmtId="0" fontId="8" fillId="0" borderId="7" xfId="1" applyFont="1" applyBorder="1">
      <alignment vertical="center"/>
    </xf>
    <xf numFmtId="0" fontId="12" fillId="0" borderId="0" xfId="1" applyFont="1" applyBorder="1" applyAlignment="1">
      <alignment horizontal="left" vertical="center" wrapText="1"/>
    </xf>
    <xf numFmtId="0" fontId="13" fillId="0" borderId="0" xfId="0" applyFont="1">
      <alignment vertical="center"/>
    </xf>
    <xf numFmtId="0" fontId="7" fillId="0" borderId="0" xfId="1" applyFont="1" applyBorder="1" applyAlignment="1">
      <alignment horizontal="left" vertical="center"/>
    </xf>
    <xf numFmtId="0" fontId="2" fillId="0" borderId="0" xfId="2" applyFill="1">
      <alignment vertical="center"/>
    </xf>
    <xf numFmtId="0" fontId="34" fillId="0" borderId="0" xfId="2" applyFont="1" applyFill="1">
      <alignment vertical="center"/>
    </xf>
    <xf numFmtId="0" fontId="2" fillId="0" borderId="0" xfId="2" applyFill="1">
      <alignment vertical="center"/>
    </xf>
    <xf numFmtId="0" fontId="34" fillId="0" borderId="0" xfId="2" applyFont="1" applyFill="1">
      <alignment vertical="center"/>
    </xf>
    <xf numFmtId="0" fontId="36" fillId="0" borderId="0" xfId="0" applyFont="1" applyProtection="1">
      <alignment vertical="center"/>
    </xf>
    <xf numFmtId="0" fontId="32" fillId="0" borderId="0" xfId="0" applyFont="1">
      <alignment vertical="center"/>
    </xf>
    <xf numFmtId="0" fontId="10" fillId="0" borderId="21" xfId="1" applyFont="1" applyFill="1" applyBorder="1" applyAlignment="1" applyProtection="1">
      <alignment horizontal="center" vertical="top" wrapText="1"/>
    </xf>
    <xf numFmtId="0" fontId="8" fillId="0" borderId="0" xfId="1" applyFont="1" applyBorder="1" applyAlignment="1">
      <alignment vertical="center" wrapText="1"/>
    </xf>
    <xf numFmtId="0" fontId="7" fillId="0" borderId="21" xfId="1" applyFont="1" applyBorder="1" applyAlignment="1" applyProtection="1">
      <alignment horizontal="left" vertical="center"/>
    </xf>
    <xf numFmtId="0" fontId="10" fillId="0" borderId="0" xfId="1" applyFont="1" applyFill="1" applyBorder="1" applyAlignment="1" applyProtection="1">
      <alignment vertical="top"/>
    </xf>
    <xf numFmtId="0" fontId="10" fillId="0" borderId="30" xfId="1" applyFont="1" applyFill="1" applyBorder="1" applyAlignment="1" applyProtection="1">
      <alignment vertical="top"/>
    </xf>
    <xf numFmtId="0" fontId="10" fillId="0" borderId="31" xfId="1" applyFont="1" applyFill="1" applyBorder="1" applyAlignment="1" applyProtection="1">
      <alignment vertical="top"/>
    </xf>
    <xf numFmtId="0" fontId="10" fillId="0" borderId="34" xfId="1" applyFont="1" applyFill="1" applyBorder="1" applyAlignment="1" applyProtection="1">
      <alignment vertical="top"/>
    </xf>
    <xf numFmtId="0" fontId="6" fillId="0" borderId="0" xfId="0" applyFont="1" applyBorder="1" applyProtection="1">
      <alignment vertical="center"/>
    </xf>
    <xf numFmtId="0" fontId="10" fillId="0" borderId="19" xfId="1" applyFont="1" applyBorder="1" applyAlignment="1" applyProtection="1">
      <alignment vertical="center"/>
    </xf>
    <xf numFmtId="0" fontId="10" fillId="0" borderId="0" xfId="1" applyFont="1" applyFill="1" applyBorder="1" applyAlignment="1" applyProtection="1">
      <alignment horizontal="center" vertical="top"/>
      <protection locked="0"/>
    </xf>
    <xf numFmtId="0" fontId="38" fillId="0" borderId="0" xfId="0" applyFont="1" applyProtection="1">
      <alignment vertical="center"/>
    </xf>
    <xf numFmtId="0" fontId="8" fillId="0" borderId="10" xfId="1" applyFont="1" applyFill="1" applyBorder="1" applyAlignment="1" applyProtection="1">
      <alignment vertical="center"/>
    </xf>
    <xf numFmtId="0" fontId="7" fillId="0" borderId="0" xfId="1" applyFont="1" applyFill="1" applyBorder="1" applyAlignment="1" applyProtection="1">
      <alignment horizontal="left"/>
    </xf>
    <xf numFmtId="0" fontId="8" fillId="0" borderId="2" xfId="1" applyFont="1" applyFill="1" applyBorder="1" applyAlignment="1" applyProtection="1">
      <alignment vertical="center"/>
    </xf>
    <xf numFmtId="0" fontId="8" fillId="0" borderId="2" xfId="1" applyFont="1" applyFill="1" applyBorder="1" applyAlignment="1" applyProtection="1">
      <alignment horizontal="left" vertical="center"/>
    </xf>
    <xf numFmtId="0" fontId="8" fillId="0" borderId="14" xfId="1" applyFont="1" applyFill="1" applyBorder="1" applyAlignment="1" applyProtection="1">
      <alignment vertical="center"/>
    </xf>
    <xf numFmtId="0" fontId="8" fillId="0" borderId="0" xfId="1" applyFont="1" applyFill="1" applyBorder="1" applyAlignment="1" applyProtection="1">
      <alignment horizontal="left" vertical="center"/>
    </xf>
    <xf numFmtId="0" fontId="8" fillId="0" borderId="10" xfId="1" applyFont="1" applyFill="1" applyBorder="1" applyAlignment="1" applyProtection="1">
      <alignment horizontal="left" vertical="center"/>
    </xf>
    <xf numFmtId="0" fontId="8" fillId="0" borderId="10" xfId="1" applyFont="1" applyFill="1" applyBorder="1" applyAlignment="1" applyProtection="1">
      <alignment vertical="center"/>
      <protection locked="0"/>
    </xf>
    <xf numFmtId="49" fontId="11" fillId="0" borderId="0" xfId="1" applyNumberFormat="1" applyFont="1" applyFill="1" applyBorder="1" applyAlignment="1" applyProtection="1">
      <alignment horizontal="left" vertical="center" shrinkToFit="1"/>
      <protection locked="0"/>
    </xf>
    <xf numFmtId="0" fontId="8" fillId="0" borderId="10" xfId="1" applyFont="1" applyFill="1" applyBorder="1" applyAlignment="1" applyProtection="1">
      <alignment horizontal="left" vertical="center"/>
      <protection locked="0"/>
    </xf>
    <xf numFmtId="0" fontId="8" fillId="0" borderId="13" xfId="1" applyFont="1" applyFill="1" applyBorder="1" applyAlignment="1" applyProtection="1">
      <alignment horizontal="left" vertical="center"/>
      <protection locked="0"/>
    </xf>
    <xf numFmtId="49" fontId="11" fillId="0" borderId="8" xfId="1" applyNumberFormat="1" applyFont="1" applyFill="1" applyBorder="1" applyAlignment="1" applyProtection="1">
      <alignment horizontal="left" vertical="center" shrinkToFit="1"/>
      <protection locked="0"/>
    </xf>
    <xf numFmtId="0" fontId="6" fillId="0" borderId="5" xfId="0" applyFont="1" applyBorder="1" applyProtection="1">
      <alignment vertical="center"/>
    </xf>
    <xf numFmtId="0" fontId="10" fillId="0" borderId="41" xfId="1" applyFont="1" applyFill="1" applyBorder="1" applyAlignment="1" applyProtection="1">
      <alignment horizontal="center" vertical="top"/>
    </xf>
    <xf numFmtId="49" fontId="11" fillId="0" borderId="2" xfId="1" applyNumberFormat="1" applyFont="1" applyFill="1" applyBorder="1" applyAlignment="1" applyProtection="1">
      <alignment vertical="center" shrinkToFit="1"/>
      <protection locked="0"/>
    </xf>
    <xf numFmtId="49" fontId="11" fillId="0" borderId="3" xfId="1" applyNumberFormat="1" applyFont="1" applyFill="1" applyBorder="1" applyAlignment="1" applyProtection="1">
      <alignment vertical="center" shrinkToFit="1"/>
      <protection locked="0"/>
    </xf>
    <xf numFmtId="49" fontId="11" fillId="0" borderId="0" xfId="1" applyNumberFormat="1" applyFont="1" applyFill="1" applyBorder="1" applyAlignment="1" applyProtection="1">
      <alignment vertical="center" shrinkToFit="1"/>
      <protection locked="0"/>
    </xf>
    <xf numFmtId="0" fontId="11" fillId="0" borderId="0" xfId="1" applyFont="1" applyFill="1" applyBorder="1" applyAlignment="1" applyProtection="1">
      <alignment vertical="center" shrinkToFit="1"/>
      <protection locked="0"/>
    </xf>
    <xf numFmtId="0" fontId="11" fillId="0" borderId="7" xfId="1" applyFont="1" applyFill="1" applyBorder="1" applyAlignment="1" applyProtection="1">
      <alignment vertical="center" shrinkToFit="1"/>
      <protection locked="0"/>
    </xf>
    <xf numFmtId="0" fontId="6" fillId="0" borderId="10" xfId="0" applyFont="1" applyBorder="1" applyProtection="1">
      <alignment vertical="center"/>
    </xf>
    <xf numFmtId="0" fontId="10" fillId="0" borderId="42" xfId="1" applyFont="1" applyFill="1" applyBorder="1" applyAlignment="1" applyProtection="1">
      <alignment vertical="center" shrinkToFit="1"/>
      <protection locked="0"/>
    </xf>
    <xf numFmtId="0" fontId="8" fillId="0" borderId="0" xfId="1" applyFont="1" applyFill="1" applyBorder="1" applyAlignment="1" applyProtection="1">
      <alignment horizontal="center" vertical="center"/>
    </xf>
    <xf numFmtId="0" fontId="22" fillId="0" borderId="0" xfId="1" applyFont="1" applyBorder="1" applyAlignment="1" applyProtection="1">
      <alignment horizontal="center" vertical="top"/>
    </xf>
    <xf numFmtId="0" fontId="8" fillId="0" borderId="8" xfId="1" applyFont="1" applyFill="1" applyBorder="1" applyAlignment="1" applyProtection="1">
      <alignment horizontal="center" vertical="center"/>
    </xf>
    <xf numFmtId="0" fontId="8" fillId="0" borderId="13" xfId="1" applyFont="1" applyFill="1" applyBorder="1" applyAlignment="1" applyProtection="1">
      <alignment horizontal="center" vertical="center"/>
    </xf>
    <xf numFmtId="0" fontId="10" fillId="0" borderId="33" xfId="1" applyFont="1" applyFill="1" applyBorder="1" applyAlignment="1" applyProtection="1">
      <alignment horizontal="center" vertical="top"/>
    </xf>
    <xf numFmtId="0" fontId="10" fillId="0" borderId="0" xfId="1" applyFont="1" applyBorder="1" applyAlignment="1" applyProtection="1">
      <alignment horizontal="left" vertical="top" wrapText="1"/>
    </xf>
    <xf numFmtId="0" fontId="10" fillId="0" borderId="2" xfId="1" applyFont="1" applyFill="1" applyBorder="1" applyAlignment="1" applyProtection="1">
      <alignment horizontal="left" vertical="center"/>
      <protection locked="0"/>
    </xf>
    <xf numFmtId="0" fontId="8" fillId="0" borderId="14" xfId="1" applyFont="1" applyFill="1" applyBorder="1" applyAlignment="1" applyProtection="1">
      <alignment horizontal="left" vertical="center"/>
      <protection locked="0"/>
    </xf>
    <xf numFmtId="0" fontId="10" fillId="0" borderId="44" xfId="1" applyFont="1" applyFill="1" applyBorder="1" applyAlignment="1" applyProtection="1">
      <alignment horizontal="left" vertical="center"/>
      <protection locked="0"/>
    </xf>
    <xf numFmtId="0" fontId="8" fillId="0" borderId="43" xfId="1" applyFont="1" applyFill="1" applyBorder="1" applyAlignment="1" applyProtection="1">
      <alignment horizontal="left" vertical="center"/>
      <protection locked="0"/>
    </xf>
    <xf numFmtId="177" fontId="5" fillId="0" borderId="0" xfId="1" applyNumberFormat="1" applyFont="1" applyProtection="1">
      <alignment vertical="center"/>
    </xf>
    <xf numFmtId="0" fontId="10" fillId="0" borderId="0" xfId="1" applyFont="1" applyProtection="1">
      <alignment vertical="center"/>
    </xf>
    <xf numFmtId="0" fontId="5" fillId="0" borderId="0" xfId="1" applyNumberFormat="1" applyFont="1" applyProtection="1">
      <alignment vertical="center"/>
    </xf>
    <xf numFmtId="0" fontId="5" fillId="0" borderId="0" xfId="1" applyFont="1" applyAlignment="1" applyProtection="1">
      <alignment vertical="center"/>
    </xf>
    <xf numFmtId="0" fontId="5" fillId="0" borderId="0" xfId="1" applyFont="1" applyAlignment="1" applyProtection="1"/>
    <xf numFmtId="0" fontId="11" fillId="0" borderId="0" xfId="1" applyFont="1" applyBorder="1" applyAlignment="1" applyProtection="1">
      <alignment vertical="center"/>
    </xf>
    <xf numFmtId="0" fontId="11" fillId="0" borderId="0" xfId="1" applyFont="1" applyProtection="1">
      <alignment vertical="center"/>
    </xf>
    <xf numFmtId="0" fontId="8" fillId="0" borderId="0" xfId="1" applyFont="1" applyFill="1" applyBorder="1" applyAlignment="1" applyProtection="1">
      <alignment vertical="center"/>
      <protection locked="0"/>
    </xf>
    <xf numFmtId="0" fontId="11" fillId="0" borderId="0" xfId="1" applyFont="1" applyAlignment="1" applyProtection="1"/>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10" fillId="0" borderId="2" xfId="0" applyFont="1" applyBorder="1" applyAlignment="1">
      <alignment horizontal="center" vertical="center"/>
    </xf>
    <xf numFmtId="0" fontId="5" fillId="0" borderId="0" xfId="0" applyFont="1" applyBorder="1" applyAlignment="1"/>
    <xf numFmtId="0" fontId="39" fillId="0" borderId="0" xfId="0" applyFont="1" applyBorder="1" applyAlignment="1">
      <alignment horizontal="center" vertical="center"/>
    </xf>
    <xf numFmtId="0" fontId="10" fillId="0" borderId="4" xfId="0" applyFont="1" applyBorder="1" applyAlignment="1">
      <alignment vertical="center"/>
    </xf>
    <xf numFmtId="0" fontId="10" fillId="0" borderId="2" xfId="0" applyFont="1" applyBorder="1" applyAlignment="1"/>
    <xf numFmtId="0" fontId="10" fillId="0" borderId="40" xfId="0" applyFont="1" applyBorder="1" applyAlignment="1">
      <alignment horizontal="center" vertical="center"/>
    </xf>
    <xf numFmtId="0" fontId="10" fillId="0" borderId="6" xfId="0" applyFont="1" applyBorder="1" applyAlignment="1">
      <alignment horizontal="left" vertical="center"/>
    </xf>
    <xf numFmtId="0" fontId="7" fillId="0" borderId="0" xfId="0" applyFont="1" applyBorder="1" applyAlignment="1">
      <alignment horizontal="center" vertical="center"/>
    </xf>
    <xf numFmtId="0" fontId="10" fillId="0" borderId="6" xfId="0" applyFont="1" applyBorder="1" applyAlignment="1">
      <alignment vertical="top"/>
    </xf>
    <xf numFmtId="0" fontId="10" fillId="0" borderId="0" xfId="0" applyFont="1" applyBorder="1" applyAlignment="1"/>
    <xf numFmtId="0" fontId="10" fillId="0" borderId="0" xfId="0" applyFont="1" applyBorder="1" applyAlignment="1">
      <alignment horizontal="center" vertical="center"/>
    </xf>
    <xf numFmtId="0" fontId="10" fillId="0" borderId="0" xfId="0" applyFont="1" applyBorder="1" applyAlignment="1">
      <alignment vertical="top"/>
    </xf>
    <xf numFmtId="0" fontId="5" fillId="0" borderId="11" xfId="0" applyFont="1" applyBorder="1" applyAlignment="1"/>
    <xf numFmtId="0" fontId="10" fillId="0" borderId="11" xfId="0" applyFont="1" applyBorder="1" applyAlignment="1">
      <alignment vertical="top"/>
    </xf>
    <xf numFmtId="0" fontId="10" fillId="0" borderId="10" xfId="0" applyFont="1" applyBorder="1" applyAlignment="1">
      <alignment vertical="top"/>
    </xf>
    <xf numFmtId="0" fontId="10" fillId="0" borderId="10" xfId="0" applyFont="1" applyBorder="1" applyAlignment="1">
      <alignment horizontal="center" vertical="center"/>
    </xf>
    <xf numFmtId="0" fontId="7" fillId="0" borderId="34" xfId="1" applyFont="1" applyFill="1" applyBorder="1" applyAlignment="1" applyProtection="1">
      <alignment vertical="center"/>
      <protection locked="0"/>
    </xf>
    <xf numFmtId="0" fontId="7" fillId="0" borderId="19" xfId="1" applyFont="1" applyBorder="1" applyAlignment="1" applyProtection="1">
      <alignment horizontal="left" vertical="center"/>
    </xf>
    <xf numFmtId="0" fontId="8" fillId="0" borderId="19" xfId="1" applyFont="1" applyBorder="1" applyAlignment="1" applyProtection="1">
      <alignment vertical="center"/>
    </xf>
    <xf numFmtId="0" fontId="7" fillId="0" borderId="19" xfId="1" applyFont="1" applyBorder="1" applyAlignment="1" applyProtection="1">
      <alignment horizontal="right" vertical="top"/>
    </xf>
    <xf numFmtId="0" fontId="8" fillId="0" borderId="0" xfId="1" applyFont="1" applyBorder="1" applyProtection="1">
      <alignment vertical="center"/>
    </xf>
    <xf numFmtId="0" fontId="40" fillId="0" borderId="0" xfId="1" applyFont="1" applyBorder="1" applyAlignment="1" applyProtection="1">
      <alignment horizontal="left" vertical="top" wrapText="1"/>
    </xf>
    <xf numFmtId="0" fontId="40" fillId="0" borderId="0" xfId="1" applyFont="1" applyBorder="1" applyAlignment="1" applyProtection="1">
      <alignment horizontal="left" vertical="top"/>
    </xf>
    <xf numFmtId="0" fontId="41" fillId="0" borderId="0" xfId="1" applyFont="1" applyBorder="1" applyAlignment="1" applyProtection="1">
      <alignment horizontal="left" vertical="top"/>
    </xf>
    <xf numFmtId="0" fontId="5" fillId="0" borderId="0" xfId="1" applyFont="1" applyBorder="1">
      <alignment vertical="center"/>
    </xf>
    <xf numFmtId="0" fontId="8" fillId="0" borderId="0" xfId="1" applyFont="1" applyFill="1" applyBorder="1" applyAlignment="1" applyProtection="1">
      <alignment horizontal="center" vertical="center"/>
      <protection locked="0"/>
    </xf>
    <xf numFmtId="0" fontId="8" fillId="0" borderId="0" xfId="1" applyNumberFormat="1" applyFont="1" applyFill="1" applyBorder="1" applyAlignment="1" applyProtection="1">
      <alignment horizontal="center" vertical="center" shrinkToFit="1"/>
      <protection locked="0"/>
    </xf>
    <xf numFmtId="0" fontId="8" fillId="0" borderId="0" xfId="1" applyFont="1" applyFill="1" applyBorder="1" applyAlignment="1" applyProtection="1">
      <alignment horizontal="center" vertical="center" shrinkToFit="1"/>
      <protection locked="0"/>
    </xf>
    <xf numFmtId="0" fontId="8" fillId="0" borderId="10" xfId="1" applyFont="1" applyFill="1" applyBorder="1" applyAlignment="1" applyProtection="1">
      <alignment horizontal="center" vertical="center"/>
      <protection locked="0"/>
    </xf>
    <xf numFmtId="0" fontId="8" fillId="0" borderId="10" xfId="1" applyNumberFormat="1" applyFont="1" applyFill="1" applyBorder="1" applyAlignment="1" applyProtection="1">
      <alignment horizontal="center" vertical="center" shrinkToFit="1"/>
      <protection locked="0"/>
    </xf>
    <xf numFmtId="0" fontId="11" fillId="0" borderId="6"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protection locked="0"/>
    </xf>
    <xf numFmtId="0" fontId="11" fillId="0" borderId="8" xfId="1" applyFont="1" applyFill="1" applyBorder="1" applyAlignment="1" applyProtection="1">
      <alignment horizontal="center" vertical="center"/>
      <protection locked="0"/>
    </xf>
    <xf numFmtId="0" fontId="11" fillId="0" borderId="11" xfId="1" applyFont="1" applyFill="1" applyBorder="1" applyAlignment="1" applyProtection="1">
      <alignment horizontal="center" vertical="center"/>
      <protection locked="0"/>
    </xf>
    <xf numFmtId="0" fontId="11" fillId="0" borderId="10" xfId="1" applyFont="1" applyFill="1" applyBorder="1" applyAlignment="1" applyProtection="1">
      <alignment horizontal="center" vertical="center"/>
      <protection locked="0"/>
    </xf>
    <xf numFmtId="0" fontId="10" fillId="0" borderId="4" xfId="1" applyFont="1" applyFill="1" applyBorder="1" applyAlignment="1" applyProtection="1">
      <alignment vertical="center"/>
      <protection locked="0"/>
    </xf>
    <xf numFmtId="0" fontId="10" fillId="0" borderId="2" xfId="1" applyFont="1" applyFill="1" applyBorder="1" applyAlignment="1" applyProtection="1">
      <alignment vertical="center"/>
      <protection locked="0"/>
    </xf>
    <xf numFmtId="0" fontId="10" fillId="0" borderId="14" xfId="1" applyFont="1" applyFill="1" applyBorder="1" applyAlignment="1" applyProtection="1">
      <alignment vertical="center"/>
      <protection locked="0"/>
    </xf>
    <xf numFmtId="0" fontId="8" fillId="0" borderId="32" xfId="1" applyFont="1" applyFill="1" applyBorder="1" applyAlignment="1" applyProtection="1">
      <alignment horizontal="left" vertical="top"/>
    </xf>
    <xf numFmtId="0" fontId="8" fillId="0" borderId="35" xfId="1" applyFont="1" applyFill="1" applyBorder="1" applyAlignment="1" applyProtection="1">
      <alignment vertical="top"/>
    </xf>
    <xf numFmtId="0" fontId="7" fillId="0" borderId="19" xfId="1" applyFont="1" applyBorder="1" applyAlignment="1" applyProtection="1">
      <alignment vertical="center"/>
    </xf>
    <xf numFmtId="0" fontId="7" fillId="0" borderId="0" xfId="1" applyFont="1" applyBorder="1" applyAlignment="1" applyProtection="1">
      <alignment horizontal="center" vertical="center"/>
    </xf>
    <xf numFmtId="0" fontId="7" fillId="0" borderId="0" xfId="1" applyFont="1" applyBorder="1" applyProtection="1">
      <alignment vertical="center"/>
    </xf>
    <xf numFmtId="0" fontId="7" fillId="0" borderId="7" xfId="1" applyFont="1" applyBorder="1" applyAlignment="1" applyProtection="1">
      <alignment horizontal="left" vertical="center"/>
    </xf>
    <xf numFmtId="0" fontId="7" fillId="0" borderId="15" xfId="1" applyFont="1" applyFill="1" applyBorder="1" applyAlignment="1" applyProtection="1">
      <alignment horizontal="left" vertical="center"/>
      <protection locked="0"/>
    </xf>
    <xf numFmtId="0" fontId="7" fillId="0" borderId="16" xfId="1" applyFont="1" applyFill="1" applyBorder="1" applyAlignment="1" applyProtection="1">
      <alignment horizontal="left" vertical="center"/>
      <protection locked="0"/>
    </xf>
    <xf numFmtId="0" fontId="7" fillId="0" borderId="19" xfId="1" applyFont="1" applyBorder="1" applyAlignment="1" applyProtection="1">
      <alignment horizontal="center" vertical="center"/>
    </xf>
    <xf numFmtId="0" fontId="7" fillId="0" borderId="0" xfId="0" applyFont="1" applyBorder="1">
      <alignment vertical="center"/>
    </xf>
    <xf numFmtId="0" fontId="7" fillId="0" borderId="0" xfId="1" applyFont="1" applyBorder="1" applyAlignment="1">
      <alignment horizontal="center" vertical="center"/>
    </xf>
    <xf numFmtId="0" fontId="7" fillId="0" borderId="0" xfId="1" applyFont="1" applyBorder="1" applyAlignment="1" applyProtection="1">
      <alignment horizontal="left" vertical="center"/>
      <protection locked="0"/>
    </xf>
    <xf numFmtId="0" fontId="7" fillId="0" borderId="0" xfId="1" applyFont="1" applyBorder="1" applyAlignment="1" applyProtection="1">
      <alignment vertical="center"/>
      <protection locked="0"/>
    </xf>
    <xf numFmtId="0" fontId="7" fillId="0" borderId="0" xfId="0" applyFont="1" applyBorder="1" applyProtection="1">
      <alignment vertical="center"/>
    </xf>
    <xf numFmtId="0" fontId="7" fillId="0" borderId="41" xfId="1" applyFont="1" applyFill="1" applyBorder="1" applyAlignment="1" applyProtection="1">
      <alignment horizontal="center" vertical="top"/>
    </xf>
    <xf numFmtId="0" fontId="7" fillId="0" borderId="41" xfId="1" applyFont="1" applyFill="1" applyBorder="1" applyAlignment="1" applyProtection="1">
      <alignment vertical="center"/>
    </xf>
    <xf numFmtId="0" fontId="7" fillId="0" borderId="0" xfId="1" applyFont="1" applyFill="1" applyBorder="1" applyAlignment="1" applyProtection="1">
      <alignment horizontal="center" vertical="top"/>
    </xf>
    <xf numFmtId="0" fontId="7" fillId="0" borderId="0" xfId="1" applyFont="1" applyFill="1" applyBorder="1" applyAlignment="1" applyProtection="1">
      <alignment horizontal="center" vertical="top" wrapText="1"/>
    </xf>
    <xf numFmtId="0" fontId="7" fillId="0" borderId="34" xfId="1" applyFont="1" applyFill="1" applyBorder="1" applyAlignment="1" applyProtection="1">
      <alignment vertical="center"/>
    </xf>
    <xf numFmtId="0" fontId="7" fillId="0" borderId="34" xfId="1" applyFont="1" applyFill="1" applyBorder="1" applyAlignment="1" applyProtection="1">
      <alignment vertical="center" wrapText="1"/>
    </xf>
    <xf numFmtId="0" fontId="7" fillId="0" borderId="0" xfId="1" applyFont="1" applyFill="1" applyBorder="1" applyAlignment="1" applyProtection="1">
      <alignment vertical="center" wrapText="1"/>
    </xf>
    <xf numFmtId="0" fontId="7" fillId="0" borderId="0" xfId="1" applyFont="1" applyFill="1" applyBorder="1" applyAlignment="1" applyProtection="1">
      <alignment vertical="top"/>
    </xf>
    <xf numFmtId="0" fontId="7" fillId="0" borderId="0" xfId="1" quotePrefix="1" applyFont="1" applyFill="1" applyBorder="1" applyAlignment="1" applyProtection="1">
      <alignment horizontal="left" vertical="top"/>
    </xf>
    <xf numFmtId="0" fontId="7" fillId="0" borderId="0" xfId="1" applyFont="1" applyFill="1" applyBorder="1" applyAlignment="1" applyProtection="1">
      <alignment horizontal="left" vertical="top"/>
    </xf>
    <xf numFmtId="0" fontId="7" fillId="0" borderId="0" xfId="1" quotePrefix="1" applyFont="1" applyBorder="1" applyAlignment="1" applyProtection="1">
      <alignment horizontal="left" vertical="top"/>
    </xf>
    <xf numFmtId="0" fontId="7" fillId="0" borderId="0" xfId="1" applyFont="1" applyBorder="1" applyAlignment="1" applyProtection="1">
      <alignment horizontal="left" vertical="top"/>
    </xf>
    <xf numFmtId="0" fontId="41" fillId="0" borderId="0" xfId="1" applyFont="1" applyBorder="1">
      <alignment vertical="center"/>
    </xf>
    <xf numFmtId="0" fontId="5" fillId="0" borderId="13" xfId="0" applyFont="1" applyBorder="1" applyAlignment="1">
      <alignment horizontal="center" vertical="center"/>
    </xf>
    <xf numFmtId="176" fontId="14" fillId="0" borderId="2" xfId="1" applyNumberFormat="1" applyFont="1" applyFill="1" applyBorder="1" applyAlignment="1" applyProtection="1">
      <alignment horizontal="center" vertical="center"/>
    </xf>
    <xf numFmtId="0" fontId="10" fillId="0" borderId="4" xfId="1" applyFont="1" applyFill="1" applyBorder="1" applyAlignment="1" applyProtection="1">
      <alignment horizontal="center" vertical="center" shrinkToFit="1"/>
      <protection locked="0"/>
    </xf>
    <xf numFmtId="0" fontId="10" fillId="0" borderId="2" xfId="1" applyFont="1" applyFill="1" applyBorder="1" applyAlignment="1" applyProtection="1">
      <alignment horizontal="center" vertical="center" shrinkToFit="1"/>
      <protection locked="0"/>
    </xf>
    <xf numFmtId="0" fontId="10" fillId="0" borderId="11" xfId="1" applyFont="1" applyFill="1" applyBorder="1" applyAlignment="1" applyProtection="1">
      <alignment horizontal="center" vertical="center" shrinkToFit="1"/>
      <protection locked="0"/>
    </xf>
    <xf numFmtId="0" fontId="10" fillId="0" borderId="10" xfId="1" applyFont="1" applyFill="1" applyBorder="1" applyAlignment="1" applyProtection="1">
      <alignment horizontal="center" vertical="center" shrinkToFit="1"/>
      <protection locked="0"/>
    </xf>
    <xf numFmtId="0" fontId="10" fillId="0" borderId="4" xfId="1" applyFont="1" applyFill="1" applyBorder="1" applyAlignment="1" applyProtection="1">
      <alignment horizontal="center" vertical="center"/>
      <protection locked="0"/>
    </xf>
    <xf numFmtId="0" fontId="10" fillId="0" borderId="2" xfId="1" applyFont="1" applyFill="1" applyBorder="1" applyAlignment="1" applyProtection="1">
      <alignment horizontal="center" vertical="center"/>
      <protection locked="0"/>
    </xf>
    <xf numFmtId="0" fontId="10" fillId="0" borderId="11" xfId="1" applyFont="1" applyFill="1" applyBorder="1" applyAlignment="1" applyProtection="1">
      <alignment horizontal="center" vertical="center"/>
      <protection locked="0"/>
    </xf>
    <xf numFmtId="0" fontId="10" fillId="0" borderId="10" xfId="1" applyFont="1" applyFill="1" applyBorder="1" applyAlignment="1" applyProtection="1">
      <alignment horizontal="center" vertical="center"/>
      <protection locked="0"/>
    </xf>
    <xf numFmtId="0" fontId="10" fillId="0" borderId="3" xfId="1" applyFont="1" applyFill="1" applyBorder="1" applyAlignment="1" applyProtection="1">
      <alignment horizontal="center" vertical="center"/>
      <protection locked="0"/>
    </xf>
    <xf numFmtId="0" fontId="10" fillId="0" borderId="12" xfId="1" applyFont="1" applyFill="1" applyBorder="1" applyAlignment="1" applyProtection="1">
      <alignment horizontal="center" vertical="center"/>
      <protection locked="0"/>
    </xf>
    <xf numFmtId="0" fontId="10" fillId="0" borderId="3" xfId="1" applyFont="1" applyFill="1" applyBorder="1" applyAlignment="1" applyProtection="1">
      <alignment horizontal="center" vertical="center" shrinkToFit="1"/>
      <protection locked="0"/>
    </xf>
    <xf numFmtId="0" fontId="14" fillId="0" borderId="2" xfId="1" applyFont="1" applyFill="1" applyBorder="1" applyAlignment="1" applyProtection="1">
      <alignment horizontal="center" vertical="center"/>
    </xf>
    <xf numFmtId="0" fontId="7" fillId="0" borderId="10" xfId="1" applyFont="1" applyFill="1" applyBorder="1" applyAlignment="1" applyProtection="1">
      <alignment horizontal="center"/>
    </xf>
    <xf numFmtId="0" fontId="8" fillId="0" borderId="15" xfId="1" applyFont="1" applyFill="1" applyBorder="1" applyAlignment="1" applyProtection="1">
      <alignment horizontal="center" vertical="center"/>
    </xf>
    <xf numFmtId="0" fontId="10" fillId="0" borderId="2" xfId="1" applyFont="1" applyFill="1" applyBorder="1" applyAlignment="1" applyProtection="1">
      <alignment horizontal="left" vertical="center"/>
    </xf>
    <xf numFmtId="176" fontId="10" fillId="0" borderId="2" xfId="1" applyNumberFormat="1" applyFont="1" applyFill="1" applyBorder="1" applyAlignment="1" applyProtection="1">
      <alignment horizontal="left" vertical="center"/>
    </xf>
    <xf numFmtId="176" fontId="10" fillId="0" borderId="2" xfId="1" applyNumberFormat="1" applyFont="1" applyFill="1" applyBorder="1" applyAlignment="1" applyProtection="1">
      <alignment horizontal="left" vertical="center"/>
      <protection locked="0"/>
    </xf>
    <xf numFmtId="0" fontId="10" fillId="0" borderId="15" xfId="1" applyFont="1" applyFill="1" applyBorder="1" applyAlignment="1" applyProtection="1">
      <alignment horizontal="left" vertical="center"/>
    </xf>
    <xf numFmtId="0" fontId="8" fillId="0" borderId="16" xfId="1" applyFont="1" applyFill="1" applyBorder="1" applyAlignment="1" applyProtection="1">
      <alignment horizontal="center" vertical="center"/>
    </xf>
    <xf numFmtId="0" fontId="10" fillId="0" borderId="17" xfId="1" applyFont="1" applyFill="1" applyBorder="1" applyAlignment="1" applyProtection="1">
      <alignment horizontal="left" vertical="center"/>
    </xf>
    <xf numFmtId="176" fontId="10" fillId="0" borderId="15" xfId="1" applyNumberFormat="1" applyFont="1" applyFill="1" applyBorder="1" applyAlignment="1" applyProtection="1">
      <alignment horizontal="left" vertical="center"/>
    </xf>
    <xf numFmtId="176" fontId="10" fillId="0" borderId="15" xfId="1" applyNumberFormat="1" applyFont="1" applyFill="1" applyBorder="1" applyAlignment="1" applyProtection="1">
      <alignment horizontal="left" vertical="center"/>
      <protection locked="0"/>
    </xf>
    <xf numFmtId="176" fontId="10" fillId="0" borderId="36" xfId="1" applyNumberFormat="1" applyFont="1" applyFill="1" applyBorder="1" applyAlignment="1" applyProtection="1">
      <alignment horizontal="left" vertical="center"/>
    </xf>
    <xf numFmtId="176" fontId="14" fillId="0" borderId="14" xfId="1" applyNumberFormat="1" applyFont="1" applyFill="1" applyBorder="1" applyAlignment="1" applyProtection="1">
      <alignment horizontal="left" vertical="center"/>
    </xf>
    <xf numFmtId="176" fontId="14" fillId="0" borderId="15" xfId="1" applyNumberFormat="1" applyFont="1" applyFill="1" applyBorder="1" applyAlignment="1" applyProtection="1">
      <alignment horizontal="center" vertical="center"/>
    </xf>
    <xf numFmtId="0" fontId="14" fillId="0" borderId="15" xfId="1" applyFont="1" applyFill="1" applyBorder="1" applyAlignment="1" applyProtection="1">
      <alignment horizontal="center" vertical="center"/>
    </xf>
    <xf numFmtId="176" fontId="14" fillId="0" borderId="10" xfId="1" applyNumberFormat="1" applyFont="1" applyFill="1" applyBorder="1" applyAlignment="1" applyProtection="1">
      <alignment horizontal="center" vertical="center"/>
    </xf>
    <xf numFmtId="0" fontId="14" fillId="0" borderId="12" xfId="1" applyFont="1" applyFill="1" applyBorder="1" applyAlignment="1" applyProtection="1">
      <alignment horizontal="center" vertical="center"/>
    </xf>
    <xf numFmtId="176" fontId="10" fillId="0" borderId="2" xfId="1" applyNumberFormat="1" applyFont="1" applyFill="1" applyBorder="1" applyAlignment="1" applyProtection="1">
      <alignment horizontal="right" vertical="center"/>
    </xf>
    <xf numFmtId="0" fontId="10" fillId="0" borderId="3" xfId="1" applyFont="1" applyFill="1" applyBorder="1" applyAlignment="1" applyProtection="1">
      <alignment horizontal="right" vertical="center"/>
    </xf>
    <xf numFmtId="0" fontId="10" fillId="0" borderId="46" xfId="1" applyFont="1" applyFill="1" applyBorder="1" applyAlignment="1" applyProtection="1">
      <alignment horizontal="left" vertical="center"/>
    </xf>
    <xf numFmtId="0" fontId="8" fillId="0" borderId="46" xfId="1" applyFont="1" applyFill="1" applyBorder="1" applyAlignment="1" applyProtection="1">
      <alignment horizontal="center" vertical="center"/>
    </xf>
    <xf numFmtId="0" fontId="8" fillId="0" borderId="47" xfId="1" applyFont="1" applyFill="1" applyBorder="1" applyAlignment="1" applyProtection="1">
      <alignment horizontal="center" vertical="center"/>
    </xf>
    <xf numFmtId="0" fontId="10" fillId="0" borderId="45" xfId="1" applyFont="1" applyFill="1" applyBorder="1" applyAlignment="1" applyProtection="1">
      <alignment horizontal="left" vertical="center"/>
    </xf>
    <xf numFmtId="176" fontId="10" fillId="0" borderId="46" xfId="1" applyNumberFormat="1" applyFont="1" applyFill="1" applyBorder="1" applyAlignment="1" applyProtection="1">
      <alignment horizontal="left" vertical="center"/>
    </xf>
    <xf numFmtId="176" fontId="10" fillId="0" borderId="46" xfId="1" applyNumberFormat="1" applyFont="1" applyFill="1" applyBorder="1" applyAlignment="1" applyProtection="1">
      <alignment horizontal="left" vertical="center"/>
      <protection locked="0"/>
    </xf>
    <xf numFmtId="176" fontId="10" fillId="0" borderId="48" xfId="1" applyNumberFormat="1" applyFont="1" applyFill="1" applyBorder="1" applyAlignment="1" applyProtection="1">
      <alignment horizontal="left" vertical="center"/>
    </xf>
    <xf numFmtId="0" fontId="14" fillId="6" borderId="0" xfId="1" applyFont="1" applyFill="1" applyBorder="1" applyAlignment="1" applyProtection="1">
      <alignment vertical="center"/>
    </xf>
    <xf numFmtId="0" fontId="14" fillId="6" borderId="8" xfId="1" applyFont="1" applyFill="1" applyBorder="1" applyAlignment="1" applyProtection="1">
      <alignment vertical="center"/>
    </xf>
    <xf numFmtId="0" fontId="7" fillId="0" borderId="0" xfId="1" applyFont="1" applyFill="1" applyBorder="1" applyAlignment="1" applyProtection="1">
      <alignment vertical="center"/>
    </xf>
    <xf numFmtId="0" fontId="5" fillId="0" borderId="0" xfId="1" applyFont="1" applyBorder="1" applyAlignment="1" applyProtection="1">
      <alignment vertical="center"/>
    </xf>
    <xf numFmtId="0" fontId="7" fillId="0" borderId="4" xfId="1" applyFont="1" applyFill="1" applyBorder="1" applyAlignment="1" applyProtection="1">
      <alignment horizontal="center" vertical="top" wrapText="1"/>
    </xf>
    <xf numFmtId="0" fontId="7" fillId="0" borderId="6" xfId="1" applyFont="1" applyFill="1" applyBorder="1" applyAlignment="1" applyProtection="1">
      <alignment vertical="center"/>
    </xf>
    <xf numFmtId="0" fontId="5" fillId="0" borderId="6" xfId="1" applyFont="1" applyBorder="1" applyAlignment="1" applyProtection="1">
      <alignment vertical="center"/>
    </xf>
    <xf numFmtId="0" fontId="10" fillId="0" borderId="11" xfId="1" applyFont="1" applyFill="1" applyBorder="1" applyAlignment="1" applyProtection="1">
      <alignment horizontal="center" vertical="top"/>
      <protection locked="0"/>
    </xf>
    <xf numFmtId="0" fontId="7" fillId="0" borderId="20" xfId="1" applyFont="1" applyBorder="1" applyAlignment="1" applyProtection="1">
      <alignment horizontal="right" vertical="top"/>
    </xf>
    <xf numFmtId="0" fontId="8" fillId="0" borderId="25" xfId="1" applyFont="1" applyBorder="1" applyAlignment="1" applyProtection="1">
      <alignment horizontal="center" vertical="center"/>
    </xf>
    <xf numFmtId="0" fontId="7" fillId="0" borderId="25" xfId="0" applyFont="1" applyBorder="1" applyProtection="1">
      <alignment vertical="center"/>
    </xf>
    <xf numFmtId="0" fontId="7" fillId="0" borderId="25" xfId="1" applyFont="1" applyFill="1" applyBorder="1" applyAlignment="1" applyProtection="1">
      <alignment horizontal="center" vertical="center"/>
      <protection locked="0"/>
    </xf>
    <xf numFmtId="0" fontId="7" fillId="0" borderId="25" xfId="1" applyFont="1" applyBorder="1" applyAlignment="1" applyProtection="1">
      <alignment vertical="center"/>
    </xf>
    <xf numFmtId="0" fontId="7" fillId="0" borderId="25" xfId="1" applyFont="1" applyBorder="1" applyAlignment="1" applyProtection="1">
      <alignment horizontal="left" vertical="center"/>
    </xf>
    <xf numFmtId="0" fontId="8" fillId="0" borderId="25" xfId="1" applyFont="1" applyBorder="1" applyAlignment="1" applyProtection="1">
      <alignment vertical="center"/>
    </xf>
    <xf numFmtId="0" fontId="7" fillId="0" borderId="25" xfId="1" applyFont="1" applyBorder="1" applyAlignment="1" applyProtection="1">
      <alignment horizontal="right" vertical="top"/>
    </xf>
    <xf numFmtId="0" fontId="10" fillId="0" borderId="50" xfId="1" applyFont="1" applyFill="1" applyBorder="1" applyAlignment="1" applyProtection="1">
      <alignment vertical="center"/>
      <protection locked="0"/>
    </xf>
    <xf numFmtId="0" fontId="11" fillId="0" borderId="51" xfId="1" applyFont="1" applyFill="1" applyBorder="1" applyAlignment="1" applyProtection="1">
      <alignment horizontal="center" vertical="center"/>
      <protection locked="0"/>
    </xf>
    <xf numFmtId="49" fontId="11" fillId="0" borderId="50" xfId="1" applyNumberFormat="1" applyFont="1" applyFill="1" applyBorder="1" applyAlignment="1" applyProtection="1">
      <alignment vertical="center" shrinkToFit="1"/>
      <protection locked="0"/>
    </xf>
    <xf numFmtId="49" fontId="11" fillId="0" borderId="51" xfId="1" applyNumberFormat="1" applyFont="1" applyFill="1" applyBorder="1" applyAlignment="1" applyProtection="1">
      <alignment vertical="center" shrinkToFit="1"/>
      <protection locked="0"/>
    </xf>
    <xf numFmtId="0" fontId="11" fillId="0" borderId="51" xfId="1" applyFont="1" applyFill="1" applyBorder="1" applyAlignment="1" applyProtection="1">
      <alignment vertical="center" shrinkToFit="1"/>
      <protection locked="0"/>
    </xf>
    <xf numFmtId="0" fontId="7" fillId="0" borderId="51" xfId="0" applyFont="1" applyBorder="1" applyAlignment="1">
      <alignment horizontal="center" vertical="center"/>
    </xf>
    <xf numFmtId="0" fontId="7" fillId="0" borderId="54" xfId="0" applyFont="1" applyBorder="1" applyAlignment="1">
      <alignment horizontal="center" vertical="center"/>
    </xf>
    <xf numFmtId="0" fontId="10" fillId="0" borderId="53" xfId="1" applyFont="1" applyFill="1" applyBorder="1" applyAlignment="1" applyProtection="1">
      <alignment vertical="center"/>
      <protection locked="0"/>
    </xf>
    <xf numFmtId="0" fontId="11" fillId="0" borderId="54" xfId="1" applyFont="1" applyFill="1" applyBorder="1" applyAlignment="1" applyProtection="1">
      <alignment horizontal="center" vertical="center"/>
      <protection locked="0"/>
    </xf>
    <xf numFmtId="176" fontId="10" fillId="0" borderId="4" xfId="1" applyNumberFormat="1" applyFont="1" applyFill="1" applyBorder="1" applyAlignment="1" applyProtection="1">
      <alignment horizontal="right" vertical="center"/>
    </xf>
    <xf numFmtId="0" fontId="5" fillId="0" borderId="0" xfId="1" applyFont="1" applyBorder="1" applyAlignment="1" applyProtection="1">
      <alignment horizontal="center" vertical="center"/>
    </xf>
    <xf numFmtId="0" fontId="5" fillId="0" borderId="10" xfId="0" applyFont="1" applyBorder="1" applyAlignment="1"/>
    <xf numFmtId="0" fontId="10" fillId="0" borderId="19" xfId="1" applyFont="1" applyBorder="1" applyAlignment="1" applyProtection="1">
      <alignment horizontal="center" vertical="center"/>
    </xf>
    <xf numFmtId="0" fontId="10" fillId="0" borderId="6" xfId="1" applyFont="1" applyBorder="1" applyAlignment="1" applyProtection="1">
      <alignment horizontal="center" vertical="center"/>
    </xf>
    <xf numFmtId="0" fontId="5" fillId="0" borderId="6" xfId="1" applyFont="1" applyBorder="1" applyProtection="1">
      <alignment vertical="center"/>
    </xf>
    <xf numFmtId="0" fontId="10" fillId="0" borderId="11" xfId="1" applyFont="1" applyBorder="1" applyAlignment="1" applyProtection="1">
      <alignment horizontal="center" vertical="center"/>
    </xf>
    <xf numFmtId="0" fontId="10" fillId="0" borderId="10" xfId="1" applyFont="1" applyBorder="1" applyAlignment="1" applyProtection="1">
      <alignment vertical="center"/>
    </xf>
    <xf numFmtId="0" fontId="10" fillId="0" borderId="10" xfId="1" applyFont="1" applyBorder="1" applyAlignment="1" applyProtection="1">
      <alignment horizontal="left" vertical="center"/>
    </xf>
    <xf numFmtId="0" fontId="7" fillId="0" borderId="10" xfId="1" applyFont="1" applyBorder="1" applyAlignment="1" applyProtection="1">
      <alignment vertical="center"/>
    </xf>
    <xf numFmtId="0" fontId="10" fillId="0" borderId="10" xfId="1" applyFont="1" applyBorder="1" applyProtection="1">
      <alignment vertical="center"/>
    </xf>
    <xf numFmtId="0" fontId="10" fillId="0" borderId="13" xfId="1" applyFont="1" applyBorder="1" applyAlignment="1" applyProtection="1">
      <alignment horizontal="right" vertical="top"/>
    </xf>
    <xf numFmtId="0" fontId="8" fillId="0" borderId="19" xfId="1" applyFont="1" applyBorder="1" applyAlignment="1" applyProtection="1">
      <alignment horizontal="left" vertical="center"/>
    </xf>
    <xf numFmtId="0" fontId="5" fillId="0" borderId="19" xfId="1" applyFont="1" applyBorder="1" applyAlignment="1" applyProtection="1">
      <alignment horizontal="left" vertical="center"/>
    </xf>
    <xf numFmtId="0" fontId="8" fillId="0" borderId="19" xfId="1" applyFont="1" applyBorder="1" applyAlignment="1" applyProtection="1">
      <alignment horizontal="left" vertical="center" wrapText="1"/>
    </xf>
    <xf numFmtId="176" fontId="9" fillId="0" borderId="19" xfId="1" applyNumberFormat="1" applyFont="1" applyFill="1" applyBorder="1" applyAlignment="1" applyProtection="1">
      <alignment horizontal="left" vertical="center"/>
    </xf>
    <xf numFmtId="0" fontId="7" fillId="0" borderId="19" xfId="1" applyFont="1" applyFill="1" applyBorder="1" applyAlignment="1" applyProtection="1">
      <alignment horizontal="left" vertical="center"/>
    </xf>
    <xf numFmtId="0" fontId="9" fillId="0" borderId="19" xfId="1" applyFont="1" applyFill="1" applyBorder="1" applyAlignment="1" applyProtection="1">
      <alignment horizontal="left" vertical="center"/>
    </xf>
    <xf numFmtId="0" fontId="8" fillId="0" borderId="19" xfId="1" applyFont="1" applyFill="1" applyBorder="1" applyAlignment="1" applyProtection="1">
      <alignment horizontal="left" vertical="center"/>
    </xf>
    <xf numFmtId="0" fontId="7" fillId="0" borderId="19" xfId="1" applyFont="1" applyFill="1" applyBorder="1" applyAlignment="1" applyProtection="1">
      <alignment horizontal="left" vertical="top"/>
    </xf>
    <xf numFmtId="0" fontId="10" fillId="0" borderId="23" xfId="1" applyFont="1" applyFill="1" applyBorder="1" applyAlignment="1" applyProtection="1">
      <alignment horizontal="center" vertical="center"/>
      <protection locked="0"/>
    </xf>
    <xf numFmtId="0" fontId="10" fillId="0" borderId="19" xfId="1" applyFont="1" applyFill="1" applyBorder="1" applyAlignment="1" applyProtection="1">
      <alignment horizontal="center" vertical="center"/>
      <protection locked="0"/>
    </xf>
    <xf numFmtId="0" fontId="10" fillId="0" borderId="24" xfId="1" applyFont="1" applyFill="1" applyBorder="1" applyAlignment="1" applyProtection="1">
      <alignment horizontal="center" vertical="center"/>
      <protection locked="0"/>
    </xf>
    <xf numFmtId="0" fontId="7" fillId="0" borderId="19" xfId="1" applyFont="1" applyFill="1" applyBorder="1" applyAlignment="1" applyProtection="1">
      <alignment horizontal="center"/>
    </xf>
    <xf numFmtId="0" fontId="14" fillId="0" borderId="24" xfId="1" applyFont="1" applyFill="1" applyBorder="1" applyAlignment="1" applyProtection="1">
      <alignment horizontal="center" vertical="center"/>
    </xf>
    <xf numFmtId="0" fontId="10" fillId="0" borderId="23" xfId="1" applyFont="1" applyFill="1" applyBorder="1" applyAlignment="1" applyProtection="1">
      <alignment horizontal="center" vertical="center" shrinkToFit="1"/>
      <protection locked="0"/>
    </xf>
    <xf numFmtId="0" fontId="10" fillId="0" borderId="19" xfId="1" applyFont="1" applyFill="1" applyBorder="1" applyAlignment="1" applyProtection="1">
      <alignment horizontal="center" vertical="center" shrinkToFit="1"/>
      <protection locked="0"/>
    </xf>
    <xf numFmtId="0" fontId="45" fillId="0" borderId="0" xfId="0" applyFont="1" applyProtection="1">
      <alignment vertical="center"/>
    </xf>
    <xf numFmtId="0" fontId="10" fillId="0" borderId="0" xfId="1" applyFont="1" applyFill="1" applyBorder="1" applyAlignment="1" applyProtection="1">
      <alignment horizontal="center" vertical="top"/>
    </xf>
    <xf numFmtId="0" fontId="8" fillId="0" borderId="19" xfId="1" applyFont="1" applyBorder="1" applyAlignment="1" applyProtection="1">
      <alignment horizontal="center" vertical="center"/>
    </xf>
    <xf numFmtId="0" fontId="15" fillId="0" borderId="0" xfId="0" applyFont="1" applyAlignment="1" applyProtection="1">
      <alignment horizontal="right" vertical="center"/>
    </xf>
    <xf numFmtId="0" fontId="8" fillId="3" borderId="49" xfId="1" applyFont="1" applyFill="1" applyBorder="1" applyAlignment="1" applyProtection="1">
      <alignment horizontal="left" vertical="center"/>
    </xf>
    <xf numFmtId="0" fontId="7" fillId="3" borderId="38" xfId="1" applyFont="1" applyFill="1" applyBorder="1" applyAlignment="1" applyProtection="1">
      <alignment horizontal="left" vertical="center"/>
    </xf>
    <xf numFmtId="0" fontId="7" fillId="3" borderId="39" xfId="1" applyFont="1" applyFill="1" applyBorder="1" applyAlignment="1" applyProtection="1">
      <alignment horizontal="left" vertical="center"/>
    </xf>
    <xf numFmtId="0" fontId="7" fillId="0" borderId="19" xfId="0" applyFont="1" applyBorder="1" applyProtection="1">
      <alignment vertical="center"/>
    </xf>
    <xf numFmtId="0" fontId="45" fillId="0" borderId="0" xfId="0" applyFont="1" applyBorder="1" applyProtection="1">
      <alignment vertical="center"/>
    </xf>
    <xf numFmtId="0" fontId="42" fillId="0" borderId="5" xfId="1" applyFont="1" applyBorder="1" applyAlignment="1">
      <alignment vertical="center"/>
    </xf>
    <xf numFmtId="0" fontId="8" fillId="0" borderId="12" xfId="1" applyFont="1" applyBorder="1">
      <alignment vertical="center"/>
    </xf>
    <xf numFmtId="0" fontId="42" fillId="0" borderId="6" xfId="1" applyFont="1" applyBorder="1" applyAlignment="1">
      <alignment vertical="center"/>
    </xf>
    <xf numFmtId="0" fontId="42" fillId="0" borderId="7" xfId="1" applyFont="1" applyBorder="1" applyAlignment="1">
      <alignment vertical="center"/>
    </xf>
    <xf numFmtId="0" fontId="5" fillId="0" borderId="0" xfId="0" applyFont="1" applyProtection="1">
      <alignment vertical="center"/>
    </xf>
    <xf numFmtId="0" fontId="11" fillId="0" borderId="0" xfId="0" applyFont="1" applyBorder="1" applyAlignment="1" applyProtection="1">
      <alignment vertical="center"/>
    </xf>
    <xf numFmtId="0" fontId="5" fillId="0" borderId="6" xfId="0" applyFont="1" applyBorder="1" applyProtection="1">
      <alignment vertical="center"/>
    </xf>
    <xf numFmtId="0" fontId="5" fillId="0" borderId="0" xfId="0" applyFont="1" applyAlignment="1" applyProtection="1">
      <alignment horizontal="left" vertical="center"/>
    </xf>
    <xf numFmtId="0" fontId="7" fillId="0" borderId="19" xfId="1" applyFont="1" applyBorder="1" applyAlignment="1">
      <alignment horizontal="left" vertical="center"/>
    </xf>
    <xf numFmtId="0" fontId="5" fillId="0" borderId="0" xfId="0" applyFont="1">
      <alignment vertical="center"/>
    </xf>
    <xf numFmtId="0" fontId="5" fillId="0" borderId="5" xfId="0" applyFont="1" applyBorder="1">
      <alignment vertical="center"/>
    </xf>
    <xf numFmtId="0" fontId="5" fillId="0" borderId="0" xfId="0" applyFont="1" applyBorder="1">
      <alignment vertical="center"/>
    </xf>
    <xf numFmtId="0" fontId="5" fillId="0" borderId="5" xfId="0" applyFont="1" applyBorder="1" applyProtection="1">
      <alignment vertical="center"/>
    </xf>
    <xf numFmtId="0" fontId="5" fillId="0" borderId="0" xfId="0" applyFont="1" applyBorder="1" applyProtection="1">
      <alignment vertical="center"/>
    </xf>
    <xf numFmtId="0" fontId="47" fillId="0" borderId="5" xfId="0" applyFont="1" applyBorder="1" applyProtection="1">
      <alignment vertical="center"/>
    </xf>
    <xf numFmtId="0" fontId="47" fillId="0" borderId="0" xfId="0" applyFont="1" applyBorder="1" applyProtection="1">
      <alignment vertical="center"/>
    </xf>
    <xf numFmtId="0" fontId="5" fillId="0" borderId="18" xfId="0" applyFont="1" applyBorder="1" applyProtection="1">
      <alignment vertical="center"/>
    </xf>
    <xf numFmtId="0" fontId="5" fillId="0" borderId="19" xfId="0" applyFont="1" applyBorder="1" applyProtection="1">
      <alignment vertical="center"/>
    </xf>
    <xf numFmtId="0" fontId="5" fillId="0" borderId="21" xfId="0" applyFont="1" applyBorder="1" applyProtection="1">
      <alignment vertical="center"/>
    </xf>
    <xf numFmtId="0" fontId="10" fillId="0" borderId="19" xfId="0" applyFont="1" applyBorder="1" applyProtection="1">
      <alignment vertical="center"/>
    </xf>
    <xf numFmtId="0" fontId="10" fillId="0" borderId="0" xfId="0" applyFont="1" applyBorder="1" applyProtection="1">
      <alignment vertical="center"/>
    </xf>
    <xf numFmtId="0" fontId="47" fillId="0" borderId="0" xfId="0" applyFont="1">
      <alignment vertical="center"/>
    </xf>
    <xf numFmtId="0" fontId="7" fillId="0" borderId="2" xfId="0" applyFont="1" applyBorder="1" applyAlignment="1">
      <alignment horizontal="center" vertical="center"/>
    </xf>
    <xf numFmtId="0" fontId="7" fillId="0" borderId="50" xfId="0" applyFont="1" applyBorder="1" applyAlignment="1">
      <alignment horizontal="center" vertical="center"/>
    </xf>
    <xf numFmtId="0" fontId="7" fillId="0" borderId="53"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5" fillId="3" borderId="38" xfId="0" applyFont="1" applyFill="1" applyBorder="1" applyAlignment="1">
      <alignment horizontal="center" vertical="center"/>
    </xf>
    <xf numFmtId="0" fontId="5" fillId="3" borderId="39" xfId="0" applyFont="1" applyFill="1" applyBorder="1" applyAlignment="1">
      <alignment horizontal="center" vertical="center"/>
    </xf>
    <xf numFmtId="0" fontId="5" fillId="0" borderId="0" xfId="1" applyFont="1" applyBorder="1" applyProtection="1">
      <alignment vertical="center"/>
    </xf>
    <xf numFmtId="0" fontId="48" fillId="0" borderId="0" xfId="0" applyFont="1" applyProtection="1">
      <alignment vertical="center"/>
    </xf>
    <xf numFmtId="0" fontId="49" fillId="0" borderId="0" xfId="1" applyFont="1" applyProtection="1">
      <alignment vertical="center"/>
    </xf>
    <xf numFmtId="0" fontId="48" fillId="0" borderId="0" xfId="0" applyFont="1" applyBorder="1" applyProtection="1">
      <alignment vertical="center"/>
    </xf>
    <xf numFmtId="0" fontId="8" fillId="0" borderId="6" xfId="1" applyFont="1" applyFill="1" applyBorder="1" applyAlignment="1" applyProtection="1">
      <alignment horizontal="left" vertical="center"/>
      <protection locked="0"/>
    </xf>
    <xf numFmtId="0" fontId="8" fillId="0" borderId="0" xfId="1" applyFont="1" applyFill="1" applyBorder="1" applyAlignment="1" applyProtection="1">
      <alignment horizontal="left" vertical="center"/>
      <protection locked="0"/>
    </xf>
    <xf numFmtId="0" fontId="9" fillId="0" borderId="0" xfId="1" applyFont="1" applyFill="1" applyBorder="1" applyAlignment="1" applyProtection="1">
      <alignment horizontal="left" vertical="center"/>
      <protection locked="0"/>
    </xf>
    <xf numFmtId="0" fontId="5" fillId="0" borderId="8" xfId="0" applyFont="1" applyBorder="1" applyAlignment="1" applyProtection="1">
      <alignment horizontal="right" vertical="center"/>
    </xf>
    <xf numFmtId="0" fontId="9" fillId="0" borderId="10" xfId="1" applyFont="1" applyFill="1" applyBorder="1" applyAlignment="1" applyProtection="1">
      <alignment horizontal="center"/>
      <protection locked="0"/>
    </xf>
    <xf numFmtId="0" fontId="5" fillId="0" borderId="13" xfId="0" applyFont="1" applyBorder="1" applyProtection="1">
      <alignment vertical="center"/>
    </xf>
    <xf numFmtId="0" fontId="8" fillId="0" borderId="4" xfId="1" applyFont="1" applyFill="1" applyBorder="1" applyAlignment="1" applyProtection="1">
      <alignment horizontal="left" vertical="center"/>
      <protection locked="0"/>
    </xf>
    <xf numFmtId="0" fontId="7" fillId="0" borderId="2" xfId="1" applyFont="1" applyBorder="1" applyAlignment="1" applyProtection="1">
      <alignment vertical="center"/>
    </xf>
    <xf numFmtId="0" fontId="8" fillId="0" borderId="11" xfId="1" applyFont="1" applyFill="1" applyBorder="1" applyAlignment="1" applyProtection="1">
      <alignment horizontal="left" vertical="center"/>
      <protection locked="0"/>
    </xf>
    <xf numFmtId="0" fontId="9" fillId="0" borderId="0" xfId="1" applyFont="1" applyFill="1" applyBorder="1" applyAlignment="1" applyProtection="1">
      <alignment horizontal="center"/>
      <protection locked="0"/>
    </xf>
    <xf numFmtId="0" fontId="15" fillId="0" borderId="0" xfId="0" applyFont="1" applyAlignment="1" applyProtection="1">
      <alignment horizontal="left" vertical="center" wrapText="1"/>
    </xf>
    <xf numFmtId="0" fontId="37" fillId="0" borderId="0" xfId="0" applyFont="1" applyAlignment="1" applyProtection="1">
      <alignment horizontal="left" vertical="center" wrapText="1"/>
    </xf>
    <xf numFmtId="0" fontId="5" fillId="0" borderId="50" xfId="0" applyFont="1" applyBorder="1" applyAlignment="1">
      <alignment horizontal="center" vertical="center"/>
    </xf>
    <xf numFmtId="0" fontId="5" fillId="0" borderId="0" xfId="0" applyFont="1" applyBorder="1" applyAlignment="1">
      <alignment horizontal="center" vertical="center"/>
    </xf>
    <xf numFmtId="0" fontId="5" fillId="0" borderId="52" xfId="0" applyFont="1" applyBorder="1" applyAlignment="1">
      <alignment horizontal="center" vertical="center"/>
    </xf>
    <xf numFmtId="0" fontId="5" fillId="0" borderId="10" xfId="0" applyFont="1" applyBorder="1" applyAlignment="1">
      <alignment horizontal="center" vertical="center"/>
    </xf>
    <xf numFmtId="0" fontId="5" fillId="0" borderId="55" xfId="0" applyFont="1" applyBorder="1" applyAlignment="1">
      <alignment horizontal="center" vertical="center"/>
    </xf>
    <xf numFmtId="0" fontId="8" fillId="0" borderId="10" xfId="1" applyFont="1" applyFill="1" applyBorder="1" applyAlignment="1" applyProtection="1">
      <alignment horizontal="center" vertical="center" shrinkToFit="1"/>
      <protection locked="0"/>
    </xf>
    <xf numFmtId="0" fontId="8" fillId="0" borderId="2" xfId="1" applyFont="1" applyFill="1" applyBorder="1" applyAlignment="1" applyProtection="1">
      <alignment horizontal="center" vertical="center"/>
      <protection locked="0"/>
    </xf>
    <xf numFmtId="0" fontId="10" fillId="0" borderId="4" xfId="0" applyFont="1" applyBorder="1" applyAlignment="1">
      <alignment horizontal="left" vertical="center"/>
    </xf>
    <xf numFmtId="0" fontId="8" fillId="0" borderId="2" xfId="1" applyFont="1" applyFill="1" applyBorder="1" applyAlignment="1" applyProtection="1">
      <alignment horizontal="center" vertical="center"/>
    </xf>
    <xf numFmtId="0" fontId="8" fillId="0" borderId="10" xfId="1" applyFont="1" applyFill="1" applyBorder="1" applyAlignment="1" applyProtection="1">
      <alignment horizontal="center" vertical="center"/>
    </xf>
    <xf numFmtId="0" fontId="8" fillId="0" borderId="12" xfId="1" applyFont="1" applyFill="1" applyBorder="1" applyAlignment="1" applyProtection="1">
      <alignment horizontal="center" vertical="center"/>
    </xf>
    <xf numFmtId="0" fontId="8" fillId="0" borderId="4" xfId="1" applyFont="1" applyFill="1" applyBorder="1" applyAlignment="1" applyProtection="1">
      <alignment horizontal="center" vertical="center"/>
    </xf>
    <xf numFmtId="0" fontId="8" fillId="0" borderId="11" xfId="1" applyFont="1" applyFill="1" applyBorder="1" applyAlignment="1" applyProtection="1">
      <alignment horizontal="center" vertical="center"/>
    </xf>
    <xf numFmtId="0" fontId="8" fillId="0" borderId="23" xfId="1" applyFont="1" applyFill="1" applyBorder="1" applyAlignment="1" applyProtection="1">
      <alignment horizontal="center" vertical="center"/>
    </xf>
    <xf numFmtId="0" fontId="8" fillId="0" borderId="24" xfId="1" applyFont="1" applyFill="1" applyBorder="1" applyAlignment="1" applyProtection="1">
      <alignment horizontal="center" vertical="center"/>
    </xf>
    <xf numFmtId="0" fontId="7" fillId="0" borderId="0" xfId="1" applyFont="1" applyFill="1" applyBorder="1" applyAlignment="1" applyProtection="1">
      <alignment horizontal="left" vertical="center"/>
    </xf>
    <xf numFmtId="0" fontId="44" fillId="0" borderId="0" xfId="1" applyFont="1" applyBorder="1" applyAlignment="1" applyProtection="1">
      <alignment horizontal="center" vertical="top"/>
    </xf>
    <xf numFmtId="0" fontId="41" fillId="0" borderId="0" xfId="1" applyFont="1" applyBorder="1" applyAlignment="1" applyProtection="1">
      <alignment horizontal="left" vertical="top" wrapText="1"/>
    </xf>
    <xf numFmtId="0" fontId="9" fillId="0" borderId="2" xfId="1" applyFont="1" applyFill="1" applyBorder="1" applyAlignment="1" applyProtection="1">
      <alignment horizontal="right"/>
      <protection locked="0"/>
    </xf>
    <xf numFmtId="0" fontId="9" fillId="0" borderId="10" xfId="1" applyFont="1" applyFill="1" applyBorder="1" applyAlignment="1" applyProtection="1">
      <alignment horizontal="right"/>
      <protection locked="0"/>
    </xf>
    <xf numFmtId="0" fontId="9" fillId="0" borderId="2" xfId="1" applyFont="1" applyFill="1" applyBorder="1" applyAlignment="1" applyProtection="1">
      <alignment horizontal="left"/>
      <protection locked="0"/>
    </xf>
    <xf numFmtId="0" fontId="9" fillId="0" borderId="10" xfId="1" applyFont="1" applyFill="1" applyBorder="1" applyAlignment="1" applyProtection="1">
      <alignment horizontal="left"/>
      <protection locked="0"/>
    </xf>
    <xf numFmtId="0" fontId="8" fillId="3" borderId="17"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8" fillId="0" borderId="4"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2" xfId="0" applyFont="1" applyBorder="1" applyAlignment="1">
      <alignment horizontal="center" vertical="center" shrinkToFit="1"/>
    </xf>
    <xf numFmtId="0" fontId="7" fillId="3" borderId="6" xfId="1" applyFont="1" applyFill="1" applyBorder="1" applyAlignment="1" applyProtection="1">
      <alignment horizontal="center" vertical="center" textRotation="255"/>
    </xf>
    <xf numFmtId="0" fontId="7" fillId="3" borderId="7" xfId="1" applyFont="1" applyFill="1" applyBorder="1" applyAlignment="1" applyProtection="1">
      <alignment horizontal="center" vertical="center" textRotation="255"/>
    </xf>
    <xf numFmtId="0" fontId="7" fillId="3" borderId="11" xfId="1" applyFont="1" applyFill="1" applyBorder="1" applyAlignment="1" applyProtection="1">
      <alignment horizontal="center" vertical="center" textRotation="255"/>
    </xf>
    <xf numFmtId="0" fontId="7" fillId="3" borderId="12" xfId="1" applyFont="1" applyFill="1" applyBorder="1" applyAlignment="1" applyProtection="1">
      <alignment horizontal="center" vertical="center" textRotation="255"/>
    </xf>
    <xf numFmtId="0" fontId="7" fillId="3" borderId="6" xfId="1" applyFont="1" applyFill="1" applyBorder="1" applyAlignment="1" applyProtection="1">
      <alignment horizontal="center" vertical="center" textRotation="255" shrinkToFit="1"/>
    </xf>
    <xf numFmtId="0" fontId="7" fillId="3" borderId="7" xfId="1" applyFont="1" applyFill="1" applyBorder="1" applyAlignment="1" applyProtection="1">
      <alignment horizontal="center" vertical="center" textRotation="255" shrinkToFit="1"/>
    </xf>
    <xf numFmtId="0" fontId="7" fillId="3" borderId="11" xfId="1" applyFont="1" applyFill="1" applyBorder="1" applyAlignment="1" applyProtection="1">
      <alignment horizontal="center" vertical="center" textRotation="255" shrinkToFit="1"/>
    </xf>
    <xf numFmtId="0" fontId="7" fillId="3" borderId="12" xfId="1" applyFont="1" applyFill="1" applyBorder="1" applyAlignment="1" applyProtection="1">
      <alignment horizontal="center" vertical="center" textRotation="255" shrinkToFit="1"/>
    </xf>
    <xf numFmtId="0" fontId="5" fillId="3" borderId="5" xfId="0" applyFont="1" applyFill="1" applyBorder="1" applyAlignment="1" applyProtection="1">
      <alignment horizontal="center" vertical="center" textRotation="255"/>
    </xf>
    <xf numFmtId="0" fontId="5" fillId="3" borderId="0" xfId="0" applyFont="1" applyFill="1" applyBorder="1" applyAlignment="1" applyProtection="1">
      <alignment horizontal="center" vertical="center" textRotation="255"/>
    </xf>
    <xf numFmtId="0" fontId="5" fillId="3" borderId="7" xfId="0" applyFont="1" applyFill="1" applyBorder="1" applyAlignment="1" applyProtection="1">
      <alignment horizontal="center" vertical="center" textRotation="255"/>
    </xf>
    <xf numFmtId="0" fontId="5" fillId="3" borderId="9" xfId="0" applyFont="1" applyFill="1" applyBorder="1" applyAlignment="1" applyProtection="1">
      <alignment horizontal="center" vertical="center" textRotation="255"/>
    </xf>
    <xf numFmtId="0" fontId="5" fillId="3" borderId="10" xfId="0" applyFont="1" applyFill="1" applyBorder="1" applyAlignment="1" applyProtection="1">
      <alignment horizontal="center" vertical="center" textRotation="255"/>
    </xf>
    <xf numFmtId="0" fontId="5" fillId="3" borderId="12" xfId="0" applyFont="1" applyFill="1" applyBorder="1" applyAlignment="1" applyProtection="1">
      <alignment horizontal="center" vertical="center" textRotation="255"/>
    </xf>
    <xf numFmtId="0" fontId="10" fillId="0" borderId="4"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10" xfId="0" applyFont="1" applyBorder="1" applyAlignment="1">
      <alignment horizontal="left" vertical="center" shrinkToFit="1"/>
    </xf>
    <xf numFmtId="0" fontId="10" fillId="0" borderId="12" xfId="0" applyFont="1" applyBorder="1" applyAlignment="1">
      <alignment horizontal="left" vertical="center" shrinkToFit="1"/>
    </xf>
    <xf numFmtId="0" fontId="15" fillId="0" borderId="0" xfId="0" applyFont="1" applyAlignment="1" applyProtection="1">
      <alignment horizontal="left" vertical="center" wrapText="1"/>
    </xf>
    <xf numFmtId="0" fontId="7" fillId="0" borderId="0" xfId="1" applyFont="1" applyFill="1" applyBorder="1" applyAlignment="1" applyProtection="1">
      <alignment horizontal="center" vertical="center"/>
      <protection locked="0"/>
    </xf>
    <xf numFmtId="0" fontId="8" fillId="3" borderId="37" xfId="1" applyFont="1" applyFill="1" applyBorder="1" applyAlignment="1">
      <alignment horizontal="left" vertical="center" wrapText="1"/>
    </xf>
    <xf numFmtId="0" fontId="8" fillId="3" borderId="38" xfId="1" applyFont="1" applyFill="1" applyBorder="1" applyAlignment="1">
      <alignment horizontal="left" vertical="center"/>
    </xf>
    <xf numFmtId="0" fontId="8" fillId="3" borderId="39" xfId="1" applyFont="1" applyFill="1" applyBorder="1" applyAlignment="1">
      <alignment horizontal="left" vertical="center"/>
    </xf>
    <xf numFmtId="0" fontId="26" fillId="4" borderId="28" xfId="0" applyFont="1" applyFill="1" applyBorder="1" applyAlignment="1" applyProtection="1">
      <alignment horizontal="left" vertical="center" wrapText="1"/>
    </xf>
    <xf numFmtId="0" fontId="26" fillId="4" borderId="27" xfId="0" applyFont="1" applyFill="1" applyBorder="1" applyAlignment="1" applyProtection="1">
      <alignment horizontal="left" vertical="center" wrapText="1"/>
    </xf>
    <xf numFmtId="0" fontId="26" fillId="4" borderId="29" xfId="0" applyFont="1" applyFill="1" applyBorder="1" applyAlignment="1" applyProtection="1">
      <alignment horizontal="left" vertical="center" wrapText="1"/>
    </xf>
    <xf numFmtId="0" fontId="10" fillId="0" borderId="0" xfId="1" applyFont="1" applyBorder="1" applyAlignment="1">
      <alignment horizontal="right" vertical="center"/>
    </xf>
    <xf numFmtId="0" fontId="37" fillId="0" borderId="0" xfId="1" applyFont="1" applyBorder="1" applyAlignment="1">
      <alignment horizontal="right" vertical="center"/>
    </xf>
    <xf numFmtId="0" fontId="24" fillId="5" borderId="0" xfId="0" applyFont="1" applyFill="1" applyAlignment="1" applyProtection="1">
      <alignment vertical="center"/>
    </xf>
    <xf numFmtId="0" fontId="26" fillId="0" borderId="28" xfId="1" applyFont="1" applyBorder="1" applyAlignment="1" applyProtection="1">
      <alignment horizontal="left" vertical="center" wrapText="1"/>
    </xf>
    <xf numFmtId="0" fontId="26" fillId="0" borderId="27" xfId="1" applyFont="1" applyBorder="1" applyAlignment="1" applyProtection="1">
      <alignment horizontal="left" vertical="center" wrapText="1"/>
    </xf>
    <xf numFmtId="0" fontId="42" fillId="0" borderId="22" xfId="1" applyFont="1" applyBorder="1" applyAlignment="1">
      <alignment horizontal="center" vertical="center"/>
    </xf>
    <xf numFmtId="0" fontId="42" fillId="0" borderId="21" xfId="1" applyFont="1" applyBorder="1" applyAlignment="1">
      <alignment horizontal="center" vertical="center"/>
    </xf>
    <xf numFmtId="0" fontId="42" fillId="0" borderId="18" xfId="1" applyFont="1" applyBorder="1" applyAlignment="1">
      <alignment horizontal="center" vertical="center"/>
    </xf>
    <xf numFmtId="0" fontId="42" fillId="0" borderId="19" xfId="1" applyFont="1" applyBorder="1" applyAlignment="1">
      <alignment horizontal="center" vertical="center"/>
    </xf>
    <xf numFmtId="0" fontId="7" fillId="0" borderId="19" xfId="1" applyFont="1" applyFill="1" applyBorder="1" applyAlignment="1" applyProtection="1">
      <alignment horizontal="center" vertical="center"/>
      <protection locked="0"/>
    </xf>
    <xf numFmtId="0" fontId="31" fillId="0" borderId="27" xfId="4" applyBorder="1" applyAlignment="1" applyProtection="1">
      <alignment horizontal="center" vertical="center" wrapText="1"/>
    </xf>
    <xf numFmtId="0" fontId="32" fillId="0" borderId="27" xfId="0" applyFont="1" applyBorder="1" applyAlignment="1" applyProtection="1">
      <alignment horizontal="left" vertical="center" wrapText="1"/>
    </xf>
    <xf numFmtId="0" fontId="32" fillId="0" borderId="29" xfId="0" applyFont="1" applyBorder="1" applyAlignment="1" applyProtection="1">
      <alignment horizontal="left" vertical="center" wrapText="1"/>
    </xf>
    <xf numFmtId="0" fontId="8" fillId="0" borderId="0" xfId="1" applyFont="1" applyBorder="1" applyAlignment="1">
      <alignment horizontal="left" vertical="center" wrapText="1"/>
    </xf>
    <xf numFmtId="0" fontId="7" fillId="0" borderId="49"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0" xfId="1" applyFont="1" applyFill="1" applyBorder="1" applyAlignment="1" applyProtection="1">
      <alignment horizontal="left" vertical="center"/>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0" borderId="48" xfId="0" applyFont="1" applyBorder="1" applyAlignment="1">
      <alignment horizontal="left" vertical="center" wrapText="1"/>
    </xf>
    <xf numFmtId="0" fontId="44" fillId="0" borderId="0" xfId="1" applyFont="1" applyBorder="1" applyAlignment="1" applyProtection="1">
      <alignment horizontal="center" vertical="top"/>
    </xf>
    <xf numFmtId="0" fontId="41" fillId="0" borderId="0" xfId="1" applyFont="1" applyBorder="1" applyAlignment="1" applyProtection="1">
      <alignment horizontal="left" vertical="top" wrapText="1"/>
    </xf>
    <xf numFmtId="0" fontId="7" fillId="0" borderId="0" xfId="1" applyFont="1" applyBorder="1" applyAlignment="1" applyProtection="1">
      <alignment horizontal="left" vertical="top" wrapText="1"/>
    </xf>
    <xf numFmtId="0" fontId="7" fillId="0" borderId="10" xfId="1" applyFont="1" applyBorder="1" applyAlignment="1" applyProtection="1">
      <alignment horizontal="left" vertical="top" wrapText="1"/>
    </xf>
    <xf numFmtId="0" fontId="8" fillId="0" borderId="2" xfId="1" applyFont="1" applyFill="1" applyBorder="1" applyAlignment="1" applyProtection="1">
      <alignment horizontal="center" vertical="center"/>
    </xf>
    <xf numFmtId="0" fontId="8" fillId="0" borderId="3" xfId="1" applyFont="1" applyFill="1" applyBorder="1" applyAlignment="1" applyProtection="1">
      <alignment horizontal="center" vertical="center"/>
    </xf>
    <xf numFmtId="0" fontId="8" fillId="0" borderId="10" xfId="1" applyFont="1" applyFill="1" applyBorder="1" applyAlignment="1" applyProtection="1">
      <alignment horizontal="center" vertical="center"/>
    </xf>
    <xf numFmtId="0" fontId="8" fillId="0" borderId="12" xfId="1" applyFont="1" applyFill="1" applyBorder="1" applyAlignment="1" applyProtection="1">
      <alignment horizontal="center" vertical="center"/>
    </xf>
    <xf numFmtId="0" fontId="8" fillId="0" borderId="4" xfId="1" applyFont="1" applyFill="1" applyBorder="1" applyAlignment="1" applyProtection="1">
      <alignment horizontal="center" vertical="center"/>
    </xf>
    <xf numFmtId="0" fontId="8" fillId="0" borderId="11" xfId="1" applyFont="1" applyFill="1" applyBorder="1" applyAlignment="1" applyProtection="1">
      <alignment horizontal="center" vertical="center"/>
    </xf>
    <xf numFmtId="0" fontId="8" fillId="0" borderId="23" xfId="1" applyFont="1" applyFill="1" applyBorder="1" applyAlignment="1" applyProtection="1">
      <alignment horizontal="center" vertical="center"/>
    </xf>
    <xf numFmtId="0" fontId="8" fillId="0" borderId="24" xfId="1" applyFont="1" applyFill="1" applyBorder="1" applyAlignment="1" applyProtection="1">
      <alignment horizontal="center" vertical="center"/>
    </xf>
    <xf numFmtId="0" fontId="5" fillId="3" borderId="22" xfId="0" applyFont="1" applyFill="1" applyBorder="1" applyAlignment="1" applyProtection="1">
      <alignment horizontal="center" vertical="center" textRotation="255"/>
    </xf>
    <xf numFmtId="0" fontId="5" fillId="3" borderId="21" xfId="0" applyFont="1" applyFill="1" applyBorder="1" applyAlignment="1" applyProtection="1">
      <alignment horizontal="center" vertical="center" textRotation="255"/>
    </xf>
    <xf numFmtId="0" fontId="5" fillId="3" borderId="56" xfId="0" applyFont="1" applyFill="1" applyBorder="1" applyAlignment="1" applyProtection="1">
      <alignment horizontal="center" vertical="center" textRotation="255"/>
    </xf>
    <xf numFmtId="0" fontId="5" fillId="3" borderId="18" xfId="0" applyFont="1" applyFill="1" applyBorder="1" applyAlignment="1" applyProtection="1">
      <alignment horizontal="center" vertical="center" textRotation="255"/>
    </xf>
    <xf numFmtId="0" fontId="5" fillId="3" borderId="19" xfId="0" applyFont="1" applyFill="1" applyBorder="1" applyAlignment="1" applyProtection="1">
      <alignment horizontal="center" vertical="center" textRotation="255"/>
    </xf>
    <xf numFmtId="0" fontId="5" fillId="3" borderId="24" xfId="0" applyFont="1" applyFill="1" applyBorder="1" applyAlignment="1" applyProtection="1">
      <alignment horizontal="center" vertical="center" textRotation="255"/>
    </xf>
    <xf numFmtId="0" fontId="8" fillId="3" borderId="17" xfId="1" applyFont="1" applyFill="1" applyBorder="1" applyAlignment="1" applyProtection="1">
      <alignment horizontal="left" vertical="center" wrapText="1"/>
    </xf>
    <xf numFmtId="0" fontId="8" fillId="3" borderId="15" xfId="1" applyFont="1" applyFill="1" applyBorder="1" applyAlignment="1" applyProtection="1">
      <alignment horizontal="left" vertical="center" wrapText="1"/>
    </xf>
    <xf numFmtId="0" fontId="8" fillId="3" borderId="36" xfId="1" applyFont="1" applyFill="1" applyBorder="1" applyAlignment="1" applyProtection="1">
      <alignment horizontal="left" vertical="center" wrapText="1"/>
    </xf>
    <xf numFmtId="0" fontId="7" fillId="3" borderId="17" xfId="1" applyFont="1" applyFill="1" applyBorder="1" applyAlignment="1" applyProtection="1">
      <alignment horizontal="center" vertical="center"/>
    </xf>
    <xf numFmtId="0" fontId="7" fillId="3" borderId="15" xfId="1" applyFont="1" applyFill="1" applyBorder="1" applyAlignment="1" applyProtection="1">
      <alignment horizontal="center" vertical="center"/>
    </xf>
    <xf numFmtId="0" fontId="7" fillId="3" borderId="16" xfId="1" applyFont="1" applyFill="1" applyBorder="1" applyAlignment="1" applyProtection="1">
      <alignment horizontal="center" vertical="center"/>
    </xf>
    <xf numFmtId="0" fontId="5" fillId="3" borderId="1" xfId="0" applyFont="1" applyFill="1" applyBorder="1" applyAlignment="1" applyProtection="1">
      <alignment horizontal="center" vertical="center" textRotation="255"/>
    </xf>
    <xf numFmtId="0" fontId="5" fillId="3" borderId="2" xfId="0" applyFont="1" applyFill="1" applyBorder="1" applyAlignment="1" applyProtection="1">
      <alignment horizontal="center" vertical="center" textRotation="255"/>
    </xf>
    <xf numFmtId="0" fontId="5" fillId="3" borderId="3" xfId="0" applyFont="1" applyFill="1" applyBorder="1" applyAlignment="1" applyProtection="1">
      <alignment horizontal="center" vertical="center" textRotation="255"/>
    </xf>
    <xf numFmtId="0" fontId="10" fillId="3" borderId="4" xfId="1" applyFont="1" applyFill="1" applyBorder="1" applyAlignment="1" applyProtection="1">
      <alignment horizontal="center" vertical="center"/>
    </xf>
    <xf numFmtId="0" fontId="10" fillId="3" borderId="2" xfId="1" applyFont="1" applyFill="1" applyBorder="1" applyAlignment="1" applyProtection="1">
      <alignment horizontal="center" vertical="center"/>
    </xf>
    <xf numFmtId="0" fontId="10" fillId="3" borderId="11" xfId="1" applyFont="1" applyFill="1" applyBorder="1" applyAlignment="1" applyProtection="1">
      <alignment horizontal="center" vertical="center"/>
    </xf>
    <xf numFmtId="0" fontId="10" fillId="3" borderId="10" xfId="1" applyFont="1" applyFill="1" applyBorder="1" applyAlignment="1" applyProtection="1">
      <alignment horizontal="center" vertical="center"/>
    </xf>
    <xf numFmtId="0" fontId="10" fillId="3" borderId="3" xfId="1" applyFont="1" applyFill="1" applyBorder="1" applyAlignment="1" applyProtection="1">
      <alignment horizontal="center" vertical="center"/>
    </xf>
    <xf numFmtId="0" fontId="10" fillId="3" borderId="12" xfId="1" applyFont="1" applyFill="1" applyBorder="1" applyAlignment="1" applyProtection="1">
      <alignment horizontal="center" vertical="center"/>
    </xf>
    <xf numFmtId="0" fontId="10" fillId="3" borderId="14" xfId="1" applyFont="1" applyFill="1" applyBorder="1" applyAlignment="1" applyProtection="1">
      <alignment horizontal="center" vertical="center"/>
    </xf>
    <xf numFmtId="0" fontId="10" fillId="3" borderId="17"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0" fontId="10" fillId="3" borderId="36" xfId="1" applyFont="1" applyFill="1" applyBorder="1" applyAlignment="1" applyProtection="1">
      <alignment horizontal="center" vertical="center" wrapText="1"/>
    </xf>
    <xf numFmtId="0" fontId="8" fillId="2" borderId="4" xfId="1" applyFont="1" applyFill="1" applyBorder="1" applyAlignment="1" applyProtection="1">
      <alignment horizontal="center" vertical="center"/>
    </xf>
    <xf numFmtId="0" fontId="8" fillId="2" borderId="2" xfId="1" applyFont="1" applyFill="1" applyBorder="1" applyAlignment="1" applyProtection="1">
      <alignment horizontal="center" vertical="center"/>
    </xf>
    <xf numFmtId="0" fontId="8" fillId="2" borderId="3" xfId="1" applyFont="1" applyFill="1" applyBorder="1" applyAlignment="1" applyProtection="1">
      <alignment horizontal="center" vertical="center"/>
    </xf>
    <xf numFmtId="0" fontId="8" fillId="2" borderId="11" xfId="1" applyFont="1" applyFill="1" applyBorder="1" applyAlignment="1" applyProtection="1">
      <alignment horizontal="center" vertical="center"/>
    </xf>
    <xf numFmtId="0" fontId="8" fillId="2" borderId="10"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16" fillId="3" borderId="0" xfId="1" applyFont="1" applyFill="1" applyBorder="1" applyAlignment="1" applyProtection="1">
      <alignment horizontal="center" vertical="center"/>
    </xf>
    <xf numFmtId="0" fontId="16" fillId="3" borderId="7" xfId="1" applyFont="1" applyFill="1" applyBorder="1" applyAlignment="1" applyProtection="1">
      <alignment horizontal="center" vertical="center"/>
    </xf>
    <xf numFmtId="0" fontId="16" fillId="3" borderId="10" xfId="1" applyFont="1" applyFill="1" applyBorder="1" applyAlignment="1" applyProtection="1">
      <alignment horizontal="center" vertical="center"/>
    </xf>
    <xf numFmtId="0" fontId="16" fillId="3" borderId="12" xfId="1" applyFont="1" applyFill="1" applyBorder="1" applyAlignment="1" applyProtection="1">
      <alignment horizontal="center" vertical="center"/>
    </xf>
    <xf numFmtId="0" fontId="45" fillId="0" borderId="0" xfId="0" applyFont="1" applyAlignment="1" applyProtection="1">
      <alignment horizontal="left" vertical="center" wrapText="1"/>
    </xf>
    <xf numFmtId="0" fontId="45" fillId="0" borderId="0" xfId="0" applyFont="1" applyAlignment="1" applyProtection="1">
      <alignment horizontal="left" vertical="center"/>
    </xf>
    <xf numFmtId="0" fontId="8" fillId="0" borderId="4" xfId="1" applyFont="1" applyFill="1" applyBorder="1" applyAlignment="1" applyProtection="1">
      <alignment horizontal="center" vertical="center" shrinkToFit="1"/>
      <protection locked="0"/>
    </xf>
    <xf numFmtId="0" fontId="8" fillId="0" borderId="2" xfId="1" applyFont="1" applyFill="1" applyBorder="1" applyAlignment="1" applyProtection="1">
      <alignment horizontal="center" vertical="center" shrinkToFit="1"/>
      <protection locked="0"/>
    </xf>
    <xf numFmtId="0" fontId="8" fillId="0" borderId="3" xfId="1" applyFont="1" applyFill="1" applyBorder="1" applyAlignment="1" applyProtection="1">
      <alignment horizontal="center" vertical="center" shrinkToFit="1"/>
      <protection locked="0"/>
    </xf>
    <xf numFmtId="0" fontId="11" fillId="0" borderId="6" xfId="1" applyFont="1" applyFill="1" applyBorder="1" applyAlignment="1" applyProtection="1">
      <alignment horizontal="left" vertical="top" shrinkToFit="1"/>
      <protection locked="0"/>
    </xf>
    <xf numFmtId="0" fontId="11" fillId="0" borderId="0" xfId="1" applyFont="1" applyFill="1" applyBorder="1" applyAlignment="1" applyProtection="1">
      <alignment horizontal="left" vertical="top" shrinkToFit="1"/>
      <protection locked="0"/>
    </xf>
    <xf numFmtId="0" fontId="11" fillId="0" borderId="8" xfId="1" applyFont="1" applyFill="1" applyBorder="1" applyAlignment="1" applyProtection="1">
      <alignment horizontal="left" vertical="top" shrinkToFit="1"/>
      <protection locked="0"/>
    </xf>
    <xf numFmtId="0" fontId="8" fillId="0" borderId="11" xfId="1" applyFont="1" applyFill="1" applyBorder="1" applyAlignment="1" applyProtection="1">
      <alignment horizontal="center" vertical="center" shrinkToFit="1"/>
      <protection locked="0"/>
    </xf>
    <xf numFmtId="0" fontId="8" fillId="0" borderId="10" xfId="1" applyFont="1" applyFill="1" applyBorder="1" applyAlignment="1" applyProtection="1">
      <alignment horizontal="center" vertical="center" shrinkToFit="1"/>
      <protection locked="0"/>
    </xf>
    <xf numFmtId="0" fontId="8" fillId="0" borderId="12" xfId="1" applyFont="1" applyFill="1" applyBorder="1" applyAlignment="1" applyProtection="1">
      <alignment horizontal="center" vertical="center" shrinkToFit="1"/>
      <protection locked="0"/>
    </xf>
    <xf numFmtId="0" fontId="11" fillId="0" borderId="11" xfId="1" applyFont="1" applyFill="1" applyBorder="1" applyAlignment="1" applyProtection="1">
      <alignment horizontal="left" vertical="top" shrinkToFit="1"/>
      <protection locked="0"/>
    </xf>
    <xf numFmtId="0" fontId="11" fillId="0" borderId="10" xfId="1" applyFont="1" applyFill="1" applyBorder="1" applyAlignment="1" applyProtection="1">
      <alignment horizontal="left" vertical="top" shrinkToFit="1"/>
      <protection locked="0"/>
    </xf>
    <xf numFmtId="0" fontId="11" fillId="0" borderId="13" xfId="1" applyFont="1" applyFill="1" applyBorder="1" applyAlignment="1" applyProtection="1">
      <alignment horizontal="left" vertical="top" shrinkToFit="1"/>
      <protection locked="0"/>
    </xf>
    <xf numFmtId="0" fontId="5" fillId="3" borderId="17" xfId="1" applyFont="1" applyFill="1" applyBorder="1" applyAlignment="1" applyProtection="1">
      <alignment horizontal="center" vertical="center"/>
    </xf>
    <xf numFmtId="0" fontId="5" fillId="3" borderId="15" xfId="1" applyFont="1" applyFill="1" applyBorder="1" applyAlignment="1" applyProtection="1">
      <alignment horizontal="center" vertical="center"/>
    </xf>
    <xf numFmtId="0" fontId="5" fillId="3" borderId="16" xfId="1" applyFont="1" applyFill="1" applyBorder="1" applyAlignment="1" applyProtection="1">
      <alignment horizontal="center" vertical="center"/>
    </xf>
    <xf numFmtId="0" fontId="5" fillId="3" borderId="36" xfId="1" applyFont="1" applyFill="1" applyBorder="1" applyAlignment="1" applyProtection="1">
      <alignment horizontal="center" vertical="center"/>
    </xf>
    <xf numFmtId="0" fontId="8" fillId="0" borderId="2" xfId="1" applyFont="1" applyFill="1" applyBorder="1" applyAlignment="1" applyProtection="1">
      <alignment horizontal="center" vertical="center"/>
      <protection locked="0"/>
    </xf>
    <xf numFmtId="0" fontId="46" fillId="0" borderId="2" xfId="0" applyFont="1" applyBorder="1" applyAlignment="1">
      <alignment horizontal="center" vertical="center"/>
    </xf>
    <xf numFmtId="0" fontId="46" fillId="0" borderId="3" xfId="0" applyFont="1" applyBorder="1" applyAlignment="1">
      <alignment horizontal="center" vertical="center"/>
    </xf>
    <xf numFmtId="0" fontId="46" fillId="0" borderId="10" xfId="0" applyFont="1" applyBorder="1" applyAlignment="1">
      <alignment horizontal="center" vertical="center"/>
    </xf>
    <xf numFmtId="0" fontId="46" fillId="0" borderId="12" xfId="0" applyFont="1" applyBorder="1" applyAlignment="1">
      <alignment horizontal="center" vertical="center"/>
    </xf>
    <xf numFmtId="0" fontId="8" fillId="0" borderId="4" xfId="1" applyFont="1" applyFill="1" applyBorder="1" applyAlignment="1" applyProtection="1">
      <alignment horizontal="center" vertical="center"/>
      <protection locked="0"/>
    </xf>
    <xf numFmtId="0" fontId="46" fillId="0" borderId="14" xfId="0" applyFont="1" applyBorder="1" applyAlignment="1">
      <alignment horizontal="center" vertical="center"/>
    </xf>
    <xf numFmtId="0" fontId="46" fillId="0" borderId="11" xfId="0" applyFont="1" applyBorder="1" applyAlignment="1">
      <alignment horizontal="center" vertical="center"/>
    </xf>
    <xf numFmtId="0" fontId="46" fillId="0" borderId="13" xfId="0" applyFont="1" applyBorder="1" applyAlignment="1">
      <alignment horizontal="center" vertical="center"/>
    </xf>
    <xf numFmtId="0" fontId="10" fillId="0" borderId="4"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11" xfId="0" applyFont="1" applyBorder="1" applyAlignment="1">
      <alignment horizontal="left" vertical="center"/>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8" fillId="3" borderId="17" xfId="1" applyFont="1" applyFill="1" applyBorder="1" applyAlignment="1" applyProtection="1">
      <alignment horizontal="center" vertical="center"/>
    </xf>
    <xf numFmtId="0" fontId="8" fillId="3" borderId="15" xfId="1" applyFont="1" applyFill="1" applyBorder="1" applyAlignment="1" applyProtection="1">
      <alignment horizontal="center" vertical="center"/>
    </xf>
    <xf numFmtId="0" fontId="8" fillId="3" borderId="16" xfId="1" applyFont="1" applyFill="1" applyBorder="1" applyAlignment="1" applyProtection="1">
      <alignment horizontal="center" vertical="center"/>
    </xf>
    <xf numFmtId="0" fontId="10" fillId="3" borderId="17"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5" fillId="0" borderId="0" xfId="0" applyFont="1" applyAlignment="1" applyProtection="1">
      <alignment horizontal="left" vertical="center"/>
    </xf>
    <xf numFmtId="0" fontId="5" fillId="0" borderId="0" xfId="1"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0" borderId="0" xfId="1" applyFont="1" applyBorder="1" applyAlignment="1" applyProtection="1">
      <alignment horizontal="left" vertical="center" wrapText="1"/>
    </xf>
    <xf numFmtId="0" fontId="8" fillId="0" borderId="22" xfId="1" applyFont="1" applyFill="1" applyBorder="1" applyAlignment="1" applyProtection="1">
      <alignment horizontal="center" vertical="center"/>
    </xf>
    <xf numFmtId="0" fontId="8" fillId="0" borderId="21" xfId="1" applyFont="1" applyFill="1" applyBorder="1" applyAlignment="1" applyProtection="1">
      <alignment horizontal="center" vertical="center"/>
    </xf>
    <xf numFmtId="0" fontId="8" fillId="0" borderId="57" xfId="1" applyFont="1" applyFill="1" applyBorder="1" applyAlignment="1" applyProtection="1">
      <alignment horizontal="center" vertical="center"/>
    </xf>
    <xf numFmtId="49" fontId="5" fillId="3" borderId="38" xfId="1" applyNumberFormat="1" applyFont="1" applyFill="1" applyBorder="1" applyAlignment="1" applyProtection="1">
      <alignment horizontal="left" vertical="center"/>
    </xf>
    <xf numFmtId="49" fontId="46" fillId="0" borderId="38" xfId="0" applyNumberFormat="1" applyFont="1" applyBorder="1" applyAlignment="1">
      <alignment horizontal="left" vertical="center"/>
    </xf>
    <xf numFmtId="0" fontId="5" fillId="3" borderId="38" xfId="1" applyFont="1" applyFill="1" applyBorder="1" applyAlignment="1" applyProtection="1">
      <alignment horizontal="center" vertical="center"/>
    </xf>
    <xf numFmtId="0" fontId="46" fillId="0" borderId="38" xfId="0" applyFont="1" applyBorder="1" applyAlignment="1">
      <alignment horizontal="center" vertical="center"/>
    </xf>
    <xf numFmtId="0" fontId="9" fillId="0" borderId="15" xfId="0" applyFont="1" applyFill="1" applyBorder="1" applyAlignment="1">
      <alignment horizontal="center" vertical="center"/>
    </xf>
    <xf numFmtId="0" fontId="9" fillId="0" borderId="36" xfId="0" applyFont="1" applyFill="1" applyBorder="1" applyAlignment="1">
      <alignment horizontal="center" vertical="center"/>
    </xf>
    <xf numFmtId="0" fontId="5" fillId="3" borderId="17" xfId="1" applyFont="1" applyFill="1" applyBorder="1" applyAlignment="1" applyProtection="1">
      <alignment horizontal="center" vertical="center" wrapText="1"/>
    </xf>
    <xf numFmtId="0" fontId="5" fillId="3" borderId="15" xfId="1" applyFont="1" applyFill="1" applyBorder="1" applyAlignment="1" applyProtection="1">
      <alignment horizontal="center" vertical="center" wrapText="1"/>
    </xf>
    <xf numFmtId="0" fontId="50" fillId="3" borderId="15" xfId="0" applyFont="1" applyFill="1" applyBorder="1" applyAlignment="1">
      <alignment horizontal="left" vertical="center" wrapText="1"/>
    </xf>
    <xf numFmtId="0" fontId="16" fillId="3" borderId="15" xfId="0" applyFont="1" applyFill="1" applyBorder="1" applyAlignment="1">
      <alignment horizontal="left" vertical="center" wrapText="1"/>
    </xf>
    <xf numFmtId="0" fontId="16" fillId="3" borderId="16" xfId="0" applyFont="1" applyFill="1" applyBorder="1" applyAlignment="1">
      <alignment horizontal="left" vertical="center" wrapText="1"/>
    </xf>
    <xf numFmtId="0" fontId="46" fillId="0" borderId="15" xfId="0" applyFont="1" applyBorder="1" applyAlignment="1">
      <alignment horizontal="center" vertical="center"/>
    </xf>
    <xf numFmtId="0" fontId="46" fillId="0" borderId="36" xfId="0" applyFont="1" applyBorder="1" applyAlignment="1">
      <alignment horizontal="center" vertical="center"/>
    </xf>
    <xf numFmtId="0" fontId="46" fillId="3" borderId="15" xfId="0" applyFont="1" applyFill="1" applyBorder="1" applyAlignment="1">
      <alignment horizontal="center" vertical="center"/>
    </xf>
    <xf numFmtId="0" fontId="46" fillId="3" borderId="16" xfId="0" applyFont="1" applyFill="1" applyBorder="1" applyAlignment="1">
      <alignment horizontal="center" vertical="center"/>
    </xf>
    <xf numFmtId="0" fontId="7" fillId="3" borderId="2" xfId="1" applyFont="1" applyFill="1" applyBorder="1" applyAlignment="1" applyProtection="1">
      <alignment horizontal="center" vertical="center" textRotation="255"/>
    </xf>
    <xf numFmtId="0" fontId="7" fillId="3" borderId="3" xfId="1" applyFont="1" applyFill="1" applyBorder="1" applyAlignment="1" applyProtection="1">
      <alignment horizontal="center" vertical="center" textRotation="255"/>
    </xf>
    <xf numFmtId="0" fontId="7" fillId="3" borderId="0" xfId="1" applyFont="1" applyFill="1" applyBorder="1" applyAlignment="1" applyProtection="1">
      <alignment horizontal="center" vertical="center" textRotation="255"/>
    </xf>
    <xf numFmtId="0" fontId="10" fillId="3" borderId="17"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xf>
    <xf numFmtId="0" fontId="5" fillId="0" borderId="50" xfId="0" applyFont="1" applyBorder="1" applyAlignment="1">
      <alignment horizontal="center" vertical="center"/>
    </xf>
    <xf numFmtId="0" fontId="5" fillId="0" borderId="2" xfId="0" applyFont="1" applyBorder="1" applyAlignment="1">
      <alignment horizontal="center" vertical="center"/>
    </xf>
    <xf numFmtId="0" fontId="5" fillId="0" borderId="53" xfId="0" applyFont="1" applyBorder="1" applyAlignment="1">
      <alignment horizontal="center" vertical="center"/>
    </xf>
    <xf numFmtId="0" fontId="5" fillId="0" borderId="51" xfId="0" applyFont="1" applyBorder="1" applyAlignment="1">
      <alignment horizontal="center" vertical="center"/>
    </xf>
    <xf numFmtId="0" fontId="5" fillId="0" borderId="0" xfId="0" applyFont="1" applyBorder="1" applyAlignment="1">
      <alignment horizontal="center" vertical="center"/>
    </xf>
    <xf numFmtId="0" fontId="5" fillId="0" borderId="54" xfId="0" applyFont="1" applyBorder="1" applyAlignment="1">
      <alignment horizontal="center" vertical="center"/>
    </xf>
    <xf numFmtId="0" fontId="5" fillId="0" borderId="52" xfId="0" applyFont="1" applyBorder="1" applyAlignment="1">
      <alignment horizontal="center" vertical="center"/>
    </xf>
    <xf numFmtId="0" fontId="5" fillId="0" borderId="10" xfId="0" applyFont="1" applyBorder="1" applyAlignment="1">
      <alignment horizontal="center" vertical="center"/>
    </xf>
    <xf numFmtId="0" fontId="5" fillId="0" borderId="55" xfId="0" applyFont="1" applyBorder="1" applyAlignment="1">
      <alignment horizontal="center" vertical="center"/>
    </xf>
    <xf numFmtId="0" fontId="7" fillId="3" borderId="4" xfId="1" applyFont="1" applyFill="1" applyBorder="1" applyAlignment="1" applyProtection="1">
      <alignment horizontal="center" vertical="center" textRotation="255"/>
    </xf>
  </cellXfs>
  <cellStyles count="5">
    <cellStyle name="ハイパーリンク" xfId="4" builtinId="8"/>
    <cellStyle name="標準" xfId="0" builtinId="0"/>
    <cellStyle name="標準 2" xfId="2"/>
    <cellStyle name="標準 3" xfId="3"/>
    <cellStyle name="標準_C届出用紙（再任用付）" xfId="1"/>
  </cellStyles>
  <dxfs count="71">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CC"/>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v-b-tsukin@mail-local.city.osaka.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281"/>
  <sheetViews>
    <sheetView showGridLines="0" tabSelected="1" view="pageBreakPreview" zoomScale="85" zoomScaleNormal="100" zoomScaleSheetLayoutView="85" workbookViewId="0">
      <selection activeCell="L127" sqref="L127"/>
    </sheetView>
  </sheetViews>
  <sheetFormatPr defaultColWidth="9" defaultRowHeight="13" x14ac:dyDescent="0.2"/>
  <cols>
    <col min="1" max="1" width="9" style="15"/>
    <col min="2" max="4" width="1.08984375" style="15" customWidth="1"/>
    <col min="5" max="54" width="1.36328125" style="52" customWidth="1"/>
    <col min="55" max="78" width="1.08984375" style="52" customWidth="1"/>
    <col min="79" max="84" width="1.90625" style="52" customWidth="1"/>
    <col min="85" max="85" width="5.453125" style="14" hidden="1" customWidth="1"/>
    <col min="86" max="86" width="9" style="15" hidden="1" customWidth="1"/>
    <col min="87" max="87" width="6.453125" style="14" hidden="1" customWidth="1"/>
    <col min="88" max="89" width="3.453125" style="14" hidden="1" customWidth="1"/>
    <col min="90" max="91" width="3.453125" style="15" hidden="1" customWidth="1"/>
    <col min="92" max="92" width="1.6328125" style="15" hidden="1" customWidth="1"/>
    <col min="93" max="93" width="1.08984375" style="15" customWidth="1"/>
    <col min="94" max="94" width="53.36328125" style="15" customWidth="1"/>
    <col min="95" max="16384" width="9" style="15"/>
  </cols>
  <sheetData>
    <row r="1" spans="1:94" ht="10.5" customHeight="1" x14ac:dyDescent="0.2">
      <c r="B1" s="519" t="s">
        <v>9367</v>
      </c>
      <c r="C1" s="519"/>
      <c r="D1" s="519"/>
      <c r="E1" s="519"/>
      <c r="F1" s="519"/>
      <c r="G1" s="519"/>
      <c r="H1" s="519"/>
      <c r="I1" s="519"/>
      <c r="J1" s="519"/>
      <c r="K1" s="519"/>
      <c r="L1" s="56"/>
      <c r="M1" s="56"/>
      <c r="N1" s="56"/>
      <c r="O1" s="56"/>
      <c r="P1" s="56"/>
      <c r="Q1" s="56"/>
      <c r="R1" s="56"/>
      <c r="S1" s="56"/>
      <c r="T1" s="56"/>
      <c r="U1" s="56"/>
      <c r="V1" s="56"/>
      <c r="W1" s="56"/>
      <c r="X1" s="56"/>
      <c r="Y1" s="56"/>
      <c r="Z1" s="520" t="s">
        <v>9361</v>
      </c>
      <c r="AA1" s="520"/>
      <c r="AB1" s="520"/>
      <c r="AC1" s="520"/>
      <c r="AD1" s="520"/>
      <c r="AE1" s="520"/>
      <c r="AF1" s="520"/>
      <c r="AG1" s="520"/>
      <c r="AH1" s="520"/>
      <c r="AI1" s="520"/>
      <c r="AJ1" s="520"/>
      <c r="AK1" s="520"/>
      <c r="AL1" s="520"/>
      <c r="AM1" s="520"/>
      <c r="AN1" s="520"/>
      <c r="AO1" s="520"/>
      <c r="AP1" s="520"/>
      <c r="AQ1" s="520"/>
      <c r="AR1" s="520"/>
      <c r="AS1" s="520"/>
      <c r="AT1" s="520"/>
      <c r="AU1" s="520"/>
      <c r="AV1" s="520"/>
      <c r="AW1" s="520"/>
      <c r="AX1" s="520"/>
      <c r="AY1" s="520"/>
      <c r="AZ1" s="520"/>
      <c r="BA1" s="520"/>
      <c r="BB1" s="520"/>
      <c r="BC1" s="520"/>
      <c r="BD1" s="520"/>
      <c r="BE1" s="520"/>
      <c r="BF1" s="520"/>
      <c r="BG1" s="520"/>
      <c r="BH1" s="520"/>
      <c r="BI1" s="520"/>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52"/>
      <c r="CI1" s="52"/>
      <c r="CJ1" s="52"/>
      <c r="CK1" s="52"/>
    </row>
    <row r="2" spans="1:94" ht="32.15" customHeight="1" thickBot="1" x14ac:dyDescent="0.25">
      <c r="B2" s="519"/>
      <c r="C2" s="519"/>
      <c r="D2" s="519"/>
      <c r="E2" s="519"/>
      <c r="F2" s="519"/>
      <c r="G2" s="519"/>
      <c r="H2" s="519"/>
      <c r="I2" s="519"/>
      <c r="J2" s="519"/>
      <c r="K2" s="519"/>
      <c r="L2" s="16"/>
      <c r="M2" s="16"/>
      <c r="N2" s="521" t="str">
        <f>IF(F74="☑","研修","")</f>
        <v/>
      </c>
      <c r="O2" s="521"/>
      <c r="P2" s="521"/>
      <c r="Q2" s="521"/>
      <c r="R2" s="521"/>
      <c r="S2" s="521"/>
      <c r="T2" s="521"/>
      <c r="U2" s="521"/>
      <c r="V2" s="16"/>
      <c r="W2" s="16"/>
      <c r="X2" s="16"/>
      <c r="Y2" s="16"/>
      <c r="Z2" s="520"/>
      <c r="AA2" s="520"/>
      <c r="AB2" s="520"/>
      <c r="AC2" s="520"/>
      <c r="AD2" s="520"/>
      <c r="AE2" s="520"/>
      <c r="AF2" s="520"/>
      <c r="AG2" s="520"/>
      <c r="AH2" s="520"/>
      <c r="AI2" s="520"/>
      <c r="AJ2" s="520"/>
      <c r="AK2" s="520"/>
      <c r="AL2" s="520"/>
      <c r="AM2" s="520"/>
      <c r="AN2" s="520"/>
      <c r="AO2" s="520"/>
      <c r="AP2" s="520"/>
      <c r="AQ2" s="520"/>
      <c r="AR2" s="520"/>
      <c r="AS2" s="520"/>
      <c r="AT2" s="520"/>
      <c r="AU2" s="520"/>
      <c r="AV2" s="520"/>
      <c r="AW2" s="520"/>
      <c r="AX2" s="520"/>
      <c r="AY2" s="520"/>
      <c r="AZ2" s="520"/>
      <c r="BA2" s="520"/>
      <c r="BB2" s="520"/>
      <c r="BC2" s="520"/>
      <c r="BD2" s="520"/>
      <c r="BE2" s="520"/>
      <c r="BF2" s="520"/>
      <c r="BG2" s="520"/>
      <c r="BH2" s="520"/>
      <c r="BI2" s="520"/>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52"/>
      <c r="CI2" s="131">
        <f ca="1">NOW()</f>
        <v>44662.721885879633</v>
      </c>
      <c r="CJ2" s="52"/>
      <c r="CK2" s="52"/>
    </row>
    <row r="3" spans="1:94" ht="18" customHeight="1" thickBot="1" x14ac:dyDescent="0.25">
      <c r="B3" s="312"/>
      <c r="C3" s="312"/>
      <c r="D3" s="312"/>
      <c r="E3" s="522" t="s">
        <v>9309</v>
      </c>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522"/>
      <c r="AN3" s="522"/>
      <c r="AO3" s="522"/>
      <c r="AP3" s="522"/>
      <c r="AQ3" s="522"/>
      <c r="AR3" s="522"/>
      <c r="AS3" s="522"/>
      <c r="AT3" s="522"/>
      <c r="AU3" s="522"/>
      <c r="AV3" s="522"/>
      <c r="AW3" s="522"/>
      <c r="AX3" s="522"/>
      <c r="AY3" s="522"/>
      <c r="AZ3" s="522"/>
      <c r="BA3" s="522"/>
      <c r="BB3" s="522"/>
      <c r="BC3" s="522"/>
      <c r="BD3" s="522"/>
      <c r="BE3" s="522"/>
      <c r="BF3" s="522"/>
      <c r="BG3" s="522"/>
      <c r="BH3" s="522"/>
      <c r="BI3" s="522"/>
      <c r="BJ3" s="101"/>
      <c r="BK3" s="101"/>
      <c r="BL3" s="101"/>
      <c r="BM3" s="101"/>
      <c r="BN3" s="101"/>
      <c r="BO3" s="523" t="s">
        <v>9379</v>
      </c>
      <c r="BP3" s="524"/>
      <c r="BQ3" s="524"/>
      <c r="BR3" s="524"/>
      <c r="BS3" s="524"/>
      <c r="BT3" s="524"/>
      <c r="BU3" s="524"/>
      <c r="BV3" s="524"/>
      <c r="BW3" s="524"/>
      <c r="BX3" s="524"/>
      <c r="BY3" s="524"/>
      <c r="BZ3" s="524"/>
      <c r="CA3" s="524"/>
      <c r="CB3" s="524"/>
      <c r="CC3" s="524"/>
      <c r="CD3" s="524"/>
      <c r="CE3" s="524"/>
      <c r="CF3" s="525"/>
      <c r="CG3" s="132"/>
      <c r="CI3" s="133" t="str">
        <f ca="1">TEXT(DATEVALUE(TEXT(YEAR(TODAY())-CJ1,"#")+1&amp;"/01/01"),"e")</f>
        <v>5</v>
      </c>
      <c r="CJ3" s="52">
        <v>1</v>
      </c>
      <c r="CK3" s="134">
        <v>1</v>
      </c>
      <c r="CP3" s="299"/>
    </row>
    <row r="4" spans="1:94" ht="15" customHeight="1" x14ac:dyDescent="0.2">
      <c r="B4" s="445" t="s">
        <v>9354</v>
      </c>
      <c r="C4" s="446"/>
      <c r="D4" s="447"/>
      <c r="E4" s="526"/>
      <c r="F4" s="527"/>
      <c r="G4" s="527"/>
      <c r="H4" s="528" t="s">
        <v>9323</v>
      </c>
      <c r="I4" s="529"/>
      <c r="J4" s="529"/>
      <c r="K4" s="529"/>
      <c r="L4" s="529"/>
      <c r="M4" s="529"/>
      <c r="N4" s="529"/>
      <c r="O4" s="529"/>
      <c r="P4" s="529"/>
      <c r="Q4" s="529"/>
      <c r="R4" s="529"/>
      <c r="S4" s="529"/>
      <c r="T4" s="529"/>
      <c r="U4" s="529"/>
      <c r="V4" s="529"/>
      <c r="W4" s="529"/>
      <c r="X4" s="529"/>
      <c r="Y4" s="529"/>
      <c r="Z4" s="529"/>
      <c r="AA4" s="529"/>
      <c r="AB4" s="529"/>
      <c r="AC4" s="529"/>
      <c r="AD4" s="529"/>
      <c r="AE4" s="529"/>
      <c r="AF4" s="529"/>
      <c r="AG4" s="529"/>
      <c r="AH4" s="529"/>
      <c r="AI4" s="529"/>
      <c r="AJ4" s="529"/>
      <c r="AK4" s="529"/>
      <c r="AL4" s="529"/>
      <c r="AM4" s="529"/>
      <c r="AN4" s="529"/>
      <c r="AO4" s="529"/>
      <c r="AP4" s="529"/>
      <c r="AQ4" s="529"/>
      <c r="AR4" s="529"/>
      <c r="AS4" s="529"/>
      <c r="AT4" s="529"/>
      <c r="AU4" s="529"/>
      <c r="AV4" s="529"/>
      <c r="AW4" s="529"/>
      <c r="AX4" s="529"/>
      <c r="AY4" s="529"/>
      <c r="AZ4" s="529"/>
      <c r="BA4" s="529"/>
      <c r="BB4" s="529"/>
      <c r="BC4" s="529"/>
      <c r="BD4" s="529"/>
      <c r="BE4" s="529"/>
      <c r="BF4" s="529"/>
      <c r="BG4" s="529"/>
      <c r="BH4" s="529"/>
      <c r="BI4" s="529"/>
      <c r="BJ4" s="529"/>
      <c r="BK4" s="529"/>
      <c r="BL4" s="529"/>
      <c r="BM4" s="529"/>
      <c r="BN4" s="529"/>
      <c r="BO4" s="529"/>
      <c r="BP4" s="529"/>
      <c r="BQ4" s="529"/>
      <c r="BR4" s="529"/>
      <c r="BS4" s="529"/>
      <c r="BT4" s="529"/>
      <c r="BU4" s="529"/>
      <c r="BV4" s="529"/>
      <c r="BW4" s="529"/>
      <c r="BX4" s="529"/>
      <c r="BY4" s="529"/>
      <c r="BZ4" s="529"/>
      <c r="CA4" s="529"/>
      <c r="CB4" s="529"/>
      <c r="CC4" s="529"/>
      <c r="CD4" s="335"/>
      <c r="CE4" s="335"/>
      <c r="CF4" s="336"/>
      <c r="CG4" s="21" t="s">
        <v>3362</v>
      </c>
      <c r="CI4" s="21"/>
      <c r="CJ4" s="52"/>
      <c r="CK4" s="135">
        <v>14</v>
      </c>
      <c r="CP4" s="299"/>
    </row>
    <row r="5" spans="1:94" s="99" customFormat="1" ht="18" customHeight="1" x14ac:dyDescent="0.2">
      <c r="B5" s="392"/>
      <c r="C5" s="393"/>
      <c r="D5" s="394"/>
      <c r="E5" s="102"/>
      <c r="F5" s="361"/>
      <c r="G5" s="361"/>
      <c r="H5" s="361"/>
      <c r="I5" s="359" t="s">
        <v>3367</v>
      </c>
      <c r="J5" s="359"/>
      <c r="K5" s="102" t="s">
        <v>9311</v>
      </c>
      <c r="L5" s="103"/>
      <c r="M5" s="103"/>
      <c r="N5" s="103"/>
      <c r="O5" s="103"/>
      <c r="P5" s="103"/>
      <c r="Q5" s="103"/>
      <c r="R5" s="103"/>
      <c r="S5" s="103"/>
      <c r="T5" s="103"/>
      <c r="U5" s="102"/>
      <c r="V5" s="102"/>
      <c r="W5" s="102"/>
      <c r="X5" s="102"/>
      <c r="Y5" s="102"/>
      <c r="Z5" s="102"/>
      <c r="AA5" s="359"/>
      <c r="AB5" s="359"/>
      <c r="AC5" s="102"/>
      <c r="AD5" s="361"/>
      <c r="AE5" s="359"/>
      <c r="AF5" s="359"/>
      <c r="AG5" s="102"/>
      <c r="AH5" s="102"/>
      <c r="AI5" s="102"/>
      <c r="AJ5" s="102"/>
      <c r="AK5" s="102"/>
      <c r="AL5" s="102"/>
      <c r="AM5" s="102"/>
      <c r="AN5" s="102"/>
      <c r="AO5" s="102"/>
      <c r="AP5" s="102"/>
      <c r="AQ5" s="102"/>
      <c r="AR5" s="102"/>
      <c r="AS5" s="102"/>
      <c r="AT5" s="102"/>
      <c r="AU5" s="361"/>
      <c r="AV5" s="359" t="s">
        <v>3367</v>
      </c>
      <c r="AW5" s="359"/>
      <c r="AX5" s="102" t="s">
        <v>9314</v>
      </c>
      <c r="AY5" s="102"/>
      <c r="AZ5" s="102"/>
      <c r="BA5" s="361"/>
      <c r="BB5" s="361"/>
      <c r="BC5" s="361"/>
      <c r="BD5" s="361"/>
      <c r="BE5" s="361"/>
      <c r="BF5" s="102"/>
      <c r="BG5" s="103"/>
      <c r="BH5" s="103"/>
      <c r="BI5" s="103"/>
      <c r="BJ5" s="103"/>
      <c r="BK5" s="313"/>
      <c r="BL5" s="313"/>
      <c r="BM5" s="313"/>
      <c r="BN5" s="361"/>
      <c r="BO5" s="102"/>
      <c r="BP5" s="102"/>
      <c r="BQ5" s="102"/>
      <c r="BR5" s="102"/>
      <c r="BS5" s="102"/>
      <c r="BT5" s="102"/>
      <c r="BU5" s="102"/>
      <c r="BV5" s="102"/>
      <c r="BW5" s="102"/>
      <c r="BX5" s="102"/>
      <c r="BY5" s="102"/>
      <c r="BZ5" s="102"/>
      <c r="CA5" s="102"/>
      <c r="CB5" s="102"/>
      <c r="CC5" s="102"/>
      <c r="CD5" s="102"/>
      <c r="CE5" s="102"/>
      <c r="CF5" s="104"/>
      <c r="CG5" s="136" t="s">
        <v>3363</v>
      </c>
      <c r="CI5" s="136"/>
      <c r="CJ5" s="137"/>
      <c r="CK5" s="137">
        <v>15</v>
      </c>
    </row>
    <row r="6" spans="1:94" s="99" customFormat="1" ht="18" customHeight="1" x14ac:dyDescent="0.2">
      <c r="B6" s="392"/>
      <c r="C6" s="393"/>
      <c r="D6" s="394"/>
      <c r="E6" s="30"/>
      <c r="F6" s="121"/>
      <c r="G6" s="121"/>
      <c r="H6" s="121"/>
      <c r="I6" s="168" t="s">
        <v>3367</v>
      </c>
      <c r="J6" s="168"/>
      <c r="K6" s="30" t="s">
        <v>9317</v>
      </c>
      <c r="L6" s="30"/>
      <c r="M6" s="30"/>
      <c r="N6" s="105"/>
      <c r="O6" s="105"/>
      <c r="P6" s="105"/>
      <c r="Q6" s="105"/>
      <c r="R6" s="105"/>
      <c r="S6" s="105"/>
      <c r="T6" s="105"/>
      <c r="U6" s="105"/>
      <c r="V6" s="105"/>
      <c r="W6" s="105"/>
      <c r="X6" s="105"/>
      <c r="Y6" s="105"/>
      <c r="Z6" s="105"/>
      <c r="AA6" s="105"/>
      <c r="AB6" s="105"/>
      <c r="AC6" s="105"/>
      <c r="AD6" s="105"/>
      <c r="AE6" s="138"/>
      <c r="AF6" s="138"/>
      <c r="AG6" s="30"/>
      <c r="AH6" s="30"/>
      <c r="AI6" s="30"/>
      <c r="AJ6" s="30"/>
      <c r="AK6" s="30"/>
      <c r="AL6" s="30"/>
      <c r="AM6" s="30"/>
      <c r="AN6" s="30"/>
      <c r="AO6" s="30"/>
      <c r="AP6" s="30"/>
      <c r="AQ6" s="30"/>
      <c r="AR6" s="30"/>
      <c r="AS6" s="30"/>
      <c r="AT6" s="30"/>
      <c r="AU6" s="30"/>
      <c r="AV6" s="168" t="s">
        <v>3367</v>
      </c>
      <c r="AW6" s="168"/>
      <c r="AX6" s="30" t="s">
        <v>9312</v>
      </c>
      <c r="AY6" s="30"/>
      <c r="AZ6" s="30"/>
      <c r="BA6" s="121"/>
      <c r="BB6" s="121"/>
      <c r="BC6" s="121"/>
      <c r="BD6" s="121"/>
      <c r="BE6" s="30"/>
      <c r="BF6" s="105"/>
      <c r="BG6" s="105"/>
      <c r="BH6" s="105"/>
      <c r="BI6" s="105"/>
      <c r="BJ6" s="105"/>
      <c r="BK6" s="313"/>
      <c r="BL6" s="313"/>
      <c r="BM6" s="313"/>
      <c r="BN6" s="121"/>
      <c r="BO6" s="121"/>
      <c r="BP6" s="121"/>
      <c r="BQ6" s="121"/>
      <c r="BR6" s="169"/>
      <c r="BS6" s="169"/>
      <c r="BT6" s="169"/>
      <c r="BU6" s="121"/>
      <c r="BV6" s="121"/>
      <c r="BW6" s="170"/>
      <c r="BX6" s="170"/>
      <c r="BY6" s="170"/>
      <c r="BZ6" s="121"/>
      <c r="CA6" s="121"/>
      <c r="CB6" s="170"/>
      <c r="CC6" s="170"/>
      <c r="CD6" s="170"/>
      <c r="CE6" s="121"/>
      <c r="CF6" s="123"/>
      <c r="CG6" s="136"/>
      <c r="CI6" s="136"/>
      <c r="CJ6" s="137"/>
      <c r="CK6" s="139">
        <v>16</v>
      </c>
    </row>
    <row r="7" spans="1:94" s="99" customFormat="1" ht="18" customHeight="1" x14ac:dyDescent="0.2">
      <c r="A7" s="302"/>
      <c r="B7" s="392"/>
      <c r="C7" s="393"/>
      <c r="D7" s="394"/>
      <c r="E7" s="30"/>
      <c r="F7" s="121"/>
      <c r="G7" s="121"/>
      <c r="H7" s="121"/>
      <c r="I7" s="168" t="s">
        <v>3367</v>
      </c>
      <c r="J7" s="168"/>
      <c r="K7" s="30" t="s">
        <v>9315</v>
      </c>
      <c r="L7" s="105"/>
      <c r="M7" s="105"/>
      <c r="N7" s="105"/>
      <c r="O7" s="105"/>
      <c r="P7" s="105"/>
      <c r="Q7" s="105"/>
      <c r="R7" s="105"/>
      <c r="S7" s="105"/>
      <c r="T7" s="105"/>
      <c r="U7" s="105"/>
      <c r="V7" s="105"/>
      <c r="W7" s="105"/>
      <c r="X7" s="105"/>
      <c r="Y7" s="105"/>
      <c r="Z7" s="105"/>
      <c r="AA7" s="105"/>
      <c r="AB7" s="105"/>
      <c r="AC7" s="105"/>
      <c r="AD7" s="105"/>
      <c r="AE7" s="168"/>
      <c r="AF7" s="168"/>
      <c r="AG7" s="30"/>
      <c r="AH7" s="30"/>
      <c r="AI7" s="30"/>
      <c r="AJ7" s="30"/>
      <c r="AK7" s="30"/>
      <c r="AL7" s="30"/>
      <c r="AM7" s="30"/>
      <c r="AN7" s="30"/>
      <c r="AO7" s="30"/>
      <c r="AP7" s="30"/>
      <c r="AQ7" s="30"/>
      <c r="AR7" s="30"/>
      <c r="AS7" s="30"/>
      <c r="AT7" s="30"/>
      <c r="AU7" s="30"/>
      <c r="AV7" s="168" t="s">
        <v>3367</v>
      </c>
      <c r="AW7" s="168"/>
      <c r="AX7" s="30" t="s">
        <v>9313</v>
      </c>
      <c r="AY7" s="30"/>
      <c r="AZ7" s="30"/>
      <c r="BA7" s="121"/>
      <c r="BB7" s="121"/>
      <c r="BC7" s="121"/>
      <c r="BD7" s="121"/>
      <c r="BE7" s="30"/>
      <c r="BF7" s="105"/>
      <c r="BG7" s="105"/>
      <c r="BH7" s="105"/>
      <c r="BI7" s="105"/>
      <c r="BJ7" s="105"/>
      <c r="BK7" s="313"/>
      <c r="BL7" s="313"/>
      <c r="BM7" s="313"/>
      <c r="BN7" s="105"/>
      <c r="BO7" s="121"/>
      <c r="BP7" s="121"/>
      <c r="BQ7" s="121"/>
      <c r="BR7" s="169"/>
      <c r="BS7" s="169"/>
      <c r="BT7" s="169"/>
      <c r="BU7" s="121"/>
      <c r="BV7" s="121"/>
      <c r="BW7" s="170"/>
      <c r="BX7" s="170"/>
      <c r="BY7" s="170"/>
      <c r="BZ7" s="121"/>
      <c r="CA7" s="121"/>
      <c r="CB7" s="170"/>
      <c r="CC7" s="170"/>
      <c r="CD7" s="170"/>
      <c r="CE7" s="121"/>
      <c r="CF7" s="123"/>
      <c r="CG7" s="136"/>
      <c r="CI7" s="136"/>
      <c r="CJ7" s="137"/>
      <c r="CK7" s="139">
        <v>17</v>
      </c>
    </row>
    <row r="8" spans="1:94" s="99" customFormat="1" ht="18" customHeight="1" x14ac:dyDescent="0.2">
      <c r="B8" s="392"/>
      <c r="C8" s="393"/>
      <c r="D8" s="394"/>
      <c r="E8" s="30"/>
      <c r="F8" s="362"/>
      <c r="G8" s="362"/>
      <c r="H8" s="362"/>
      <c r="I8" s="168" t="s">
        <v>3367</v>
      </c>
      <c r="J8" s="168"/>
      <c r="K8" s="30" t="s">
        <v>9316</v>
      </c>
      <c r="L8" s="106"/>
      <c r="M8" s="100"/>
      <c r="N8" s="100"/>
      <c r="O8" s="100"/>
      <c r="P8" s="100"/>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71" t="s">
        <v>3362</v>
      </c>
      <c r="AW8" s="171"/>
      <c r="AX8" s="100" t="s">
        <v>9324</v>
      </c>
      <c r="AY8" s="100"/>
      <c r="AZ8" s="100"/>
      <c r="BA8" s="107"/>
      <c r="BB8" s="107"/>
      <c r="BC8" s="107"/>
      <c r="BD8" s="107"/>
      <c r="BE8" s="107"/>
      <c r="BF8" s="313"/>
      <c r="BG8" s="106"/>
      <c r="BH8" s="106"/>
      <c r="BI8" s="106"/>
      <c r="BJ8" s="106"/>
      <c r="BK8" s="106"/>
      <c r="BL8" s="106"/>
      <c r="BM8" s="106"/>
      <c r="BN8" s="362"/>
      <c r="BO8" s="106"/>
      <c r="BP8" s="362"/>
      <c r="BQ8" s="362"/>
      <c r="BR8" s="172"/>
      <c r="BS8" s="172"/>
      <c r="BT8" s="172"/>
      <c r="BU8" s="362"/>
      <c r="BV8" s="362"/>
      <c r="BW8" s="358"/>
      <c r="BX8" s="358"/>
      <c r="BY8" s="358"/>
      <c r="BZ8" s="362"/>
      <c r="CA8" s="362"/>
      <c r="CB8" s="358"/>
      <c r="CC8" s="358"/>
      <c r="CD8" s="358"/>
      <c r="CE8" s="362"/>
      <c r="CF8" s="124"/>
      <c r="CG8" s="136"/>
      <c r="CI8" s="136"/>
      <c r="CJ8" s="137"/>
      <c r="CK8" s="137">
        <v>18</v>
      </c>
    </row>
    <row r="9" spans="1:94" ht="15" customHeight="1" x14ac:dyDescent="0.2">
      <c r="B9" s="392"/>
      <c r="C9" s="393"/>
      <c r="D9" s="394"/>
      <c r="E9" s="495" t="s">
        <v>9359</v>
      </c>
      <c r="F9" s="495"/>
      <c r="G9" s="495"/>
      <c r="H9" s="495"/>
      <c r="I9" s="495"/>
      <c r="J9" s="495"/>
      <c r="K9" s="495"/>
      <c r="L9" s="495"/>
      <c r="M9" s="495"/>
      <c r="N9" s="495"/>
      <c r="O9" s="495"/>
      <c r="P9" s="495"/>
      <c r="Q9" s="495"/>
      <c r="R9" s="495"/>
      <c r="S9" s="495"/>
      <c r="T9" s="495"/>
      <c r="U9" s="495"/>
      <c r="V9" s="495"/>
      <c r="W9" s="495"/>
      <c r="X9" s="495"/>
      <c r="Y9" s="495"/>
      <c r="Z9" s="495"/>
      <c r="AA9" s="495"/>
      <c r="AB9" s="495"/>
      <c r="AC9" s="495"/>
      <c r="AD9" s="495"/>
      <c r="AE9" s="495"/>
      <c r="AF9" s="495"/>
      <c r="AG9" s="495"/>
      <c r="AH9" s="495"/>
      <c r="AI9" s="495"/>
      <c r="AJ9" s="495"/>
      <c r="AK9" s="495"/>
      <c r="AL9" s="495"/>
      <c r="AM9" s="495"/>
      <c r="AN9" s="495"/>
      <c r="AO9" s="495"/>
      <c r="AP9" s="495"/>
      <c r="AQ9" s="495"/>
      <c r="AR9" s="495"/>
      <c r="AS9" s="495"/>
      <c r="AT9" s="495"/>
      <c r="AU9" s="495"/>
      <c r="AV9" s="495"/>
      <c r="AW9" s="495"/>
      <c r="AX9" s="495"/>
      <c r="AY9" s="495"/>
      <c r="AZ9" s="495"/>
      <c r="BA9" s="495"/>
      <c r="BB9" s="495"/>
      <c r="BC9" s="495"/>
      <c r="BD9" s="495"/>
      <c r="BE9" s="495"/>
      <c r="BF9" s="495"/>
      <c r="BG9" s="495"/>
      <c r="BH9" s="495"/>
      <c r="BI9" s="495"/>
      <c r="BJ9" s="495"/>
      <c r="BK9" s="495"/>
      <c r="BL9" s="495"/>
      <c r="BM9" s="495"/>
      <c r="BN9" s="495"/>
      <c r="BO9" s="495"/>
      <c r="BP9" s="495"/>
      <c r="BQ9" s="495"/>
      <c r="BR9" s="495"/>
      <c r="BS9" s="495"/>
      <c r="BT9" s="495"/>
      <c r="BU9" s="495"/>
      <c r="BV9" s="495"/>
      <c r="BW9" s="495"/>
      <c r="BX9" s="495"/>
      <c r="BY9" s="495"/>
      <c r="BZ9" s="495"/>
      <c r="CA9" s="495"/>
      <c r="CB9" s="495"/>
      <c r="CC9" s="495"/>
      <c r="CD9" s="495"/>
      <c r="CE9" s="495"/>
      <c r="CF9" s="497"/>
      <c r="CG9" s="132"/>
      <c r="CI9" s="133" t="str">
        <f ca="1">TEXT(DATEVALUE(TEXT(YEAR(TODAY())-CJ1,"#")+1&amp;"/01/01"),"e")</f>
        <v>5</v>
      </c>
      <c r="CJ9" s="52">
        <v>2</v>
      </c>
      <c r="CK9" s="135">
        <v>2</v>
      </c>
      <c r="CP9" s="299"/>
    </row>
    <row r="10" spans="1:94" ht="25" customHeight="1" x14ac:dyDescent="0.2">
      <c r="B10" s="395"/>
      <c r="C10" s="396"/>
      <c r="D10" s="397"/>
      <c r="E10" s="530" t="s">
        <v>9344</v>
      </c>
      <c r="F10" s="530"/>
      <c r="G10" s="530"/>
      <c r="H10" s="530"/>
      <c r="I10" s="530"/>
      <c r="J10" s="530"/>
      <c r="K10" s="530"/>
      <c r="L10" s="530"/>
      <c r="M10" s="530"/>
      <c r="N10" s="530"/>
      <c r="O10" s="530"/>
      <c r="P10" s="530"/>
      <c r="Q10" s="530"/>
      <c r="R10" s="530"/>
      <c r="S10" s="530"/>
      <c r="T10" s="530"/>
      <c r="U10" s="530"/>
      <c r="V10" s="530"/>
      <c r="W10" s="530"/>
      <c r="X10" s="530"/>
      <c r="Y10" s="530"/>
      <c r="Z10" s="530"/>
      <c r="AA10" s="530"/>
      <c r="AB10" s="530"/>
      <c r="AC10" s="530"/>
      <c r="AD10" s="530"/>
      <c r="AE10" s="530"/>
      <c r="AF10" s="530"/>
      <c r="AG10" s="530"/>
      <c r="AH10" s="530"/>
      <c r="AI10" s="530"/>
      <c r="AJ10" s="530"/>
      <c r="AK10" s="530"/>
      <c r="AL10" s="530"/>
      <c r="AM10" s="530"/>
      <c r="AN10" s="530"/>
      <c r="AO10" s="530"/>
      <c r="AP10" s="530"/>
      <c r="AQ10" s="530"/>
      <c r="AR10" s="530"/>
      <c r="AS10" s="530"/>
      <c r="AT10" s="530"/>
      <c r="AU10" s="530"/>
      <c r="AV10" s="530"/>
      <c r="AW10" s="530"/>
      <c r="AX10" s="530"/>
      <c r="AY10" s="530"/>
      <c r="AZ10" s="530"/>
      <c r="BA10" s="530"/>
      <c r="BB10" s="530"/>
      <c r="BC10" s="530"/>
      <c r="BD10" s="530"/>
      <c r="BE10" s="530"/>
      <c r="BF10" s="530"/>
      <c r="BG10" s="530"/>
      <c r="BH10" s="530"/>
      <c r="BI10" s="530"/>
      <c r="BJ10" s="530"/>
      <c r="BK10" s="530"/>
      <c r="BL10" s="530"/>
      <c r="BM10" s="530"/>
      <c r="BN10" s="530"/>
      <c r="BO10" s="530"/>
      <c r="BP10" s="530"/>
      <c r="BQ10" s="530"/>
      <c r="BR10" s="530"/>
      <c r="BS10" s="530"/>
      <c r="BT10" s="530"/>
      <c r="BU10" s="530"/>
      <c r="BV10" s="530"/>
      <c r="BW10" s="530"/>
      <c r="BX10" s="530"/>
      <c r="BY10" s="530"/>
      <c r="BZ10" s="530"/>
      <c r="CA10" s="530"/>
      <c r="CB10" s="530"/>
      <c r="CC10" s="530"/>
      <c r="CD10" s="530"/>
      <c r="CE10" s="530"/>
      <c r="CF10" s="531"/>
      <c r="CG10" s="132"/>
      <c r="CI10" s="133"/>
      <c r="CJ10" s="52"/>
      <c r="CK10" s="135"/>
    </row>
    <row r="11" spans="1:94" ht="15" customHeight="1" x14ac:dyDescent="0.2">
      <c r="B11" s="457" t="s">
        <v>9355</v>
      </c>
      <c r="C11" s="458"/>
      <c r="D11" s="459"/>
      <c r="E11" s="495" t="s">
        <v>6</v>
      </c>
      <c r="F11" s="495"/>
      <c r="G11" s="495"/>
      <c r="H11" s="495"/>
      <c r="I11" s="495"/>
      <c r="J11" s="495"/>
      <c r="K11" s="495"/>
      <c r="L11" s="495"/>
      <c r="M11" s="495"/>
      <c r="N11" s="495"/>
      <c r="O11" s="495"/>
      <c r="P11" s="495"/>
      <c r="Q11" s="495"/>
      <c r="R11" s="495"/>
      <c r="S11" s="496"/>
      <c r="T11" s="494" t="s">
        <v>9362</v>
      </c>
      <c r="U11" s="495"/>
      <c r="V11" s="495"/>
      <c r="W11" s="495"/>
      <c r="X11" s="495"/>
      <c r="Y11" s="495"/>
      <c r="Z11" s="495"/>
      <c r="AA11" s="495"/>
      <c r="AB11" s="495"/>
      <c r="AC11" s="495"/>
      <c r="AD11" s="495"/>
      <c r="AE11" s="495"/>
      <c r="AF11" s="495"/>
      <c r="AG11" s="495"/>
      <c r="AH11" s="495"/>
      <c r="AI11" s="495"/>
      <c r="AJ11" s="495"/>
      <c r="AK11" s="495"/>
      <c r="AL11" s="495"/>
      <c r="AM11" s="495"/>
      <c r="AN11" s="495"/>
      <c r="AO11" s="495"/>
      <c r="AP11" s="495"/>
      <c r="AQ11" s="495"/>
      <c r="AR11" s="496"/>
      <c r="AS11" s="494" t="s">
        <v>9363</v>
      </c>
      <c r="AT11" s="495"/>
      <c r="AU11" s="495"/>
      <c r="AV11" s="495"/>
      <c r="AW11" s="495"/>
      <c r="AX11" s="495"/>
      <c r="AY11" s="495"/>
      <c r="AZ11" s="495"/>
      <c r="BA11" s="495"/>
      <c r="BB11" s="495"/>
      <c r="BC11" s="495"/>
      <c r="BD11" s="495"/>
      <c r="BE11" s="495"/>
      <c r="BF11" s="495"/>
      <c r="BG11" s="495"/>
      <c r="BH11" s="495"/>
      <c r="BI11" s="495"/>
      <c r="BJ11" s="495"/>
      <c r="BK11" s="495"/>
      <c r="BL11" s="495"/>
      <c r="BM11" s="495"/>
      <c r="BN11" s="495"/>
      <c r="BO11" s="495"/>
      <c r="BP11" s="495"/>
      <c r="BQ11" s="495"/>
      <c r="BR11" s="495"/>
      <c r="BS11" s="495"/>
      <c r="BT11" s="495"/>
      <c r="BU11" s="495"/>
      <c r="BV11" s="495"/>
      <c r="BW11" s="495"/>
      <c r="BX11" s="495"/>
      <c r="BY11" s="495"/>
      <c r="BZ11" s="495"/>
      <c r="CA11" s="495"/>
      <c r="CB11" s="495"/>
      <c r="CC11" s="495"/>
      <c r="CD11" s="495"/>
      <c r="CE11" s="495"/>
      <c r="CF11" s="497"/>
      <c r="CG11" s="132"/>
      <c r="CI11" s="133" t="e">
        <f ca="1">TEXT(DATEVALUE(TEXT(YEAR(TODAY())-#REF!,"#")+1&amp;"/01/01"),"e")</f>
        <v>#REF!</v>
      </c>
      <c r="CJ11" s="52">
        <v>2</v>
      </c>
      <c r="CK11" s="135">
        <v>2</v>
      </c>
      <c r="CP11" s="480"/>
    </row>
    <row r="12" spans="1:94" ht="15" customHeight="1" x14ac:dyDescent="0.2">
      <c r="B12" s="392"/>
      <c r="C12" s="393"/>
      <c r="D12" s="394"/>
      <c r="E12" s="144"/>
      <c r="F12" s="354"/>
      <c r="G12" s="354"/>
      <c r="H12" s="353"/>
      <c r="I12" s="354"/>
      <c r="J12" s="354"/>
      <c r="K12" s="353"/>
      <c r="L12" s="337"/>
      <c r="M12" s="354"/>
      <c r="N12" s="353"/>
      <c r="O12" s="354"/>
      <c r="P12" s="354"/>
      <c r="Q12" s="353"/>
      <c r="R12" s="354"/>
      <c r="S12" s="140"/>
      <c r="T12" s="482"/>
      <c r="U12" s="483"/>
      <c r="V12" s="483"/>
      <c r="W12" s="483"/>
      <c r="X12" s="483"/>
      <c r="Y12" s="483"/>
      <c r="Z12" s="483"/>
      <c r="AA12" s="483"/>
      <c r="AB12" s="483"/>
      <c r="AC12" s="483"/>
      <c r="AD12" s="483"/>
      <c r="AE12" s="483"/>
      <c r="AF12" s="483"/>
      <c r="AG12" s="483"/>
      <c r="AH12" s="483"/>
      <c r="AI12" s="483"/>
      <c r="AJ12" s="483"/>
      <c r="AK12" s="483"/>
      <c r="AL12" s="483"/>
      <c r="AM12" s="483"/>
      <c r="AN12" s="483"/>
      <c r="AO12" s="483"/>
      <c r="AP12" s="483"/>
      <c r="AQ12" s="483"/>
      <c r="AR12" s="484"/>
      <c r="AS12" s="485"/>
      <c r="AT12" s="486"/>
      <c r="AU12" s="486"/>
      <c r="AV12" s="486"/>
      <c r="AW12" s="486"/>
      <c r="AX12" s="486"/>
      <c r="AY12" s="486"/>
      <c r="AZ12" s="486"/>
      <c r="BA12" s="486"/>
      <c r="BB12" s="486"/>
      <c r="BC12" s="486"/>
      <c r="BD12" s="486"/>
      <c r="BE12" s="486"/>
      <c r="BF12" s="486"/>
      <c r="BG12" s="486"/>
      <c r="BH12" s="486"/>
      <c r="BI12" s="486"/>
      <c r="BJ12" s="486"/>
      <c r="BK12" s="486"/>
      <c r="BL12" s="486"/>
      <c r="BM12" s="486"/>
      <c r="BN12" s="486"/>
      <c r="BO12" s="486"/>
      <c r="BP12" s="486"/>
      <c r="BQ12" s="486"/>
      <c r="BR12" s="486"/>
      <c r="BS12" s="486"/>
      <c r="BT12" s="486"/>
      <c r="BU12" s="486"/>
      <c r="BV12" s="486"/>
      <c r="BW12" s="486"/>
      <c r="BX12" s="486"/>
      <c r="BY12" s="486"/>
      <c r="BZ12" s="486"/>
      <c r="CA12" s="486"/>
      <c r="CB12" s="486"/>
      <c r="CC12" s="486"/>
      <c r="CD12" s="486"/>
      <c r="CE12" s="486"/>
      <c r="CF12" s="487"/>
      <c r="CG12" s="132"/>
      <c r="CI12" s="133"/>
      <c r="CJ12" s="52"/>
      <c r="CK12" s="135"/>
      <c r="CP12" s="481"/>
    </row>
    <row r="13" spans="1:94" ht="12" customHeight="1" x14ac:dyDescent="0.2">
      <c r="B13" s="392"/>
      <c r="C13" s="393"/>
      <c r="D13" s="394"/>
      <c r="E13" s="274"/>
      <c r="F13" s="356"/>
      <c r="G13" s="356"/>
      <c r="H13" s="355"/>
      <c r="I13" s="356"/>
      <c r="J13" s="356"/>
      <c r="K13" s="355"/>
      <c r="L13" s="356"/>
      <c r="M13" s="356"/>
      <c r="N13" s="355"/>
      <c r="O13" s="356"/>
      <c r="P13" s="356"/>
      <c r="Q13" s="355"/>
      <c r="R13" s="356"/>
      <c r="S13" s="141"/>
      <c r="T13" s="488"/>
      <c r="U13" s="489"/>
      <c r="V13" s="489"/>
      <c r="W13" s="489"/>
      <c r="X13" s="489"/>
      <c r="Y13" s="489"/>
      <c r="Z13" s="489"/>
      <c r="AA13" s="489"/>
      <c r="AB13" s="489"/>
      <c r="AC13" s="489"/>
      <c r="AD13" s="489"/>
      <c r="AE13" s="489"/>
      <c r="AF13" s="489"/>
      <c r="AG13" s="489"/>
      <c r="AH13" s="489"/>
      <c r="AI13" s="489"/>
      <c r="AJ13" s="489"/>
      <c r="AK13" s="489"/>
      <c r="AL13" s="489"/>
      <c r="AM13" s="489"/>
      <c r="AN13" s="489"/>
      <c r="AO13" s="489"/>
      <c r="AP13" s="489"/>
      <c r="AQ13" s="489"/>
      <c r="AR13" s="490"/>
      <c r="AS13" s="491"/>
      <c r="AT13" s="492"/>
      <c r="AU13" s="492"/>
      <c r="AV13" s="492"/>
      <c r="AW13" s="492"/>
      <c r="AX13" s="492"/>
      <c r="AY13" s="492"/>
      <c r="AZ13" s="492"/>
      <c r="BA13" s="492"/>
      <c r="BB13" s="492"/>
      <c r="BC13" s="492"/>
      <c r="BD13" s="492"/>
      <c r="BE13" s="492"/>
      <c r="BF13" s="492"/>
      <c r="BG13" s="492"/>
      <c r="BH13" s="492"/>
      <c r="BI13" s="492"/>
      <c r="BJ13" s="492"/>
      <c r="BK13" s="492"/>
      <c r="BL13" s="492"/>
      <c r="BM13" s="492"/>
      <c r="BN13" s="492"/>
      <c r="BO13" s="492"/>
      <c r="BP13" s="492"/>
      <c r="BQ13" s="492"/>
      <c r="BR13" s="492"/>
      <c r="BS13" s="492"/>
      <c r="BT13" s="492"/>
      <c r="BU13" s="492"/>
      <c r="BV13" s="492"/>
      <c r="BW13" s="492"/>
      <c r="BX13" s="492"/>
      <c r="BY13" s="492"/>
      <c r="BZ13" s="492"/>
      <c r="CA13" s="492"/>
      <c r="CB13" s="492"/>
      <c r="CC13" s="492"/>
      <c r="CD13" s="492"/>
      <c r="CE13" s="492"/>
      <c r="CF13" s="493"/>
      <c r="CG13" s="132"/>
      <c r="CI13" s="133"/>
      <c r="CJ13" s="52"/>
      <c r="CK13" s="135"/>
    </row>
    <row r="14" spans="1:94" ht="25" customHeight="1" x14ac:dyDescent="0.2">
      <c r="B14" s="392"/>
      <c r="C14" s="393"/>
      <c r="D14" s="394"/>
      <c r="E14" s="495" t="s">
        <v>9325</v>
      </c>
      <c r="F14" s="495"/>
      <c r="G14" s="495"/>
      <c r="H14" s="495"/>
      <c r="I14" s="495"/>
      <c r="J14" s="495"/>
      <c r="K14" s="495"/>
      <c r="L14" s="495"/>
      <c r="M14" s="495"/>
      <c r="N14" s="495"/>
      <c r="O14" s="495"/>
      <c r="P14" s="495"/>
      <c r="Q14" s="495"/>
      <c r="R14" s="495"/>
      <c r="S14" s="495"/>
      <c r="T14" s="495"/>
      <c r="U14" s="495"/>
      <c r="V14" s="495"/>
      <c r="W14" s="495"/>
      <c r="X14" s="495"/>
      <c r="Y14" s="496"/>
      <c r="Z14" s="532" t="s">
        <v>9368</v>
      </c>
      <c r="AA14" s="533"/>
      <c r="AB14" s="533"/>
      <c r="AC14" s="533"/>
      <c r="AD14" s="533"/>
      <c r="AE14" s="533"/>
      <c r="AF14" s="533"/>
      <c r="AG14" s="533"/>
      <c r="AH14" s="533"/>
      <c r="AI14" s="533"/>
      <c r="AJ14" s="534"/>
      <c r="AK14" s="535"/>
      <c r="AL14" s="535"/>
      <c r="AM14" s="535"/>
      <c r="AN14" s="535"/>
      <c r="AO14" s="535"/>
      <c r="AP14" s="535"/>
      <c r="AQ14" s="535"/>
      <c r="AR14" s="535"/>
      <c r="AS14" s="535"/>
      <c r="AT14" s="535"/>
      <c r="AU14" s="535"/>
      <c r="AV14" s="535"/>
      <c r="AW14" s="535"/>
      <c r="AX14" s="535"/>
      <c r="AY14" s="535"/>
      <c r="AZ14" s="535"/>
      <c r="BA14" s="535"/>
      <c r="BB14" s="536"/>
      <c r="BC14" s="494" t="s">
        <v>9364</v>
      </c>
      <c r="BD14" s="537"/>
      <c r="BE14" s="537"/>
      <c r="BF14" s="537"/>
      <c r="BG14" s="537"/>
      <c r="BH14" s="537"/>
      <c r="BI14" s="537"/>
      <c r="BJ14" s="537"/>
      <c r="BK14" s="537"/>
      <c r="BL14" s="537"/>
      <c r="BM14" s="537"/>
      <c r="BN14" s="537"/>
      <c r="BO14" s="537"/>
      <c r="BP14" s="537"/>
      <c r="BQ14" s="537"/>
      <c r="BR14" s="537"/>
      <c r="BS14" s="537"/>
      <c r="BT14" s="537"/>
      <c r="BU14" s="537"/>
      <c r="BV14" s="537"/>
      <c r="BW14" s="537"/>
      <c r="BX14" s="537"/>
      <c r="BY14" s="537"/>
      <c r="BZ14" s="537"/>
      <c r="CA14" s="537"/>
      <c r="CB14" s="537"/>
      <c r="CC14" s="537"/>
      <c r="CD14" s="537"/>
      <c r="CE14" s="537"/>
      <c r="CF14" s="538"/>
      <c r="CG14" s="119"/>
      <c r="CH14" s="119"/>
      <c r="CI14" s="119"/>
      <c r="CJ14" s="119"/>
      <c r="CK14" s="119"/>
      <c r="CL14" s="119"/>
      <c r="CM14" s="119"/>
      <c r="CN14" s="119"/>
      <c r="CO14" s="112"/>
      <c r="CP14" s="307"/>
    </row>
    <row r="15" spans="1:94" ht="12" customHeight="1" x14ac:dyDescent="0.15">
      <c r="B15" s="392"/>
      <c r="C15" s="393"/>
      <c r="D15" s="394"/>
      <c r="E15" s="114"/>
      <c r="F15" s="114"/>
      <c r="G15" s="114"/>
      <c r="H15" s="265"/>
      <c r="I15" s="114"/>
      <c r="J15" s="114"/>
      <c r="K15" s="265"/>
      <c r="L15" s="114"/>
      <c r="M15" s="114"/>
      <c r="N15" s="265"/>
      <c r="O15" s="114"/>
      <c r="P15" s="114"/>
      <c r="Q15" s="265"/>
      <c r="R15" s="114"/>
      <c r="S15" s="114"/>
      <c r="T15" s="265"/>
      <c r="U15" s="114"/>
      <c r="V15" s="114"/>
      <c r="W15" s="265"/>
      <c r="X15" s="114"/>
      <c r="Y15" s="115"/>
      <c r="Z15" s="146" t="s">
        <v>9296</v>
      </c>
      <c r="AA15" s="147"/>
      <c r="AB15" s="143"/>
      <c r="AC15" s="143"/>
      <c r="AD15" s="148"/>
      <c r="AE15" s="148"/>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78"/>
      <c r="BD15" s="179"/>
      <c r="BE15" s="179"/>
      <c r="BF15" s="263"/>
      <c r="BG15" s="179"/>
      <c r="BH15" s="179"/>
      <c r="BI15" s="263"/>
      <c r="BJ15" s="179"/>
      <c r="BK15" s="179"/>
      <c r="BL15" s="263"/>
      <c r="BM15" s="179"/>
      <c r="BN15" s="179"/>
      <c r="BO15" s="263"/>
      <c r="BP15" s="179"/>
      <c r="BQ15" s="179"/>
      <c r="BR15" s="263"/>
      <c r="BS15" s="179"/>
      <c r="BT15" s="179"/>
      <c r="BU15" s="263"/>
      <c r="BV15" s="179"/>
      <c r="BW15" s="179"/>
      <c r="BX15" s="263"/>
      <c r="BY15" s="179"/>
      <c r="BZ15" s="179"/>
      <c r="CA15" s="263"/>
      <c r="CB15" s="337"/>
      <c r="CC15" s="263"/>
      <c r="CD15" s="270"/>
      <c r="CE15" s="179"/>
      <c r="CF15" s="180"/>
      <c r="CG15" s="15"/>
      <c r="CI15" s="15"/>
      <c r="CJ15" s="15"/>
      <c r="CK15" s="15"/>
      <c r="CO15" s="112"/>
      <c r="CP15" s="96"/>
    </row>
    <row r="16" spans="1:94" ht="15" customHeight="1" x14ac:dyDescent="0.2">
      <c r="B16" s="392"/>
      <c r="C16" s="393"/>
      <c r="D16" s="394"/>
      <c r="E16" s="116"/>
      <c r="F16" s="116"/>
      <c r="G16" s="116"/>
      <c r="H16" s="266"/>
      <c r="I16" s="116"/>
      <c r="J16" s="116"/>
      <c r="K16" s="266"/>
      <c r="L16" s="116"/>
      <c r="M16" s="116"/>
      <c r="N16" s="266"/>
      <c r="O16" s="116"/>
      <c r="P16" s="116"/>
      <c r="Q16" s="266"/>
      <c r="R16" s="116"/>
      <c r="S16" s="116"/>
      <c r="T16" s="267"/>
      <c r="U16" s="117"/>
      <c r="V16" s="117"/>
      <c r="W16" s="267"/>
      <c r="X16" s="117"/>
      <c r="Y16" s="118"/>
      <c r="Z16" s="173"/>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3"/>
      <c r="BD16" s="174"/>
      <c r="BE16" s="174"/>
      <c r="BF16" s="264"/>
      <c r="BG16" s="174"/>
      <c r="BH16" s="174"/>
      <c r="BI16" s="264"/>
      <c r="BJ16" s="174"/>
      <c r="BK16" s="174"/>
      <c r="BL16" s="264"/>
      <c r="BM16" s="174"/>
      <c r="BN16" s="174"/>
      <c r="BO16" s="264"/>
      <c r="BP16" s="174"/>
      <c r="BQ16" s="174"/>
      <c r="BR16" s="264"/>
      <c r="BS16" s="174"/>
      <c r="BT16" s="174"/>
      <c r="BU16" s="264"/>
      <c r="BV16" s="174"/>
      <c r="BW16" s="174"/>
      <c r="BX16" s="264"/>
      <c r="BY16" s="174"/>
      <c r="BZ16" s="174"/>
      <c r="CA16" s="264"/>
      <c r="CB16" s="174"/>
      <c r="CC16" s="264"/>
      <c r="CD16" s="271"/>
      <c r="CE16" s="174"/>
      <c r="CF16" s="175"/>
      <c r="CG16" s="15"/>
      <c r="CI16" s="15"/>
      <c r="CJ16" s="15"/>
      <c r="CK16" s="15"/>
      <c r="CO16" s="112"/>
    </row>
    <row r="17" spans="1:94" ht="12" customHeight="1" x14ac:dyDescent="0.2">
      <c r="B17" s="392"/>
      <c r="C17" s="393"/>
      <c r="D17" s="394"/>
      <c r="E17" s="274"/>
      <c r="F17" s="356"/>
      <c r="G17" s="356"/>
      <c r="H17" s="355"/>
      <c r="I17" s="356"/>
      <c r="J17" s="356"/>
      <c r="K17" s="355"/>
      <c r="L17" s="356"/>
      <c r="M17" s="356"/>
      <c r="N17" s="355"/>
      <c r="O17" s="356"/>
      <c r="P17" s="356"/>
      <c r="Q17" s="355"/>
      <c r="R17" s="356"/>
      <c r="S17" s="356"/>
      <c r="T17" s="355"/>
      <c r="U17" s="356"/>
      <c r="V17" s="356"/>
      <c r="W17" s="355"/>
      <c r="X17" s="356"/>
      <c r="Y17" s="141"/>
      <c r="Z17" s="176"/>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7"/>
      <c r="AW17" s="177"/>
      <c r="AX17" s="144"/>
      <c r="AY17" s="144"/>
      <c r="AZ17" s="144"/>
      <c r="BA17" s="354"/>
      <c r="BB17" s="356"/>
      <c r="BC17" s="142"/>
      <c r="BD17" s="356"/>
      <c r="BE17" s="356"/>
      <c r="BF17" s="355"/>
      <c r="BG17" s="356"/>
      <c r="BH17" s="356"/>
      <c r="BI17" s="355"/>
      <c r="BJ17" s="356"/>
      <c r="BK17" s="356"/>
      <c r="BL17" s="355"/>
      <c r="BM17" s="356"/>
      <c r="BN17" s="356"/>
      <c r="BO17" s="355"/>
      <c r="BP17" s="354"/>
      <c r="BQ17" s="356"/>
      <c r="BR17" s="355"/>
      <c r="BS17" s="354"/>
      <c r="BT17" s="356"/>
      <c r="BU17" s="355"/>
      <c r="BV17" s="145"/>
      <c r="BW17" s="356"/>
      <c r="BX17" s="355"/>
      <c r="BY17" s="145"/>
      <c r="BZ17" s="356"/>
      <c r="CA17" s="355"/>
      <c r="CB17" s="356"/>
      <c r="CC17" s="355"/>
      <c r="CD17" s="357"/>
      <c r="CE17" s="356"/>
      <c r="CF17" s="208"/>
      <c r="CG17" s="15"/>
      <c r="CI17" s="15"/>
      <c r="CJ17" s="15"/>
      <c r="CK17" s="15"/>
      <c r="CO17" s="112"/>
    </row>
    <row r="18" spans="1:94" ht="15" customHeight="1" x14ac:dyDescent="0.2">
      <c r="A18" s="302"/>
      <c r="B18" s="392"/>
      <c r="C18" s="393"/>
      <c r="D18" s="394"/>
      <c r="E18" s="495" t="s">
        <v>9305</v>
      </c>
      <c r="F18" s="539"/>
      <c r="G18" s="539"/>
      <c r="H18" s="539"/>
      <c r="I18" s="539"/>
      <c r="J18" s="539"/>
      <c r="K18" s="539"/>
      <c r="L18" s="539"/>
      <c r="M18" s="539"/>
      <c r="N18" s="539"/>
      <c r="O18" s="539"/>
      <c r="P18" s="539"/>
      <c r="Q18" s="539"/>
      <c r="R18" s="539"/>
      <c r="S18" s="539"/>
      <c r="T18" s="539"/>
      <c r="U18" s="539"/>
      <c r="V18" s="539"/>
      <c r="W18" s="539"/>
      <c r="X18" s="539"/>
      <c r="Y18" s="539"/>
      <c r="Z18" s="539"/>
      <c r="AA18" s="539"/>
      <c r="AB18" s="539"/>
      <c r="AC18" s="539"/>
      <c r="AD18" s="539"/>
      <c r="AE18" s="539"/>
      <c r="AF18" s="539"/>
      <c r="AG18" s="539"/>
      <c r="AH18" s="539"/>
      <c r="AI18" s="539"/>
      <c r="AJ18" s="539"/>
      <c r="AK18" s="539"/>
      <c r="AL18" s="539"/>
      <c r="AM18" s="539"/>
      <c r="AN18" s="539"/>
      <c r="AO18" s="539"/>
      <c r="AP18" s="539"/>
      <c r="AQ18" s="540"/>
      <c r="AR18" s="494" t="s">
        <v>9329</v>
      </c>
      <c r="AS18" s="537"/>
      <c r="AT18" s="537"/>
      <c r="AU18" s="537"/>
      <c r="AV18" s="537"/>
      <c r="AW18" s="537"/>
      <c r="AX18" s="537"/>
      <c r="AY18" s="537"/>
      <c r="AZ18" s="537"/>
      <c r="BA18" s="537"/>
      <c r="BB18" s="537"/>
      <c r="BC18" s="537"/>
      <c r="BD18" s="537"/>
      <c r="BE18" s="537"/>
      <c r="BF18" s="537"/>
      <c r="BG18" s="537"/>
      <c r="BH18" s="537"/>
      <c r="BI18" s="537"/>
      <c r="BJ18" s="537"/>
      <c r="BK18" s="537"/>
      <c r="BL18" s="537"/>
      <c r="BM18" s="537"/>
      <c r="BN18" s="537"/>
      <c r="BO18" s="537"/>
      <c r="BP18" s="537"/>
      <c r="BQ18" s="537"/>
      <c r="BR18" s="537"/>
      <c r="BS18" s="537"/>
      <c r="BT18" s="537"/>
      <c r="BU18" s="537"/>
      <c r="BV18" s="537"/>
      <c r="BW18" s="537"/>
      <c r="BX18" s="537"/>
      <c r="BY18" s="537"/>
      <c r="BZ18" s="537"/>
      <c r="CA18" s="537"/>
      <c r="CB18" s="537"/>
      <c r="CC18" s="537"/>
      <c r="CD18" s="537"/>
      <c r="CE18" s="537"/>
      <c r="CF18" s="538"/>
      <c r="CG18" s="15"/>
      <c r="CI18" s="15"/>
      <c r="CJ18" s="15"/>
      <c r="CK18" s="15"/>
      <c r="CP18" s="96"/>
    </row>
    <row r="19" spans="1:94" ht="12" customHeight="1" x14ac:dyDescent="0.2">
      <c r="B19" s="392"/>
      <c r="C19" s="393"/>
      <c r="D19" s="394"/>
      <c r="E19" s="498" t="s">
        <v>9306</v>
      </c>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c r="AL19" s="499"/>
      <c r="AM19" s="499"/>
      <c r="AN19" s="499"/>
      <c r="AO19" s="499"/>
      <c r="AP19" s="499"/>
      <c r="AQ19" s="500"/>
      <c r="AR19" s="503" t="s">
        <v>9330</v>
      </c>
      <c r="AS19" s="499"/>
      <c r="AT19" s="499"/>
      <c r="AU19" s="499"/>
      <c r="AV19" s="499"/>
      <c r="AW19" s="499"/>
      <c r="AX19" s="499"/>
      <c r="AY19" s="499"/>
      <c r="AZ19" s="499"/>
      <c r="BA19" s="499"/>
      <c r="BB19" s="499"/>
      <c r="BC19" s="499"/>
      <c r="BD19" s="499"/>
      <c r="BE19" s="499"/>
      <c r="BF19" s="499"/>
      <c r="BG19" s="499"/>
      <c r="BH19" s="499"/>
      <c r="BI19" s="499"/>
      <c r="BJ19" s="499"/>
      <c r="BK19" s="499"/>
      <c r="BL19" s="499"/>
      <c r="BM19" s="499"/>
      <c r="BN19" s="499"/>
      <c r="BO19" s="499"/>
      <c r="BP19" s="499"/>
      <c r="BQ19" s="499"/>
      <c r="BR19" s="499"/>
      <c r="BS19" s="499"/>
      <c r="BT19" s="499"/>
      <c r="BU19" s="499"/>
      <c r="BV19" s="499"/>
      <c r="BW19" s="499"/>
      <c r="BX19" s="499"/>
      <c r="BY19" s="499"/>
      <c r="BZ19" s="499"/>
      <c r="CA19" s="499"/>
      <c r="CB19" s="499"/>
      <c r="CC19" s="499"/>
      <c r="CD19" s="499"/>
      <c r="CE19" s="499"/>
      <c r="CF19" s="504"/>
      <c r="CG19" s="15"/>
      <c r="CI19" s="15"/>
      <c r="CJ19" s="15"/>
      <c r="CK19" s="15"/>
    </row>
    <row r="20" spans="1:94" ht="12" customHeight="1" x14ac:dyDescent="0.2">
      <c r="B20" s="392"/>
      <c r="C20" s="393"/>
      <c r="D20" s="394"/>
      <c r="E20" s="501"/>
      <c r="F20" s="501"/>
      <c r="G20" s="501"/>
      <c r="H20" s="501"/>
      <c r="I20" s="501"/>
      <c r="J20" s="501"/>
      <c r="K20" s="501"/>
      <c r="L20" s="501"/>
      <c r="M20" s="501"/>
      <c r="N20" s="501"/>
      <c r="O20" s="501"/>
      <c r="P20" s="501"/>
      <c r="Q20" s="501"/>
      <c r="R20" s="501"/>
      <c r="S20" s="501"/>
      <c r="T20" s="501"/>
      <c r="U20" s="501"/>
      <c r="V20" s="501"/>
      <c r="W20" s="501"/>
      <c r="X20" s="501"/>
      <c r="Y20" s="501"/>
      <c r="Z20" s="501"/>
      <c r="AA20" s="501"/>
      <c r="AB20" s="501"/>
      <c r="AC20" s="501"/>
      <c r="AD20" s="501"/>
      <c r="AE20" s="501"/>
      <c r="AF20" s="501"/>
      <c r="AG20" s="501"/>
      <c r="AH20" s="501"/>
      <c r="AI20" s="501"/>
      <c r="AJ20" s="501"/>
      <c r="AK20" s="501"/>
      <c r="AL20" s="501"/>
      <c r="AM20" s="501"/>
      <c r="AN20" s="501"/>
      <c r="AO20" s="501"/>
      <c r="AP20" s="501"/>
      <c r="AQ20" s="502"/>
      <c r="AR20" s="505"/>
      <c r="AS20" s="501"/>
      <c r="AT20" s="501"/>
      <c r="AU20" s="501"/>
      <c r="AV20" s="501"/>
      <c r="AW20" s="501"/>
      <c r="AX20" s="501"/>
      <c r="AY20" s="501"/>
      <c r="AZ20" s="501"/>
      <c r="BA20" s="501"/>
      <c r="BB20" s="501"/>
      <c r="BC20" s="501"/>
      <c r="BD20" s="501"/>
      <c r="BE20" s="501"/>
      <c r="BF20" s="501"/>
      <c r="BG20" s="501"/>
      <c r="BH20" s="501"/>
      <c r="BI20" s="501"/>
      <c r="BJ20" s="501"/>
      <c r="BK20" s="501"/>
      <c r="BL20" s="501"/>
      <c r="BM20" s="501"/>
      <c r="BN20" s="501"/>
      <c r="BO20" s="501"/>
      <c r="BP20" s="501"/>
      <c r="BQ20" s="501"/>
      <c r="BR20" s="501"/>
      <c r="BS20" s="501"/>
      <c r="BT20" s="501"/>
      <c r="BU20" s="501"/>
      <c r="BV20" s="501"/>
      <c r="BW20" s="501"/>
      <c r="BX20" s="501"/>
      <c r="BY20" s="501"/>
      <c r="BZ20" s="501"/>
      <c r="CA20" s="501"/>
      <c r="CB20" s="501"/>
      <c r="CC20" s="501"/>
      <c r="CD20" s="501"/>
      <c r="CE20" s="501"/>
      <c r="CF20" s="506"/>
      <c r="CG20" s="15"/>
      <c r="CI20" s="15"/>
      <c r="CJ20" s="15"/>
      <c r="CK20" s="15"/>
    </row>
    <row r="21" spans="1:94" ht="12" customHeight="1" x14ac:dyDescent="0.2">
      <c r="B21" s="392"/>
      <c r="C21" s="393"/>
      <c r="D21" s="394"/>
      <c r="E21" s="541" t="s">
        <v>0</v>
      </c>
      <c r="F21" s="542"/>
      <c r="G21" s="544" t="s">
        <v>1</v>
      </c>
      <c r="H21" s="545"/>
      <c r="I21" s="545"/>
      <c r="J21" s="545"/>
      <c r="K21" s="545"/>
      <c r="L21" s="545"/>
      <c r="M21" s="545"/>
      <c r="N21" s="545"/>
      <c r="O21" s="545"/>
      <c r="P21" s="545"/>
      <c r="Q21" s="545"/>
      <c r="R21" s="545"/>
      <c r="S21" s="545"/>
      <c r="T21" s="545"/>
      <c r="U21" s="545"/>
      <c r="V21" s="545"/>
      <c r="W21" s="545"/>
      <c r="X21" s="545"/>
      <c r="Y21" s="545"/>
      <c r="Z21" s="545"/>
      <c r="AA21" s="545"/>
      <c r="AB21" s="545"/>
      <c r="AC21" s="545"/>
      <c r="AD21" s="546"/>
      <c r="AE21" s="146" t="s">
        <v>9296</v>
      </c>
      <c r="AF21" s="147"/>
      <c r="AG21" s="143"/>
      <c r="AH21" s="143"/>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8"/>
      <c r="BQ21" s="148"/>
      <c r="BR21" s="127"/>
      <c r="BS21" s="127"/>
      <c r="BT21" s="127"/>
      <c r="BU21" s="127"/>
      <c r="BV21" s="127"/>
      <c r="BW21" s="127"/>
      <c r="BX21" s="127"/>
      <c r="BY21" s="127"/>
      <c r="BZ21" s="127"/>
      <c r="CA21" s="127"/>
      <c r="CB21" s="127"/>
      <c r="CC21" s="127"/>
      <c r="CD21" s="127"/>
      <c r="CE21" s="127"/>
      <c r="CF21" s="128"/>
      <c r="CG21" s="21"/>
      <c r="CI21" s="21"/>
      <c r="CJ21" s="52">
        <v>11</v>
      </c>
      <c r="CK21" s="135">
        <v>11</v>
      </c>
    </row>
    <row r="22" spans="1:94" ht="9" customHeight="1" x14ac:dyDescent="0.2">
      <c r="B22" s="392"/>
      <c r="C22" s="393"/>
      <c r="D22" s="394"/>
      <c r="E22" s="543"/>
      <c r="F22" s="385"/>
      <c r="G22" s="149"/>
      <c r="H22" s="150"/>
      <c r="I22" s="150"/>
      <c r="J22" s="268"/>
      <c r="K22" s="150"/>
      <c r="L22" s="150"/>
      <c r="M22" s="268"/>
      <c r="N22" s="150"/>
      <c r="O22" s="150"/>
      <c r="P22" s="547" t="s">
        <v>9321</v>
      </c>
      <c r="Q22" s="548"/>
      <c r="R22" s="549"/>
      <c r="S22" s="150"/>
      <c r="T22" s="150"/>
      <c r="U22" s="150"/>
      <c r="V22" s="268"/>
      <c r="W22" s="150"/>
      <c r="X22" s="269"/>
      <c r="Y22" s="150"/>
      <c r="Z22" s="150"/>
      <c r="AA22" s="150"/>
      <c r="AB22" s="268"/>
      <c r="AC22" s="150"/>
      <c r="AD22" s="150"/>
      <c r="AE22" s="151" t="s">
        <v>9322</v>
      </c>
      <c r="AF22" s="152"/>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29"/>
      <c r="BS22" s="129"/>
      <c r="BT22" s="129"/>
      <c r="BU22" s="129"/>
      <c r="BV22" s="129"/>
      <c r="BW22" s="129"/>
      <c r="BX22" s="129"/>
      <c r="BY22" s="129"/>
      <c r="BZ22" s="129"/>
      <c r="CA22" s="129"/>
      <c r="CB22" s="129"/>
      <c r="CC22" s="129"/>
      <c r="CD22" s="129"/>
      <c r="CE22" s="129"/>
      <c r="CF22" s="130"/>
      <c r="CG22" s="21"/>
      <c r="CI22" s="21"/>
      <c r="CJ22" s="52"/>
      <c r="CK22" s="135"/>
    </row>
    <row r="23" spans="1:94" ht="9" customHeight="1" x14ac:dyDescent="0.2">
      <c r="B23" s="392"/>
      <c r="C23" s="393"/>
      <c r="D23" s="394"/>
      <c r="E23" s="543"/>
      <c r="F23" s="385"/>
      <c r="G23" s="149"/>
      <c r="H23" s="150"/>
      <c r="I23" s="150"/>
      <c r="J23" s="268"/>
      <c r="K23" s="150"/>
      <c r="L23" s="150"/>
      <c r="M23" s="268"/>
      <c r="N23" s="150"/>
      <c r="O23" s="150"/>
      <c r="P23" s="550"/>
      <c r="Q23" s="551"/>
      <c r="R23" s="552"/>
      <c r="S23" s="150"/>
      <c r="T23" s="150"/>
      <c r="U23" s="150"/>
      <c r="V23" s="268"/>
      <c r="W23" s="150"/>
      <c r="X23" s="269"/>
      <c r="Y23" s="150"/>
      <c r="Z23" s="150"/>
      <c r="AA23" s="150"/>
      <c r="AB23" s="268"/>
      <c r="AC23" s="150"/>
      <c r="AD23" s="150"/>
      <c r="AE23" s="314"/>
      <c r="AF23" s="154"/>
      <c r="AG23" s="154"/>
      <c r="AH23" s="154"/>
      <c r="AI23" s="154"/>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08"/>
      <c r="BS23" s="108"/>
      <c r="BT23" s="108"/>
      <c r="BU23" s="108"/>
      <c r="BV23" s="108"/>
      <c r="BW23" s="108"/>
      <c r="BX23" s="108"/>
      <c r="BY23" s="108"/>
      <c r="BZ23" s="108"/>
      <c r="CA23" s="108"/>
      <c r="CB23" s="108"/>
      <c r="CC23" s="108"/>
      <c r="CD23" s="108"/>
      <c r="CE23" s="108"/>
      <c r="CF23" s="111"/>
      <c r="CG23" s="21"/>
      <c r="CI23" s="21"/>
      <c r="CJ23" s="52">
        <v>12</v>
      </c>
      <c r="CK23" s="52">
        <v>12</v>
      </c>
    </row>
    <row r="24" spans="1:94" ht="9" customHeight="1" x14ac:dyDescent="0.2">
      <c r="B24" s="392"/>
      <c r="C24" s="393"/>
      <c r="D24" s="394"/>
      <c r="E24" s="543"/>
      <c r="F24" s="385"/>
      <c r="G24" s="155"/>
      <c r="H24" s="356"/>
      <c r="I24" s="356"/>
      <c r="J24" s="355"/>
      <c r="K24" s="356"/>
      <c r="L24" s="356"/>
      <c r="M24" s="355"/>
      <c r="N24" s="356"/>
      <c r="O24" s="356"/>
      <c r="P24" s="553"/>
      <c r="Q24" s="554"/>
      <c r="R24" s="555"/>
      <c r="S24" s="356"/>
      <c r="T24" s="356"/>
      <c r="U24" s="356"/>
      <c r="V24" s="355"/>
      <c r="W24" s="356"/>
      <c r="X24" s="357"/>
      <c r="Y24" s="356"/>
      <c r="Z24" s="356"/>
      <c r="AA24" s="356"/>
      <c r="AB24" s="355"/>
      <c r="AC24" s="356"/>
      <c r="AD24" s="356"/>
      <c r="AE24" s="156"/>
      <c r="AF24" s="157"/>
      <c r="AG24" s="157"/>
      <c r="AH24" s="157"/>
      <c r="AI24" s="157"/>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09"/>
      <c r="BS24" s="109"/>
      <c r="BT24" s="109"/>
      <c r="BU24" s="109"/>
      <c r="BV24" s="109"/>
      <c r="BW24" s="109"/>
      <c r="BX24" s="109"/>
      <c r="BY24" s="109"/>
      <c r="BZ24" s="109"/>
      <c r="CA24" s="109"/>
      <c r="CB24" s="109"/>
      <c r="CC24" s="109"/>
      <c r="CD24" s="109"/>
      <c r="CE24" s="109"/>
      <c r="CF24" s="110"/>
      <c r="CG24" s="21"/>
      <c r="CI24" s="21"/>
      <c r="CJ24" s="52"/>
      <c r="CK24" s="135">
        <v>13</v>
      </c>
    </row>
    <row r="25" spans="1:94" ht="12" customHeight="1" x14ac:dyDescent="0.2">
      <c r="B25" s="392"/>
      <c r="C25" s="393"/>
      <c r="D25" s="394"/>
      <c r="E25" s="556" t="s">
        <v>3364</v>
      </c>
      <c r="F25" s="542"/>
      <c r="G25" s="544" t="s">
        <v>1</v>
      </c>
      <c r="H25" s="545"/>
      <c r="I25" s="545"/>
      <c r="J25" s="545"/>
      <c r="K25" s="545"/>
      <c r="L25" s="545"/>
      <c r="M25" s="545"/>
      <c r="N25" s="545"/>
      <c r="O25" s="545"/>
      <c r="P25" s="545"/>
      <c r="Q25" s="545"/>
      <c r="R25" s="545"/>
      <c r="S25" s="545"/>
      <c r="T25" s="545"/>
      <c r="U25" s="545"/>
      <c r="V25" s="545"/>
      <c r="W25" s="545"/>
      <c r="X25" s="545"/>
      <c r="Y25" s="545"/>
      <c r="Z25" s="545"/>
      <c r="AA25" s="545"/>
      <c r="AB25" s="545"/>
      <c r="AC25" s="545"/>
      <c r="AD25" s="546"/>
      <c r="AE25" s="146" t="s">
        <v>9296</v>
      </c>
      <c r="AF25" s="147"/>
      <c r="AG25" s="143"/>
      <c r="AH25" s="143"/>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27"/>
      <c r="BS25" s="127"/>
      <c r="BT25" s="127"/>
      <c r="BU25" s="127"/>
      <c r="BV25" s="127"/>
      <c r="BW25" s="127"/>
      <c r="BX25" s="127"/>
      <c r="BY25" s="127"/>
      <c r="BZ25" s="127"/>
      <c r="CA25" s="127"/>
      <c r="CB25" s="127"/>
      <c r="CC25" s="127"/>
      <c r="CD25" s="127"/>
      <c r="CE25" s="127"/>
      <c r="CF25" s="128"/>
      <c r="CG25" s="21"/>
      <c r="CI25" s="21"/>
      <c r="CJ25" s="52">
        <v>11</v>
      </c>
      <c r="CK25" s="135">
        <v>11</v>
      </c>
    </row>
    <row r="26" spans="1:94" ht="9" customHeight="1" x14ac:dyDescent="0.2">
      <c r="B26" s="392"/>
      <c r="C26" s="393"/>
      <c r="D26" s="394"/>
      <c r="E26" s="384"/>
      <c r="F26" s="385"/>
      <c r="G26" s="360"/>
      <c r="H26" s="330"/>
      <c r="I26" s="330"/>
      <c r="J26" s="331"/>
      <c r="K26" s="330"/>
      <c r="L26" s="332"/>
      <c r="M26" s="330"/>
      <c r="N26" s="330"/>
      <c r="O26" s="330"/>
      <c r="P26" s="547" t="s">
        <v>9321</v>
      </c>
      <c r="Q26" s="548"/>
      <c r="R26" s="549"/>
      <c r="S26" s="330"/>
      <c r="T26" s="330"/>
      <c r="U26" s="330"/>
      <c r="V26" s="331"/>
      <c r="W26" s="330"/>
      <c r="X26" s="332"/>
      <c r="Y26" s="330"/>
      <c r="Z26" s="330"/>
      <c r="AA26" s="330"/>
      <c r="AB26" s="331"/>
      <c r="AC26" s="330"/>
      <c r="AD26" s="333"/>
      <c r="AE26" s="151" t="s">
        <v>9322</v>
      </c>
      <c r="AF26" s="152"/>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3"/>
      <c r="BK26" s="153"/>
      <c r="BL26" s="153"/>
      <c r="BM26" s="153"/>
      <c r="BN26" s="153"/>
      <c r="BO26" s="153"/>
      <c r="BP26" s="153"/>
      <c r="BQ26" s="153"/>
      <c r="BR26" s="129"/>
      <c r="BS26" s="129"/>
      <c r="BT26" s="129"/>
      <c r="BU26" s="129"/>
      <c r="BV26" s="129"/>
      <c r="BW26" s="129"/>
      <c r="BX26" s="129"/>
      <c r="BY26" s="129"/>
      <c r="BZ26" s="129"/>
      <c r="CA26" s="129"/>
      <c r="CB26" s="129"/>
      <c r="CC26" s="129"/>
      <c r="CD26" s="129"/>
      <c r="CE26" s="129"/>
      <c r="CF26" s="130"/>
      <c r="CG26" s="21"/>
      <c r="CI26" s="21"/>
      <c r="CJ26" s="52"/>
      <c r="CK26" s="135"/>
      <c r="CO26" s="112"/>
    </row>
    <row r="27" spans="1:94" ht="9" customHeight="1" x14ac:dyDescent="0.2">
      <c r="B27" s="392"/>
      <c r="C27" s="393"/>
      <c r="D27" s="394"/>
      <c r="E27" s="384"/>
      <c r="F27" s="385"/>
      <c r="G27" s="149"/>
      <c r="H27" s="150"/>
      <c r="I27" s="150"/>
      <c r="J27" s="268"/>
      <c r="K27" s="150"/>
      <c r="L27" s="269"/>
      <c r="M27" s="150"/>
      <c r="N27" s="150"/>
      <c r="O27" s="150"/>
      <c r="P27" s="550"/>
      <c r="Q27" s="551"/>
      <c r="R27" s="552"/>
      <c r="S27" s="150"/>
      <c r="T27" s="150"/>
      <c r="U27" s="150"/>
      <c r="V27" s="268"/>
      <c r="W27" s="150"/>
      <c r="X27" s="269"/>
      <c r="Y27" s="150"/>
      <c r="Z27" s="150"/>
      <c r="AA27" s="150"/>
      <c r="AB27" s="268"/>
      <c r="AC27" s="150"/>
      <c r="AD27" s="334"/>
      <c r="AE27" s="314"/>
      <c r="AF27" s="154"/>
      <c r="AG27" s="154"/>
      <c r="AH27" s="154"/>
      <c r="AI27" s="154"/>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c r="BI27" s="153"/>
      <c r="BJ27" s="153"/>
      <c r="BK27" s="153"/>
      <c r="BL27" s="153"/>
      <c r="BM27" s="153"/>
      <c r="BN27" s="153"/>
      <c r="BO27" s="153"/>
      <c r="BP27" s="153"/>
      <c r="BQ27" s="153"/>
      <c r="BR27" s="108"/>
      <c r="BS27" s="108"/>
      <c r="BT27" s="108"/>
      <c r="BU27" s="108"/>
      <c r="BV27" s="108"/>
      <c r="BW27" s="108"/>
      <c r="BX27" s="108"/>
      <c r="BY27" s="108"/>
      <c r="BZ27" s="108"/>
      <c r="CA27" s="108"/>
      <c r="CB27" s="108"/>
      <c r="CC27" s="108"/>
      <c r="CD27" s="108"/>
      <c r="CE27" s="108"/>
      <c r="CF27" s="111"/>
      <c r="CG27" s="21"/>
      <c r="CI27" s="21"/>
      <c r="CJ27" s="52">
        <v>12</v>
      </c>
      <c r="CK27" s="52">
        <v>12</v>
      </c>
      <c r="CO27" s="112"/>
    </row>
    <row r="28" spans="1:94" ht="9" customHeight="1" x14ac:dyDescent="0.2">
      <c r="B28" s="395"/>
      <c r="C28" s="396"/>
      <c r="D28" s="397"/>
      <c r="E28" s="386"/>
      <c r="F28" s="387"/>
      <c r="G28" s="155"/>
      <c r="H28" s="356"/>
      <c r="I28" s="356"/>
      <c r="J28" s="355"/>
      <c r="K28" s="356"/>
      <c r="L28" s="357"/>
      <c r="M28" s="356"/>
      <c r="N28" s="356"/>
      <c r="O28" s="356"/>
      <c r="P28" s="553"/>
      <c r="Q28" s="554"/>
      <c r="R28" s="555"/>
      <c r="S28" s="356"/>
      <c r="T28" s="356"/>
      <c r="U28" s="356"/>
      <c r="V28" s="355"/>
      <c r="W28" s="356"/>
      <c r="X28" s="357"/>
      <c r="Y28" s="356"/>
      <c r="Z28" s="356"/>
      <c r="AA28" s="356"/>
      <c r="AB28" s="355"/>
      <c r="AC28" s="356"/>
      <c r="AD28" s="141"/>
      <c r="AE28" s="156"/>
      <c r="AF28" s="157"/>
      <c r="AG28" s="157"/>
      <c r="AH28" s="157"/>
      <c r="AI28" s="157"/>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09"/>
      <c r="BS28" s="109"/>
      <c r="BT28" s="109"/>
      <c r="BU28" s="109"/>
      <c r="BV28" s="109"/>
      <c r="BW28" s="109"/>
      <c r="BX28" s="109"/>
      <c r="BY28" s="109"/>
      <c r="BZ28" s="109"/>
      <c r="CA28" s="109"/>
      <c r="CB28" s="109"/>
      <c r="CC28" s="109"/>
      <c r="CD28" s="109"/>
      <c r="CE28" s="109"/>
      <c r="CF28" s="110"/>
      <c r="CG28" s="21"/>
      <c r="CI28" s="21"/>
      <c r="CJ28" s="52"/>
      <c r="CK28" s="135">
        <v>13</v>
      </c>
    </row>
    <row r="29" spans="1:94" ht="22.75" customHeight="1" x14ac:dyDescent="0.2">
      <c r="B29" s="392" t="s">
        <v>9380</v>
      </c>
      <c r="C29" s="393"/>
      <c r="D29" s="394"/>
      <c r="E29" s="513" t="s">
        <v>9378</v>
      </c>
      <c r="F29" s="514"/>
      <c r="G29" s="514"/>
      <c r="H29" s="514"/>
      <c r="I29" s="514"/>
      <c r="J29" s="514"/>
      <c r="K29" s="514"/>
      <c r="L29" s="514"/>
      <c r="M29" s="514"/>
      <c r="N29" s="514"/>
      <c r="O29" s="514"/>
      <c r="P29" s="514"/>
      <c r="Q29" s="514"/>
      <c r="R29" s="514"/>
      <c r="S29" s="514"/>
      <c r="T29" s="514"/>
      <c r="U29" s="514"/>
      <c r="V29" s="514"/>
      <c r="W29" s="514"/>
      <c r="X29" s="514"/>
      <c r="Y29" s="514"/>
      <c r="Z29" s="514"/>
      <c r="AA29" s="515"/>
      <c r="AB29" s="375" t="s">
        <v>9369</v>
      </c>
      <c r="AC29" s="376"/>
      <c r="AD29" s="376"/>
      <c r="AE29" s="376"/>
      <c r="AF29" s="376"/>
      <c r="AG29" s="376"/>
      <c r="AH29" s="376"/>
      <c r="AI29" s="376"/>
      <c r="AJ29" s="376"/>
      <c r="AK29" s="376"/>
      <c r="AL29" s="376"/>
      <c r="AM29" s="376"/>
      <c r="AN29" s="376"/>
      <c r="AO29" s="377"/>
      <c r="AP29" s="375" t="s">
        <v>9370</v>
      </c>
      <c r="AQ29" s="376"/>
      <c r="AR29" s="376"/>
      <c r="AS29" s="376"/>
      <c r="AT29" s="376"/>
      <c r="AU29" s="376"/>
      <c r="AV29" s="376"/>
      <c r="AW29" s="376"/>
      <c r="AX29" s="376"/>
      <c r="AY29" s="376"/>
      <c r="AZ29" s="376"/>
      <c r="BA29" s="376"/>
      <c r="BB29" s="376"/>
      <c r="BC29" s="376"/>
      <c r="BD29" s="376"/>
      <c r="BE29" s="377"/>
      <c r="BF29" s="375" t="s">
        <v>9371</v>
      </c>
      <c r="BG29" s="376"/>
      <c r="BH29" s="376"/>
      <c r="BI29" s="376"/>
      <c r="BJ29" s="376"/>
      <c r="BK29" s="376"/>
      <c r="BL29" s="376"/>
      <c r="BM29" s="376"/>
      <c r="BN29" s="376"/>
      <c r="BO29" s="376"/>
      <c r="BP29" s="376"/>
      <c r="BQ29" s="376"/>
      <c r="BR29" s="376"/>
      <c r="BS29" s="376"/>
      <c r="BT29" s="376"/>
      <c r="BU29" s="376"/>
      <c r="BV29" s="376"/>
      <c r="BW29" s="377"/>
      <c r="BX29" s="516" t="s">
        <v>9381</v>
      </c>
      <c r="BY29" s="517"/>
      <c r="BZ29" s="517"/>
      <c r="CA29" s="517"/>
      <c r="CB29" s="517"/>
      <c r="CC29" s="517"/>
      <c r="CD29" s="517"/>
      <c r="CE29" s="517"/>
      <c r="CF29" s="518"/>
      <c r="CG29" s="21"/>
      <c r="CH29" s="52"/>
      <c r="CI29" s="135"/>
      <c r="CJ29" s="15"/>
      <c r="CK29" s="15"/>
    </row>
    <row r="30" spans="1:94" ht="10.75" customHeight="1" x14ac:dyDescent="0.2">
      <c r="B30" s="392"/>
      <c r="C30" s="393"/>
      <c r="D30" s="394"/>
      <c r="E30" s="384" t="s">
        <v>9374</v>
      </c>
      <c r="F30" s="385"/>
      <c r="G30" s="507" t="s">
        <v>9372</v>
      </c>
      <c r="H30" s="508"/>
      <c r="I30" s="508"/>
      <c r="J30" s="508"/>
      <c r="K30" s="508"/>
      <c r="L30" s="508"/>
      <c r="M30" s="508"/>
      <c r="N30" s="508"/>
      <c r="O30" s="508"/>
      <c r="P30" s="508"/>
      <c r="Q30" s="508"/>
      <c r="R30" s="508"/>
      <c r="S30" s="508"/>
      <c r="T30" s="508"/>
      <c r="U30" s="508"/>
      <c r="V30" s="508"/>
      <c r="W30" s="508"/>
      <c r="X30" s="508"/>
      <c r="Y30" s="508"/>
      <c r="Z30" s="508"/>
      <c r="AA30" s="509"/>
      <c r="AB30" s="378"/>
      <c r="AC30" s="379"/>
      <c r="AD30" s="379"/>
      <c r="AE30" s="379"/>
      <c r="AF30" s="379"/>
      <c r="AG30" s="379"/>
      <c r="AH30" s="379"/>
      <c r="AI30" s="379"/>
      <c r="AJ30" s="379"/>
      <c r="AK30" s="379"/>
      <c r="AL30" s="379"/>
      <c r="AM30" s="379"/>
      <c r="AN30" s="379"/>
      <c r="AO30" s="380"/>
      <c r="AP30" s="378"/>
      <c r="AQ30" s="379"/>
      <c r="AR30" s="379"/>
      <c r="AS30" s="379"/>
      <c r="AT30" s="379"/>
      <c r="AU30" s="379"/>
      <c r="AV30" s="379"/>
      <c r="AW30" s="379"/>
      <c r="AX30" s="379"/>
      <c r="AY30" s="379"/>
      <c r="AZ30" s="379"/>
      <c r="BA30" s="379"/>
      <c r="BB30" s="379"/>
      <c r="BC30" s="379"/>
      <c r="BD30" s="379"/>
      <c r="BE30" s="380"/>
      <c r="BF30" s="378"/>
      <c r="BG30" s="379"/>
      <c r="BH30" s="379"/>
      <c r="BI30" s="379"/>
      <c r="BJ30" s="379"/>
      <c r="BK30" s="379"/>
      <c r="BL30" s="379"/>
      <c r="BM30" s="379"/>
      <c r="BN30" s="379"/>
      <c r="BO30" s="379"/>
      <c r="BP30" s="379"/>
      <c r="BQ30" s="379"/>
      <c r="BR30" s="379"/>
      <c r="BS30" s="379"/>
      <c r="BT30" s="379"/>
      <c r="BU30" s="379"/>
      <c r="BV30" s="379"/>
      <c r="BW30" s="380"/>
      <c r="BX30" s="341"/>
      <c r="BY30" s="342"/>
      <c r="BZ30" s="371"/>
      <c r="CA30" s="371"/>
      <c r="CB30" s="343"/>
      <c r="CC30" s="373"/>
      <c r="CD30" s="373"/>
      <c r="CE30" s="21"/>
      <c r="CF30" s="344" t="s">
        <v>9377</v>
      </c>
      <c r="CG30" s="21"/>
      <c r="CH30" s="52"/>
      <c r="CI30" s="135"/>
      <c r="CJ30" s="15"/>
      <c r="CK30" s="15"/>
    </row>
    <row r="31" spans="1:94" ht="10.75" customHeight="1" x14ac:dyDescent="0.25">
      <c r="B31" s="392"/>
      <c r="C31" s="393"/>
      <c r="D31" s="394"/>
      <c r="E31" s="384"/>
      <c r="F31" s="385"/>
      <c r="G31" s="510"/>
      <c r="H31" s="511"/>
      <c r="I31" s="511"/>
      <c r="J31" s="511"/>
      <c r="K31" s="511"/>
      <c r="L31" s="511"/>
      <c r="M31" s="511"/>
      <c r="N31" s="511"/>
      <c r="O31" s="511"/>
      <c r="P31" s="511"/>
      <c r="Q31" s="511"/>
      <c r="R31" s="511"/>
      <c r="S31" s="511"/>
      <c r="T31" s="511"/>
      <c r="U31" s="511"/>
      <c r="V31" s="511"/>
      <c r="W31" s="511"/>
      <c r="X31" s="511"/>
      <c r="Y31" s="511"/>
      <c r="Z31" s="511"/>
      <c r="AA31" s="512"/>
      <c r="AB31" s="381"/>
      <c r="AC31" s="382"/>
      <c r="AD31" s="382"/>
      <c r="AE31" s="382"/>
      <c r="AF31" s="382"/>
      <c r="AG31" s="382"/>
      <c r="AH31" s="382"/>
      <c r="AI31" s="382"/>
      <c r="AJ31" s="382"/>
      <c r="AK31" s="382"/>
      <c r="AL31" s="382"/>
      <c r="AM31" s="382"/>
      <c r="AN31" s="382"/>
      <c r="AO31" s="383"/>
      <c r="AP31" s="381"/>
      <c r="AQ31" s="382"/>
      <c r="AR31" s="382"/>
      <c r="AS31" s="382"/>
      <c r="AT31" s="382"/>
      <c r="AU31" s="382"/>
      <c r="AV31" s="382"/>
      <c r="AW31" s="382"/>
      <c r="AX31" s="382"/>
      <c r="AY31" s="382"/>
      <c r="AZ31" s="382"/>
      <c r="BA31" s="382"/>
      <c r="BB31" s="382"/>
      <c r="BC31" s="382"/>
      <c r="BD31" s="382"/>
      <c r="BE31" s="383"/>
      <c r="BF31" s="381"/>
      <c r="BG31" s="382"/>
      <c r="BH31" s="382"/>
      <c r="BI31" s="382"/>
      <c r="BJ31" s="382"/>
      <c r="BK31" s="382"/>
      <c r="BL31" s="382"/>
      <c r="BM31" s="382"/>
      <c r="BN31" s="382"/>
      <c r="BO31" s="382"/>
      <c r="BP31" s="382"/>
      <c r="BQ31" s="382"/>
      <c r="BR31" s="382"/>
      <c r="BS31" s="382"/>
      <c r="BT31" s="382"/>
      <c r="BU31" s="382"/>
      <c r="BV31" s="382"/>
      <c r="BW31" s="383"/>
      <c r="BX31" s="341"/>
      <c r="BY31" s="109"/>
      <c r="BZ31" s="372"/>
      <c r="CA31" s="372"/>
      <c r="CB31" s="345" t="s">
        <v>9376</v>
      </c>
      <c r="CC31" s="374"/>
      <c r="CD31" s="374"/>
      <c r="CE31" s="21"/>
      <c r="CF31" s="346"/>
      <c r="CG31" s="21"/>
      <c r="CH31" s="52"/>
      <c r="CI31" s="135"/>
      <c r="CJ31" s="15"/>
      <c r="CK31" s="15"/>
    </row>
    <row r="32" spans="1:94" ht="10.75" customHeight="1" x14ac:dyDescent="0.2">
      <c r="B32" s="392"/>
      <c r="C32" s="393"/>
      <c r="D32" s="394"/>
      <c r="E32" s="384"/>
      <c r="F32" s="385"/>
      <c r="G32" s="398" t="s">
        <v>9382</v>
      </c>
      <c r="H32" s="399"/>
      <c r="I32" s="399"/>
      <c r="J32" s="399"/>
      <c r="K32" s="399"/>
      <c r="L32" s="399"/>
      <c r="M32" s="399"/>
      <c r="N32" s="399"/>
      <c r="O32" s="399"/>
      <c r="P32" s="399"/>
      <c r="Q32" s="399"/>
      <c r="R32" s="399"/>
      <c r="S32" s="399"/>
      <c r="T32" s="399"/>
      <c r="U32" s="399"/>
      <c r="V32" s="399"/>
      <c r="W32" s="399"/>
      <c r="X32" s="399"/>
      <c r="Y32" s="399"/>
      <c r="Z32" s="399"/>
      <c r="AA32" s="400"/>
      <c r="AB32" s="378"/>
      <c r="AC32" s="379"/>
      <c r="AD32" s="379"/>
      <c r="AE32" s="379"/>
      <c r="AF32" s="379"/>
      <c r="AG32" s="379"/>
      <c r="AH32" s="379"/>
      <c r="AI32" s="379"/>
      <c r="AJ32" s="379"/>
      <c r="AK32" s="379"/>
      <c r="AL32" s="379"/>
      <c r="AM32" s="379"/>
      <c r="AN32" s="379"/>
      <c r="AO32" s="380"/>
      <c r="AP32" s="378"/>
      <c r="AQ32" s="379"/>
      <c r="AR32" s="379"/>
      <c r="AS32" s="379"/>
      <c r="AT32" s="379"/>
      <c r="AU32" s="379"/>
      <c r="AV32" s="379"/>
      <c r="AW32" s="379"/>
      <c r="AX32" s="379"/>
      <c r="AY32" s="379"/>
      <c r="AZ32" s="379"/>
      <c r="BA32" s="379"/>
      <c r="BB32" s="379"/>
      <c r="BC32" s="379"/>
      <c r="BD32" s="379"/>
      <c r="BE32" s="380"/>
      <c r="BF32" s="378"/>
      <c r="BG32" s="379"/>
      <c r="BH32" s="379"/>
      <c r="BI32" s="379"/>
      <c r="BJ32" s="379"/>
      <c r="BK32" s="379"/>
      <c r="BL32" s="379"/>
      <c r="BM32" s="379"/>
      <c r="BN32" s="379"/>
      <c r="BO32" s="379"/>
      <c r="BP32" s="379"/>
      <c r="BQ32" s="379"/>
      <c r="BR32" s="379"/>
      <c r="BS32" s="379"/>
      <c r="BT32" s="379"/>
      <c r="BU32" s="379"/>
      <c r="BV32" s="379"/>
      <c r="BW32" s="380"/>
      <c r="BX32" s="347"/>
      <c r="BY32" s="342"/>
      <c r="BZ32" s="371"/>
      <c r="CA32" s="371"/>
      <c r="CB32" s="343"/>
      <c r="CC32" s="373"/>
      <c r="CD32" s="373"/>
      <c r="CE32" s="348"/>
      <c r="CF32" s="344" t="s">
        <v>9377</v>
      </c>
      <c r="CG32" s="21"/>
      <c r="CH32" s="52"/>
      <c r="CI32" s="135"/>
      <c r="CJ32" s="15"/>
      <c r="CK32" s="15"/>
      <c r="CN32" s="96"/>
    </row>
    <row r="33" spans="1:92" ht="10.75" customHeight="1" x14ac:dyDescent="0.25">
      <c r="B33" s="392"/>
      <c r="C33" s="393"/>
      <c r="D33" s="394"/>
      <c r="E33" s="386"/>
      <c r="F33" s="387"/>
      <c r="G33" s="401"/>
      <c r="H33" s="402"/>
      <c r="I33" s="402"/>
      <c r="J33" s="402"/>
      <c r="K33" s="402"/>
      <c r="L33" s="402"/>
      <c r="M33" s="402"/>
      <c r="N33" s="402"/>
      <c r="O33" s="402"/>
      <c r="P33" s="402"/>
      <c r="Q33" s="402"/>
      <c r="R33" s="402"/>
      <c r="S33" s="402"/>
      <c r="T33" s="402"/>
      <c r="U33" s="402"/>
      <c r="V33" s="402"/>
      <c r="W33" s="402"/>
      <c r="X33" s="402"/>
      <c r="Y33" s="402"/>
      <c r="Z33" s="402"/>
      <c r="AA33" s="403"/>
      <c r="AB33" s="381"/>
      <c r="AC33" s="382"/>
      <c r="AD33" s="382"/>
      <c r="AE33" s="382"/>
      <c r="AF33" s="382"/>
      <c r="AG33" s="382"/>
      <c r="AH33" s="382"/>
      <c r="AI33" s="382"/>
      <c r="AJ33" s="382"/>
      <c r="AK33" s="382"/>
      <c r="AL33" s="382"/>
      <c r="AM33" s="382"/>
      <c r="AN33" s="382"/>
      <c r="AO33" s="383"/>
      <c r="AP33" s="381"/>
      <c r="AQ33" s="382"/>
      <c r="AR33" s="382"/>
      <c r="AS33" s="382"/>
      <c r="AT33" s="382"/>
      <c r="AU33" s="382"/>
      <c r="AV33" s="382"/>
      <c r="AW33" s="382"/>
      <c r="AX33" s="382"/>
      <c r="AY33" s="382"/>
      <c r="AZ33" s="382"/>
      <c r="BA33" s="382"/>
      <c r="BB33" s="382"/>
      <c r="BC33" s="382"/>
      <c r="BD33" s="382"/>
      <c r="BE33" s="383"/>
      <c r="BF33" s="381"/>
      <c r="BG33" s="382"/>
      <c r="BH33" s="382"/>
      <c r="BI33" s="382"/>
      <c r="BJ33" s="382"/>
      <c r="BK33" s="382"/>
      <c r="BL33" s="382"/>
      <c r="BM33" s="382"/>
      <c r="BN33" s="382"/>
      <c r="BO33" s="382"/>
      <c r="BP33" s="382"/>
      <c r="BQ33" s="382"/>
      <c r="BR33" s="382"/>
      <c r="BS33" s="382"/>
      <c r="BT33" s="382"/>
      <c r="BU33" s="382"/>
      <c r="BV33" s="382"/>
      <c r="BW33" s="383"/>
      <c r="BX33" s="349"/>
      <c r="BY33" s="109"/>
      <c r="BZ33" s="372"/>
      <c r="CA33" s="372"/>
      <c r="CB33" s="345" t="s">
        <v>9376</v>
      </c>
      <c r="CC33" s="374"/>
      <c r="CD33" s="374"/>
      <c r="CE33" s="281"/>
      <c r="CF33" s="346"/>
      <c r="CG33" s="21"/>
      <c r="CH33" s="52"/>
      <c r="CI33" s="135"/>
      <c r="CJ33" s="15"/>
      <c r="CK33" s="15"/>
      <c r="CN33" s="96"/>
    </row>
    <row r="34" spans="1:92" ht="10.75" customHeight="1" x14ac:dyDescent="0.2">
      <c r="B34" s="392"/>
      <c r="C34" s="393"/>
      <c r="D34" s="394"/>
      <c r="E34" s="388" t="s">
        <v>9375</v>
      </c>
      <c r="F34" s="389"/>
      <c r="G34" s="507" t="s">
        <v>9373</v>
      </c>
      <c r="H34" s="508"/>
      <c r="I34" s="508"/>
      <c r="J34" s="508"/>
      <c r="K34" s="508"/>
      <c r="L34" s="508"/>
      <c r="M34" s="508"/>
      <c r="N34" s="508"/>
      <c r="O34" s="508"/>
      <c r="P34" s="508"/>
      <c r="Q34" s="508"/>
      <c r="R34" s="508"/>
      <c r="S34" s="508"/>
      <c r="T34" s="508"/>
      <c r="U34" s="508"/>
      <c r="V34" s="508"/>
      <c r="W34" s="508"/>
      <c r="X34" s="508"/>
      <c r="Y34" s="508"/>
      <c r="Z34" s="508"/>
      <c r="AA34" s="509"/>
      <c r="AB34" s="378"/>
      <c r="AC34" s="379"/>
      <c r="AD34" s="379"/>
      <c r="AE34" s="379"/>
      <c r="AF34" s="379"/>
      <c r="AG34" s="379"/>
      <c r="AH34" s="379"/>
      <c r="AI34" s="379"/>
      <c r="AJ34" s="379"/>
      <c r="AK34" s="379"/>
      <c r="AL34" s="379"/>
      <c r="AM34" s="379"/>
      <c r="AN34" s="379"/>
      <c r="AO34" s="380"/>
      <c r="AP34" s="378"/>
      <c r="AQ34" s="379"/>
      <c r="AR34" s="379"/>
      <c r="AS34" s="379"/>
      <c r="AT34" s="379"/>
      <c r="AU34" s="379"/>
      <c r="AV34" s="379"/>
      <c r="AW34" s="379"/>
      <c r="AX34" s="379"/>
      <c r="AY34" s="379"/>
      <c r="AZ34" s="379"/>
      <c r="BA34" s="379"/>
      <c r="BB34" s="379"/>
      <c r="BC34" s="379"/>
      <c r="BD34" s="379"/>
      <c r="BE34" s="380"/>
      <c r="BF34" s="378"/>
      <c r="BG34" s="379"/>
      <c r="BH34" s="379"/>
      <c r="BI34" s="379"/>
      <c r="BJ34" s="379"/>
      <c r="BK34" s="379"/>
      <c r="BL34" s="379"/>
      <c r="BM34" s="379"/>
      <c r="BN34" s="379"/>
      <c r="BO34" s="379"/>
      <c r="BP34" s="379"/>
      <c r="BQ34" s="379"/>
      <c r="BR34" s="379"/>
      <c r="BS34" s="379"/>
      <c r="BT34" s="379"/>
      <c r="BU34" s="379"/>
      <c r="BV34" s="379"/>
      <c r="BW34" s="380"/>
      <c r="BX34" s="341"/>
      <c r="BY34" s="342"/>
      <c r="BZ34" s="371"/>
      <c r="CA34" s="371"/>
      <c r="CB34" s="343"/>
      <c r="CC34" s="373"/>
      <c r="CD34" s="373"/>
      <c r="CE34" s="21"/>
      <c r="CF34" s="344" t="s">
        <v>9377</v>
      </c>
      <c r="CG34" s="21"/>
      <c r="CH34" s="52"/>
      <c r="CI34" s="135"/>
      <c r="CJ34" s="15"/>
      <c r="CK34" s="15"/>
    </row>
    <row r="35" spans="1:92" ht="10.75" customHeight="1" x14ac:dyDescent="0.25">
      <c r="B35" s="392"/>
      <c r="C35" s="393"/>
      <c r="D35" s="394"/>
      <c r="E35" s="388"/>
      <c r="F35" s="389"/>
      <c r="G35" s="510"/>
      <c r="H35" s="511"/>
      <c r="I35" s="511"/>
      <c r="J35" s="511"/>
      <c r="K35" s="511"/>
      <c r="L35" s="511"/>
      <c r="M35" s="511"/>
      <c r="N35" s="511"/>
      <c r="O35" s="511"/>
      <c r="P35" s="511"/>
      <c r="Q35" s="511"/>
      <c r="R35" s="511"/>
      <c r="S35" s="511"/>
      <c r="T35" s="511"/>
      <c r="U35" s="511"/>
      <c r="V35" s="511"/>
      <c r="W35" s="511"/>
      <c r="X35" s="511"/>
      <c r="Y35" s="511"/>
      <c r="Z35" s="511"/>
      <c r="AA35" s="512"/>
      <c r="AB35" s="381"/>
      <c r="AC35" s="382"/>
      <c r="AD35" s="382"/>
      <c r="AE35" s="382"/>
      <c r="AF35" s="382"/>
      <c r="AG35" s="382"/>
      <c r="AH35" s="382"/>
      <c r="AI35" s="382"/>
      <c r="AJ35" s="382"/>
      <c r="AK35" s="382"/>
      <c r="AL35" s="382"/>
      <c r="AM35" s="382"/>
      <c r="AN35" s="382"/>
      <c r="AO35" s="383"/>
      <c r="AP35" s="381"/>
      <c r="AQ35" s="382"/>
      <c r="AR35" s="382"/>
      <c r="AS35" s="382"/>
      <c r="AT35" s="382"/>
      <c r="AU35" s="382"/>
      <c r="AV35" s="382"/>
      <c r="AW35" s="382"/>
      <c r="AX35" s="382"/>
      <c r="AY35" s="382"/>
      <c r="AZ35" s="382"/>
      <c r="BA35" s="382"/>
      <c r="BB35" s="382"/>
      <c r="BC35" s="382"/>
      <c r="BD35" s="382"/>
      <c r="BE35" s="383"/>
      <c r="BF35" s="381"/>
      <c r="BG35" s="382"/>
      <c r="BH35" s="382"/>
      <c r="BI35" s="382"/>
      <c r="BJ35" s="382"/>
      <c r="BK35" s="382"/>
      <c r="BL35" s="382"/>
      <c r="BM35" s="382"/>
      <c r="BN35" s="382"/>
      <c r="BO35" s="382"/>
      <c r="BP35" s="382"/>
      <c r="BQ35" s="382"/>
      <c r="BR35" s="382"/>
      <c r="BS35" s="382"/>
      <c r="BT35" s="382"/>
      <c r="BU35" s="382"/>
      <c r="BV35" s="382"/>
      <c r="BW35" s="383"/>
      <c r="BX35" s="341"/>
      <c r="BY35" s="109"/>
      <c r="BZ35" s="372"/>
      <c r="CA35" s="372"/>
      <c r="CB35" s="345" t="s">
        <v>9376</v>
      </c>
      <c r="CC35" s="374"/>
      <c r="CD35" s="374"/>
      <c r="CE35" s="21"/>
      <c r="CF35" s="346"/>
      <c r="CG35" s="21"/>
      <c r="CH35" s="52"/>
      <c r="CI35" s="135"/>
      <c r="CJ35" s="15"/>
      <c r="CK35" s="15"/>
    </row>
    <row r="36" spans="1:92" ht="10.75" customHeight="1" x14ac:dyDescent="0.2">
      <c r="B36" s="392"/>
      <c r="C36" s="393"/>
      <c r="D36" s="394"/>
      <c r="E36" s="388"/>
      <c r="F36" s="389"/>
      <c r="G36" s="398" t="s">
        <v>9383</v>
      </c>
      <c r="H36" s="399"/>
      <c r="I36" s="399"/>
      <c r="J36" s="399"/>
      <c r="K36" s="399"/>
      <c r="L36" s="399"/>
      <c r="M36" s="399"/>
      <c r="N36" s="399"/>
      <c r="O36" s="399"/>
      <c r="P36" s="399"/>
      <c r="Q36" s="399"/>
      <c r="R36" s="399"/>
      <c r="S36" s="399"/>
      <c r="T36" s="399"/>
      <c r="U36" s="399"/>
      <c r="V36" s="399"/>
      <c r="W36" s="399"/>
      <c r="X36" s="399"/>
      <c r="Y36" s="399"/>
      <c r="Z36" s="399"/>
      <c r="AA36" s="400"/>
      <c r="AB36" s="378"/>
      <c r="AC36" s="379"/>
      <c r="AD36" s="379"/>
      <c r="AE36" s="379"/>
      <c r="AF36" s="379"/>
      <c r="AG36" s="379"/>
      <c r="AH36" s="379"/>
      <c r="AI36" s="379"/>
      <c r="AJ36" s="379"/>
      <c r="AK36" s="379"/>
      <c r="AL36" s="379"/>
      <c r="AM36" s="379"/>
      <c r="AN36" s="379"/>
      <c r="AO36" s="380"/>
      <c r="AP36" s="378"/>
      <c r="AQ36" s="379"/>
      <c r="AR36" s="379"/>
      <c r="AS36" s="379"/>
      <c r="AT36" s="379"/>
      <c r="AU36" s="379"/>
      <c r="AV36" s="379"/>
      <c r="AW36" s="379"/>
      <c r="AX36" s="379"/>
      <c r="AY36" s="379"/>
      <c r="AZ36" s="379"/>
      <c r="BA36" s="379"/>
      <c r="BB36" s="379"/>
      <c r="BC36" s="379"/>
      <c r="BD36" s="379"/>
      <c r="BE36" s="380"/>
      <c r="BF36" s="378"/>
      <c r="BG36" s="379"/>
      <c r="BH36" s="379"/>
      <c r="BI36" s="379"/>
      <c r="BJ36" s="379"/>
      <c r="BK36" s="379"/>
      <c r="BL36" s="379"/>
      <c r="BM36" s="379"/>
      <c r="BN36" s="379"/>
      <c r="BO36" s="379"/>
      <c r="BP36" s="379"/>
      <c r="BQ36" s="379"/>
      <c r="BR36" s="379"/>
      <c r="BS36" s="379"/>
      <c r="BT36" s="379"/>
      <c r="BU36" s="379"/>
      <c r="BV36" s="379"/>
      <c r="BW36" s="380"/>
      <c r="BX36" s="347"/>
      <c r="BY36" s="342"/>
      <c r="BZ36" s="371"/>
      <c r="CA36" s="371"/>
      <c r="CB36" s="343"/>
      <c r="CC36" s="373"/>
      <c r="CD36" s="373"/>
      <c r="CE36" s="348"/>
      <c r="CF36" s="344" t="s">
        <v>9377</v>
      </c>
      <c r="CG36" s="21"/>
      <c r="CH36" s="52"/>
      <c r="CI36" s="135"/>
      <c r="CJ36" s="15"/>
      <c r="CK36" s="15"/>
    </row>
    <row r="37" spans="1:92" ht="10.75" customHeight="1" x14ac:dyDescent="0.25">
      <c r="B37" s="395"/>
      <c r="C37" s="396"/>
      <c r="D37" s="397"/>
      <c r="E37" s="390"/>
      <c r="F37" s="391"/>
      <c r="G37" s="401"/>
      <c r="H37" s="402"/>
      <c r="I37" s="402"/>
      <c r="J37" s="402"/>
      <c r="K37" s="402"/>
      <c r="L37" s="402"/>
      <c r="M37" s="402"/>
      <c r="N37" s="402"/>
      <c r="O37" s="402"/>
      <c r="P37" s="402"/>
      <c r="Q37" s="402"/>
      <c r="R37" s="402"/>
      <c r="S37" s="402"/>
      <c r="T37" s="402"/>
      <c r="U37" s="402"/>
      <c r="V37" s="402"/>
      <c r="W37" s="402"/>
      <c r="X37" s="402"/>
      <c r="Y37" s="402"/>
      <c r="Z37" s="402"/>
      <c r="AA37" s="403"/>
      <c r="AB37" s="381"/>
      <c r="AC37" s="382"/>
      <c r="AD37" s="382"/>
      <c r="AE37" s="382"/>
      <c r="AF37" s="382"/>
      <c r="AG37" s="382"/>
      <c r="AH37" s="382"/>
      <c r="AI37" s="382"/>
      <c r="AJ37" s="382"/>
      <c r="AK37" s="382"/>
      <c r="AL37" s="382"/>
      <c r="AM37" s="382"/>
      <c r="AN37" s="382"/>
      <c r="AO37" s="383"/>
      <c r="AP37" s="381"/>
      <c r="AQ37" s="382"/>
      <c r="AR37" s="382"/>
      <c r="AS37" s="382"/>
      <c r="AT37" s="382"/>
      <c r="AU37" s="382"/>
      <c r="AV37" s="382"/>
      <c r="AW37" s="382"/>
      <c r="AX37" s="382"/>
      <c r="AY37" s="382"/>
      <c r="AZ37" s="382"/>
      <c r="BA37" s="382"/>
      <c r="BB37" s="382"/>
      <c r="BC37" s="382"/>
      <c r="BD37" s="382"/>
      <c r="BE37" s="383"/>
      <c r="BF37" s="381"/>
      <c r="BG37" s="382"/>
      <c r="BH37" s="382"/>
      <c r="BI37" s="382"/>
      <c r="BJ37" s="382"/>
      <c r="BK37" s="382"/>
      <c r="BL37" s="382"/>
      <c r="BM37" s="382"/>
      <c r="BN37" s="382"/>
      <c r="BO37" s="382"/>
      <c r="BP37" s="382"/>
      <c r="BQ37" s="382"/>
      <c r="BR37" s="382"/>
      <c r="BS37" s="382"/>
      <c r="BT37" s="382"/>
      <c r="BU37" s="382"/>
      <c r="BV37" s="382"/>
      <c r="BW37" s="383"/>
      <c r="BX37" s="349"/>
      <c r="BY37" s="342"/>
      <c r="BZ37" s="372"/>
      <c r="CA37" s="372"/>
      <c r="CB37" s="350" t="s">
        <v>9376</v>
      </c>
      <c r="CC37" s="374"/>
      <c r="CD37" s="374"/>
      <c r="CE37" s="281"/>
      <c r="CF37" s="346"/>
      <c r="CG37" s="21"/>
      <c r="CH37" s="52"/>
      <c r="CI37" s="135"/>
      <c r="CJ37" s="15"/>
      <c r="CK37" s="15"/>
    </row>
    <row r="38" spans="1:92" ht="14.15" customHeight="1" x14ac:dyDescent="0.2">
      <c r="B38" s="457" t="s">
        <v>9356</v>
      </c>
      <c r="C38" s="458"/>
      <c r="D38" s="459"/>
      <c r="E38" s="476" t="s">
        <v>2</v>
      </c>
      <c r="F38" s="477"/>
      <c r="G38" s="460" t="s">
        <v>7</v>
      </c>
      <c r="H38" s="461"/>
      <c r="I38" s="461"/>
      <c r="J38" s="461"/>
      <c r="K38" s="461"/>
      <c r="L38" s="461"/>
      <c r="M38" s="461"/>
      <c r="N38" s="461"/>
      <c r="O38" s="461"/>
      <c r="P38" s="461"/>
      <c r="Q38" s="461"/>
      <c r="R38" s="464"/>
      <c r="S38" s="460" t="s">
        <v>9307</v>
      </c>
      <c r="T38" s="461"/>
      <c r="U38" s="461"/>
      <c r="V38" s="461"/>
      <c r="W38" s="461"/>
      <c r="X38" s="461"/>
      <c r="Y38" s="461"/>
      <c r="Z38" s="461"/>
      <c r="AA38" s="461"/>
      <c r="AB38" s="461"/>
      <c r="AC38" s="461"/>
      <c r="AD38" s="464"/>
      <c r="AE38" s="460" t="s">
        <v>9308</v>
      </c>
      <c r="AF38" s="464"/>
      <c r="AG38" s="460" t="s">
        <v>9332</v>
      </c>
      <c r="AH38" s="461"/>
      <c r="AI38" s="461"/>
      <c r="AJ38" s="461"/>
      <c r="AK38" s="461"/>
      <c r="AL38" s="461"/>
      <c r="AM38" s="461"/>
      <c r="AN38" s="461"/>
      <c r="AO38" s="461"/>
      <c r="AP38" s="461"/>
      <c r="AQ38" s="461"/>
      <c r="AR38" s="464"/>
      <c r="AS38" s="460" t="s">
        <v>3</v>
      </c>
      <c r="AT38" s="461"/>
      <c r="AU38" s="461"/>
      <c r="AV38" s="461"/>
      <c r="AW38" s="461"/>
      <c r="AX38" s="461"/>
      <c r="AY38" s="461"/>
      <c r="AZ38" s="461"/>
      <c r="BA38" s="461"/>
      <c r="BB38" s="460" t="s">
        <v>9336</v>
      </c>
      <c r="BC38" s="461"/>
      <c r="BD38" s="461"/>
      <c r="BE38" s="461"/>
      <c r="BF38" s="461"/>
      <c r="BG38" s="461"/>
      <c r="BH38" s="461"/>
      <c r="BI38" s="461"/>
      <c r="BJ38" s="464"/>
      <c r="BK38" s="460" t="s">
        <v>9335</v>
      </c>
      <c r="BL38" s="461"/>
      <c r="BM38" s="461"/>
      <c r="BN38" s="461"/>
      <c r="BO38" s="461"/>
      <c r="BP38" s="461"/>
      <c r="BQ38" s="461"/>
      <c r="BR38" s="461"/>
      <c r="BS38" s="461"/>
      <c r="BT38" s="461"/>
      <c r="BU38" s="461"/>
      <c r="BV38" s="461"/>
      <c r="BW38" s="461"/>
      <c r="BX38" s="461"/>
      <c r="BY38" s="461"/>
      <c r="BZ38" s="461"/>
      <c r="CA38" s="461"/>
      <c r="CB38" s="461"/>
      <c r="CC38" s="461"/>
      <c r="CD38" s="461"/>
      <c r="CE38" s="461"/>
      <c r="CF38" s="466"/>
      <c r="CG38" s="21" t="s">
        <v>3364</v>
      </c>
      <c r="CI38" s="21"/>
      <c r="CJ38" s="52"/>
      <c r="CK38" s="52">
        <v>21</v>
      </c>
    </row>
    <row r="39" spans="1:92" ht="14.15" customHeight="1" x14ac:dyDescent="0.2">
      <c r="B39" s="392"/>
      <c r="C39" s="393"/>
      <c r="D39" s="394"/>
      <c r="E39" s="478"/>
      <c r="F39" s="479"/>
      <c r="G39" s="462"/>
      <c r="H39" s="463"/>
      <c r="I39" s="463"/>
      <c r="J39" s="463"/>
      <c r="K39" s="463"/>
      <c r="L39" s="463"/>
      <c r="M39" s="463"/>
      <c r="N39" s="463"/>
      <c r="O39" s="463"/>
      <c r="P39" s="463"/>
      <c r="Q39" s="463"/>
      <c r="R39" s="465"/>
      <c r="S39" s="462"/>
      <c r="T39" s="463"/>
      <c r="U39" s="463"/>
      <c r="V39" s="463"/>
      <c r="W39" s="463"/>
      <c r="X39" s="463"/>
      <c r="Y39" s="463"/>
      <c r="Z39" s="463"/>
      <c r="AA39" s="463"/>
      <c r="AB39" s="463"/>
      <c r="AC39" s="463"/>
      <c r="AD39" s="465"/>
      <c r="AE39" s="462"/>
      <c r="AF39" s="465"/>
      <c r="AG39" s="462"/>
      <c r="AH39" s="463"/>
      <c r="AI39" s="463"/>
      <c r="AJ39" s="463"/>
      <c r="AK39" s="463"/>
      <c r="AL39" s="463"/>
      <c r="AM39" s="463"/>
      <c r="AN39" s="463"/>
      <c r="AO39" s="463"/>
      <c r="AP39" s="463"/>
      <c r="AQ39" s="463"/>
      <c r="AR39" s="465"/>
      <c r="AS39" s="462"/>
      <c r="AT39" s="463"/>
      <c r="AU39" s="463"/>
      <c r="AV39" s="463"/>
      <c r="AW39" s="463"/>
      <c r="AX39" s="463"/>
      <c r="AY39" s="463"/>
      <c r="AZ39" s="463"/>
      <c r="BA39" s="463"/>
      <c r="BB39" s="462"/>
      <c r="BC39" s="463"/>
      <c r="BD39" s="463"/>
      <c r="BE39" s="463"/>
      <c r="BF39" s="463"/>
      <c r="BG39" s="463"/>
      <c r="BH39" s="463"/>
      <c r="BI39" s="463"/>
      <c r="BJ39" s="465"/>
      <c r="BK39" s="467" t="s">
        <v>9337</v>
      </c>
      <c r="BL39" s="468"/>
      <c r="BM39" s="468"/>
      <c r="BN39" s="468"/>
      <c r="BO39" s="468"/>
      <c r="BP39" s="468"/>
      <c r="BQ39" s="468"/>
      <c r="BR39" s="468"/>
      <c r="BS39" s="468"/>
      <c r="BT39" s="468"/>
      <c r="BU39" s="468"/>
      <c r="BV39" s="468"/>
      <c r="BW39" s="468"/>
      <c r="BX39" s="468"/>
      <c r="BY39" s="468"/>
      <c r="BZ39" s="468"/>
      <c r="CA39" s="468"/>
      <c r="CB39" s="468"/>
      <c r="CC39" s="468"/>
      <c r="CD39" s="468"/>
      <c r="CE39" s="468"/>
      <c r="CF39" s="469"/>
      <c r="CG39" s="21" t="s">
        <v>3364</v>
      </c>
      <c r="CI39" s="21"/>
      <c r="CJ39" s="52"/>
      <c r="CK39" s="52">
        <v>21</v>
      </c>
    </row>
    <row r="40" spans="1:92" ht="14.5" customHeight="1" x14ac:dyDescent="0.2">
      <c r="B40" s="392"/>
      <c r="C40" s="393"/>
      <c r="D40" s="394"/>
      <c r="E40" s="437">
        <v>1</v>
      </c>
      <c r="F40" s="438"/>
      <c r="G40" s="214"/>
      <c r="H40" s="215"/>
      <c r="I40" s="215"/>
      <c r="J40" s="215"/>
      <c r="K40" s="215"/>
      <c r="L40" s="215"/>
      <c r="M40" s="215"/>
      <c r="N40" s="215"/>
      <c r="O40" s="215"/>
      <c r="P40" s="215"/>
      <c r="Q40" s="215"/>
      <c r="R40" s="218"/>
      <c r="S40" s="470" t="s">
        <v>9310</v>
      </c>
      <c r="T40" s="471"/>
      <c r="U40" s="471"/>
      <c r="V40" s="471"/>
      <c r="W40" s="471"/>
      <c r="X40" s="471"/>
      <c r="Y40" s="471"/>
      <c r="Z40" s="471"/>
      <c r="AA40" s="471"/>
      <c r="AB40" s="471"/>
      <c r="AC40" s="471"/>
      <c r="AD40" s="472"/>
      <c r="AE40" s="441" t="s">
        <v>9308</v>
      </c>
      <c r="AF40" s="438"/>
      <c r="AG40" s="364"/>
      <c r="AH40" s="361"/>
      <c r="AI40" s="361"/>
      <c r="AJ40" s="361"/>
      <c r="AK40" s="361"/>
      <c r="AL40" s="361"/>
      <c r="AM40" s="361"/>
      <c r="AN40" s="361"/>
      <c r="AO40" s="361"/>
      <c r="AP40" s="361"/>
      <c r="AQ40" s="361"/>
      <c r="AR40" s="220"/>
      <c r="AS40" s="210"/>
      <c r="AT40" s="211"/>
      <c r="AU40" s="211"/>
      <c r="AV40" s="211"/>
      <c r="AW40" s="211"/>
      <c r="AX40" s="221"/>
      <c r="AY40" s="221"/>
      <c r="AZ40" s="221"/>
      <c r="BA40" s="238" t="s">
        <v>3358</v>
      </c>
      <c r="BB40" s="272"/>
      <c r="BC40" s="361"/>
      <c r="BD40" s="361"/>
      <c r="BE40" s="361"/>
      <c r="BF40" s="221"/>
      <c r="BG40" s="361"/>
      <c r="BH40" s="221"/>
      <c r="BI40" s="209"/>
      <c r="BJ40" s="239" t="s">
        <v>9333</v>
      </c>
      <c r="BK40" s="361"/>
      <c r="BL40" s="361"/>
      <c r="BM40" s="361"/>
      <c r="BN40" s="221"/>
      <c r="BO40" s="361"/>
      <c r="BP40" s="221"/>
      <c r="BQ40" s="234"/>
      <c r="BR40" s="235"/>
      <c r="BS40" s="227"/>
      <c r="BT40" s="227"/>
      <c r="BU40" s="224"/>
      <c r="BV40" s="224"/>
      <c r="BW40" s="224"/>
      <c r="BX40" s="224"/>
      <c r="BY40" s="225"/>
      <c r="BZ40" s="225"/>
      <c r="CA40" s="226"/>
      <c r="CB40" s="226"/>
      <c r="CC40" s="226"/>
      <c r="CD40" s="226" t="s">
        <v>9334</v>
      </c>
      <c r="CE40" s="225"/>
      <c r="CF40" s="233"/>
      <c r="CG40" s="21"/>
      <c r="CI40" s="21"/>
      <c r="CJ40" s="52"/>
      <c r="CK40" s="135">
        <v>23</v>
      </c>
      <c r="CL40" s="15">
        <f>IF(H42="交通用具等",1,0)</f>
        <v>0</v>
      </c>
      <c r="CM40" s="15">
        <f>IF(AL42="勤務先",1,0)</f>
        <v>0</v>
      </c>
      <c r="CN40" s="55">
        <f>IF(H42&lt;&gt;"徒歩",COUNTA(H40:AW41)+COUNTA(AX42)+COUNTA(BH42),COUNTA(H40:AW41)+COUNTA(AX42)+COUNTA(BH42)+1)</f>
        <v>2</v>
      </c>
    </row>
    <row r="41" spans="1:92" ht="14.5" customHeight="1" x14ac:dyDescent="0.2">
      <c r="B41" s="392"/>
      <c r="C41" s="393"/>
      <c r="D41" s="394"/>
      <c r="E41" s="439"/>
      <c r="F41" s="440"/>
      <c r="G41" s="216"/>
      <c r="H41" s="217"/>
      <c r="I41" s="217"/>
      <c r="J41" s="217"/>
      <c r="K41" s="217"/>
      <c r="L41" s="217"/>
      <c r="M41" s="217"/>
      <c r="N41" s="217"/>
      <c r="O41" s="217"/>
      <c r="P41" s="217"/>
      <c r="Q41" s="217"/>
      <c r="R41" s="219"/>
      <c r="S41" s="473"/>
      <c r="T41" s="474"/>
      <c r="U41" s="474"/>
      <c r="V41" s="474"/>
      <c r="W41" s="474"/>
      <c r="X41" s="474"/>
      <c r="Y41" s="474"/>
      <c r="Z41" s="474"/>
      <c r="AA41" s="474"/>
      <c r="AB41" s="474"/>
      <c r="AC41" s="474"/>
      <c r="AD41" s="475"/>
      <c r="AE41" s="442"/>
      <c r="AF41" s="440"/>
      <c r="AG41" s="365"/>
      <c r="AH41" s="362"/>
      <c r="AI41" s="362"/>
      <c r="AJ41" s="222"/>
      <c r="AK41" s="362"/>
      <c r="AL41" s="362"/>
      <c r="AM41" s="236"/>
      <c r="AN41" s="362"/>
      <c r="AO41" s="362"/>
      <c r="AP41" s="362"/>
      <c r="AQ41" s="362"/>
      <c r="AR41" s="237"/>
      <c r="AS41" s="212"/>
      <c r="AT41" s="213"/>
      <c r="AU41" s="213"/>
      <c r="AV41" s="17"/>
      <c r="AW41" s="222"/>
      <c r="AX41" s="222" t="s">
        <v>9338</v>
      </c>
      <c r="AY41" s="222"/>
      <c r="AZ41" s="362"/>
      <c r="BA41" s="362"/>
      <c r="BB41" s="365"/>
      <c r="BC41" s="362"/>
      <c r="BD41" s="362"/>
      <c r="BE41" s="362"/>
      <c r="BF41" s="362"/>
      <c r="BG41" s="362"/>
      <c r="BH41" s="362"/>
      <c r="BI41" s="362"/>
      <c r="BJ41" s="363"/>
      <c r="BK41" s="229" t="s">
        <v>9340</v>
      </c>
      <c r="BL41" s="227"/>
      <c r="BM41" s="227"/>
      <c r="BN41" s="227"/>
      <c r="BO41" s="223"/>
      <c r="BP41" s="223"/>
      <c r="BQ41" s="223"/>
      <c r="BR41" s="228"/>
      <c r="BS41" s="229"/>
      <c r="BT41" s="227"/>
      <c r="BU41" s="227"/>
      <c r="BV41" s="227"/>
      <c r="BW41" s="227"/>
      <c r="BX41" s="227"/>
      <c r="BY41" s="230"/>
      <c r="BZ41" s="230"/>
      <c r="CA41" s="231"/>
      <c r="CB41" s="231"/>
      <c r="CC41" s="231"/>
      <c r="CD41" s="231"/>
      <c r="CE41" s="230"/>
      <c r="CF41" s="232"/>
      <c r="CG41" s="21" t="s">
        <v>3365</v>
      </c>
      <c r="CI41" s="21"/>
      <c r="CJ41" s="52"/>
      <c r="CK41" s="52">
        <v>24</v>
      </c>
      <c r="CL41" s="15">
        <f>IF(H44="交通用具等",1,0)</f>
        <v>0</v>
      </c>
      <c r="CM41" s="15">
        <f>IF(AL44="勤務先",1,0)</f>
        <v>0</v>
      </c>
      <c r="CN41" s="55">
        <f>IF(H44&lt;&gt;"徒歩",COUNTA(H42:AW43)+COUNTA(AX44)+COUNTA(BH44),COUNTA(H42:AW43)+COUNTA(AX44)+COUNTA(BH44)+1)</f>
        <v>1</v>
      </c>
    </row>
    <row r="42" spans="1:92" ht="14.5" customHeight="1" x14ac:dyDescent="0.2">
      <c r="B42" s="392"/>
      <c r="C42" s="393"/>
      <c r="D42" s="394"/>
      <c r="E42" s="437">
        <v>2</v>
      </c>
      <c r="F42" s="438"/>
      <c r="G42" s="214"/>
      <c r="H42" s="215"/>
      <c r="I42" s="215"/>
      <c r="J42" s="215"/>
      <c r="K42" s="215"/>
      <c r="L42" s="215"/>
      <c r="M42" s="215"/>
      <c r="N42" s="215"/>
      <c r="O42" s="215"/>
      <c r="P42" s="215"/>
      <c r="Q42" s="215"/>
      <c r="R42" s="218"/>
      <c r="S42" s="214"/>
      <c r="T42" s="215"/>
      <c r="U42" s="215"/>
      <c r="V42" s="215"/>
      <c r="W42" s="215"/>
      <c r="X42" s="215"/>
      <c r="Y42" s="215"/>
      <c r="Z42" s="215"/>
      <c r="AA42" s="215"/>
      <c r="AB42" s="215"/>
      <c r="AC42" s="215"/>
      <c r="AD42" s="218"/>
      <c r="AE42" s="441" t="s">
        <v>9308</v>
      </c>
      <c r="AF42" s="438"/>
      <c r="AG42" s="364"/>
      <c r="AH42" s="361"/>
      <c r="AI42" s="361"/>
      <c r="AJ42" s="361"/>
      <c r="AK42" s="361"/>
      <c r="AL42" s="361"/>
      <c r="AM42" s="361"/>
      <c r="AN42" s="361"/>
      <c r="AO42" s="361"/>
      <c r="AP42" s="361"/>
      <c r="AQ42" s="361"/>
      <c r="AR42" s="220"/>
      <c r="AS42" s="210"/>
      <c r="AT42" s="211"/>
      <c r="AU42" s="211"/>
      <c r="AV42" s="211"/>
      <c r="AW42" s="211"/>
      <c r="AX42" s="221"/>
      <c r="AY42" s="221"/>
      <c r="AZ42" s="221"/>
      <c r="BA42" s="238" t="s">
        <v>3358</v>
      </c>
      <c r="BB42" s="272"/>
      <c r="BC42" s="361"/>
      <c r="BD42" s="361"/>
      <c r="BE42" s="361"/>
      <c r="BF42" s="221"/>
      <c r="BG42" s="361"/>
      <c r="BH42" s="221"/>
      <c r="BI42" s="209"/>
      <c r="BJ42" s="239" t="s">
        <v>9333</v>
      </c>
      <c r="BK42" s="361"/>
      <c r="BL42" s="361"/>
      <c r="BM42" s="361"/>
      <c r="BN42" s="221"/>
      <c r="BO42" s="361"/>
      <c r="BP42" s="221"/>
      <c r="BQ42" s="234"/>
      <c r="BR42" s="235"/>
      <c r="BS42" s="227"/>
      <c r="BT42" s="227"/>
      <c r="BU42" s="224"/>
      <c r="BV42" s="224"/>
      <c r="BW42" s="224"/>
      <c r="BX42" s="224"/>
      <c r="BY42" s="225"/>
      <c r="BZ42" s="225"/>
      <c r="CA42" s="226"/>
      <c r="CB42" s="226"/>
      <c r="CC42" s="226"/>
      <c r="CD42" s="226" t="s">
        <v>9334</v>
      </c>
      <c r="CE42" s="225"/>
      <c r="CF42" s="233"/>
      <c r="CG42" s="21" t="s">
        <v>3366</v>
      </c>
      <c r="CI42" s="21"/>
      <c r="CJ42" s="52"/>
      <c r="CK42" s="135">
        <v>25</v>
      </c>
      <c r="CL42" s="15">
        <f>IF(H46="交通用具等",1,0)</f>
        <v>0</v>
      </c>
      <c r="CM42" s="15">
        <f>IF(AL46="勤務先",1,0)</f>
        <v>0</v>
      </c>
      <c r="CN42" s="55">
        <f>IF(H46&lt;&gt;"徒歩",COUNTA(H44:AW45)+COUNTA(AX46)+COUNTA(BH46),COUNTA(H44:AW45)+COUNTA(AX46)+COUNTA(BH46)+1)</f>
        <v>1</v>
      </c>
    </row>
    <row r="43" spans="1:92" ht="14.5" customHeight="1" x14ac:dyDescent="0.2">
      <c r="A43" s="302"/>
      <c r="B43" s="392"/>
      <c r="C43" s="393"/>
      <c r="D43" s="394"/>
      <c r="E43" s="439"/>
      <c r="F43" s="440"/>
      <c r="G43" s="216"/>
      <c r="H43" s="217"/>
      <c r="I43" s="217"/>
      <c r="J43" s="217"/>
      <c r="K43" s="217"/>
      <c r="L43" s="217"/>
      <c r="M43" s="217"/>
      <c r="N43" s="217"/>
      <c r="O43" s="217"/>
      <c r="P43" s="217"/>
      <c r="Q43" s="217"/>
      <c r="R43" s="219"/>
      <c r="S43" s="216"/>
      <c r="T43" s="217"/>
      <c r="U43" s="217"/>
      <c r="V43" s="217"/>
      <c r="W43" s="217"/>
      <c r="X43" s="217"/>
      <c r="Y43" s="217"/>
      <c r="Z43" s="217"/>
      <c r="AA43" s="217"/>
      <c r="AB43" s="217"/>
      <c r="AC43" s="217"/>
      <c r="AD43" s="219"/>
      <c r="AE43" s="442"/>
      <c r="AF43" s="440"/>
      <c r="AG43" s="365"/>
      <c r="AH43" s="362"/>
      <c r="AI43" s="362"/>
      <c r="AJ43" s="222"/>
      <c r="AK43" s="362"/>
      <c r="AL43" s="362"/>
      <c r="AM43" s="236"/>
      <c r="AN43" s="362"/>
      <c r="AO43" s="362"/>
      <c r="AP43" s="362"/>
      <c r="AQ43" s="362"/>
      <c r="AR43" s="237"/>
      <c r="AS43" s="212"/>
      <c r="AT43" s="213"/>
      <c r="AU43" s="213"/>
      <c r="AV43" s="17"/>
      <c r="AW43" s="222"/>
      <c r="AX43" s="222" t="s">
        <v>9338</v>
      </c>
      <c r="AY43" s="362"/>
      <c r="AZ43" s="362"/>
      <c r="BA43" s="362"/>
      <c r="BB43" s="365"/>
      <c r="BC43" s="362"/>
      <c r="BD43" s="362"/>
      <c r="BE43" s="362"/>
      <c r="BF43" s="362"/>
      <c r="BG43" s="362"/>
      <c r="BH43" s="362"/>
      <c r="BI43" s="362"/>
      <c r="BJ43" s="363"/>
      <c r="BK43" s="229" t="s">
        <v>9340</v>
      </c>
      <c r="BL43" s="227"/>
      <c r="BM43" s="227"/>
      <c r="BN43" s="227"/>
      <c r="BO43" s="223"/>
      <c r="BP43" s="223"/>
      <c r="BQ43" s="223"/>
      <c r="BR43" s="228"/>
      <c r="BS43" s="229"/>
      <c r="BT43" s="227"/>
      <c r="BU43" s="227"/>
      <c r="BV43" s="227"/>
      <c r="BW43" s="227"/>
      <c r="BX43" s="227"/>
      <c r="BY43" s="230"/>
      <c r="BZ43" s="230"/>
      <c r="CA43" s="231"/>
      <c r="CB43" s="231"/>
      <c r="CC43" s="231"/>
      <c r="CD43" s="231"/>
      <c r="CE43" s="230"/>
      <c r="CF43" s="232"/>
      <c r="CG43" s="21"/>
      <c r="CI43" s="21"/>
      <c r="CJ43" s="52"/>
      <c r="CK43" s="135">
        <v>26</v>
      </c>
      <c r="CL43" s="15" t="e">
        <f>IF(#REF!="交通用具等",1,0)</f>
        <v>#REF!</v>
      </c>
      <c r="CM43" s="15" t="e">
        <f>IF(#REF!="勤務先",1,0)</f>
        <v>#REF!</v>
      </c>
      <c r="CN43" s="55" t="e">
        <f>IF(#REF!&lt;&gt;"徒歩",COUNTA(H46:AW47)+COUNTA(#REF!)+COUNTA(#REF!),COUNTA(H46:AW47)+COUNTA(#REF!)+COUNTA(#REF!)+1)</f>
        <v>#REF!</v>
      </c>
    </row>
    <row r="44" spans="1:92" ht="14.5" customHeight="1" x14ac:dyDescent="0.2">
      <c r="B44" s="392"/>
      <c r="C44" s="393"/>
      <c r="D44" s="394"/>
      <c r="E44" s="437">
        <v>3</v>
      </c>
      <c r="F44" s="438"/>
      <c r="G44" s="214"/>
      <c r="H44" s="215"/>
      <c r="I44" s="215"/>
      <c r="J44" s="215"/>
      <c r="K44" s="215"/>
      <c r="L44" s="215"/>
      <c r="M44" s="215"/>
      <c r="N44" s="215"/>
      <c r="O44" s="215"/>
      <c r="P44" s="215"/>
      <c r="Q44" s="215"/>
      <c r="R44" s="218"/>
      <c r="S44" s="214"/>
      <c r="T44" s="215"/>
      <c r="U44" s="215"/>
      <c r="V44" s="215"/>
      <c r="W44" s="215"/>
      <c r="X44" s="215"/>
      <c r="Y44" s="215"/>
      <c r="Z44" s="215"/>
      <c r="AA44" s="215"/>
      <c r="AB44" s="215"/>
      <c r="AC44" s="215"/>
      <c r="AD44" s="218"/>
      <c r="AE44" s="441" t="s">
        <v>9308</v>
      </c>
      <c r="AF44" s="438"/>
      <c r="AG44" s="364"/>
      <c r="AH44" s="361"/>
      <c r="AI44" s="361"/>
      <c r="AJ44" s="361"/>
      <c r="AK44" s="361"/>
      <c r="AL44" s="361"/>
      <c r="AM44" s="361"/>
      <c r="AN44" s="361"/>
      <c r="AO44" s="361"/>
      <c r="AP44" s="361"/>
      <c r="AQ44" s="361"/>
      <c r="AR44" s="220"/>
      <c r="AS44" s="210"/>
      <c r="AT44" s="211"/>
      <c r="AU44" s="211"/>
      <c r="AV44" s="211"/>
      <c r="AW44" s="211"/>
      <c r="AX44" s="221"/>
      <c r="AY44" s="221"/>
      <c r="AZ44" s="221"/>
      <c r="BA44" s="238" t="s">
        <v>3358</v>
      </c>
      <c r="BB44" s="272"/>
      <c r="BC44" s="361"/>
      <c r="BD44" s="361"/>
      <c r="BE44" s="361"/>
      <c r="BF44" s="221"/>
      <c r="BG44" s="361"/>
      <c r="BH44" s="221"/>
      <c r="BI44" s="209"/>
      <c r="BJ44" s="239" t="s">
        <v>9333</v>
      </c>
      <c r="BK44" s="361"/>
      <c r="BL44" s="361"/>
      <c r="BM44" s="361"/>
      <c r="BN44" s="221"/>
      <c r="BO44" s="361"/>
      <c r="BP44" s="221"/>
      <c r="BQ44" s="234"/>
      <c r="BR44" s="235"/>
      <c r="BS44" s="227"/>
      <c r="BT44" s="227"/>
      <c r="BU44" s="224"/>
      <c r="BV44" s="224"/>
      <c r="BW44" s="224"/>
      <c r="BX44" s="224"/>
      <c r="BY44" s="225"/>
      <c r="BZ44" s="225"/>
      <c r="CA44" s="226"/>
      <c r="CB44" s="226"/>
      <c r="CC44" s="226"/>
      <c r="CD44" s="226" t="s">
        <v>9334</v>
      </c>
      <c r="CE44" s="225"/>
      <c r="CF44" s="233"/>
      <c r="CG44" s="21"/>
      <c r="CI44" s="21"/>
      <c r="CJ44" s="52"/>
      <c r="CK44" s="52">
        <v>27</v>
      </c>
      <c r="CL44" s="15" t="e">
        <f>IF(#REF!="交通用具等",1,0)</f>
        <v>#REF!</v>
      </c>
      <c r="CM44" s="15" t="e">
        <f>IF(#REF!="勤務先",1,0)</f>
        <v>#REF!</v>
      </c>
      <c r="CN44" s="55" t="e">
        <f>IF(#REF!&lt;&gt;"徒歩",COUNTA(#REF!)+COUNTA(#REF!)+COUNTA(#REF!),COUNTA(#REF!)+COUNTA(#REF!)+COUNTA(#REF!)+1)</f>
        <v>#REF!</v>
      </c>
    </row>
    <row r="45" spans="1:92" ht="14.5" customHeight="1" x14ac:dyDescent="0.2">
      <c r="B45" s="392"/>
      <c r="C45" s="393"/>
      <c r="D45" s="394"/>
      <c r="E45" s="439"/>
      <c r="F45" s="440"/>
      <c r="G45" s="216"/>
      <c r="H45" s="217"/>
      <c r="I45" s="217"/>
      <c r="J45" s="217"/>
      <c r="K45" s="217"/>
      <c r="L45" s="217"/>
      <c r="M45" s="217"/>
      <c r="N45" s="217"/>
      <c r="O45" s="217"/>
      <c r="P45" s="217"/>
      <c r="Q45" s="217"/>
      <c r="R45" s="219"/>
      <c r="S45" s="216"/>
      <c r="T45" s="217"/>
      <c r="U45" s="217"/>
      <c r="V45" s="217"/>
      <c r="W45" s="217"/>
      <c r="X45" s="217"/>
      <c r="Y45" s="217"/>
      <c r="Z45" s="217"/>
      <c r="AA45" s="217"/>
      <c r="AB45" s="217"/>
      <c r="AC45" s="217"/>
      <c r="AD45" s="219"/>
      <c r="AE45" s="442"/>
      <c r="AF45" s="440"/>
      <c r="AG45" s="365"/>
      <c r="AH45" s="362"/>
      <c r="AI45" s="362"/>
      <c r="AJ45" s="222"/>
      <c r="AK45" s="362"/>
      <c r="AL45" s="362"/>
      <c r="AM45" s="236"/>
      <c r="AN45" s="362"/>
      <c r="AO45" s="362"/>
      <c r="AP45" s="362"/>
      <c r="AQ45" s="362"/>
      <c r="AR45" s="237"/>
      <c r="AS45" s="212"/>
      <c r="AT45" s="213"/>
      <c r="AU45" s="213"/>
      <c r="AV45" s="17"/>
      <c r="AW45" s="222"/>
      <c r="AX45" s="222" t="s">
        <v>9338</v>
      </c>
      <c r="AY45" s="362"/>
      <c r="AZ45" s="362"/>
      <c r="BA45" s="362"/>
      <c r="BB45" s="365"/>
      <c r="BC45" s="362"/>
      <c r="BD45" s="362"/>
      <c r="BE45" s="362"/>
      <c r="BF45" s="362"/>
      <c r="BG45" s="362"/>
      <c r="BH45" s="362"/>
      <c r="BI45" s="362"/>
      <c r="BJ45" s="363"/>
      <c r="BK45" s="229" t="s">
        <v>9340</v>
      </c>
      <c r="BL45" s="227"/>
      <c r="BM45" s="227"/>
      <c r="BN45" s="227"/>
      <c r="BO45" s="223"/>
      <c r="BP45" s="223"/>
      <c r="BQ45" s="223"/>
      <c r="BR45" s="228"/>
      <c r="BS45" s="229"/>
      <c r="BT45" s="227"/>
      <c r="BU45" s="227"/>
      <c r="BV45" s="227"/>
      <c r="BW45" s="227"/>
      <c r="BX45" s="227"/>
      <c r="BY45" s="230"/>
      <c r="BZ45" s="230"/>
      <c r="CA45" s="231"/>
      <c r="CB45" s="231"/>
      <c r="CC45" s="231"/>
      <c r="CD45" s="231"/>
      <c r="CE45" s="230"/>
      <c r="CF45" s="232"/>
      <c r="CG45" s="21"/>
      <c r="CI45" s="21"/>
      <c r="CJ45" s="52"/>
      <c r="CK45" s="135">
        <v>28</v>
      </c>
      <c r="CL45" s="15">
        <f>IF(H48="交通用具等",1,0)</f>
        <v>0</v>
      </c>
      <c r="CM45" s="15">
        <f>IF(AL48="勤務先",1,0)</f>
        <v>0</v>
      </c>
      <c r="CN45" s="55">
        <f>IF(H48&lt;&gt;"徒歩",COUNTA(#REF!)+COUNTA(AX48)+COUNTA(BH48),COUNTA(#REF!)+COUNTA(AX48)+COUNTA(BH48)+1)</f>
        <v>1</v>
      </c>
    </row>
    <row r="46" spans="1:92" ht="14.5" customHeight="1" x14ac:dyDescent="0.2">
      <c r="B46" s="392"/>
      <c r="C46" s="393"/>
      <c r="D46" s="394"/>
      <c r="E46" s="437">
        <v>4</v>
      </c>
      <c r="F46" s="438"/>
      <c r="G46" s="214"/>
      <c r="H46" s="215"/>
      <c r="I46" s="215"/>
      <c r="J46" s="215"/>
      <c r="K46" s="215"/>
      <c r="L46" s="215"/>
      <c r="M46" s="215"/>
      <c r="N46" s="215"/>
      <c r="O46" s="215"/>
      <c r="P46" s="215"/>
      <c r="Q46" s="215"/>
      <c r="R46" s="218"/>
      <c r="S46" s="214"/>
      <c r="T46" s="215"/>
      <c r="U46" s="215"/>
      <c r="V46" s="215"/>
      <c r="W46" s="215"/>
      <c r="X46" s="215"/>
      <c r="Y46" s="215"/>
      <c r="Z46" s="215"/>
      <c r="AA46" s="215"/>
      <c r="AB46" s="215"/>
      <c r="AC46" s="215"/>
      <c r="AD46" s="218"/>
      <c r="AE46" s="441" t="s">
        <v>9308</v>
      </c>
      <c r="AF46" s="438"/>
      <c r="AG46" s="364"/>
      <c r="AH46" s="361"/>
      <c r="AI46" s="361"/>
      <c r="AJ46" s="361"/>
      <c r="AK46" s="361"/>
      <c r="AL46" s="361"/>
      <c r="AM46" s="361"/>
      <c r="AN46" s="361"/>
      <c r="AO46" s="361"/>
      <c r="AP46" s="361"/>
      <c r="AQ46" s="361"/>
      <c r="AR46" s="220"/>
      <c r="AS46" s="210"/>
      <c r="AT46" s="211"/>
      <c r="AU46" s="211"/>
      <c r="AV46" s="211"/>
      <c r="AW46" s="211"/>
      <c r="AX46" s="221"/>
      <c r="AY46" s="221"/>
      <c r="AZ46" s="221"/>
      <c r="BA46" s="238" t="s">
        <v>3358</v>
      </c>
      <c r="BB46" s="272"/>
      <c r="BC46" s="361"/>
      <c r="BD46" s="361"/>
      <c r="BE46" s="361"/>
      <c r="BF46" s="221"/>
      <c r="BG46" s="361"/>
      <c r="BH46" s="221"/>
      <c r="BI46" s="209"/>
      <c r="BJ46" s="239" t="s">
        <v>9333</v>
      </c>
      <c r="BK46" s="361"/>
      <c r="BL46" s="361"/>
      <c r="BM46" s="361"/>
      <c r="BN46" s="221"/>
      <c r="BO46" s="361"/>
      <c r="BP46" s="221"/>
      <c r="BQ46" s="234"/>
      <c r="BR46" s="235"/>
      <c r="BS46" s="227"/>
      <c r="BT46" s="227"/>
      <c r="BU46" s="224"/>
      <c r="BV46" s="224"/>
      <c r="BW46" s="224"/>
      <c r="BX46" s="224"/>
      <c r="BY46" s="225"/>
      <c r="BZ46" s="225"/>
      <c r="CA46" s="226"/>
      <c r="CB46" s="226"/>
      <c r="CC46" s="226"/>
      <c r="CD46" s="226" t="s">
        <v>9334</v>
      </c>
      <c r="CE46" s="225"/>
      <c r="CF46" s="233"/>
      <c r="CG46" s="21"/>
      <c r="CI46" s="21"/>
      <c r="CJ46" s="52"/>
      <c r="CK46" s="135">
        <v>29</v>
      </c>
      <c r="CL46" s="15" t="e">
        <f>SUM(CL40:CL45)</f>
        <v>#REF!</v>
      </c>
      <c r="CM46" s="15" t="e">
        <f>SUM(CM40:CM45)</f>
        <v>#REF!</v>
      </c>
    </row>
    <row r="47" spans="1:92" ht="14.5" customHeight="1" x14ac:dyDescent="0.2">
      <c r="B47" s="392"/>
      <c r="C47" s="393"/>
      <c r="D47" s="394"/>
      <c r="E47" s="439"/>
      <c r="F47" s="440"/>
      <c r="G47" s="216"/>
      <c r="H47" s="217"/>
      <c r="I47" s="217"/>
      <c r="J47" s="217"/>
      <c r="K47" s="217"/>
      <c r="L47" s="217"/>
      <c r="M47" s="217"/>
      <c r="N47" s="217"/>
      <c r="O47" s="217"/>
      <c r="P47" s="217"/>
      <c r="Q47" s="217"/>
      <c r="R47" s="219"/>
      <c r="S47" s="216"/>
      <c r="T47" s="217"/>
      <c r="U47" s="217"/>
      <c r="V47" s="217"/>
      <c r="W47" s="217"/>
      <c r="X47" s="217"/>
      <c r="Y47" s="217"/>
      <c r="Z47" s="217"/>
      <c r="AA47" s="217"/>
      <c r="AB47" s="217"/>
      <c r="AC47" s="217"/>
      <c r="AD47" s="219"/>
      <c r="AE47" s="442"/>
      <c r="AF47" s="440"/>
      <c r="AG47" s="365"/>
      <c r="AH47" s="362"/>
      <c r="AI47" s="362"/>
      <c r="AJ47" s="222"/>
      <c r="AK47" s="362"/>
      <c r="AL47" s="362"/>
      <c r="AM47" s="236"/>
      <c r="AN47" s="362"/>
      <c r="AO47" s="362"/>
      <c r="AP47" s="362"/>
      <c r="AQ47" s="362"/>
      <c r="AR47" s="237"/>
      <c r="AS47" s="212"/>
      <c r="AT47" s="213"/>
      <c r="AU47" s="213"/>
      <c r="AV47" s="17"/>
      <c r="AW47" s="222"/>
      <c r="AX47" s="222" t="s">
        <v>9338</v>
      </c>
      <c r="AY47" s="362"/>
      <c r="AZ47" s="362"/>
      <c r="BA47" s="362"/>
      <c r="BB47" s="365"/>
      <c r="BC47" s="362"/>
      <c r="BD47" s="362"/>
      <c r="BE47" s="362"/>
      <c r="BF47" s="362"/>
      <c r="BG47" s="362"/>
      <c r="BH47" s="362"/>
      <c r="BI47" s="362"/>
      <c r="BJ47" s="363"/>
      <c r="BK47" s="229" t="s">
        <v>9340</v>
      </c>
      <c r="BL47" s="227"/>
      <c r="BM47" s="227"/>
      <c r="BN47" s="227"/>
      <c r="BO47" s="223"/>
      <c r="BP47" s="223"/>
      <c r="BQ47" s="223"/>
      <c r="BR47" s="228"/>
      <c r="BS47" s="229"/>
      <c r="BT47" s="227"/>
      <c r="BU47" s="227"/>
      <c r="BV47" s="227"/>
      <c r="BW47" s="227"/>
      <c r="BX47" s="227"/>
      <c r="BY47" s="230"/>
      <c r="BZ47" s="230"/>
      <c r="CA47" s="231"/>
      <c r="CB47" s="231"/>
      <c r="CC47" s="231"/>
      <c r="CD47" s="231"/>
      <c r="CE47" s="230"/>
      <c r="CF47" s="232"/>
      <c r="CG47" s="21"/>
      <c r="CI47" s="21"/>
      <c r="CJ47" s="52"/>
      <c r="CK47" s="135">
        <v>30</v>
      </c>
    </row>
    <row r="48" spans="1:92" ht="14.5" customHeight="1" x14ac:dyDescent="0.2">
      <c r="B48" s="392"/>
      <c r="C48" s="393"/>
      <c r="D48" s="394"/>
      <c r="E48" s="441">
        <v>5</v>
      </c>
      <c r="F48" s="438"/>
      <c r="G48" s="214"/>
      <c r="H48" s="215"/>
      <c r="I48" s="215"/>
      <c r="J48" s="215"/>
      <c r="K48" s="215"/>
      <c r="L48" s="215"/>
      <c r="M48" s="215"/>
      <c r="N48" s="215"/>
      <c r="O48" s="215"/>
      <c r="P48" s="215"/>
      <c r="Q48" s="215"/>
      <c r="R48" s="218"/>
      <c r="S48" s="214"/>
      <c r="T48" s="215"/>
      <c r="U48" s="215"/>
      <c r="V48" s="215"/>
      <c r="W48" s="215"/>
      <c r="X48" s="215"/>
      <c r="Y48" s="215"/>
      <c r="Z48" s="215"/>
      <c r="AA48" s="215"/>
      <c r="AB48" s="215"/>
      <c r="AC48" s="215"/>
      <c r="AD48" s="218"/>
      <c r="AE48" s="441" t="s">
        <v>9308</v>
      </c>
      <c r="AF48" s="438"/>
      <c r="AG48" s="364"/>
      <c r="AH48" s="361"/>
      <c r="AI48" s="361"/>
      <c r="AJ48" s="361"/>
      <c r="AK48" s="361"/>
      <c r="AL48" s="361"/>
      <c r="AM48" s="361"/>
      <c r="AN48" s="361"/>
      <c r="AO48" s="361"/>
      <c r="AP48" s="361"/>
      <c r="AQ48" s="361"/>
      <c r="AR48" s="220"/>
      <c r="AS48" s="210"/>
      <c r="AT48" s="211"/>
      <c r="AU48" s="211"/>
      <c r="AV48" s="211"/>
      <c r="AW48" s="211"/>
      <c r="AX48" s="221"/>
      <c r="AY48" s="221"/>
      <c r="AZ48" s="221"/>
      <c r="BA48" s="238" t="s">
        <v>3358</v>
      </c>
      <c r="BB48" s="272"/>
      <c r="BC48" s="361"/>
      <c r="BD48" s="361"/>
      <c r="BE48" s="361"/>
      <c r="BF48" s="221"/>
      <c r="BG48" s="361"/>
      <c r="BH48" s="221"/>
      <c r="BI48" s="209"/>
      <c r="BJ48" s="239" t="s">
        <v>9333</v>
      </c>
      <c r="BK48" s="361"/>
      <c r="BL48" s="361"/>
      <c r="BM48" s="361"/>
      <c r="BN48" s="221"/>
      <c r="BO48" s="361"/>
      <c r="BP48" s="221"/>
      <c r="BQ48" s="234"/>
      <c r="BR48" s="235"/>
      <c r="BS48" s="227"/>
      <c r="BT48" s="227"/>
      <c r="BU48" s="224"/>
      <c r="BV48" s="224"/>
      <c r="BW48" s="224"/>
      <c r="BX48" s="224"/>
      <c r="BY48" s="225"/>
      <c r="BZ48" s="225"/>
      <c r="CA48" s="226"/>
      <c r="CB48" s="226"/>
      <c r="CC48" s="226"/>
      <c r="CD48" s="226" t="s">
        <v>9334</v>
      </c>
      <c r="CE48" s="225"/>
      <c r="CF48" s="233"/>
      <c r="CG48" s="21"/>
      <c r="CI48" s="21"/>
      <c r="CJ48" s="21"/>
      <c r="CK48" s="21"/>
    </row>
    <row r="49" spans="1:94" ht="14.5" customHeight="1" thickBot="1" x14ac:dyDescent="0.25">
      <c r="B49" s="448"/>
      <c r="C49" s="449"/>
      <c r="D49" s="450"/>
      <c r="E49" s="443"/>
      <c r="F49" s="444"/>
      <c r="G49" s="292"/>
      <c r="H49" s="293"/>
      <c r="I49" s="293"/>
      <c r="J49" s="293"/>
      <c r="K49" s="293"/>
      <c r="L49" s="293"/>
      <c r="M49" s="293"/>
      <c r="N49" s="293"/>
      <c r="O49" s="293"/>
      <c r="P49" s="293"/>
      <c r="Q49" s="293"/>
      <c r="R49" s="294"/>
      <c r="S49" s="292"/>
      <c r="T49" s="293"/>
      <c r="U49" s="293"/>
      <c r="V49" s="293"/>
      <c r="W49" s="293"/>
      <c r="X49" s="293"/>
      <c r="Y49" s="293"/>
      <c r="Z49" s="293"/>
      <c r="AA49" s="293"/>
      <c r="AB49" s="293"/>
      <c r="AC49" s="293"/>
      <c r="AD49" s="294"/>
      <c r="AE49" s="443"/>
      <c r="AF49" s="444"/>
      <c r="AG49" s="366"/>
      <c r="AH49" s="18"/>
      <c r="AI49" s="18"/>
      <c r="AJ49" s="295"/>
      <c r="AK49" s="18"/>
      <c r="AL49" s="18"/>
      <c r="AM49" s="20"/>
      <c r="AN49" s="18"/>
      <c r="AO49" s="18"/>
      <c r="AP49" s="18"/>
      <c r="AQ49" s="18"/>
      <c r="AR49" s="296"/>
      <c r="AS49" s="297"/>
      <c r="AT49" s="298"/>
      <c r="AU49" s="298"/>
      <c r="AV49" s="19"/>
      <c r="AW49" s="295"/>
      <c r="AX49" s="295" t="s">
        <v>9338</v>
      </c>
      <c r="AY49" s="18"/>
      <c r="AZ49" s="18"/>
      <c r="BA49" s="18"/>
      <c r="BB49" s="366"/>
      <c r="BC49" s="18"/>
      <c r="BD49" s="18"/>
      <c r="BE49" s="18"/>
      <c r="BF49" s="18"/>
      <c r="BG49" s="18"/>
      <c r="BH49" s="18"/>
      <c r="BI49" s="18"/>
      <c r="BJ49" s="367"/>
      <c r="BK49" s="240" t="s">
        <v>9339</v>
      </c>
      <c r="BL49" s="240"/>
      <c r="BM49" s="240"/>
      <c r="BN49" s="240"/>
      <c r="BO49" s="241"/>
      <c r="BP49" s="241"/>
      <c r="BQ49" s="241"/>
      <c r="BR49" s="242"/>
      <c r="BS49" s="243"/>
      <c r="BT49" s="240"/>
      <c r="BU49" s="240"/>
      <c r="BV49" s="240"/>
      <c r="BW49" s="240"/>
      <c r="BX49" s="240"/>
      <c r="BY49" s="244"/>
      <c r="BZ49" s="244"/>
      <c r="CA49" s="245"/>
      <c r="CB49" s="245"/>
      <c r="CC49" s="245"/>
      <c r="CD49" s="245"/>
      <c r="CE49" s="244"/>
      <c r="CF49" s="246"/>
      <c r="CG49" s="21"/>
      <c r="CI49" s="21"/>
      <c r="CJ49" s="21"/>
      <c r="CK49" s="21"/>
    </row>
    <row r="50" spans="1:94" s="23" customFormat="1" ht="5.15" customHeight="1" thickBot="1" x14ac:dyDescent="0.25">
      <c r="B50" s="315"/>
      <c r="C50" s="315"/>
      <c r="D50" s="315"/>
      <c r="E50" s="316"/>
      <c r="F50" s="284"/>
      <c r="G50" s="284"/>
      <c r="H50" s="285"/>
      <c r="I50" s="285"/>
      <c r="J50" s="285"/>
      <c r="K50" s="285"/>
      <c r="L50" s="285"/>
      <c r="M50" s="285"/>
      <c r="N50" s="285"/>
      <c r="O50" s="285"/>
      <c r="P50" s="285"/>
      <c r="Q50" s="285"/>
      <c r="R50" s="285"/>
      <c r="S50" s="285"/>
      <c r="T50" s="285"/>
      <c r="U50" s="285"/>
      <c r="V50" s="286"/>
      <c r="W50" s="286"/>
      <c r="X50" s="286"/>
      <c r="Y50" s="286"/>
      <c r="Z50" s="286"/>
      <c r="AA50" s="286"/>
      <c r="AB50" s="286"/>
      <c r="AC50" s="286"/>
      <c r="AD50" s="286"/>
      <c r="AE50" s="286"/>
      <c r="AF50" s="284"/>
      <c r="AG50" s="284"/>
      <c r="AH50" s="286"/>
      <c r="AI50" s="286"/>
      <c r="AJ50" s="286"/>
      <c r="AK50" s="286"/>
      <c r="AL50" s="286"/>
      <c r="AM50" s="286"/>
      <c r="AN50" s="286"/>
      <c r="AO50" s="286"/>
      <c r="AP50" s="286"/>
      <c r="AQ50" s="286"/>
      <c r="AR50" s="287"/>
      <c r="AS50" s="287"/>
      <c r="AT50" s="287"/>
      <c r="AU50" s="287"/>
      <c r="AV50" s="288"/>
      <c r="AW50" s="289"/>
      <c r="AX50" s="289"/>
      <c r="AY50" s="289"/>
      <c r="AZ50" s="289"/>
      <c r="BA50" s="289"/>
      <c r="BB50" s="290"/>
      <c r="BC50" s="291"/>
      <c r="BD50" s="289"/>
      <c r="BE50" s="289"/>
      <c r="BF50" s="289"/>
      <c r="BG50" s="289"/>
      <c r="BH50" s="289"/>
      <c r="BI50" s="289"/>
      <c r="BJ50" s="289"/>
      <c r="BK50" s="290"/>
      <c r="BL50" s="291"/>
      <c r="BM50" s="284"/>
      <c r="BN50" s="286"/>
      <c r="BO50" s="286"/>
      <c r="BP50" s="286"/>
      <c r="BQ50" s="286"/>
      <c r="BR50" s="286"/>
      <c r="BS50" s="286"/>
      <c r="BT50" s="286"/>
      <c r="BU50" s="286"/>
      <c r="BV50" s="286"/>
      <c r="BW50" s="286"/>
      <c r="BX50" s="287"/>
      <c r="BY50" s="287"/>
      <c r="BZ50" s="287"/>
      <c r="CA50" s="287"/>
      <c r="CB50" s="288"/>
      <c r="CC50" s="289"/>
      <c r="CD50" s="284"/>
      <c r="CE50" s="286"/>
      <c r="CF50" s="22"/>
      <c r="CG50" s="51"/>
      <c r="CH50" s="33"/>
      <c r="CI50" s="51"/>
      <c r="CJ50" s="51"/>
      <c r="CK50" s="51"/>
      <c r="CO50" s="15"/>
      <c r="CP50" s="299"/>
    </row>
    <row r="51" spans="1:94" s="33" customFormat="1" ht="17.5" customHeight="1" x14ac:dyDescent="0.2">
      <c r="B51" s="445" t="s">
        <v>9357</v>
      </c>
      <c r="C51" s="446"/>
      <c r="D51" s="447"/>
      <c r="E51" s="303" t="s">
        <v>9358</v>
      </c>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4"/>
      <c r="BQ51" s="304"/>
      <c r="BR51" s="304"/>
      <c r="BS51" s="304"/>
      <c r="BT51" s="304"/>
      <c r="BU51" s="304"/>
      <c r="BV51" s="304"/>
      <c r="BW51" s="304"/>
      <c r="BX51" s="304"/>
      <c r="BY51" s="304"/>
      <c r="BZ51" s="304"/>
      <c r="CA51" s="304"/>
      <c r="CB51" s="304"/>
      <c r="CC51" s="304"/>
      <c r="CD51" s="304"/>
      <c r="CE51" s="304"/>
      <c r="CF51" s="305"/>
      <c r="CG51" s="51"/>
      <c r="CH51" s="15"/>
      <c r="CI51" s="51"/>
      <c r="CJ51" s="51"/>
      <c r="CK51" s="51"/>
      <c r="CO51" s="15"/>
      <c r="CP51" s="299"/>
    </row>
    <row r="52" spans="1:94" s="33" customFormat="1" ht="15" customHeight="1" x14ac:dyDescent="0.2">
      <c r="B52" s="392"/>
      <c r="C52" s="393"/>
      <c r="D52" s="394"/>
      <c r="E52" s="277"/>
      <c r="F52" s="405" t="s">
        <v>3367</v>
      </c>
      <c r="G52" s="405"/>
      <c r="H52" s="21" t="s">
        <v>9345</v>
      </c>
      <c r="I52" s="315"/>
      <c r="J52" s="315"/>
      <c r="K52" s="25"/>
      <c r="L52" s="273"/>
      <c r="M52" s="273"/>
      <c r="N52" s="273"/>
      <c r="O52" s="273"/>
      <c r="P52" s="273"/>
      <c r="Q52" s="273"/>
      <c r="R52" s="273"/>
      <c r="S52" s="273"/>
      <c r="T52" s="273"/>
      <c r="U52" s="273"/>
      <c r="V52" s="26"/>
      <c r="W52" s="26"/>
      <c r="X52" s="26"/>
      <c r="Y52" s="26"/>
      <c r="Z52" s="26"/>
      <c r="AA52" s="26"/>
      <c r="AB52" s="26"/>
      <c r="AC52" s="26"/>
      <c r="AD52" s="26"/>
      <c r="AE52" s="26"/>
      <c r="AF52" s="60"/>
      <c r="AG52" s="60"/>
      <c r="AH52" s="26"/>
      <c r="AI52" s="26"/>
      <c r="AJ52" s="26"/>
      <c r="AK52" s="26"/>
      <c r="AL52" s="26"/>
      <c r="AM52" s="26"/>
      <c r="AN52" s="26"/>
      <c r="AO52" s="26"/>
      <c r="AP52" s="26"/>
      <c r="AQ52" s="26"/>
      <c r="AR52" s="27"/>
      <c r="AS52" s="27"/>
      <c r="AT52" s="27"/>
      <c r="AU52" s="27"/>
      <c r="AV52" s="28"/>
      <c r="AW52" s="29"/>
      <c r="AX52" s="29"/>
      <c r="AY52" s="29"/>
      <c r="AZ52" s="29"/>
      <c r="BA52" s="29"/>
      <c r="BB52" s="30"/>
      <c r="BC52" s="31"/>
      <c r="BD52" s="29"/>
      <c r="BE52" s="29"/>
      <c r="BF52" s="29"/>
      <c r="BG52" s="29"/>
      <c r="BH52" s="29"/>
      <c r="BI52" s="29"/>
      <c r="BJ52" s="29"/>
      <c r="BK52" s="29"/>
      <c r="BL52" s="30"/>
      <c r="BM52" s="31"/>
      <c r="BN52" s="60"/>
      <c r="BO52" s="26"/>
      <c r="BP52" s="26"/>
      <c r="BQ52" s="26"/>
      <c r="BR52" s="26"/>
      <c r="BS52" s="26"/>
      <c r="BT52" s="26"/>
      <c r="BU52" s="26"/>
      <c r="BV52" s="26"/>
      <c r="BW52" s="26"/>
      <c r="BX52" s="26"/>
      <c r="BY52" s="27"/>
      <c r="BZ52" s="27"/>
      <c r="CA52" s="27"/>
      <c r="CB52" s="27"/>
      <c r="CC52" s="28"/>
      <c r="CD52" s="29"/>
      <c r="CE52" s="60"/>
      <c r="CF52" s="32"/>
      <c r="CG52" s="51"/>
      <c r="CH52" s="15"/>
      <c r="CI52" s="51"/>
      <c r="CJ52" s="51"/>
      <c r="CK52" s="51"/>
      <c r="CO52" s="15"/>
      <c r="CP52" s="15"/>
    </row>
    <row r="53" spans="1:94" ht="15" customHeight="1" x14ac:dyDescent="0.2">
      <c r="B53" s="392"/>
      <c r="C53" s="393"/>
      <c r="D53" s="394"/>
      <c r="E53" s="278"/>
      <c r="F53" s="279"/>
      <c r="G53" s="280"/>
      <c r="H53" s="279"/>
      <c r="I53" s="280"/>
      <c r="J53" s="312"/>
      <c r="K53" s="279"/>
      <c r="L53" s="281" t="s">
        <v>9386</v>
      </c>
      <c r="M53" s="279"/>
      <c r="N53" s="279"/>
      <c r="O53" s="279"/>
      <c r="P53" s="279"/>
      <c r="Q53" s="279"/>
      <c r="R53" s="280"/>
      <c r="S53" s="280"/>
      <c r="T53" s="280"/>
      <c r="U53" s="280"/>
      <c r="V53" s="280"/>
      <c r="W53" s="280"/>
      <c r="X53" s="280"/>
      <c r="Y53" s="280"/>
      <c r="Z53" s="280"/>
      <c r="AA53" s="280"/>
      <c r="AB53" s="280"/>
      <c r="AC53" s="280"/>
      <c r="AD53" s="280"/>
      <c r="AE53" s="280"/>
      <c r="AF53" s="280"/>
      <c r="AG53" s="282"/>
      <c r="AH53" s="282"/>
      <c r="AI53" s="282"/>
      <c r="AJ53" s="282"/>
      <c r="AK53" s="282"/>
      <c r="AL53" s="282"/>
      <c r="AM53" s="282"/>
      <c r="AN53" s="282"/>
      <c r="AO53" s="282"/>
      <c r="AP53" s="279"/>
      <c r="AQ53" s="282"/>
      <c r="AR53" s="280"/>
      <c r="AS53" s="280"/>
      <c r="AT53" s="280"/>
      <c r="AU53" s="280"/>
      <c r="AV53" s="280"/>
      <c r="AW53" s="280"/>
      <c r="AX53" s="280"/>
      <c r="AY53" s="280"/>
      <c r="AZ53" s="280"/>
      <c r="BA53" s="280"/>
      <c r="BB53" s="280"/>
      <c r="BC53" s="280"/>
      <c r="BD53" s="280"/>
      <c r="BE53" s="279"/>
      <c r="BF53" s="279"/>
      <c r="BG53" s="279"/>
      <c r="BH53" s="279"/>
      <c r="BI53" s="279"/>
      <c r="BJ53" s="279"/>
      <c r="BK53" s="279"/>
      <c r="BL53" s="279"/>
      <c r="BM53" s="279"/>
      <c r="BN53" s="279"/>
      <c r="BO53" s="279"/>
      <c r="BP53" s="279"/>
      <c r="BQ53" s="279"/>
      <c r="BR53" s="279"/>
      <c r="BS53" s="279"/>
      <c r="BT53" s="279"/>
      <c r="BU53" s="279"/>
      <c r="BV53" s="279"/>
      <c r="BW53" s="282"/>
      <c r="BX53" s="279"/>
      <c r="BY53" s="279"/>
      <c r="BZ53" s="282"/>
      <c r="CA53" s="282"/>
      <c r="CB53" s="279"/>
      <c r="CC53" s="279"/>
      <c r="CD53" s="279"/>
      <c r="CE53" s="279"/>
      <c r="CF53" s="283"/>
      <c r="CG53" s="51"/>
      <c r="CH53" s="33"/>
      <c r="CI53" s="51"/>
      <c r="CJ53" s="51"/>
      <c r="CK53" s="51"/>
      <c r="CP53" s="299"/>
    </row>
    <row r="54" spans="1:94" s="23" customFormat="1" ht="27" customHeight="1" x14ac:dyDescent="0.2">
      <c r="B54" s="392"/>
      <c r="C54" s="393"/>
      <c r="D54" s="394"/>
      <c r="E54" s="451" t="s">
        <v>9365</v>
      </c>
      <c r="F54" s="452"/>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452"/>
      <c r="AI54" s="452"/>
      <c r="AJ54" s="452"/>
      <c r="AK54" s="452"/>
      <c r="AL54" s="452"/>
      <c r="AM54" s="452"/>
      <c r="AN54" s="452"/>
      <c r="AO54" s="452"/>
      <c r="AP54" s="452"/>
      <c r="AQ54" s="452"/>
      <c r="AR54" s="452"/>
      <c r="AS54" s="452"/>
      <c r="AT54" s="452"/>
      <c r="AU54" s="452"/>
      <c r="AV54" s="452"/>
      <c r="AW54" s="452"/>
      <c r="AX54" s="452"/>
      <c r="AY54" s="452"/>
      <c r="AZ54" s="452"/>
      <c r="BA54" s="452"/>
      <c r="BB54" s="452"/>
      <c r="BC54" s="452"/>
      <c r="BD54" s="452"/>
      <c r="BE54" s="452"/>
      <c r="BF54" s="452"/>
      <c r="BG54" s="452"/>
      <c r="BH54" s="452"/>
      <c r="BI54" s="452"/>
      <c r="BJ54" s="452"/>
      <c r="BK54" s="452"/>
      <c r="BL54" s="452"/>
      <c r="BM54" s="452"/>
      <c r="BN54" s="452"/>
      <c r="BO54" s="452"/>
      <c r="BP54" s="452"/>
      <c r="BQ54" s="452"/>
      <c r="BR54" s="452"/>
      <c r="BS54" s="452"/>
      <c r="BT54" s="452"/>
      <c r="BU54" s="452"/>
      <c r="BV54" s="452"/>
      <c r="BW54" s="452"/>
      <c r="BX54" s="452"/>
      <c r="BY54" s="452"/>
      <c r="BZ54" s="452"/>
      <c r="CA54" s="452"/>
      <c r="CB54" s="452"/>
      <c r="CC54" s="452"/>
      <c r="CD54" s="452"/>
      <c r="CE54" s="452"/>
      <c r="CF54" s="453"/>
      <c r="CG54" s="51"/>
      <c r="CH54" s="33"/>
      <c r="CI54" s="51"/>
      <c r="CJ54" s="51"/>
      <c r="CK54" s="51"/>
      <c r="CO54" s="15"/>
      <c r="CP54" s="404"/>
    </row>
    <row r="55" spans="1:94" s="23" customFormat="1" ht="15" customHeight="1" x14ac:dyDescent="0.2">
      <c r="B55" s="392"/>
      <c r="C55" s="393"/>
      <c r="D55" s="394"/>
      <c r="E55" s="276"/>
      <c r="F55" s="405" t="s">
        <v>3367</v>
      </c>
      <c r="G55" s="405"/>
      <c r="H55" s="21" t="s">
        <v>9346</v>
      </c>
      <c r="I55" s="184"/>
      <c r="J55" s="21"/>
      <c r="K55" s="21"/>
      <c r="L55" s="21"/>
      <c r="M55" s="21"/>
      <c r="N55" s="21"/>
      <c r="O55" s="21"/>
      <c r="P55" s="21"/>
      <c r="Q55" s="21"/>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4"/>
      <c r="BZ55" s="24"/>
      <c r="CA55" s="24"/>
      <c r="CB55" s="24"/>
      <c r="CC55" s="24"/>
      <c r="CD55" s="24"/>
      <c r="CE55" s="36"/>
      <c r="CF55" s="37"/>
      <c r="CG55" s="51"/>
      <c r="CH55" s="33"/>
      <c r="CI55" s="51"/>
      <c r="CJ55" s="51"/>
      <c r="CK55" s="51"/>
      <c r="CO55" s="15"/>
      <c r="CP55" s="404"/>
    </row>
    <row r="56" spans="1:94" s="23" customFormat="1" ht="15" customHeight="1" x14ac:dyDescent="0.2">
      <c r="A56" s="302"/>
      <c r="B56" s="392"/>
      <c r="C56" s="393"/>
      <c r="D56" s="394"/>
      <c r="E56" s="25"/>
      <c r="F56" s="21"/>
      <c r="G56" s="22"/>
      <c r="H56" s="21"/>
      <c r="I56" s="184"/>
      <c r="J56" s="21"/>
      <c r="K56" s="21" t="s">
        <v>9347</v>
      </c>
      <c r="L56" s="21"/>
      <c r="M56" s="21"/>
      <c r="N56" s="21"/>
      <c r="O56" s="21"/>
      <c r="P56" s="21"/>
      <c r="Q56" s="21"/>
      <c r="R56" s="22"/>
      <c r="S56" s="22"/>
      <c r="T56" s="22"/>
      <c r="U56" s="22"/>
      <c r="V56" s="22"/>
      <c r="W56" s="22"/>
      <c r="X56" s="22"/>
      <c r="Y56" s="22"/>
      <c r="Z56" s="22"/>
      <c r="AA56" s="22"/>
      <c r="AB56" s="22"/>
      <c r="AC56" s="22"/>
      <c r="AD56" s="22"/>
      <c r="AE56" s="22"/>
      <c r="AF56" s="22"/>
      <c r="AG56" s="185"/>
      <c r="AH56" s="185"/>
      <c r="AI56" s="185"/>
      <c r="AJ56" s="185"/>
      <c r="AK56" s="185"/>
      <c r="AL56" s="185"/>
      <c r="AM56" s="185"/>
      <c r="AN56" s="405" t="s">
        <v>3367</v>
      </c>
      <c r="AO56" s="405"/>
      <c r="AP56" s="185" t="s">
        <v>11</v>
      </c>
      <c r="AQ56" s="185"/>
      <c r="AR56" s="22"/>
      <c r="AS56" s="22"/>
      <c r="AT56" s="22"/>
      <c r="AU56" s="22"/>
      <c r="AV56" s="22"/>
      <c r="AW56" s="22"/>
      <c r="AX56" s="22"/>
      <c r="AY56" s="22"/>
      <c r="AZ56" s="22"/>
      <c r="BA56" s="22"/>
      <c r="BB56" s="22"/>
      <c r="BC56" s="22"/>
      <c r="BD56" s="22"/>
      <c r="BE56" s="21"/>
      <c r="BF56" s="22"/>
      <c r="BG56" s="22"/>
      <c r="BH56" s="21"/>
      <c r="BI56" s="21"/>
      <c r="BJ56" s="405" t="s">
        <v>3367</v>
      </c>
      <c r="BK56" s="405"/>
      <c r="BL56" s="22" t="s">
        <v>3359</v>
      </c>
      <c r="BM56" s="22"/>
      <c r="BN56" s="21"/>
      <c r="BO56" s="21"/>
      <c r="BP56" s="21"/>
      <c r="BQ56" s="21"/>
      <c r="BR56" s="21"/>
      <c r="BS56" s="21"/>
      <c r="BT56" s="21"/>
      <c r="BU56" s="21"/>
      <c r="BV56" s="21"/>
      <c r="BW56" s="21"/>
      <c r="BX56" s="21"/>
      <c r="BY56" s="24"/>
      <c r="BZ56" s="24"/>
      <c r="CA56" s="24"/>
      <c r="CB56" s="24"/>
      <c r="CC56" s="24"/>
      <c r="CD56" s="24"/>
      <c r="CE56" s="36"/>
      <c r="CF56" s="37"/>
      <c r="CG56" s="51"/>
      <c r="CH56" s="33"/>
      <c r="CI56" s="51"/>
      <c r="CJ56" s="51"/>
      <c r="CK56" s="51"/>
      <c r="CO56" s="15"/>
      <c r="CP56" s="404"/>
    </row>
    <row r="57" spans="1:94" s="23" customFormat="1" ht="15" customHeight="1" x14ac:dyDescent="0.2">
      <c r="B57" s="392"/>
      <c r="C57" s="393"/>
      <c r="D57" s="394"/>
      <c r="E57" s="25"/>
      <c r="F57" s="21"/>
      <c r="G57" s="22"/>
      <c r="H57" s="21"/>
      <c r="I57" s="184"/>
      <c r="J57" s="21"/>
      <c r="K57" s="21" t="s">
        <v>9348</v>
      </c>
      <c r="L57" s="21"/>
      <c r="M57" s="21"/>
      <c r="N57" s="21"/>
      <c r="O57" s="21"/>
      <c r="P57" s="21"/>
      <c r="Q57" s="21"/>
      <c r="R57" s="22"/>
      <c r="S57" s="22"/>
      <c r="T57" s="22"/>
      <c r="U57" s="22"/>
      <c r="V57" s="22"/>
      <c r="W57" s="22"/>
      <c r="X57" s="22"/>
      <c r="Y57" s="22"/>
      <c r="Z57" s="22"/>
      <c r="AA57" s="22"/>
      <c r="AB57" s="22"/>
      <c r="AC57" s="22"/>
      <c r="AD57" s="22"/>
      <c r="AE57" s="22"/>
      <c r="AF57" s="22"/>
      <c r="AG57" s="185"/>
      <c r="AH57" s="185"/>
      <c r="AI57" s="185"/>
      <c r="AJ57" s="185"/>
      <c r="AK57" s="185"/>
      <c r="AL57" s="185"/>
      <c r="AM57" s="185"/>
      <c r="AN57" s="405" t="s">
        <v>3367</v>
      </c>
      <c r="AO57" s="405"/>
      <c r="AP57" s="185" t="s">
        <v>12</v>
      </c>
      <c r="AQ57" s="185"/>
      <c r="AR57" s="185"/>
      <c r="AS57" s="185"/>
      <c r="AT57" s="22"/>
      <c r="AU57" s="22"/>
      <c r="AV57" s="22"/>
      <c r="AW57" s="22"/>
      <c r="AX57" s="22"/>
      <c r="AY57" s="22"/>
      <c r="AZ57" s="22"/>
      <c r="BA57" s="22"/>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4"/>
      <c r="BZ57" s="24"/>
      <c r="CA57" s="24"/>
      <c r="CB57" s="24"/>
      <c r="CC57" s="24"/>
      <c r="CD57" s="24"/>
      <c r="CE57" s="36"/>
      <c r="CF57" s="37"/>
      <c r="CG57" s="51"/>
      <c r="CH57" s="33"/>
      <c r="CI57" s="51"/>
      <c r="CJ57" s="51"/>
      <c r="CK57" s="51"/>
      <c r="CO57" s="15"/>
      <c r="CP57" s="404"/>
    </row>
    <row r="58" spans="1:94" s="23" customFormat="1" ht="15" customHeight="1" x14ac:dyDescent="0.2">
      <c r="B58" s="392"/>
      <c r="C58" s="393"/>
      <c r="D58" s="394"/>
      <c r="E58" s="25"/>
      <c r="F58" s="405" t="s">
        <v>3367</v>
      </c>
      <c r="G58" s="405"/>
      <c r="H58" s="21" t="s">
        <v>13</v>
      </c>
      <c r="I58" s="184"/>
      <c r="J58" s="21"/>
      <c r="K58" s="21"/>
      <c r="L58" s="21"/>
      <c r="M58" s="21"/>
      <c r="N58" s="21"/>
      <c r="O58" s="21"/>
      <c r="P58" s="21"/>
      <c r="Q58" s="21"/>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4"/>
      <c r="BZ58" s="24"/>
      <c r="CA58" s="24"/>
      <c r="CB58" s="24"/>
      <c r="CC58" s="24"/>
      <c r="CD58" s="24"/>
      <c r="CE58" s="36"/>
      <c r="CF58" s="37"/>
      <c r="CG58" s="51"/>
      <c r="CH58" s="15"/>
      <c r="CI58" s="51"/>
      <c r="CJ58" s="51"/>
      <c r="CK58" s="51"/>
      <c r="CO58" s="15"/>
      <c r="CP58" s="404"/>
    </row>
    <row r="59" spans="1:94" s="23" customFormat="1" ht="18" customHeight="1" x14ac:dyDescent="0.2">
      <c r="B59" s="392"/>
      <c r="C59" s="393"/>
      <c r="D59" s="394"/>
      <c r="E59" s="25"/>
      <c r="F59" s="21"/>
      <c r="G59" s="22"/>
      <c r="H59" s="22"/>
      <c r="I59" s="186"/>
      <c r="J59" s="454" t="s">
        <v>9341</v>
      </c>
      <c r="K59" s="455"/>
      <c r="L59" s="455"/>
      <c r="M59" s="455"/>
      <c r="N59" s="455"/>
      <c r="O59" s="456"/>
      <c r="P59" s="187"/>
      <c r="Q59" s="187"/>
      <c r="R59" s="187"/>
      <c r="S59" s="187"/>
      <c r="T59" s="187"/>
      <c r="U59" s="187"/>
      <c r="V59" s="187"/>
      <c r="W59" s="187"/>
      <c r="X59" s="187"/>
      <c r="Y59" s="187"/>
      <c r="Z59" s="187"/>
      <c r="AA59" s="187"/>
      <c r="AB59" s="187"/>
      <c r="AC59" s="187"/>
      <c r="AD59" s="187"/>
      <c r="AE59" s="187"/>
      <c r="AF59" s="187"/>
      <c r="AG59" s="187"/>
      <c r="AH59" s="187"/>
      <c r="AI59" s="187"/>
      <c r="AJ59" s="187"/>
      <c r="AK59" s="187"/>
      <c r="AL59" s="187"/>
      <c r="AM59" s="187"/>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7"/>
      <c r="BR59" s="187"/>
      <c r="BS59" s="187"/>
      <c r="BT59" s="187"/>
      <c r="BU59" s="187"/>
      <c r="BV59" s="188"/>
      <c r="BW59" s="21"/>
      <c r="BX59" s="21"/>
      <c r="BY59" s="24"/>
      <c r="BZ59" s="24"/>
      <c r="CA59" s="24"/>
      <c r="CB59" s="24"/>
      <c r="CC59" s="24"/>
      <c r="CD59" s="24"/>
      <c r="CE59" s="36"/>
      <c r="CF59" s="37"/>
      <c r="CG59" s="51"/>
      <c r="CI59" s="51"/>
      <c r="CJ59" s="51"/>
      <c r="CK59" s="51"/>
      <c r="CO59" s="15"/>
      <c r="CP59" s="15"/>
    </row>
    <row r="60" spans="1:94" s="23" customFormat="1" ht="15" customHeight="1" x14ac:dyDescent="0.2">
      <c r="B60" s="392"/>
      <c r="C60" s="393"/>
      <c r="D60" s="394"/>
      <c r="E60" s="25"/>
      <c r="F60" s="405" t="s">
        <v>3367</v>
      </c>
      <c r="G60" s="405"/>
      <c r="H60" s="21" t="s">
        <v>8771</v>
      </c>
      <c r="I60" s="184"/>
      <c r="J60" s="21"/>
      <c r="K60" s="21"/>
      <c r="L60" s="21"/>
      <c r="M60" s="21"/>
      <c r="N60" s="21"/>
      <c r="O60" s="21"/>
      <c r="P60" s="21"/>
      <c r="Q60" s="21"/>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4"/>
      <c r="BZ60" s="24"/>
      <c r="CA60" s="24"/>
      <c r="CB60" s="24"/>
      <c r="CC60" s="24"/>
      <c r="CD60" s="24"/>
      <c r="CE60" s="36"/>
      <c r="CF60" s="37"/>
      <c r="CG60" s="51"/>
      <c r="CI60" s="51"/>
      <c r="CJ60" s="51"/>
      <c r="CK60" s="51"/>
      <c r="CO60" s="15"/>
      <c r="CP60" s="15"/>
    </row>
    <row r="61" spans="1:94" ht="15" customHeight="1" thickBot="1" x14ac:dyDescent="0.25">
      <c r="B61" s="448"/>
      <c r="C61" s="449"/>
      <c r="D61" s="450"/>
      <c r="E61" s="275"/>
      <c r="F61" s="405" t="s">
        <v>3367</v>
      </c>
      <c r="G61" s="405"/>
      <c r="H61" s="183" t="s">
        <v>9387</v>
      </c>
      <c r="I61" s="189"/>
      <c r="J61" s="183"/>
      <c r="K61" s="183"/>
      <c r="L61" s="183"/>
      <c r="M61" s="183"/>
      <c r="N61" s="183"/>
      <c r="O61" s="183"/>
      <c r="P61" s="183"/>
      <c r="Q61" s="183"/>
      <c r="R61" s="160"/>
      <c r="S61" s="160"/>
      <c r="T61" s="160"/>
      <c r="U61" s="160"/>
      <c r="V61" s="160"/>
      <c r="W61" s="160"/>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83"/>
      <c r="AT61" s="183"/>
      <c r="AU61" s="183"/>
      <c r="AV61" s="183"/>
      <c r="AW61" s="183"/>
      <c r="AX61" s="183"/>
      <c r="AY61" s="183"/>
      <c r="AZ61" s="183"/>
      <c r="BA61" s="183"/>
      <c r="BB61" s="183"/>
      <c r="BC61" s="183"/>
      <c r="BD61" s="183"/>
      <c r="BE61" s="183"/>
      <c r="BF61" s="183"/>
      <c r="BG61" s="183"/>
      <c r="BH61" s="183"/>
      <c r="BI61" s="183"/>
      <c r="BJ61" s="183"/>
      <c r="BK61" s="183"/>
      <c r="BL61" s="183"/>
      <c r="BM61" s="183"/>
      <c r="BN61" s="183"/>
      <c r="BO61" s="183"/>
      <c r="BP61" s="183"/>
      <c r="BQ61" s="183"/>
      <c r="BR61" s="183"/>
      <c r="BS61" s="183"/>
      <c r="BT61" s="183"/>
      <c r="BU61" s="183"/>
      <c r="BV61" s="183"/>
      <c r="BW61" s="183"/>
      <c r="BX61" s="183"/>
      <c r="BY61" s="97"/>
      <c r="BZ61" s="97"/>
      <c r="CA61" s="97"/>
      <c r="CB61" s="97"/>
      <c r="CC61" s="97"/>
      <c r="CD61" s="97"/>
      <c r="CE61" s="38"/>
      <c r="CF61" s="35"/>
      <c r="CG61" s="51"/>
      <c r="CH61" s="23"/>
      <c r="CI61" s="51"/>
      <c r="CJ61" s="51"/>
      <c r="CK61" s="51"/>
      <c r="CP61" s="299"/>
    </row>
    <row r="62" spans="1:94" s="65" customFormat="1" ht="5.15" customHeight="1" thickBot="1" x14ac:dyDescent="0.25">
      <c r="B62" s="317"/>
      <c r="C62" s="317"/>
      <c r="D62" s="317"/>
      <c r="E62" s="91"/>
      <c r="F62" s="58"/>
      <c r="G62" s="58"/>
      <c r="H62" s="39"/>
      <c r="I62" s="40"/>
      <c r="J62" s="39"/>
      <c r="K62" s="39"/>
      <c r="L62" s="39"/>
      <c r="M62" s="39"/>
      <c r="N62" s="39"/>
      <c r="O62" s="39"/>
      <c r="P62" s="39"/>
      <c r="Q62" s="39"/>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41"/>
      <c r="CF62" s="41"/>
      <c r="CG62" s="72"/>
      <c r="CH62" s="71"/>
      <c r="CI62" s="72"/>
      <c r="CJ62" s="72"/>
      <c r="CK62" s="72"/>
      <c r="CL62" s="71"/>
      <c r="CO62" s="15"/>
      <c r="CP62" s="15"/>
    </row>
    <row r="63" spans="1:94" s="65" customFormat="1" ht="27" customHeight="1" x14ac:dyDescent="0.2">
      <c r="B63" s="406" t="s">
        <v>9366</v>
      </c>
      <c r="C63" s="407"/>
      <c r="D63" s="407"/>
      <c r="E63" s="407"/>
      <c r="F63" s="407"/>
      <c r="G63" s="407"/>
      <c r="H63" s="407"/>
      <c r="I63" s="407"/>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407"/>
      <c r="AY63" s="407"/>
      <c r="AZ63" s="407"/>
      <c r="BA63" s="407"/>
      <c r="BB63" s="407"/>
      <c r="BC63" s="407"/>
      <c r="BD63" s="407"/>
      <c r="BE63" s="407"/>
      <c r="BF63" s="407"/>
      <c r="BG63" s="407"/>
      <c r="BH63" s="407"/>
      <c r="BI63" s="407"/>
      <c r="BJ63" s="407"/>
      <c r="BK63" s="407"/>
      <c r="BL63" s="407"/>
      <c r="BM63" s="407"/>
      <c r="BN63" s="407"/>
      <c r="BO63" s="407"/>
      <c r="BP63" s="407"/>
      <c r="BQ63" s="407"/>
      <c r="BR63" s="407"/>
      <c r="BS63" s="407"/>
      <c r="BT63" s="407"/>
      <c r="BU63" s="407"/>
      <c r="BV63" s="407"/>
      <c r="BW63" s="407"/>
      <c r="BX63" s="407"/>
      <c r="BY63" s="407"/>
      <c r="BZ63" s="407"/>
      <c r="CA63" s="407"/>
      <c r="CB63" s="407"/>
      <c r="CC63" s="407"/>
      <c r="CD63" s="407"/>
      <c r="CE63" s="407"/>
      <c r="CF63" s="408"/>
      <c r="CG63" s="72"/>
      <c r="CH63" s="71"/>
      <c r="CI63" s="72"/>
      <c r="CJ63" s="72"/>
      <c r="CK63" s="72"/>
      <c r="CL63" s="71"/>
      <c r="CO63" s="15"/>
      <c r="CP63" s="351"/>
    </row>
    <row r="64" spans="1:94" s="65" customFormat="1" ht="15" customHeight="1" x14ac:dyDescent="0.2">
      <c r="B64" s="318"/>
      <c r="C64" s="319"/>
      <c r="D64" s="319"/>
      <c r="E64" s="190" t="s">
        <v>9349</v>
      </c>
      <c r="F64" s="319"/>
      <c r="G64" s="82"/>
      <c r="H64" s="191"/>
      <c r="I64" s="191"/>
      <c r="J64" s="67"/>
      <c r="K64" s="67"/>
      <c r="L64" s="67"/>
      <c r="M64" s="67"/>
      <c r="N64" s="67"/>
      <c r="O64" s="67"/>
      <c r="P64" s="67"/>
      <c r="Q64" s="67"/>
      <c r="R64" s="192"/>
      <c r="S64" s="192"/>
      <c r="T64" s="192"/>
      <c r="U64" s="192"/>
      <c r="V64" s="192"/>
      <c r="W64" s="192"/>
      <c r="X64" s="192"/>
      <c r="Y64" s="192"/>
      <c r="Z64" s="192"/>
      <c r="AA64" s="192"/>
      <c r="AB64" s="192"/>
      <c r="AC64" s="192"/>
      <c r="AD64" s="192"/>
      <c r="AE64" s="192"/>
      <c r="AF64" s="192"/>
      <c r="AG64" s="192"/>
      <c r="AH64" s="192"/>
      <c r="AI64" s="192"/>
      <c r="AJ64" s="192"/>
      <c r="AK64" s="192"/>
      <c r="AL64" s="192"/>
      <c r="AM64" s="192"/>
      <c r="AN64" s="192"/>
      <c r="AO64" s="192"/>
      <c r="AP64" s="192"/>
      <c r="AQ64" s="192"/>
      <c r="AR64" s="192"/>
      <c r="AS64" s="67"/>
      <c r="AT64" s="67"/>
      <c r="AU64" s="67"/>
      <c r="AV64" s="193"/>
      <c r="AW64" s="193"/>
      <c r="AX64" s="193"/>
      <c r="AY64" s="193"/>
      <c r="AZ64" s="193"/>
      <c r="BA64" s="193"/>
      <c r="BB64" s="193"/>
      <c r="BC64" s="193"/>
      <c r="BD64" s="193"/>
      <c r="BE64" s="193"/>
      <c r="BF64" s="193"/>
      <c r="BG64" s="193"/>
      <c r="BH64" s="193"/>
      <c r="BI64" s="193"/>
      <c r="BJ64" s="193"/>
      <c r="BK64" s="193"/>
      <c r="BL64" s="193"/>
      <c r="BM64" s="193"/>
      <c r="BN64" s="193"/>
      <c r="BO64" s="193"/>
      <c r="BP64" s="193"/>
      <c r="BQ64" s="193"/>
      <c r="BR64" s="193"/>
      <c r="BS64" s="193"/>
      <c r="BT64" s="193"/>
      <c r="BU64" s="193"/>
      <c r="BV64" s="193"/>
      <c r="BW64" s="193"/>
      <c r="BX64" s="193"/>
      <c r="BY64" s="193"/>
      <c r="BZ64" s="193"/>
      <c r="CA64" s="68"/>
      <c r="CB64" s="68"/>
      <c r="CC64" s="68"/>
      <c r="CD64" s="66"/>
      <c r="CE64" s="69"/>
      <c r="CF64" s="70"/>
      <c r="CG64" s="72"/>
      <c r="CH64" s="71"/>
      <c r="CI64" s="72"/>
      <c r="CJ64" s="72"/>
      <c r="CK64" s="72"/>
      <c r="CL64" s="71"/>
      <c r="CO64" s="15"/>
      <c r="CP64" s="351"/>
    </row>
    <row r="65" spans="2:94" ht="15" customHeight="1" x14ac:dyDescent="0.2">
      <c r="B65" s="320"/>
      <c r="C65" s="321"/>
      <c r="D65" s="321"/>
      <c r="E65" s="67"/>
      <c r="F65" s="67"/>
      <c r="G65" s="82"/>
      <c r="H65" s="405" t="s">
        <v>3367</v>
      </c>
      <c r="I65" s="405"/>
      <c r="J65" s="67" t="s">
        <v>9351</v>
      </c>
      <c r="K65" s="22"/>
      <c r="L65" s="22"/>
      <c r="M65" s="22"/>
      <c r="N65" s="22"/>
      <c r="O65" s="67"/>
      <c r="P65" s="67"/>
      <c r="Q65" s="67"/>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67"/>
      <c r="AT65" s="67"/>
      <c r="AU65" s="67"/>
      <c r="AV65" s="193"/>
      <c r="AW65" s="193"/>
      <c r="AX65" s="193"/>
      <c r="AY65" s="193"/>
      <c r="AZ65" s="193"/>
      <c r="BA65" s="193"/>
      <c r="BB65" s="193"/>
      <c r="BC65" s="193"/>
      <c r="BD65" s="193"/>
      <c r="BE65" s="193"/>
      <c r="BF65" s="193"/>
      <c r="BG65" s="193"/>
      <c r="BH65" s="193"/>
      <c r="BI65" s="193"/>
      <c r="BJ65" s="193"/>
      <c r="BK65" s="193"/>
      <c r="BL65" s="193"/>
      <c r="BM65" s="193"/>
      <c r="BN65" s="193"/>
      <c r="BO65" s="193"/>
      <c r="BP65" s="193"/>
      <c r="BQ65" s="193"/>
      <c r="BR65" s="193"/>
      <c r="BS65" s="193"/>
      <c r="BT65" s="193"/>
      <c r="BU65" s="193"/>
      <c r="BV65" s="193"/>
      <c r="BW65" s="193"/>
      <c r="BX65" s="193"/>
      <c r="BY65" s="193"/>
      <c r="BZ65" s="193"/>
      <c r="CA65" s="68"/>
      <c r="CB65" s="68"/>
      <c r="CC65" s="68"/>
      <c r="CD65" s="66"/>
      <c r="CE65" s="69"/>
      <c r="CF65" s="70"/>
      <c r="CG65" s="51"/>
      <c r="CH65" s="23"/>
      <c r="CI65" s="51"/>
      <c r="CJ65" s="51"/>
      <c r="CK65" s="51"/>
      <c r="CP65" s="352"/>
    </row>
    <row r="66" spans="2:94" ht="15" customHeight="1" x14ac:dyDescent="0.2">
      <c r="B66" s="320"/>
      <c r="C66" s="321"/>
      <c r="D66" s="321"/>
      <c r="E66" s="67"/>
      <c r="F66" s="67"/>
      <c r="G66" s="82"/>
      <c r="H66" s="405" t="s">
        <v>3367</v>
      </c>
      <c r="I66" s="405"/>
      <c r="J66" s="67" t="s">
        <v>9388</v>
      </c>
      <c r="K66" s="22"/>
      <c r="L66" s="22"/>
      <c r="M66" s="22"/>
      <c r="N66" s="22"/>
      <c r="O66" s="67"/>
      <c r="P66" s="67"/>
      <c r="Q66" s="67"/>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67"/>
      <c r="AT66" s="67"/>
      <c r="AU66" s="67"/>
      <c r="AV66" s="193"/>
      <c r="AW66" s="193"/>
      <c r="AX66" s="193"/>
      <c r="AY66" s="193"/>
      <c r="AZ66" s="193"/>
      <c r="BA66" s="193"/>
      <c r="BB66" s="193"/>
      <c r="BC66" s="193"/>
      <c r="BD66" s="193"/>
      <c r="BE66" s="193"/>
      <c r="BF66" s="193"/>
      <c r="BG66" s="193"/>
      <c r="BH66" s="193"/>
      <c r="BI66" s="193"/>
      <c r="BJ66" s="193"/>
      <c r="BK66" s="193"/>
      <c r="BL66" s="193"/>
      <c r="BM66" s="193"/>
      <c r="BN66" s="193"/>
      <c r="BO66" s="193"/>
      <c r="BP66" s="193"/>
      <c r="BQ66" s="193"/>
      <c r="BR66" s="193"/>
      <c r="BS66" s="193"/>
      <c r="BT66" s="193"/>
      <c r="BU66" s="193"/>
      <c r="BV66" s="193"/>
      <c r="BW66" s="193"/>
      <c r="BX66" s="193"/>
      <c r="BY66" s="193"/>
      <c r="BZ66" s="193"/>
      <c r="CA66" s="68"/>
      <c r="CB66" s="68"/>
      <c r="CC66" s="68"/>
      <c r="CD66" s="66"/>
      <c r="CE66" s="69"/>
      <c r="CF66" s="70"/>
      <c r="CG66" s="51"/>
      <c r="CH66" s="23"/>
      <c r="CI66" s="51"/>
      <c r="CJ66" s="51"/>
      <c r="CK66" s="51"/>
      <c r="CP66" s="351"/>
    </row>
    <row r="67" spans="2:94" s="45" customFormat="1" ht="15" customHeight="1" x14ac:dyDescent="0.2">
      <c r="B67" s="322"/>
      <c r="C67" s="323"/>
      <c r="D67" s="321"/>
      <c r="E67" s="194" t="s">
        <v>9327</v>
      </c>
      <c r="F67" s="323"/>
      <c r="G67" s="194"/>
      <c r="H67" s="194"/>
      <c r="I67" s="22"/>
      <c r="J67" s="21"/>
      <c r="K67" s="21"/>
      <c r="L67" s="21"/>
      <c r="M67" s="21"/>
      <c r="N67" s="21"/>
      <c r="O67" s="21"/>
      <c r="P67" s="21"/>
      <c r="Q67" s="21"/>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42"/>
      <c r="CB67" s="42"/>
      <c r="CC67" s="42"/>
      <c r="CD67" s="42"/>
      <c r="CE67" s="43"/>
      <c r="CF67" s="44"/>
      <c r="CG67" s="51"/>
      <c r="CH67" s="23"/>
      <c r="CI67" s="51"/>
      <c r="CJ67" s="51"/>
      <c r="CK67" s="51"/>
      <c r="CL67" s="15"/>
      <c r="CM67" s="15"/>
      <c r="CN67" s="15"/>
      <c r="CO67" s="15"/>
      <c r="CP67" s="15"/>
    </row>
    <row r="68" spans="2:94" s="45" customFormat="1" ht="15" customHeight="1" x14ac:dyDescent="0.2">
      <c r="B68" s="322"/>
      <c r="C68" s="323"/>
      <c r="D68" s="321"/>
      <c r="E68" s="60"/>
      <c r="F68" s="21"/>
      <c r="G68" s="21"/>
      <c r="H68" s="405" t="s">
        <v>3367</v>
      </c>
      <c r="I68" s="405"/>
      <c r="J68" s="21" t="s">
        <v>9389</v>
      </c>
      <c r="K68" s="21"/>
      <c r="L68" s="21"/>
      <c r="M68" s="21"/>
      <c r="N68" s="21"/>
      <c r="O68" s="21"/>
      <c r="P68" s="21"/>
      <c r="Q68" s="21"/>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42"/>
      <c r="CB68" s="42"/>
      <c r="CC68" s="42"/>
      <c r="CD68" s="42"/>
      <c r="CE68" s="43"/>
      <c r="CF68" s="44"/>
      <c r="CG68" s="51"/>
      <c r="CH68" s="15"/>
      <c r="CI68" s="51"/>
      <c r="CJ68" s="51"/>
      <c r="CK68" s="51"/>
      <c r="CL68" s="15"/>
      <c r="CM68" s="15"/>
      <c r="CN68" s="15"/>
      <c r="CO68" s="15"/>
      <c r="CP68" s="299"/>
    </row>
    <row r="69" spans="2:94" s="45" customFormat="1" ht="15" customHeight="1" x14ac:dyDescent="0.2">
      <c r="B69" s="322"/>
      <c r="C69" s="323"/>
      <c r="D69" s="321"/>
      <c r="E69" s="21" t="s">
        <v>9328</v>
      </c>
      <c r="F69" s="323"/>
      <c r="G69" s="21"/>
      <c r="H69" s="21"/>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194"/>
      <c r="AJ69" s="194"/>
      <c r="AK69" s="194"/>
      <c r="AL69" s="194"/>
      <c r="AM69" s="194"/>
      <c r="AN69" s="194"/>
      <c r="AO69" s="194"/>
      <c r="AP69" s="194"/>
      <c r="AQ69" s="194"/>
      <c r="AR69" s="194"/>
      <c r="AS69" s="194"/>
      <c r="AT69" s="194"/>
      <c r="AU69" s="194"/>
      <c r="AV69" s="194"/>
      <c r="AW69" s="194"/>
      <c r="AX69" s="194"/>
      <c r="AY69" s="194"/>
      <c r="AZ69" s="194"/>
      <c r="BA69" s="194"/>
      <c r="BB69" s="194"/>
      <c r="BC69" s="194"/>
      <c r="BD69" s="194"/>
      <c r="BE69" s="194"/>
      <c r="BF69" s="194"/>
      <c r="BG69" s="194"/>
      <c r="BH69" s="194"/>
      <c r="BI69" s="194"/>
      <c r="BJ69" s="194"/>
      <c r="BK69" s="194"/>
      <c r="BL69" s="194"/>
      <c r="BM69" s="194"/>
      <c r="BN69" s="194"/>
      <c r="BO69" s="194"/>
      <c r="BP69" s="194"/>
      <c r="BQ69" s="194"/>
      <c r="BR69" s="194"/>
      <c r="BS69" s="194"/>
      <c r="BT69" s="22"/>
      <c r="BU69" s="22"/>
      <c r="BV69" s="22"/>
      <c r="BW69" s="22"/>
      <c r="BX69" s="22"/>
      <c r="BY69" s="22"/>
      <c r="BZ69" s="22"/>
      <c r="CA69" s="22"/>
      <c r="CB69" s="22"/>
      <c r="CC69" s="22"/>
      <c r="CD69" s="42"/>
      <c r="CE69" s="43"/>
      <c r="CF69" s="44"/>
      <c r="CG69" s="51"/>
      <c r="CH69" s="15"/>
      <c r="CI69" s="51"/>
      <c r="CJ69" s="51"/>
      <c r="CK69" s="51"/>
      <c r="CL69" s="15"/>
      <c r="CM69" s="15"/>
      <c r="CN69" s="15"/>
      <c r="CO69" s="15"/>
      <c r="CP69" s="15"/>
    </row>
    <row r="70" spans="2:94" ht="15" customHeight="1" thickBot="1" x14ac:dyDescent="0.25">
      <c r="B70" s="324"/>
      <c r="C70" s="325"/>
      <c r="D70" s="325"/>
      <c r="E70" s="301"/>
      <c r="F70" s="306"/>
      <c r="G70" s="306"/>
      <c r="H70" s="421" t="s">
        <v>3367</v>
      </c>
      <c r="I70" s="421"/>
      <c r="J70" s="183" t="s">
        <v>3360</v>
      </c>
      <c r="K70" s="160"/>
      <c r="L70" s="160"/>
      <c r="M70" s="160"/>
      <c r="N70" s="160"/>
      <c r="O70" s="160"/>
      <c r="P70" s="160"/>
      <c r="Q70" s="160"/>
      <c r="R70" s="160"/>
      <c r="S70" s="160"/>
      <c r="T70" s="160"/>
      <c r="U70" s="160"/>
      <c r="V70" s="160"/>
      <c r="W70" s="160"/>
      <c r="X70" s="160"/>
      <c r="Y70" s="160"/>
      <c r="Z70" s="160"/>
      <c r="AA70" s="160"/>
      <c r="AB70" s="160"/>
      <c r="AC70" s="160"/>
      <c r="AD70" s="160"/>
      <c r="AE70" s="160"/>
      <c r="AF70" s="160"/>
      <c r="AG70" s="160"/>
      <c r="AH70" s="160"/>
      <c r="AI70" s="160"/>
      <c r="AJ70" s="160"/>
      <c r="AK70" s="160"/>
      <c r="AL70" s="160"/>
      <c r="AM70" s="160"/>
      <c r="AN70" s="306"/>
      <c r="AO70" s="306"/>
      <c r="AP70" s="306"/>
      <c r="AQ70" s="306"/>
      <c r="AR70" s="306"/>
      <c r="AS70" s="306"/>
      <c r="AT70" s="306"/>
      <c r="AU70" s="306"/>
      <c r="AV70" s="306"/>
      <c r="AW70" s="306"/>
      <c r="AX70" s="306"/>
      <c r="AY70" s="306"/>
      <c r="AZ70" s="306"/>
      <c r="BA70" s="306"/>
      <c r="BB70" s="306"/>
      <c r="BC70" s="306"/>
      <c r="BD70" s="306"/>
      <c r="BE70" s="306"/>
      <c r="BF70" s="306"/>
      <c r="BG70" s="306"/>
      <c r="BH70" s="306"/>
      <c r="BI70" s="306"/>
      <c r="BJ70" s="306"/>
      <c r="BK70" s="306"/>
      <c r="BL70" s="160"/>
      <c r="BM70" s="160"/>
      <c r="BN70" s="160"/>
      <c r="BO70" s="160"/>
      <c r="BP70" s="160"/>
      <c r="BQ70" s="160"/>
      <c r="BR70" s="160"/>
      <c r="BS70" s="160"/>
      <c r="BT70" s="160"/>
      <c r="BU70" s="160"/>
      <c r="BV70" s="160"/>
      <c r="BW70" s="160"/>
      <c r="BX70" s="160"/>
      <c r="BY70" s="160"/>
      <c r="BZ70" s="160"/>
      <c r="CA70" s="160"/>
      <c r="CB70" s="160"/>
      <c r="CC70" s="160"/>
      <c r="CD70" s="161"/>
      <c r="CE70" s="162"/>
      <c r="CF70" s="255"/>
      <c r="CG70" s="51"/>
      <c r="CI70" s="51"/>
      <c r="CJ70" s="51"/>
      <c r="CK70" s="51"/>
    </row>
    <row r="71" spans="2:94" ht="5.15" customHeight="1" thickBot="1" x14ac:dyDescent="0.25">
      <c r="B71" s="312"/>
      <c r="C71" s="312"/>
      <c r="D71" s="312"/>
      <c r="E71" s="256"/>
      <c r="F71" s="257"/>
      <c r="G71" s="257"/>
      <c r="H71" s="258"/>
      <c r="I71" s="258"/>
      <c r="J71" s="259"/>
      <c r="K71" s="260"/>
      <c r="L71" s="260"/>
      <c r="M71" s="260"/>
      <c r="N71" s="260"/>
      <c r="O71" s="260"/>
      <c r="P71" s="260"/>
      <c r="Q71" s="260"/>
      <c r="R71" s="260"/>
      <c r="S71" s="260"/>
      <c r="T71" s="260"/>
      <c r="U71" s="260"/>
      <c r="V71" s="260"/>
      <c r="W71" s="260"/>
      <c r="X71" s="260"/>
      <c r="Y71" s="260"/>
      <c r="Z71" s="260"/>
      <c r="AA71" s="260"/>
      <c r="AB71" s="260"/>
      <c r="AC71" s="260"/>
      <c r="AD71" s="260"/>
      <c r="AE71" s="260"/>
      <c r="AF71" s="260"/>
      <c r="AG71" s="260"/>
      <c r="AH71" s="260"/>
      <c r="AI71" s="260"/>
      <c r="AJ71" s="260"/>
      <c r="AK71" s="260"/>
      <c r="AL71" s="260"/>
      <c r="AM71" s="260"/>
      <c r="AN71" s="257"/>
      <c r="AO71" s="257"/>
      <c r="AP71" s="257"/>
      <c r="AQ71" s="257"/>
      <c r="AR71" s="257"/>
      <c r="AS71" s="257"/>
      <c r="AT71" s="257"/>
      <c r="AU71" s="257"/>
      <c r="AV71" s="257"/>
      <c r="AW71" s="257"/>
      <c r="AX71" s="257"/>
      <c r="AY71" s="257"/>
      <c r="AZ71" s="257"/>
      <c r="BA71" s="257"/>
      <c r="BB71" s="257"/>
      <c r="BC71" s="257"/>
      <c r="BD71" s="257"/>
      <c r="BE71" s="257"/>
      <c r="BF71" s="257"/>
      <c r="BG71" s="257"/>
      <c r="BH71" s="257"/>
      <c r="BI71" s="257"/>
      <c r="BJ71" s="257"/>
      <c r="BK71" s="257"/>
      <c r="BL71" s="260"/>
      <c r="BM71" s="260"/>
      <c r="BN71" s="260"/>
      <c r="BO71" s="260"/>
      <c r="BP71" s="260"/>
      <c r="BQ71" s="260"/>
      <c r="BR71" s="260"/>
      <c r="BS71" s="260"/>
      <c r="BT71" s="260"/>
      <c r="BU71" s="260"/>
      <c r="BV71" s="260"/>
      <c r="BW71" s="260"/>
      <c r="BX71" s="260"/>
      <c r="BY71" s="260"/>
      <c r="BZ71" s="260"/>
      <c r="CA71" s="260"/>
      <c r="CB71" s="260"/>
      <c r="CC71" s="260"/>
      <c r="CD71" s="261"/>
      <c r="CE71" s="262"/>
      <c r="CF71" s="262"/>
      <c r="CG71" s="51"/>
      <c r="CI71" s="51"/>
      <c r="CJ71" s="51"/>
      <c r="CK71" s="51"/>
    </row>
    <row r="72" spans="2:94" ht="15" customHeight="1" x14ac:dyDescent="0.2">
      <c r="B72" s="181" t="s">
        <v>9353</v>
      </c>
      <c r="C72" s="326"/>
      <c r="D72" s="326"/>
      <c r="E72" s="312"/>
      <c r="F72" s="125"/>
      <c r="G72" s="125"/>
      <c r="H72" s="125"/>
      <c r="I72" s="125"/>
      <c r="J72" s="125"/>
      <c r="K72" s="125"/>
      <c r="L72" s="125"/>
      <c r="M72" s="125"/>
      <c r="N72" s="125"/>
      <c r="O72" s="125"/>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426" t="s">
        <v>9342</v>
      </c>
      <c r="BQ72" s="427"/>
      <c r="BR72" s="427"/>
      <c r="BS72" s="427"/>
      <c r="BT72" s="427"/>
      <c r="BU72" s="427"/>
      <c r="BV72" s="427"/>
      <c r="BW72" s="427"/>
      <c r="BX72" s="427"/>
      <c r="BY72" s="427"/>
      <c r="BZ72" s="427"/>
      <c r="CA72" s="427"/>
      <c r="CB72" s="427"/>
      <c r="CC72" s="427"/>
      <c r="CD72" s="427"/>
      <c r="CE72" s="427"/>
      <c r="CF72" s="428"/>
      <c r="CG72" s="51"/>
      <c r="CI72" s="51"/>
      <c r="CJ72" s="51"/>
      <c r="CK72" s="51"/>
    </row>
    <row r="73" spans="2:94" ht="15" customHeight="1" x14ac:dyDescent="0.2">
      <c r="B73" s="320"/>
      <c r="C73" s="321"/>
      <c r="D73" s="321"/>
      <c r="E73" s="300"/>
      <c r="F73" s="159" t="s">
        <v>3367</v>
      </c>
      <c r="G73" s="113"/>
      <c r="H73" s="196" t="s">
        <v>9390</v>
      </c>
      <c r="I73" s="195"/>
      <c r="J73" s="312"/>
      <c r="K73" s="195"/>
      <c r="L73" s="195"/>
      <c r="M73" s="197"/>
      <c r="N73" s="197"/>
      <c r="O73" s="197"/>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251"/>
      <c r="BQ73" s="198"/>
      <c r="BR73" s="247"/>
      <c r="BS73" s="247"/>
      <c r="BT73" s="247"/>
      <c r="BU73" s="247"/>
      <c r="BV73" s="247"/>
      <c r="BW73" s="247"/>
      <c r="BX73" s="247"/>
      <c r="BY73" s="247"/>
      <c r="BZ73" s="247"/>
      <c r="CA73" s="247"/>
      <c r="CB73" s="247"/>
      <c r="CC73" s="247"/>
      <c r="CD73" s="247"/>
      <c r="CE73" s="247"/>
      <c r="CF73" s="248"/>
      <c r="CG73" s="51"/>
      <c r="CI73" s="51"/>
      <c r="CJ73" s="51"/>
      <c r="CK73" s="51"/>
    </row>
    <row r="74" spans="2:94" ht="24" customHeight="1" x14ac:dyDescent="0.2">
      <c r="B74" s="320"/>
      <c r="C74" s="321"/>
      <c r="D74" s="321"/>
      <c r="E74" s="92"/>
      <c r="F74" s="159" t="s">
        <v>3367</v>
      </c>
      <c r="G74" s="95"/>
      <c r="H74" s="199" t="s">
        <v>9318</v>
      </c>
      <c r="I74" s="159"/>
      <c r="J74" s="312"/>
      <c r="K74" s="200"/>
      <c r="L74" s="199"/>
      <c r="M74" s="201"/>
      <c r="N74" s="201"/>
      <c r="O74" s="202"/>
      <c r="P74" s="201"/>
      <c r="Q74" s="201"/>
      <c r="R74" s="201"/>
      <c r="S74" s="429" t="s">
        <v>9326</v>
      </c>
      <c r="T74" s="429"/>
      <c r="U74" s="429"/>
      <c r="V74" s="429"/>
      <c r="W74" s="429"/>
      <c r="X74" s="429"/>
      <c r="Y74" s="429"/>
      <c r="Z74" s="429"/>
      <c r="AA74" s="429"/>
      <c r="AB74" s="429"/>
      <c r="AC74" s="429"/>
      <c r="AD74" s="429"/>
      <c r="AE74" s="429"/>
      <c r="AF74" s="429"/>
      <c r="AG74" s="429"/>
      <c r="AH74" s="429"/>
      <c r="AI74" s="429"/>
      <c r="AJ74" s="429"/>
      <c r="AK74" s="429"/>
      <c r="AL74" s="429"/>
      <c r="AM74" s="429"/>
      <c r="AN74" s="429"/>
      <c r="AO74" s="429"/>
      <c r="AP74" s="429"/>
      <c r="AQ74" s="429"/>
      <c r="AR74" s="429"/>
      <c r="AS74" s="429"/>
      <c r="AT74" s="429"/>
      <c r="AU74" s="429"/>
      <c r="AV74" s="429"/>
      <c r="AW74" s="429"/>
      <c r="AX74" s="429"/>
      <c r="AY74" s="429"/>
      <c r="AZ74" s="429"/>
      <c r="BA74" s="429"/>
      <c r="BB74" s="429"/>
      <c r="BC74" s="429"/>
      <c r="BD74" s="429"/>
      <c r="BE74" s="429"/>
      <c r="BF74" s="429"/>
      <c r="BG74" s="429"/>
      <c r="BH74" s="429"/>
      <c r="BI74" s="429"/>
      <c r="BJ74" s="429"/>
      <c r="BK74" s="429"/>
      <c r="BL74" s="429"/>
      <c r="BM74" s="429"/>
      <c r="BN74" s="429"/>
      <c r="BO74" s="429"/>
      <c r="BP74" s="252"/>
      <c r="BQ74" s="249"/>
      <c r="BR74" s="247"/>
      <c r="BS74" s="247"/>
      <c r="BT74" s="247"/>
      <c r="BU74" s="247"/>
      <c r="BV74" s="247"/>
      <c r="BW74" s="247"/>
      <c r="BX74" s="247"/>
      <c r="BY74" s="247"/>
      <c r="BZ74" s="247"/>
      <c r="CA74" s="247"/>
      <c r="CB74" s="247"/>
      <c r="CC74" s="247"/>
      <c r="CD74" s="247"/>
      <c r="CE74" s="247"/>
      <c r="CF74" s="248"/>
      <c r="CG74" s="51"/>
      <c r="CI74" s="51"/>
      <c r="CJ74" s="51"/>
      <c r="CK74" s="51"/>
    </row>
    <row r="75" spans="2:94" ht="15" customHeight="1" x14ac:dyDescent="0.2">
      <c r="B75" s="182" t="s">
        <v>9304</v>
      </c>
      <c r="C75" s="321"/>
      <c r="D75" s="321"/>
      <c r="E75" s="312"/>
      <c r="F75" s="312"/>
      <c r="G75" s="92"/>
      <c r="H75" s="92"/>
      <c r="I75" s="92"/>
      <c r="J75" s="92"/>
      <c r="K75" s="92"/>
      <c r="L75" s="92"/>
      <c r="M75" s="93"/>
      <c r="N75" s="94"/>
      <c r="O75" s="312"/>
      <c r="P75" s="312"/>
      <c r="Q75" s="312"/>
      <c r="R75" s="312"/>
      <c r="S75" s="312"/>
      <c r="T75" s="312"/>
      <c r="U75" s="312"/>
      <c r="V75" s="312"/>
      <c r="W75" s="312"/>
      <c r="X75" s="312"/>
      <c r="Y75" s="312"/>
      <c r="Z75" s="312"/>
      <c r="AA75" s="312"/>
      <c r="AB75" s="312"/>
      <c r="AC75" s="312"/>
      <c r="AD75" s="312"/>
      <c r="AE75" s="312"/>
      <c r="AF75" s="312"/>
      <c r="AG75" s="312"/>
      <c r="AH75" s="312"/>
      <c r="AI75" s="312"/>
      <c r="AJ75" s="312"/>
      <c r="AK75" s="312"/>
      <c r="AL75" s="312"/>
      <c r="AM75" s="312"/>
      <c r="AN75" s="312"/>
      <c r="AO75" s="312"/>
      <c r="AP75" s="312"/>
      <c r="AQ75" s="312"/>
      <c r="AR75" s="312"/>
      <c r="AS75" s="312"/>
      <c r="AT75" s="312"/>
      <c r="AU75" s="312"/>
      <c r="AV75" s="312"/>
      <c r="AW75" s="312"/>
      <c r="AX75" s="312"/>
      <c r="AY75" s="312"/>
      <c r="AZ75" s="312"/>
      <c r="BA75" s="312"/>
      <c r="BB75" s="312"/>
      <c r="BC75" s="312"/>
      <c r="BD75" s="312"/>
      <c r="BE75" s="312"/>
      <c r="BF75" s="312"/>
      <c r="BG75" s="312"/>
      <c r="BH75" s="312"/>
      <c r="BI75" s="134"/>
      <c r="BJ75" s="134"/>
      <c r="BK75" s="134"/>
      <c r="BL75" s="134"/>
      <c r="BM75" s="134"/>
      <c r="BN75" s="134"/>
      <c r="BO75" s="134"/>
      <c r="BP75" s="253"/>
      <c r="BQ75" s="250"/>
      <c r="BR75" s="247"/>
      <c r="BS75" s="247"/>
      <c r="BT75" s="247"/>
      <c r="BU75" s="247"/>
      <c r="BV75" s="247"/>
      <c r="BW75" s="247"/>
      <c r="BX75" s="247"/>
      <c r="BY75" s="247"/>
      <c r="BZ75" s="247"/>
      <c r="CA75" s="247"/>
      <c r="CB75" s="247"/>
      <c r="CC75" s="247"/>
      <c r="CD75" s="247"/>
      <c r="CE75" s="247"/>
      <c r="CF75" s="248"/>
      <c r="CG75" s="51"/>
      <c r="CI75" s="51"/>
      <c r="CJ75" s="51"/>
      <c r="CK75" s="51"/>
    </row>
    <row r="76" spans="2:94" ht="34.5" customHeight="1" x14ac:dyDescent="0.2">
      <c r="B76" s="320"/>
      <c r="C76" s="321"/>
      <c r="D76" s="321"/>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c r="BC76" s="98"/>
      <c r="BD76" s="98"/>
      <c r="BE76" s="98"/>
      <c r="BF76" s="98"/>
      <c r="BG76" s="98"/>
      <c r="BH76" s="98"/>
      <c r="BI76" s="98"/>
      <c r="BJ76" s="98"/>
      <c r="BK76" s="98"/>
      <c r="BL76" s="98"/>
      <c r="BM76" s="98"/>
      <c r="BN76" s="98"/>
      <c r="BO76" s="98"/>
      <c r="BP76" s="254"/>
      <c r="BQ76" s="98"/>
      <c r="BR76" s="247"/>
      <c r="BS76" s="247"/>
      <c r="BT76" s="247"/>
      <c r="BU76" s="247"/>
      <c r="BV76" s="247"/>
      <c r="BW76" s="247"/>
      <c r="BX76" s="247"/>
      <c r="BY76" s="247"/>
      <c r="BZ76" s="247"/>
      <c r="CA76" s="247"/>
      <c r="CB76" s="247"/>
      <c r="CC76" s="247"/>
      <c r="CD76" s="247"/>
      <c r="CE76" s="247"/>
      <c r="CF76" s="248"/>
      <c r="CG76" s="51"/>
      <c r="CI76" s="51"/>
      <c r="CJ76" s="51"/>
      <c r="CK76" s="51"/>
    </row>
    <row r="77" spans="2:94" ht="17.149999999999999" customHeight="1" thickBot="1" x14ac:dyDescent="0.25">
      <c r="B77" s="324"/>
      <c r="C77" s="325"/>
      <c r="D77" s="325"/>
      <c r="E77" s="301"/>
      <c r="F77" s="97"/>
      <c r="G77" s="327"/>
      <c r="H77" s="327"/>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430" t="s">
        <v>9343</v>
      </c>
      <c r="BQ77" s="431"/>
      <c r="BR77" s="431"/>
      <c r="BS77" s="431"/>
      <c r="BT77" s="431"/>
      <c r="BU77" s="431"/>
      <c r="BV77" s="431"/>
      <c r="BW77" s="431"/>
      <c r="BX77" s="431"/>
      <c r="BY77" s="431"/>
      <c r="BZ77" s="431"/>
      <c r="CA77" s="431"/>
      <c r="CB77" s="431"/>
      <c r="CC77" s="431"/>
      <c r="CD77" s="431"/>
      <c r="CE77" s="431"/>
      <c r="CF77" s="432"/>
      <c r="CG77" s="51"/>
      <c r="CI77" s="51"/>
      <c r="CJ77" s="51"/>
      <c r="CK77" s="51"/>
    </row>
    <row r="78" spans="2:94" ht="17.149999999999999" customHeight="1" x14ac:dyDescent="0.2">
      <c r="B78" s="312"/>
      <c r="C78" s="312"/>
      <c r="D78" s="321"/>
      <c r="E78" s="60"/>
      <c r="F78" s="24"/>
      <c r="G78" s="328"/>
      <c r="H78" s="328"/>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22"/>
      <c r="BU78" s="22"/>
      <c r="BV78" s="368"/>
      <c r="BW78" s="22"/>
      <c r="BX78" s="22"/>
      <c r="BY78" s="22"/>
      <c r="BZ78" s="22"/>
      <c r="CA78" s="22"/>
      <c r="CB78" s="22"/>
      <c r="CC78" s="22"/>
      <c r="CD78" s="42"/>
      <c r="CE78" s="43"/>
      <c r="CF78" s="21"/>
      <c r="CG78" s="51"/>
      <c r="CI78" s="51"/>
      <c r="CJ78" s="51"/>
      <c r="CK78" s="51"/>
    </row>
    <row r="79" spans="2:94" ht="17.149999999999999" customHeight="1" x14ac:dyDescent="0.2">
      <c r="B79" s="312"/>
      <c r="C79" s="312"/>
      <c r="D79" s="321"/>
      <c r="E79" s="60"/>
      <c r="F79" s="24"/>
      <c r="G79" s="328"/>
      <c r="H79" s="328"/>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c r="BR79" s="59"/>
      <c r="BS79" s="59"/>
      <c r="BT79" s="22"/>
      <c r="BU79" s="22"/>
      <c r="BV79" s="368"/>
      <c r="BW79" s="22"/>
      <c r="BX79" s="22"/>
      <c r="BY79" s="22"/>
      <c r="BZ79" s="22"/>
      <c r="CA79" s="22"/>
      <c r="CB79" s="22"/>
      <c r="CC79" s="22"/>
      <c r="CD79" s="42"/>
      <c r="CE79" s="43"/>
      <c r="CF79" s="21"/>
      <c r="CG79" s="51"/>
      <c r="CI79" s="51"/>
      <c r="CJ79" s="51"/>
      <c r="CK79" s="51"/>
    </row>
    <row r="80" spans="2:94" ht="15" customHeight="1" x14ac:dyDescent="0.2">
      <c r="B80" s="312"/>
      <c r="C80" s="312"/>
      <c r="D80" s="433" t="s">
        <v>5</v>
      </c>
      <c r="E80" s="433"/>
      <c r="F80" s="433"/>
      <c r="G80" s="433"/>
      <c r="H80" s="433"/>
      <c r="I80" s="433"/>
      <c r="J80" s="433"/>
      <c r="K80" s="433"/>
      <c r="L80" s="433"/>
      <c r="M80" s="433"/>
      <c r="N80" s="433"/>
      <c r="O80" s="433"/>
      <c r="P80" s="433"/>
      <c r="Q80" s="433"/>
      <c r="R80" s="433"/>
      <c r="S80" s="433"/>
      <c r="T80" s="433"/>
      <c r="U80" s="433"/>
      <c r="V80" s="433"/>
      <c r="W80" s="433"/>
      <c r="X80" s="433"/>
      <c r="Y80" s="433"/>
      <c r="Z80" s="433"/>
      <c r="AA80" s="433"/>
      <c r="AB80" s="433"/>
      <c r="AC80" s="433"/>
      <c r="AD80" s="433"/>
      <c r="AE80" s="433"/>
      <c r="AF80" s="433"/>
      <c r="AG80" s="433"/>
      <c r="AH80" s="433"/>
      <c r="AI80" s="433"/>
      <c r="AJ80" s="433"/>
      <c r="AK80" s="433"/>
      <c r="AL80" s="433"/>
      <c r="AM80" s="433"/>
      <c r="AN80" s="433"/>
      <c r="AO80" s="433"/>
      <c r="AP80" s="433"/>
      <c r="AQ80" s="433"/>
      <c r="AR80" s="433"/>
      <c r="AS80" s="433"/>
      <c r="AT80" s="433"/>
      <c r="AU80" s="433"/>
      <c r="AV80" s="433"/>
      <c r="AW80" s="433"/>
      <c r="AX80" s="433"/>
      <c r="AY80" s="433"/>
      <c r="AZ80" s="433"/>
      <c r="BA80" s="433"/>
      <c r="BB80" s="433"/>
      <c r="BC80" s="433"/>
      <c r="BD80" s="433"/>
      <c r="BE80" s="433"/>
      <c r="BF80" s="433"/>
      <c r="BG80" s="433"/>
      <c r="BH80" s="433"/>
      <c r="BI80" s="433"/>
      <c r="BJ80" s="433"/>
      <c r="BK80" s="433"/>
      <c r="BL80" s="433"/>
      <c r="BM80" s="433"/>
      <c r="BN80" s="433"/>
      <c r="BO80" s="433"/>
      <c r="BP80" s="433"/>
      <c r="BQ80" s="433"/>
      <c r="BR80" s="433"/>
      <c r="BS80" s="433"/>
      <c r="BT80" s="433"/>
      <c r="BU80" s="433"/>
      <c r="BV80" s="433"/>
      <c r="BW80" s="433"/>
      <c r="BX80" s="433"/>
      <c r="BY80" s="433"/>
      <c r="BZ80" s="433"/>
      <c r="CA80" s="433"/>
      <c r="CB80" s="433"/>
      <c r="CC80" s="433"/>
      <c r="CD80" s="433"/>
      <c r="CE80" s="433"/>
      <c r="CF80" s="433"/>
      <c r="CG80" s="163"/>
      <c r="CH80" s="96"/>
      <c r="CI80" s="163"/>
      <c r="CJ80" s="163"/>
      <c r="CK80" s="163"/>
      <c r="CL80" s="96"/>
      <c r="CM80" s="96"/>
      <c r="CN80" s="96"/>
      <c r="CO80" s="96"/>
      <c r="CP80" s="96"/>
    </row>
    <row r="81" spans="2:94" ht="15" customHeight="1" x14ac:dyDescent="0.2">
      <c r="B81" s="312"/>
      <c r="C81" s="312"/>
      <c r="D81" s="122"/>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63"/>
      <c r="CH81" s="96"/>
      <c r="CI81" s="163"/>
      <c r="CJ81" s="163"/>
      <c r="CK81" s="163"/>
      <c r="CL81" s="96"/>
      <c r="CM81" s="96"/>
      <c r="CN81" s="96"/>
      <c r="CO81" s="96"/>
      <c r="CP81" s="96"/>
    </row>
    <row r="82" spans="2:94" ht="15" customHeight="1" x14ac:dyDescent="0.2">
      <c r="B82" s="312"/>
      <c r="C82" s="312"/>
      <c r="D82" s="312"/>
      <c r="E82" s="203" t="s">
        <v>3368</v>
      </c>
      <c r="F82" s="204"/>
      <c r="G82" s="204" t="s">
        <v>9350</v>
      </c>
      <c r="H82" s="204"/>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c r="AI82" s="204"/>
      <c r="AJ82" s="204"/>
      <c r="AK82" s="204"/>
      <c r="AL82" s="204"/>
      <c r="AM82" s="204"/>
      <c r="AN82" s="204"/>
      <c r="AO82" s="204"/>
      <c r="AP82" s="204"/>
      <c r="AQ82" s="204"/>
      <c r="AR82" s="204"/>
      <c r="AS82" s="204"/>
      <c r="AT82" s="204"/>
      <c r="AU82" s="204"/>
      <c r="AV82" s="204"/>
      <c r="AW82" s="204"/>
      <c r="AX82" s="204"/>
      <c r="AY82" s="204"/>
      <c r="AZ82" s="204"/>
      <c r="BA82" s="204"/>
      <c r="BB82" s="204"/>
      <c r="BC82" s="204"/>
      <c r="BD82" s="204"/>
      <c r="BE82" s="204"/>
      <c r="BF82" s="204"/>
      <c r="BG82" s="46"/>
      <c r="BH82" s="46"/>
      <c r="BI82" s="46"/>
      <c r="BJ82" s="46"/>
      <c r="BK82" s="46"/>
      <c r="BL82" s="46"/>
      <c r="BM82" s="46"/>
      <c r="BN82" s="46"/>
      <c r="BO82" s="46"/>
      <c r="BP82" s="46"/>
      <c r="BQ82" s="46"/>
      <c r="BR82" s="46"/>
      <c r="BS82" s="46"/>
      <c r="BT82" s="46"/>
      <c r="BU82" s="46"/>
      <c r="BV82" s="46"/>
      <c r="BW82" s="46"/>
      <c r="BX82" s="46"/>
      <c r="BY82" s="46"/>
      <c r="BZ82" s="46"/>
      <c r="CA82" s="46"/>
      <c r="CB82" s="46"/>
      <c r="CC82" s="46"/>
      <c r="CD82" s="46"/>
      <c r="CE82" s="46"/>
      <c r="CF82" s="46"/>
      <c r="CG82" s="51"/>
      <c r="CI82" s="51"/>
      <c r="CJ82" s="51"/>
      <c r="CK82" s="51"/>
      <c r="CO82" s="96"/>
      <c r="CP82" s="96"/>
    </row>
    <row r="83" spans="2:94" ht="15" customHeight="1" x14ac:dyDescent="0.2">
      <c r="B83" s="312"/>
      <c r="C83" s="312"/>
      <c r="D83" s="312"/>
      <c r="E83" s="203" t="s">
        <v>3369</v>
      </c>
      <c r="F83" s="204"/>
      <c r="G83" s="204" t="s">
        <v>9352</v>
      </c>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c r="AI83" s="204"/>
      <c r="AJ83" s="204"/>
      <c r="AK83" s="204"/>
      <c r="AL83" s="204"/>
      <c r="AM83" s="204"/>
      <c r="AN83" s="204"/>
      <c r="AO83" s="204"/>
      <c r="AP83" s="204"/>
      <c r="AQ83" s="204"/>
      <c r="AR83" s="204"/>
      <c r="AS83" s="204"/>
      <c r="AT83" s="204"/>
      <c r="AU83" s="204"/>
      <c r="AV83" s="204"/>
      <c r="AW83" s="204"/>
      <c r="AX83" s="204"/>
      <c r="AY83" s="204"/>
      <c r="AZ83" s="204"/>
      <c r="BA83" s="204"/>
      <c r="BB83" s="204"/>
      <c r="BC83" s="204"/>
      <c r="BD83" s="204"/>
      <c r="BE83" s="204"/>
      <c r="BF83" s="204"/>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51"/>
      <c r="CI83" s="51"/>
      <c r="CJ83" s="51"/>
      <c r="CK83" s="51"/>
      <c r="CO83" s="96"/>
      <c r="CP83" s="96"/>
    </row>
    <row r="84" spans="2:94" ht="15" customHeight="1" x14ac:dyDescent="0.2">
      <c r="B84" s="312"/>
      <c r="C84" s="312"/>
      <c r="D84" s="312"/>
      <c r="E84" s="203" t="s">
        <v>3370</v>
      </c>
      <c r="F84" s="204"/>
      <c r="G84" s="204" t="s">
        <v>8445</v>
      </c>
      <c r="H84" s="204"/>
      <c r="I84" s="204"/>
      <c r="J84" s="204"/>
      <c r="K84" s="204"/>
      <c r="L84" s="204"/>
      <c r="M84" s="204"/>
      <c r="N84" s="204"/>
      <c r="O84" s="204"/>
      <c r="P84" s="204"/>
      <c r="Q84" s="204"/>
      <c r="R84" s="204"/>
      <c r="S84" s="204"/>
      <c r="T84" s="204"/>
      <c r="U84" s="204"/>
      <c r="V84" s="204"/>
      <c r="W84" s="204"/>
      <c r="X84" s="204"/>
      <c r="Y84" s="204"/>
      <c r="Z84" s="204"/>
      <c r="AA84" s="204"/>
      <c r="AB84" s="204"/>
      <c r="AC84" s="204"/>
      <c r="AD84" s="204"/>
      <c r="AE84" s="204"/>
      <c r="AF84" s="204"/>
      <c r="AG84" s="204"/>
      <c r="AH84" s="204"/>
      <c r="AI84" s="204"/>
      <c r="AJ84" s="204"/>
      <c r="AK84" s="204"/>
      <c r="AL84" s="204"/>
      <c r="AM84" s="204"/>
      <c r="AN84" s="204"/>
      <c r="AO84" s="204"/>
      <c r="AP84" s="204"/>
      <c r="AQ84" s="204"/>
      <c r="AR84" s="204"/>
      <c r="AS84" s="204"/>
      <c r="AT84" s="204"/>
      <c r="AU84" s="204"/>
      <c r="AV84" s="204"/>
      <c r="AW84" s="204"/>
      <c r="AX84" s="204"/>
      <c r="AY84" s="204"/>
      <c r="AZ84" s="204"/>
      <c r="BA84" s="204"/>
      <c r="BB84" s="204"/>
      <c r="BC84" s="204"/>
      <c r="BD84" s="204"/>
      <c r="BE84" s="204"/>
      <c r="BF84" s="204"/>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c r="CG84" s="51"/>
      <c r="CI84" s="51"/>
      <c r="CJ84" s="51"/>
      <c r="CK84" s="51"/>
      <c r="CO84" s="96"/>
      <c r="CP84" s="96"/>
    </row>
    <row r="85" spans="2:94" ht="15" customHeight="1" x14ac:dyDescent="0.2">
      <c r="B85" s="312"/>
      <c r="C85" s="312"/>
      <c r="D85" s="312"/>
      <c r="E85" s="203" t="s">
        <v>3371</v>
      </c>
      <c r="F85" s="204"/>
      <c r="G85" s="204" t="s">
        <v>8446</v>
      </c>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c r="AI85" s="204"/>
      <c r="AJ85" s="204"/>
      <c r="AK85" s="204"/>
      <c r="AL85" s="204"/>
      <c r="AM85" s="204"/>
      <c r="AN85" s="204"/>
      <c r="AO85" s="204"/>
      <c r="AP85" s="204"/>
      <c r="AQ85" s="204"/>
      <c r="AR85" s="204"/>
      <c r="AS85" s="204"/>
      <c r="AT85" s="204"/>
      <c r="AU85" s="204"/>
      <c r="AV85" s="204"/>
      <c r="AW85" s="204"/>
      <c r="AX85" s="204"/>
      <c r="AY85" s="204"/>
      <c r="AZ85" s="204"/>
      <c r="BA85" s="204"/>
      <c r="BB85" s="204"/>
      <c r="BC85" s="204"/>
      <c r="BD85" s="204"/>
      <c r="BE85" s="204"/>
      <c r="BF85" s="204"/>
      <c r="BG85" s="46"/>
      <c r="BH85" s="46"/>
      <c r="BI85" s="46"/>
      <c r="BJ85" s="46"/>
      <c r="BK85" s="46"/>
      <c r="BL85" s="46"/>
      <c r="BM85" s="46"/>
      <c r="BN85" s="46"/>
      <c r="BO85" s="46"/>
      <c r="BP85" s="46"/>
      <c r="BQ85" s="46"/>
      <c r="BR85" s="46"/>
      <c r="BS85" s="46"/>
      <c r="BT85" s="46"/>
      <c r="BU85" s="46"/>
      <c r="BV85" s="46"/>
      <c r="BW85" s="46"/>
      <c r="BX85" s="46"/>
      <c r="BY85" s="46"/>
      <c r="BZ85" s="46"/>
      <c r="CA85" s="46"/>
      <c r="CB85" s="46"/>
      <c r="CC85" s="46"/>
      <c r="CD85" s="46"/>
      <c r="CE85" s="46"/>
      <c r="CF85" s="46"/>
      <c r="CG85" s="51"/>
      <c r="CI85" s="51"/>
      <c r="CJ85" s="51"/>
      <c r="CK85" s="51"/>
      <c r="CO85" s="96"/>
      <c r="CP85" s="96"/>
    </row>
    <row r="86" spans="2:94" ht="15" customHeight="1" x14ac:dyDescent="0.2">
      <c r="B86" s="312"/>
      <c r="C86" s="312"/>
      <c r="D86" s="312"/>
      <c r="E86" s="47"/>
      <c r="F86" s="164"/>
      <c r="G86" s="165" t="s">
        <v>8452</v>
      </c>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165"/>
      <c r="AK86" s="165"/>
      <c r="AL86" s="165"/>
      <c r="AM86" s="165"/>
      <c r="AN86" s="165"/>
      <c r="AO86" s="165"/>
      <c r="AP86" s="165"/>
      <c r="AQ86" s="165"/>
      <c r="AR86" s="165"/>
      <c r="AS86" s="165"/>
      <c r="AT86" s="165"/>
      <c r="AU86" s="165"/>
      <c r="AV86" s="165"/>
      <c r="AW86" s="165"/>
      <c r="AX86" s="165"/>
      <c r="AY86" s="165"/>
      <c r="AZ86" s="165"/>
      <c r="BA86" s="165"/>
      <c r="BB86" s="165"/>
      <c r="BC86" s="165"/>
      <c r="BD86" s="165"/>
      <c r="BE86" s="165"/>
      <c r="BF86" s="165"/>
      <c r="BG86" s="165"/>
      <c r="BH86" s="165"/>
      <c r="BI86" s="165"/>
      <c r="BJ86" s="165"/>
      <c r="BK86" s="165"/>
      <c r="BL86" s="165"/>
      <c r="BM86" s="165"/>
      <c r="BN86" s="165"/>
      <c r="BO86" s="165"/>
      <c r="BP86" s="165"/>
      <c r="BQ86" s="165"/>
      <c r="BR86" s="165"/>
      <c r="BS86" s="165"/>
      <c r="BT86" s="165"/>
      <c r="BU86" s="165"/>
      <c r="BV86" s="165"/>
      <c r="BW86" s="165"/>
      <c r="BX86" s="165"/>
      <c r="BY86" s="165"/>
      <c r="BZ86" s="165"/>
      <c r="CA86" s="165"/>
      <c r="CB86" s="165"/>
      <c r="CC86" s="165"/>
      <c r="CD86" s="165"/>
      <c r="CE86" s="165"/>
      <c r="CF86" s="165"/>
      <c r="CG86" s="51"/>
      <c r="CI86" s="51"/>
      <c r="CJ86" s="51"/>
      <c r="CK86" s="51"/>
      <c r="CO86" s="96"/>
      <c r="CP86" s="96"/>
    </row>
    <row r="87" spans="2:94" ht="15" customHeight="1" x14ac:dyDescent="0.2">
      <c r="B87" s="312"/>
      <c r="C87" s="312"/>
      <c r="D87" s="312"/>
      <c r="E87" s="47"/>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51"/>
      <c r="CI87" s="51"/>
      <c r="CJ87" s="51"/>
      <c r="CK87" s="51"/>
      <c r="CO87" s="96"/>
      <c r="CP87" s="96"/>
    </row>
    <row r="88" spans="2:94" ht="15" customHeight="1" x14ac:dyDescent="0.2">
      <c r="B88" s="312"/>
      <c r="C88" s="312"/>
      <c r="D88" s="312"/>
      <c r="E88" s="47"/>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51"/>
      <c r="CI88" s="51"/>
      <c r="CJ88" s="51"/>
      <c r="CK88" s="51"/>
      <c r="CO88" s="96"/>
      <c r="CP88" s="96"/>
    </row>
    <row r="89" spans="2:94" ht="15" customHeight="1" x14ac:dyDescent="0.2">
      <c r="B89" s="312"/>
      <c r="C89" s="312"/>
      <c r="D89" s="433" t="s">
        <v>4</v>
      </c>
      <c r="E89" s="433"/>
      <c r="F89" s="433"/>
      <c r="G89" s="433"/>
      <c r="H89" s="433"/>
      <c r="I89" s="433"/>
      <c r="J89" s="433"/>
      <c r="K89" s="433"/>
      <c r="L89" s="433"/>
      <c r="M89" s="433"/>
      <c r="N89" s="433"/>
      <c r="O89" s="433"/>
      <c r="P89" s="433"/>
      <c r="Q89" s="433"/>
      <c r="R89" s="433"/>
      <c r="S89" s="433"/>
      <c r="T89" s="433"/>
      <c r="U89" s="433"/>
      <c r="V89" s="433"/>
      <c r="W89" s="433"/>
      <c r="X89" s="433"/>
      <c r="Y89" s="433"/>
      <c r="Z89" s="433"/>
      <c r="AA89" s="433"/>
      <c r="AB89" s="433"/>
      <c r="AC89" s="433"/>
      <c r="AD89" s="433"/>
      <c r="AE89" s="433"/>
      <c r="AF89" s="433"/>
      <c r="AG89" s="433"/>
      <c r="AH89" s="433"/>
      <c r="AI89" s="433"/>
      <c r="AJ89" s="433"/>
      <c r="AK89" s="433"/>
      <c r="AL89" s="433"/>
      <c r="AM89" s="433"/>
      <c r="AN89" s="433"/>
      <c r="AO89" s="433"/>
      <c r="AP89" s="433"/>
      <c r="AQ89" s="433"/>
      <c r="AR89" s="433"/>
      <c r="AS89" s="433"/>
      <c r="AT89" s="433"/>
      <c r="AU89" s="433"/>
      <c r="AV89" s="433"/>
      <c r="AW89" s="433"/>
      <c r="AX89" s="433"/>
      <c r="AY89" s="433"/>
      <c r="AZ89" s="433"/>
      <c r="BA89" s="433"/>
      <c r="BB89" s="433"/>
      <c r="BC89" s="433"/>
      <c r="BD89" s="433"/>
      <c r="BE89" s="433"/>
      <c r="BF89" s="433"/>
      <c r="BG89" s="433"/>
      <c r="BH89" s="433"/>
      <c r="BI89" s="433"/>
      <c r="BJ89" s="433"/>
      <c r="BK89" s="433"/>
      <c r="BL89" s="433"/>
      <c r="BM89" s="433"/>
      <c r="BN89" s="433"/>
      <c r="BO89" s="433"/>
      <c r="BP89" s="433"/>
      <c r="BQ89" s="433"/>
      <c r="BR89" s="433"/>
      <c r="BS89" s="433"/>
      <c r="BT89" s="433"/>
      <c r="BU89" s="433"/>
      <c r="BV89" s="433"/>
      <c r="BW89" s="433"/>
      <c r="BX89" s="433"/>
      <c r="BY89" s="433"/>
      <c r="BZ89" s="433"/>
      <c r="CA89" s="433"/>
      <c r="CB89" s="433"/>
      <c r="CC89" s="433"/>
      <c r="CD89" s="433"/>
      <c r="CE89" s="433"/>
      <c r="CF89" s="433"/>
      <c r="CG89" s="51"/>
      <c r="CI89" s="51"/>
      <c r="CJ89" s="51"/>
      <c r="CK89" s="51"/>
      <c r="CO89" s="96"/>
      <c r="CP89" s="96"/>
    </row>
    <row r="90" spans="2:94" ht="15" customHeight="1" x14ac:dyDescent="0.2">
      <c r="B90" s="312"/>
      <c r="C90" s="312"/>
      <c r="D90" s="369"/>
      <c r="E90" s="369"/>
      <c r="F90" s="369"/>
      <c r="G90" s="369"/>
      <c r="H90" s="369"/>
      <c r="I90" s="369"/>
      <c r="J90" s="369"/>
      <c r="K90" s="369"/>
      <c r="L90" s="369"/>
      <c r="M90" s="369"/>
      <c r="N90" s="369"/>
      <c r="O90" s="369"/>
      <c r="P90" s="369"/>
      <c r="Q90" s="369"/>
      <c r="R90" s="369"/>
      <c r="S90" s="369"/>
      <c r="T90" s="369"/>
      <c r="U90" s="369"/>
      <c r="V90" s="369"/>
      <c r="W90" s="369"/>
      <c r="X90" s="369"/>
      <c r="Y90" s="369"/>
      <c r="Z90" s="369"/>
      <c r="AA90" s="369"/>
      <c r="AB90" s="369"/>
      <c r="AC90" s="369"/>
      <c r="AD90" s="369"/>
      <c r="AE90" s="369"/>
      <c r="AF90" s="369"/>
      <c r="AG90" s="369"/>
      <c r="AH90" s="369"/>
      <c r="AI90" s="369"/>
      <c r="AJ90" s="369"/>
      <c r="AK90" s="369"/>
      <c r="AL90" s="369"/>
      <c r="AM90" s="369"/>
      <c r="AN90" s="369"/>
      <c r="AO90" s="369"/>
      <c r="AP90" s="369"/>
      <c r="AQ90" s="369"/>
      <c r="AR90" s="369"/>
      <c r="AS90" s="369"/>
      <c r="AT90" s="369"/>
      <c r="AU90" s="369"/>
      <c r="AV90" s="369"/>
      <c r="AW90" s="369"/>
      <c r="AX90" s="369"/>
      <c r="AY90" s="369"/>
      <c r="AZ90" s="369"/>
      <c r="BA90" s="369"/>
      <c r="BB90" s="369"/>
      <c r="BC90" s="369"/>
      <c r="BD90" s="369"/>
      <c r="BE90" s="369"/>
      <c r="BF90" s="369"/>
      <c r="BG90" s="369"/>
      <c r="BH90" s="369"/>
      <c r="BI90" s="369"/>
      <c r="BJ90" s="369"/>
      <c r="BK90" s="369"/>
      <c r="BL90" s="369"/>
      <c r="BM90" s="369"/>
      <c r="BN90" s="369"/>
      <c r="BO90" s="369"/>
      <c r="BP90" s="369"/>
      <c r="BQ90" s="369"/>
      <c r="BR90" s="369"/>
      <c r="BS90" s="369"/>
      <c r="BT90" s="369"/>
      <c r="BU90" s="369"/>
      <c r="BV90" s="369"/>
      <c r="BW90" s="369"/>
      <c r="BX90" s="369"/>
      <c r="BY90" s="369"/>
      <c r="BZ90" s="369"/>
      <c r="CA90" s="369"/>
      <c r="CB90" s="369"/>
      <c r="CC90" s="369"/>
      <c r="CD90" s="369"/>
      <c r="CE90" s="369"/>
      <c r="CF90" s="369"/>
      <c r="CG90" s="51"/>
      <c r="CI90" s="51"/>
      <c r="CJ90" s="51"/>
      <c r="CK90" s="51"/>
      <c r="CO90" s="96"/>
      <c r="CP90" s="96"/>
    </row>
    <row r="91" spans="2:94" ht="15" customHeight="1" x14ac:dyDescent="0.2">
      <c r="B91" s="312"/>
      <c r="C91" s="312"/>
      <c r="D91" s="312"/>
      <c r="E91" s="205" t="s">
        <v>3368</v>
      </c>
      <c r="F91" s="206"/>
      <c r="G91" s="206" t="s">
        <v>8447</v>
      </c>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06"/>
      <c r="AM91" s="206"/>
      <c r="AN91" s="206"/>
      <c r="AO91" s="206"/>
      <c r="AP91" s="206"/>
      <c r="AQ91" s="206"/>
      <c r="AR91" s="206"/>
      <c r="AS91" s="206"/>
      <c r="AT91" s="206"/>
      <c r="AU91" s="206"/>
      <c r="AV91" s="206"/>
      <c r="AW91" s="206"/>
      <c r="AX91" s="206"/>
      <c r="AY91" s="206"/>
      <c r="AZ91" s="206"/>
      <c r="BA91" s="206"/>
      <c r="BB91" s="206"/>
      <c r="BC91" s="206"/>
      <c r="BD91" s="206"/>
      <c r="BE91" s="206"/>
      <c r="BF91" s="206"/>
      <c r="BG91" s="206"/>
      <c r="BH91" s="206"/>
      <c r="BI91" s="206"/>
      <c r="BJ91" s="206"/>
      <c r="BK91" s="206"/>
      <c r="BL91" s="206"/>
      <c r="BM91" s="206"/>
      <c r="BN91" s="206"/>
      <c r="BO91" s="206"/>
      <c r="BP91" s="49"/>
      <c r="BQ91" s="49"/>
      <c r="BR91" s="49"/>
      <c r="BS91" s="49"/>
      <c r="BT91" s="49"/>
      <c r="BU91" s="49"/>
      <c r="BV91" s="49"/>
      <c r="BW91" s="49"/>
      <c r="BX91" s="49"/>
      <c r="BY91" s="49"/>
      <c r="BZ91" s="49"/>
      <c r="CA91" s="49"/>
      <c r="CB91" s="49"/>
      <c r="CC91" s="49"/>
      <c r="CD91" s="49"/>
      <c r="CE91" s="49"/>
      <c r="CF91" s="49"/>
      <c r="CG91" s="51"/>
      <c r="CI91" s="51"/>
      <c r="CJ91" s="51"/>
      <c r="CK91" s="51"/>
      <c r="CO91" s="96"/>
      <c r="CP91" s="96"/>
    </row>
    <row r="92" spans="2:94" s="338" customFormat="1" ht="15" customHeight="1" x14ac:dyDescent="0.2">
      <c r="B92" s="312"/>
      <c r="C92" s="312"/>
      <c r="D92" s="312"/>
      <c r="E92" s="205" t="s">
        <v>3369</v>
      </c>
      <c r="F92" s="206"/>
      <c r="G92" s="206" t="s">
        <v>9384</v>
      </c>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206"/>
      <c r="AJ92" s="206"/>
      <c r="AK92" s="206"/>
      <c r="AL92" s="206"/>
      <c r="AM92" s="206"/>
      <c r="AN92" s="206"/>
      <c r="AO92" s="206"/>
      <c r="AP92" s="206"/>
      <c r="AQ92" s="206"/>
      <c r="AR92" s="206"/>
      <c r="AS92" s="206"/>
      <c r="AT92" s="206"/>
      <c r="AU92" s="206"/>
      <c r="AV92" s="206"/>
      <c r="AW92" s="206"/>
      <c r="AX92" s="206"/>
      <c r="AY92" s="206"/>
      <c r="AZ92" s="206"/>
      <c r="BA92" s="206"/>
      <c r="BB92" s="206"/>
      <c r="BC92" s="206"/>
      <c r="BD92" s="206"/>
      <c r="BE92" s="206"/>
      <c r="BF92" s="206"/>
      <c r="BG92" s="206"/>
      <c r="BH92" s="206"/>
      <c r="BI92" s="206"/>
      <c r="BJ92" s="206"/>
      <c r="BK92" s="206"/>
      <c r="BL92" s="206"/>
      <c r="BM92" s="206"/>
      <c r="BN92" s="206"/>
      <c r="BO92" s="206"/>
      <c r="BP92" s="49"/>
      <c r="BQ92" s="49"/>
      <c r="BR92" s="49"/>
      <c r="BS92" s="49"/>
      <c r="BT92" s="49"/>
      <c r="BU92" s="49"/>
      <c r="BV92" s="49"/>
      <c r="BW92" s="49"/>
      <c r="BX92" s="49"/>
      <c r="BY92" s="49"/>
      <c r="BZ92" s="49"/>
      <c r="CA92" s="49"/>
      <c r="CB92" s="49"/>
      <c r="CC92" s="49"/>
      <c r="CD92" s="49"/>
      <c r="CE92" s="49"/>
      <c r="CF92" s="49"/>
      <c r="CG92" s="339"/>
      <c r="CI92" s="339"/>
      <c r="CJ92" s="339"/>
      <c r="CK92" s="339"/>
      <c r="CO92" s="340"/>
      <c r="CP92" s="340"/>
    </row>
    <row r="93" spans="2:94" ht="15" customHeight="1" x14ac:dyDescent="0.2">
      <c r="B93" s="312"/>
      <c r="C93" s="312"/>
      <c r="D93" s="312"/>
      <c r="E93" s="205" t="s">
        <v>3370</v>
      </c>
      <c r="F93" s="206"/>
      <c r="G93" s="206" t="s">
        <v>9385</v>
      </c>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c r="AK93" s="206"/>
      <c r="AL93" s="206"/>
      <c r="AM93" s="206"/>
      <c r="AN93" s="206"/>
      <c r="AO93" s="206"/>
      <c r="AP93" s="206"/>
      <c r="AQ93" s="206"/>
      <c r="AR93" s="206"/>
      <c r="AS93" s="206"/>
      <c r="AT93" s="206"/>
      <c r="AU93" s="206"/>
      <c r="AV93" s="206"/>
      <c r="AW93" s="206"/>
      <c r="AX93" s="206"/>
      <c r="AY93" s="206"/>
      <c r="AZ93" s="206"/>
      <c r="BA93" s="206"/>
      <c r="BB93" s="206"/>
      <c r="BC93" s="206"/>
      <c r="BD93" s="206"/>
      <c r="BE93" s="206"/>
      <c r="BF93" s="206"/>
      <c r="BG93" s="206"/>
      <c r="BH93" s="206"/>
      <c r="BI93" s="206"/>
      <c r="BJ93" s="206"/>
      <c r="BK93" s="206"/>
      <c r="BL93" s="206"/>
      <c r="BM93" s="206"/>
      <c r="BN93" s="206"/>
      <c r="BO93" s="206"/>
      <c r="BP93" s="49"/>
      <c r="BQ93" s="49"/>
      <c r="BR93" s="49"/>
      <c r="BS93" s="49"/>
      <c r="BT93" s="49"/>
      <c r="BU93" s="49"/>
      <c r="BV93" s="49"/>
      <c r="BW93" s="49"/>
      <c r="BX93" s="49"/>
      <c r="BY93" s="49"/>
      <c r="BZ93" s="49"/>
      <c r="CA93" s="49"/>
      <c r="CB93" s="49"/>
      <c r="CC93" s="49"/>
      <c r="CD93" s="49"/>
      <c r="CE93" s="49"/>
      <c r="CF93" s="49"/>
      <c r="CG93" s="51"/>
      <c r="CI93" s="51"/>
      <c r="CJ93" s="51"/>
      <c r="CK93" s="51"/>
      <c r="CO93" s="96"/>
      <c r="CP93" s="96"/>
    </row>
    <row r="94" spans="2:94" ht="15" customHeight="1" x14ac:dyDescent="0.2">
      <c r="B94" s="312"/>
      <c r="C94" s="312"/>
      <c r="D94" s="312"/>
      <c r="E94" s="205" t="s">
        <v>3371</v>
      </c>
      <c r="F94" s="206"/>
      <c r="G94" s="206" t="s">
        <v>8448</v>
      </c>
      <c r="H94" s="206"/>
      <c r="I94" s="206"/>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06"/>
      <c r="AH94" s="206"/>
      <c r="AI94" s="206"/>
      <c r="AJ94" s="206"/>
      <c r="AK94" s="206"/>
      <c r="AL94" s="206"/>
      <c r="AM94" s="206"/>
      <c r="AN94" s="206"/>
      <c r="AO94" s="206"/>
      <c r="AP94" s="206"/>
      <c r="AQ94" s="206"/>
      <c r="AR94" s="206"/>
      <c r="AS94" s="206"/>
      <c r="AT94" s="206"/>
      <c r="AU94" s="206"/>
      <c r="AV94" s="206"/>
      <c r="AW94" s="206"/>
      <c r="AX94" s="206"/>
      <c r="AY94" s="206"/>
      <c r="AZ94" s="206"/>
      <c r="BA94" s="206"/>
      <c r="BB94" s="206"/>
      <c r="BC94" s="206"/>
      <c r="BD94" s="206"/>
      <c r="BE94" s="206"/>
      <c r="BF94" s="206"/>
      <c r="BG94" s="206"/>
      <c r="BH94" s="206"/>
      <c r="BI94" s="206"/>
      <c r="BJ94" s="206"/>
      <c r="BK94" s="206"/>
      <c r="BL94" s="206"/>
      <c r="BM94" s="206"/>
      <c r="BN94" s="206"/>
      <c r="BO94" s="206"/>
      <c r="BP94" s="49"/>
      <c r="BQ94" s="49"/>
      <c r="BR94" s="49"/>
      <c r="BS94" s="49"/>
      <c r="BT94" s="49"/>
      <c r="BU94" s="49"/>
      <c r="BV94" s="49"/>
      <c r="BW94" s="49"/>
      <c r="BX94" s="49"/>
      <c r="BY94" s="49"/>
      <c r="BZ94" s="49"/>
      <c r="CA94" s="49"/>
      <c r="CB94" s="49"/>
      <c r="CC94" s="49"/>
      <c r="CD94" s="49"/>
      <c r="CE94" s="49"/>
      <c r="CF94" s="49"/>
      <c r="CG94" s="51"/>
      <c r="CI94" s="51"/>
      <c r="CJ94" s="51"/>
      <c r="CK94" s="51"/>
      <c r="CO94" s="96"/>
      <c r="CP94" s="96"/>
    </row>
    <row r="95" spans="2:94" ht="15" customHeight="1" x14ac:dyDescent="0.2">
      <c r="B95" s="312"/>
      <c r="C95" s="312"/>
      <c r="D95" s="312"/>
      <c r="E95" s="205" t="s">
        <v>9391</v>
      </c>
      <c r="F95" s="206"/>
      <c r="G95" s="206" t="s">
        <v>8449</v>
      </c>
      <c r="H95" s="206"/>
      <c r="I95" s="206"/>
      <c r="J95" s="206"/>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6"/>
      <c r="AP95" s="206"/>
      <c r="AQ95" s="206"/>
      <c r="AR95" s="206"/>
      <c r="AS95" s="206"/>
      <c r="AT95" s="206"/>
      <c r="AU95" s="206"/>
      <c r="AV95" s="206"/>
      <c r="AW95" s="206"/>
      <c r="AX95" s="206"/>
      <c r="AY95" s="206"/>
      <c r="AZ95" s="206"/>
      <c r="BA95" s="206"/>
      <c r="BB95" s="206"/>
      <c r="BC95" s="206"/>
      <c r="BD95" s="206"/>
      <c r="BE95" s="206"/>
      <c r="BF95" s="206"/>
      <c r="BG95" s="206"/>
      <c r="BH95" s="206"/>
      <c r="BI95" s="206"/>
      <c r="BJ95" s="206"/>
      <c r="BK95" s="206"/>
      <c r="BL95" s="206"/>
      <c r="BM95" s="206"/>
      <c r="BN95" s="206"/>
      <c r="BO95" s="206"/>
      <c r="BP95" s="49"/>
      <c r="BQ95" s="49"/>
      <c r="BR95" s="49"/>
      <c r="BS95" s="49"/>
      <c r="BT95" s="49"/>
      <c r="BU95" s="49"/>
      <c r="BV95" s="49"/>
      <c r="BW95" s="49"/>
      <c r="BX95" s="49"/>
      <c r="BY95" s="49"/>
      <c r="BZ95" s="49"/>
      <c r="CA95" s="49"/>
      <c r="CB95" s="49"/>
      <c r="CC95" s="49"/>
      <c r="CD95" s="49"/>
      <c r="CE95" s="49"/>
      <c r="CF95" s="49"/>
      <c r="CG95" s="51"/>
      <c r="CI95" s="51"/>
      <c r="CJ95" s="51"/>
      <c r="CK95" s="51"/>
      <c r="CO95" s="96"/>
      <c r="CP95" s="96"/>
    </row>
    <row r="96" spans="2:94" ht="15" customHeight="1" x14ac:dyDescent="0.2">
      <c r="B96" s="312"/>
      <c r="C96" s="312"/>
      <c r="D96" s="312"/>
      <c r="E96" s="205" t="s">
        <v>9392</v>
      </c>
      <c r="F96" s="206"/>
      <c r="G96" s="206" t="s">
        <v>8450</v>
      </c>
      <c r="H96" s="206"/>
      <c r="I96" s="206"/>
      <c r="J96" s="206"/>
      <c r="K96" s="206"/>
      <c r="L96" s="206"/>
      <c r="M96" s="206"/>
      <c r="N96" s="206"/>
      <c r="O96" s="206"/>
      <c r="P96" s="206"/>
      <c r="Q96" s="206"/>
      <c r="R96" s="206"/>
      <c r="S96" s="206"/>
      <c r="T96" s="206"/>
      <c r="U96" s="206"/>
      <c r="V96" s="206"/>
      <c r="W96" s="206"/>
      <c r="X96" s="206"/>
      <c r="Y96" s="206"/>
      <c r="Z96" s="206"/>
      <c r="AA96" s="206"/>
      <c r="AB96" s="206"/>
      <c r="AC96" s="206"/>
      <c r="AD96" s="206"/>
      <c r="AE96" s="206"/>
      <c r="AF96" s="206"/>
      <c r="AG96" s="206"/>
      <c r="AH96" s="206"/>
      <c r="AI96" s="206"/>
      <c r="AJ96" s="206"/>
      <c r="AK96" s="206"/>
      <c r="AL96" s="206"/>
      <c r="AM96" s="206"/>
      <c r="AN96" s="206"/>
      <c r="AO96" s="206"/>
      <c r="AP96" s="206"/>
      <c r="AQ96" s="206"/>
      <c r="AR96" s="206"/>
      <c r="AS96" s="206"/>
      <c r="AT96" s="206"/>
      <c r="AU96" s="206"/>
      <c r="AV96" s="206"/>
      <c r="AW96" s="206"/>
      <c r="AX96" s="206"/>
      <c r="AY96" s="206"/>
      <c r="AZ96" s="206"/>
      <c r="BA96" s="206"/>
      <c r="BB96" s="206"/>
      <c r="BC96" s="206"/>
      <c r="BD96" s="206"/>
      <c r="BE96" s="206"/>
      <c r="BF96" s="206"/>
      <c r="BG96" s="206"/>
      <c r="BH96" s="206"/>
      <c r="BI96" s="206"/>
      <c r="BJ96" s="206"/>
      <c r="BK96" s="206"/>
      <c r="BL96" s="206"/>
      <c r="BM96" s="206"/>
      <c r="BN96" s="206"/>
      <c r="BO96" s="206"/>
      <c r="BP96" s="49"/>
      <c r="BQ96" s="49"/>
      <c r="BR96" s="49"/>
      <c r="BS96" s="49"/>
      <c r="BT96" s="49"/>
      <c r="BU96" s="49"/>
      <c r="BV96" s="49"/>
      <c r="BW96" s="49"/>
      <c r="BX96" s="49"/>
      <c r="BY96" s="49"/>
      <c r="BZ96" s="49"/>
      <c r="CA96" s="49"/>
      <c r="CB96" s="49"/>
      <c r="CC96" s="49"/>
      <c r="CD96" s="49"/>
      <c r="CE96" s="49"/>
      <c r="CF96" s="49"/>
      <c r="CG96" s="51"/>
      <c r="CI96" s="51"/>
      <c r="CJ96" s="51"/>
      <c r="CK96" s="51"/>
    </row>
    <row r="97" spans="2:94" ht="15" customHeight="1" x14ac:dyDescent="0.2">
      <c r="B97" s="312"/>
      <c r="C97" s="312"/>
      <c r="D97" s="312"/>
      <c r="E97" s="205" t="s">
        <v>9393</v>
      </c>
      <c r="F97" s="206"/>
      <c r="G97" s="206" t="s">
        <v>8451</v>
      </c>
      <c r="H97" s="206"/>
      <c r="I97" s="206"/>
      <c r="J97" s="206"/>
      <c r="K97" s="206"/>
      <c r="L97" s="206"/>
      <c r="M97" s="206"/>
      <c r="N97" s="206"/>
      <c r="O97" s="206"/>
      <c r="P97" s="206"/>
      <c r="Q97" s="206"/>
      <c r="R97" s="206"/>
      <c r="S97" s="206"/>
      <c r="T97" s="206"/>
      <c r="U97" s="206"/>
      <c r="V97" s="206"/>
      <c r="W97" s="206"/>
      <c r="X97" s="206"/>
      <c r="Y97" s="206"/>
      <c r="Z97" s="206"/>
      <c r="AA97" s="206"/>
      <c r="AB97" s="206"/>
      <c r="AC97" s="206"/>
      <c r="AD97" s="206"/>
      <c r="AE97" s="206"/>
      <c r="AF97" s="206"/>
      <c r="AG97" s="206"/>
      <c r="AH97" s="206"/>
      <c r="AI97" s="206"/>
      <c r="AJ97" s="206"/>
      <c r="AK97" s="206"/>
      <c r="AL97" s="206"/>
      <c r="AM97" s="206"/>
      <c r="AN97" s="206"/>
      <c r="AO97" s="206"/>
      <c r="AP97" s="206"/>
      <c r="AQ97" s="206"/>
      <c r="AR97" s="206"/>
      <c r="AS97" s="206"/>
      <c r="AT97" s="206"/>
      <c r="AU97" s="206"/>
      <c r="AV97" s="206"/>
      <c r="AW97" s="206"/>
      <c r="AX97" s="206"/>
      <c r="AY97" s="206"/>
      <c r="AZ97" s="206"/>
      <c r="BA97" s="206"/>
      <c r="BB97" s="206"/>
      <c r="BC97" s="206"/>
      <c r="BD97" s="206"/>
      <c r="BE97" s="206"/>
      <c r="BF97" s="206"/>
      <c r="BG97" s="206"/>
      <c r="BH97" s="206"/>
      <c r="BI97" s="206"/>
      <c r="BJ97" s="206"/>
      <c r="BK97" s="206"/>
      <c r="BL97" s="206"/>
      <c r="BM97" s="206"/>
      <c r="BN97" s="206"/>
      <c r="BO97" s="206"/>
      <c r="BP97" s="49"/>
      <c r="BQ97" s="49"/>
      <c r="BR97" s="49"/>
      <c r="BS97" s="49"/>
      <c r="BT97" s="49"/>
      <c r="BU97" s="49"/>
      <c r="BV97" s="49"/>
      <c r="BW97" s="49"/>
      <c r="BX97" s="49"/>
      <c r="BY97" s="49"/>
      <c r="BZ97" s="49"/>
      <c r="CA97" s="49"/>
      <c r="CB97" s="49"/>
      <c r="CC97" s="49"/>
      <c r="CD97" s="49"/>
      <c r="CE97" s="49"/>
      <c r="CF97" s="49"/>
      <c r="CG97" s="51"/>
      <c r="CI97" s="51"/>
      <c r="CJ97" s="51"/>
      <c r="CK97" s="51"/>
    </row>
    <row r="98" spans="2:94" ht="15" customHeight="1" x14ac:dyDescent="0.2">
      <c r="B98" s="312"/>
      <c r="C98" s="312"/>
      <c r="D98" s="312"/>
      <c r="E98" s="50"/>
      <c r="F98" s="166"/>
      <c r="G98" s="434" t="s">
        <v>9320</v>
      </c>
      <c r="H98" s="434"/>
      <c r="I98" s="434"/>
      <c r="J98" s="434"/>
      <c r="K98" s="434"/>
      <c r="L98" s="434"/>
      <c r="M98" s="434"/>
      <c r="N98" s="434"/>
      <c r="O98" s="434"/>
      <c r="P98" s="434"/>
      <c r="Q98" s="434"/>
      <c r="R98" s="434"/>
      <c r="S98" s="434"/>
      <c r="T98" s="434"/>
      <c r="U98" s="434"/>
      <c r="V98" s="434"/>
      <c r="W98" s="434"/>
      <c r="X98" s="434"/>
      <c r="Y98" s="434"/>
      <c r="Z98" s="434"/>
      <c r="AA98" s="434"/>
      <c r="AB98" s="434"/>
      <c r="AC98" s="434"/>
      <c r="AD98" s="434"/>
      <c r="AE98" s="434"/>
      <c r="AF98" s="434"/>
      <c r="AG98" s="434"/>
      <c r="AH98" s="434"/>
      <c r="AI98" s="434"/>
      <c r="AJ98" s="434"/>
      <c r="AK98" s="434"/>
      <c r="AL98" s="434"/>
      <c r="AM98" s="434"/>
      <c r="AN98" s="434"/>
      <c r="AO98" s="434"/>
      <c r="AP98" s="434"/>
      <c r="AQ98" s="434"/>
      <c r="AR98" s="434"/>
      <c r="AS98" s="434"/>
      <c r="AT98" s="434"/>
      <c r="AU98" s="434"/>
      <c r="AV98" s="434"/>
      <c r="AW98" s="434"/>
      <c r="AX98" s="434"/>
      <c r="AY98" s="434"/>
      <c r="AZ98" s="434"/>
      <c r="BA98" s="434"/>
      <c r="BB98" s="434"/>
      <c r="BC98" s="434"/>
      <c r="BD98" s="434"/>
      <c r="BE98" s="434"/>
      <c r="BF98" s="434"/>
      <c r="BG98" s="434"/>
      <c r="BH98" s="434"/>
      <c r="BI98" s="434"/>
      <c r="BJ98" s="434"/>
      <c r="BK98" s="434"/>
      <c r="BL98" s="434"/>
      <c r="BM98" s="434"/>
      <c r="BN98" s="434"/>
      <c r="BO98" s="434"/>
      <c r="BP98" s="434"/>
      <c r="BQ98" s="434"/>
      <c r="BR98" s="434"/>
      <c r="BS98" s="434"/>
      <c r="BT98" s="434"/>
      <c r="BU98" s="434"/>
      <c r="BV98" s="434"/>
      <c r="BW98" s="434"/>
      <c r="BX98" s="434"/>
      <c r="BY98" s="434"/>
      <c r="BZ98" s="434"/>
      <c r="CA98" s="434"/>
      <c r="CB98" s="434"/>
      <c r="CC98" s="370"/>
      <c r="CD98" s="370"/>
      <c r="CE98" s="370"/>
      <c r="CF98" s="370"/>
      <c r="CG98" s="51"/>
      <c r="CI98" s="51"/>
      <c r="CJ98" s="51"/>
      <c r="CK98" s="51"/>
    </row>
    <row r="99" spans="2:94" ht="15" customHeight="1" x14ac:dyDescent="0.2">
      <c r="B99" s="312"/>
      <c r="C99" s="312"/>
      <c r="D99" s="312"/>
      <c r="E99" s="50"/>
      <c r="F99" s="166"/>
      <c r="G99" s="434"/>
      <c r="H99" s="434"/>
      <c r="I99" s="434"/>
      <c r="J99" s="434"/>
      <c r="K99" s="434"/>
      <c r="L99" s="434"/>
      <c r="M99" s="434"/>
      <c r="N99" s="434"/>
      <c r="O99" s="434"/>
      <c r="P99" s="434"/>
      <c r="Q99" s="434"/>
      <c r="R99" s="434"/>
      <c r="S99" s="434"/>
      <c r="T99" s="434"/>
      <c r="U99" s="434"/>
      <c r="V99" s="434"/>
      <c r="W99" s="434"/>
      <c r="X99" s="434"/>
      <c r="Y99" s="434"/>
      <c r="Z99" s="434"/>
      <c r="AA99" s="434"/>
      <c r="AB99" s="434"/>
      <c r="AC99" s="434"/>
      <c r="AD99" s="434"/>
      <c r="AE99" s="434"/>
      <c r="AF99" s="434"/>
      <c r="AG99" s="434"/>
      <c r="AH99" s="434"/>
      <c r="AI99" s="434"/>
      <c r="AJ99" s="434"/>
      <c r="AK99" s="434"/>
      <c r="AL99" s="434"/>
      <c r="AM99" s="434"/>
      <c r="AN99" s="434"/>
      <c r="AO99" s="434"/>
      <c r="AP99" s="434"/>
      <c r="AQ99" s="434"/>
      <c r="AR99" s="434"/>
      <c r="AS99" s="434"/>
      <c r="AT99" s="434"/>
      <c r="AU99" s="434"/>
      <c r="AV99" s="434"/>
      <c r="AW99" s="434"/>
      <c r="AX99" s="434"/>
      <c r="AY99" s="434"/>
      <c r="AZ99" s="434"/>
      <c r="BA99" s="434"/>
      <c r="BB99" s="434"/>
      <c r="BC99" s="434"/>
      <c r="BD99" s="434"/>
      <c r="BE99" s="434"/>
      <c r="BF99" s="434"/>
      <c r="BG99" s="434"/>
      <c r="BH99" s="434"/>
      <c r="BI99" s="434"/>
      <c r="BJ99" s="434"/>
      <c r="BK99" s="434"/>
      <c r="BL99" s="434"/>
      <c r="BM99" s="434"/>
      <c r="BN99" s="434"/>
      <c r="BO99" s="434"/>
      <c r="BP99" s="434"/>
      <c r="BQ99" s="434"/>
      <c r="BR99" s="434"/>
      <c r="BS99" s="434"/>
      <c r="BT99" s="434"/>
      <c r="BU99" s="434"/>
      <c r="BV99" s="434"/>
      <c r="BW99" s="434"/>
      <c r="BX99" s="434"/>
      <c r="BY99" s="434"/>
      <c r="BZ99" s="434"/>
      <c r="CA99" s="434"/>
      <c r="CB99" s="434"/>
      <c r="CC99" s="370"/>
      <c r="CD99" s="370"/>
      <c r="CE99" s="370"/>
      <c r="CF99" s="370"/>
      <c r="CG99" s="51"/>
      <c r="CI99" s="51"/>
      <c r="CJ99" s="51"/>
      <c r="CK99" s="51"/>
    </row>
    <row r="100" spans="2:94" ht="15" customHeight="1" x14ac:dyDescent="0.2">
      <c r="B100" s="312"/>
      <c r="C100" s="312"/>
      <c r="D100" s="312"/>
      <c r="E100" s="47"/>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51"/>
      <c r="CI100" s="51"/>
      <c r="CJ100" s="51"/>
      <c r="CK100" s="51"/>
    </row>
    <row r="101" spans="2:94" ht="15" customHeight="1" x14ac:dyDescent="0.2">
      <c r="B101" s="312"/>
      <c r="C101" s="433" t="s">
        <v>3361</v>
      </c>
      <c r="D101" s="433"/>
      <c r="E101" s="433"/>
      <c r="F101" s="433"/>
      <c r="G101" s="433"/>
      <c r="H101" s="433"/>
      <c r="I101" s="433"/>
      <c r="J101" s="433"/>
      <c r="K101" s="433"/>
      <c r="L101" s="433"/>
      <c r="M101" s="433"/>
      <c r="N101" s="433"/>
      <c r="O101" s="433"/>
      <c r="P101" s="433"/>
      <c r="Q101" s="433"/>
      <c r="R101" s="433"/>
      <c r="S101" s="433"/>
      <c r="T101" s="433"/>
      <c r="U101" s="433"/>
      <c r="V101" s="433"/>
      <c r="W101" s="433"/>
      <c r="X101" s="433"/>
      <c r="Y101" s="433"/>
      <c r="Z101" s="433"/>
      <c r="AA101" s="433"/>
      <c r="AB101" s="433"/>
      <c r="AC101" s="433"/>
      <c r="AD101" s="433"/>
      <c r="AE101" s="433"/>
      <c r="AF101" s="433"/>
      <c r="AG101" s="433"/>
      <c r="AH101" s="433"/>
      <c r="AI101" s="433"/>
      <c r="AJ101" s="433"/>
      <c r="AK101" s="433"/>
      <c r="AL101" s="433"/>
      <c r="AM101" s="433"/>
      <c r="AN101" s="433"/>
      <c r="AO101" s="433"/>
      <c r="AP101" s="433"/>
      <c r="AQ101" s="433"/>
      <c r="AR101" s="433"/>
      <c r="AS101" s="433"/>
      <c r="AT101" s="433"/>
      <c r="AU101" s="433"/>
      <c r="AV101" s="433"/>
      <c r="AW101" s="433"/>
      <c r="AX101" s="433"/>
      <c r="AY101" s="433"/>
      <c r="AZ101" s="433"/>
      <c r="BA101" s="433"/>
      <c r="BB101" s="433"/>
      <c r="BC101" s="433"/>
      <c r="BD101" s="433"/>
      <c r="BE101" s="433"/>
      <c r="BF101" s="433"/>
      <c r="BG101" s="433"/>
      <c r="BH101" s="433"/>
      <c r="BI101" s="433"/>
      <c r="BJ101" s="433"/>
      <c r="BK101" s="433"/>
      <c r="BL101" s="433"/>
      <c r="BM101" s="433"/>
      <c r="BN101" s="433"/>
      <c r="BO101" s="433"/>
      <c r="BP101" s="433"/>
      <c r="BQ101" s="433"/>
      <c r="BR101" s="433"/>
      <c r="BS101" s="433"/>
      <c r="BT101" s="433"/>
      <c r="BU101" s="433"/>
      <c r="BV101" s="433"/>
      <c r="BW101" s="433"/>
      <c r="BX101" s="433"/>
      <c r="BY101" s="433"/>
      <c r="BZ101" s="433"/>
      <c r="CA101" s="433"/>
      <c r="CB101" s="433"/>
      <c r="CC101" s="433"/>
      <c r="CD101" s="433"/>
      <c r="CE101" s="433"/>
      <c r="CF101" s="433"/>
      <c r="CG101" s="51"/>
      <c r="CI101" s="51"/>
      <c r="CJ101" s="51"/>
      <c r="CK101" s="51"/>
    </row>
    <row r="102" spans="2:94" ht="15" customHeight="1" x14ac:dyDescent="0.2">
      <c r="B102" s="312"/>
      <c r="C102" s="312"/>
      <c r="D102" s="369"/>
      <c r="E102" s="369"/>
      <c r="F102" s="369"/>
      <c r="G102" s="369"/>
      <c r="H102" s="369"/>
      <c r="I102" s="369"/>
      <c r="J102" s="369"/>
      <c r="K102" s="369"/>
      <c r="L102" s="369"/>
      <c r="M102" s="369"/>
      <c r="N102" s="369"/>
      <c r="O102" s="369"/>
      <c r="P102" s="369"/>
      <c r="Q102" s="369"/>
      <c r="R102" s="369"/>
      <c r="S102" s="369"/>
      <c r="T102" s="369"/>
      <c r="U102" s="369"/>
      <c r="V102" s="369"/>
      <c r="W102" s="369"/>
      <c r="X102" s="369"/>
      <c r="Y102" s="369"/>
      <c r="Z102" s="369"/>
      <c r="AA102" s="369"/>
      <c r="AB102" s="369"/>
      <c r="AC102" s="369"/>
      <c r="AD102" s="369"/>
      <c r="AE102" s="369"/>
      <c r="AF102" s="369"/>
      <c r="AG102" s="369"/>
      <c r="AH102" s="369"/>
      <c r="AI102" s="369"/>
      <c r="AJ102" s="369"/>
      <c r="AK102" s="369"/>
      <c r="AL102" s="369"/>
      <c r="AM102" s="369"/>
      <c r="AN102" s="369"/>
      <c r="AO102" s="369"/>
      <c r="AP102" s="369"/>
      <c r="AQ102" s="369"/>
      <c r="AR102" s="369"/>
      <c r="AS102" s="369"/>
      <c r="AT102" s="369"/>
      <c r="AU102" s="369"/>
      <c r="AV102" s="369"/>
      <c r="AW102" s="369"/>
      <c r="AX102" s="369"/>
      <c r="AY102" s="369"/>
      <c r="AZ102" s="369"/>
      <c r="BA102" s="369"/>
      <c r="BB102" s="369"/>
      <c r="BC102" s="369"/>
      <c r="BD102" s="369"/>
      <c r="BE102" s="369"/>
      <c r="BF102" s="369"/>
      <c r="BG102" s="369"/>
      <c r="BH102" s="369"/>
      <c r="BI102" s="369"/>
      <c r="BJ102" s="369"/>
      <c r="BK102" s="369"/>
      <c r="BL102" s="369"/>
      <c r="BM102" s="369"/>
      <c r="BN102" s="369"/>
      <c r="BO102" s="369"/>
      <c r="BP102" s="369"/>
      <c r="BQ102" s="369"/>
      <c r="BR102" s="369"/>
      <c r="BS102" s="369"/>
      <c r="BT102" s="369"/>
      <c r="BU102" s="369"/>
      <c r="BV102" s="369"/>
      <c r="BW102" s="369"/>
      <c r="BX102" s="369"/>
      <c r="BY102" s="369"/>
      <c r="BZ102" s="369"/>
      <c r="CA102" s="369"/>
      <c r="CB102" s="369"/>
      <c r="CC102" s="369"/>
      <c r="CD102" s="369"/>
      <c r="CE102" s="369"/>
      <c r="CF102" s="369"/>
      <c r="CG102" s="51"/>
      <c r="CI102" s="51"/>
      <c r="CJ102" s="51"/>
      <c r="CK102" s="51"/>
    </row>
    <row r="103" spans="2:94" ht="15" customHeight="1" x14ac:dyDescent="0.2">
      <c r="B103" s="312"/>
      <c r="C103" s="312"/>
      <c r="D103" s="312"/>
      <c r="E103" s="205" t="s">
        <v>3368</v>
      </c>
      <c r="F103" s="206"/>
      <c r="G103" s="435" t="s">
        <v>9331</v>
      </c>
      <c r="H103" s="435"/>
      <c r="I103" s="435"/>
      <c r="J103" s="435"/>
      <c r="K103" s="435"/>
      <c r="L103" s="435"/>
      <c r="M103" s="435"/>
      <c r="N103" s="435"/>
      <c r="O103" s="435"/>
      <c r="P103" s="435"/>
      <c r="Q103" s="435"/>
      <c r="R103" s="435"/>
      <c r="S103" s="435"/>
      <c r="T103" s="435"/>
      <c r="U103" s="435"/>
      <c r="V103" s="435"/>
      <c r="W103" s="435"/>
      <c r="X103" s="435"/>
      <c r="Y103" s="435"/>
      <c r="Z103" s="435"/>
      <c r="AA103" s="435"/>
      <c r="AB103" s="435"/>
      <c r="AC103" s="435"/>
      <c r="AD103" s="435"/>
      <c r="AE103" s="435"/>
      <c r="AF103" s="435"/>
      <c r="AG103" s="435"/>
      <c r="AH103" s="435"/>
      <c r="AI103" s="435"/>
      <c r="AJ103" s="435"/>
      <c r="AK103" s="435"/>
      <c r="AL103" s="435"/>
      <c r="AM103" s="435"/>
      <c r="AN103" s="435"/>
      <c r="AO103" s="435"/>
      <c r="AP103" s="435"/>
      <c r="AQ103" s="435"/>
      <c r="AR103" s="435"/>
      <c r="AS103" s="435"/>
      <c r="AT103" s="435"/>
      <c r="AU103" s="435"/>
      <c r="AV103" s="435"/>
      <c r="AW103" s="435"/>
      <c r="AX103" s="435"/>
      <c r="AY103" s="435"/>
      <c r="AZ103" s="435"/>
      <c r="BA103" s="435"/>
      <c r="BB103" s="435"/>
      <c r="BC103" s="435"/>
      <c r="BD103" s="435"/>
      <c r="BE103" s="435"/>
      <c r="BF103" s="435"/>
      <c r="BG103" s="435"/>
      <c r="BH103" s="435"/>
      <c r="BI103" s="435"/>
      <c r="BJ103" s="435"/>
      <c r="BK103" s="435"/>
      <c r="BL103" s="435"/>
      <c r="BM103" s="435"/>
      <c r="BN103" s="435"/>
      <c r="BO103" s="435"/>
      <c r="BP103" s="435"/>
      <c r="BQ103" s="435"/>
      <c r="BR103" s="435"/>
      <c r="BS103" s="435"/>
      <c r="BT103" s="435"/>
      <c r="BU103" s="435"/>
      <c r="BV103" s="435"/>
      <c r="BW103" s="435"/>
      <c r="BX103" s="435"/>
      <c r="BY103" s="435"/>
      <c r="BZ103" s="435"/>
      <c r="CA103" s="435"/>
      <c r="CB103" s="435"/>
      <c r="CC103" s="126"/>
      <c r="CD103" s="126"/>
      <c r="CE103" s="126"/>
      <c r="CF103" s="126"/>
      <c r="CG103" s="51"/>
      <c r="CI103" s="51"/>
      <c r="CJ103" s="51"/>
      <c r="CK103" s="51"/>
    </row>
    <row r="104" spans="2:94" ht="15" customHeight="1" x14ac:dyDescent="0.2">
      <c r="B104" s="312"/>
      <c r="C104" s="312"/>
      <c r="D104" s="312"/>
      <c r="E104" s="206"/>
      <c r="F104" s="206"/>
      <c r="G104" s="435"/>
      <c r="H104" s="435"/>
      <c r="I104" s="435"/>
      <c r="J104" s="435"/>
      <c r="K104" s="435"/>
      <c r="L104" s="435"/>
      <c r="M104" s="435"/>
      <c r="N104" s="435"/>
      <c r="O104" s="435"/>
      <c r="P104" s="435"/>
      <c r="Q104" s="435"/>
      <c r="R104" s="435"/>
      <c r="S104" s="435"/>
      <c r="T104" s="435"/>
      <c r="U104" s="435"/>
      <c r="V104" s="435"/>
      <c r="W104" s="435"/>
      <c r="X104" s="435"/>
      <c r="Y104" s="435"/>
      <c r="Z104" s="435"/>
      <c r="AA104" s="435"/>
      <c r="AB104" s="435"/>
      <c r="AC104" s="435"/>
      <c r="AD104" s="435"/>
      <c r="AE104" s="435"/>
      <c r="AF104" s="435"/>
      <c r="AG104" s="435"/>
      <c r="AH104" s="435"/>
      <c r="AI104" s="435"/>
      <c r="AJ104" s="435"/>
      <c r="AK104" s="435"/>
      <c r="AL104" s="435"/>
      <c r="AM104" s="435"/>
      <c r="AN104" s="435"/>
      <c r="AO104" s="435"/>
      <c r="AP104" s="435"/>
      <c r="AQ104" s="435"/>
      <c r="AR104" s="435"/>
      <c r="AS104" s="435"/>
      <c r="AT104" s="435"/>
      <c r="AU104" s="435"/>
      <c r="AV104" s="435"/>
      <c r="AW104" s="435"/>
      <c r="AX104" s="435"/>
      <c r="AY104" s="435"/>
      <c r="AZ104" s="435"/>
      <c r="BA104" s="435"/>
      <c r="BB104" s="435"/>
      <c r="BC104" s="435"/>
      <c r="BD104" s="435"/>
      <c r="BE104" s="435"/>
      <c r="BF104" s="435"/>
      <c r="BG104" s="435"/>
      <c r="BH104" s="435"/>
      <c r="BI104" s="435"/>
      <c r="BJ104" s="435"/>
      <c r="BK104" s="435"/>
      <c r="BL104" s="435"/>
      <c r="BM104" s="435"/>
      <c r="BN104" s="435"/>
      <c r="BO104" s="435"/>
      <c r="BP104" s="435"/>
      <c r="BQ104" s="435"/>
      <c r="BR104" s="435"/>
      <c r="BS104" s="435"/>
      <c r="BT104" s="435"/>
      <c r="BU104" s="435"/>
      <c r="BV104" s="435"/>
      <c r="BW104" s="435"/>
      <c r="BX104" s="435"/>
      <c r="BY104" s="435"/>
      <c r="BZ104" s="435"/>
      <c r="CA104" s="435"/>
      <c r="CB104" s="435"/>
      <c r="CC104" s="126"/>
      <c r="CD104" s="126"/>
      <c r="CE104" s="126"/>
      <c r="CF104" s="126"/>
      <c r="CG104" s="51"/>
      <c r="CI104" s="51"/>
      <c r="CJ104" s="51"/>
      <c r="CK104" s="51"/>
    </row>
    <row r="105" spans="2:94" ht="15" customHeight="1" x14ac:dyDescent="0.2">
      <c r="B105" s="312"/>
      <c r="C105" s="312"/>
      <c r="D105" s="312"/>
      <c r="E105" s="205" t="s">
        <v>3369</v>
      </c>
      <c r="F105" s="206"/>
      <c r="G105" s="435" t="s">
        <v>9319</v>
      </c>
      <c r="H105" s="435"/>
      <c r="I105" s="435"/>
      <c r="J105" s="435"/>
      <c r="K105" s="435"/>
      <c r="L105" s="435"/>
      <c r="M105" s="435"/>
      <c r="N105" s="435"/>
      <c r="O105" s="435"/>
      <c r="P105" s="435"/>
      <c r="Q105" s="435"/>
      <c r="R105" s="435"/>
      <c r="S105" s="435"/>
      <c r="T105" s="435"/>
      <c r="U105" s="435"/>
      <c r="V105" s="435"/>
      <c r="W105" s="435"/>
      <c r="X105" s="435"/>
      <c r="Y105" s="435"/>
      <c r="Z105" s="435"/>
      <c r="AA105" s="435"/>
      <c r="AB105" s="435"/>
      <c r="AC105" s="435"/>
      <c r="AD105" s="435"/>
      <c r="AE105" s="435"/>
      <c r="AF105" s="435"/>
      <c r="AG105" s="435"/>
      <c r="AH105" s="435"/>
      <c r="AI105" s="435"/>
      <c r="AJ105" s="435"/>
      <c r="AK105" s="435"/>
      <c r="AL105" s="435"/>
      <c r="AM105" s="435"/>
      <c r="AN105" s="435"/>
      <c r="AO105" s="435"/>
      <c r="AP105" s="435"/>
      <c r="AQ105" s="435"/>
      <c r="AR105" s="435"/>
      <c r="AS105" s="435"/>
      <c r="AT105" s="435"/>
      <c r="AU105" s="435"/>
      <c r="AV105" s="435"/>
      <c r="AW105" s="435"/>
      <c r="AX105" s="435"/>
      <c r="AY105" s="435"/>
      <c r="AZ105" s="435"/>
      <c r="BA105" s="435"/>
      <c r="BB105" s="435"/>
      <c r="BC105" s="435"/>
      <c r="BD105" s="435"/>
      <c r="BE105" s="435"/>
      <c r="BF105" s="435"/>
      <c r="BG105" s="435"/>
      <c r="BH105" s="435"/>
      <c r="BI105" s="435"/>
      <c r="BJ105" s="435"/>
      <c r="BK105" s="435"/>
      <c r="BL105" s="435"/>
      <c r="BM105" s="435"/>
      <c r="BN105" s="435"/>
      <c r="BO105" s="435"/>
      <c r="BP105" s="435"/>
      <c r="BQ105" s="435"/>
      <c r="BR105" s="435"/>
      <c r="BS105" s="435"/>
      <c r="BT105" s="435"/>
      <c r="BU105" s="435"/>
      <c r="BV105" s="435"/>
      <c r="BW105" s="435"/>
      <c r="BX105" s="435"/>
      <c r="BY105" s="435"/>
      <c r="BZ105" s="435"/>
      <c r="CA105" s="435"/>
      <c r="CB105" s="435"/>
      <c r="CC105" s="126"/>
      <c r="CD105" s="126"/>
      <c r="CE105" s="126"/>
      <c r="CF105" s="126"/>
      <c r="CG105" s="51"/>
      <c r="CI105" s="51"/>
      <c r="CJ105" s="51"/>
      <c r="CK105" s="51"/>
    </row>
    <row r="106" spans="2:94" ht="15" customHeight="1" x14ac:dyDescent="0.2">
      <c r="B106" s="312"/>
      <c r="C106" s="312"/>
      <c r="D106" s="312"/>
      <c r="E106" s="206"/>
      <c r="F106" s="206"/>
      <c r="G106" s="435"/>
      <c r="H106" s="435"/>
      <c r="I106" s="435"/>
      <c r="J106" s="435"/>
      <c r="K106" s="435"/>
      <c r="L106" s="435"/>
      <c r="M106" s="435"/>
      <c r="N106" s="435"/>
      <c r="O106" s="435"/>
      <c r="P106" s="435"/>
      <c r="Q106" s="435"/>
      <c r="R106" s="435"/>
      <c r="S106" s="435"/>
      <c r="T106" s="435"/>
      <c r="U106" s="435"/>
      <c r="V106" s="435"/>
      <c r="W106" s="435"/>
      <c r="X106" s="435"/>
      <c r="Y106" s="435"/>
      <c r="Z106" s="435"/>
      <c r="AA106" s="435"/>
      <c r="AB106" s="435"/>
      <c r="AC106" s="435"/>
      <c r="AD106" s="435"/>
      <c r="AE106" s="435"/>
      <c r="AF106" s="435"/>
      <c r="AG106" s="435"/>
      <c r="AH106" s="435"/>
      <c r="AI106" s="435"/>
      <c r="AJ106" s="435"/>
      <c r="AK106" s="435"/>
      <c r="AL106" s="435"/>
      <c r="AM106" s="435"/>
      <c r="AN106" s="435"/>
      <c r="AO106" s="435"/>
      <c r="AP106" s="435"/>
      <c r="AQ106" s="435"/>
      <c r="AR106" s="435"/>
      <c r="AS106" s="435"/>
      <c r="AT106" s="435"/>
      <c r="AU106" s="435"/>
      <c r="AV106" s="435"/>
      <c r="AW106" s="435"/>
      <c r="AX106" s="435"/>
      <c r="AY106" s="435"/>
      <c r="AZ106" s="435"/>
      <c r="BA106" s="435"/>
      <c r="BB106" s="435"/>
      <c r="BC106" s="435"/>
      <c r="BD106" s="435"/>
      <c r="BE106" s="435"/>
      <c r="BF106" s="435"/>
      <c r="BG106" s="435"/>
      <c r="BH106" s="435"/>
      <c r="BI106" s="435"/>
      <c r="BJ106" s="435"/>
      <c r="BK106" s="435"/>
      <c r="BL106" s="435"/>
      <c r="BM106" s="435"/>
      <c r="BN106" s="435"/>
      <c r="BO106" s="435"/>
      <c r="BP106" s="435"/>
      <c r="BQ106" s="435"/>
      <c r="BR106" s="435"/>
      <c r="BS106" s="435"/>
      <c r="BT106" s="435"/>
      <c r="BU106" s="435"/>
      <c r="BV106" s="435"/>
      <c r="BW106" s="435"/>
      <c r="BX106" s="435"/>
      <c r="BY106" s="435"/>
      <c r="BZ106" s="435"/>
      <c r="CA106" s="435"/>
      <c r="CB106" s="435"/>
      <c r="CC106" s="126"/>
      <c r="CD106" s="126"/>
      <c r="CE106" s="126"/>
      <c r="CF106" s="126"/>
      <c r="CG106" s="51"/>
      <c r="CI106" s="51"/>
      <c r="CJ106" s="51"/>
      <c r="CK106" s="51"/>
    </row>
    <row r="107" spans="2:94" s="65" customFormat="1" ht="15" customHeight="1" x14ac:dyDescent="0.2">
      <c r="B107" s="317"/>
      <c r="C107" s="317"/>
      <c r="D107" s="317"/>
      <c r="E107" s="205" t="s">
        <v>3370</v>
      </c>
      <c r="F107" s="206"/>
      <c r="G107" s="435" t="s">
        <v>9394</v>
      </c>
      <c r="H107" s="435"/>
      <c r="I107" s="435"/>
      <c r="J107" s="435"/>
      <c r="K107" s="435"/>
      <c r="L107" s="435"/>
      <c r="M107" s="435"/>
      <c r="N107" s="435"/>
      <c r="O107" s="435"/>
      <c r="P107" s="435"/>
      <c r="Q107" s="435"/>
      <c r="R107" s="435"/>
      <c r="S107" s="435"/>
      <c r="T107" s="435"/>
      <c r="U107" s="435"/>
      <c r="V107" s="435"/>
      <c r="W107" s="435"/>
      <c r="X107" s="435"/>
      <c r="Y107" s="435"/>
      <c r="Z107" s="435"/>
      <c r="AA107" s="435"/>
      <c r="AB107" s="435"/>
      <c r="AC107" s="435"/>
      <c r="AD107" s="435"/>
      <c r="AE107" s="435"/>
      <c r="AF107" s="435"/>
      <c r="AG107" s="435"/>
      <c r="AH107" s="435"/>
      <c r="AI107" s="435"/>
      <c r="AJ107" s="435"/>
      <c r="AK107" s="435"/>
      <c r="AL107" s="435"/>
      <c r="AM107" s="435"/>
      <c r="AN107" s="435"/>
      <c r="AO107" s="435"/>
      <c r="AP107" s="435"/>
      <c r="AQ107" s="435"/>
      <c r="AR107" s="435"/>
      <c r="AS107" s="435"/>
      <c r="AT107" s="435"/>
      <c r="AU107" s="435"/>
      <c r="AV107" s="435"/>
      <c r="AW107" s="435"/>
      <c r="AX107" s="435"/>
      <c r="AY107" s="435"/>
      <c r="AZ107" s="435"/>
      <c r="BA107" s="435"/>
      <c r="BB107" s="435"/>
      <c r="BC107" s="435"/>
      <c r="BD107" s="435"/>
      <c r="BE107" s="435"/>
      <c r="BF107" s="435"/>
      <c r="BG107" s="435"/>
      <c r="BH107" s="435"/>
      <c r="BI107" s="435"/>
      <c r="BJ107" s="435"/>
      <c r="BK107" s="435"/>
      <c r="BL107" s="435"/>
      <c r="BM107" s="435"/>
      <c r="BN107" s="435"/>
      <c r="BO107" s="435"/>
      <c r="BP107" s="435"/>
      <c r="BQ107" s="435"/>
      <c r="BR107" s="435"/>
      <c r="BS107" s="435"/>
      <c r="BT107" s="435"/>
      <c r="BU107" s="435"/>
      <c r="BV107" s="435"/>
      <c r="BW107" s="435"/>
      <c r="BX107" s="435"/>
      <c r="BY107" s="435"/>
      <c r="BZ107" s="435"/>
      <c r="CA107" s="435"/>
      <c r="CB107" s="435"/>
      <c r="CC107" s="126"/>
      <c r="CD107" s="126"/>
      <c r="CE107" s="126"/>
      <c r="CF107" s="126"/>
      <c r="CG107" s="72"/>
      <c r="CI107" s="72"/>
      <c r="CJ107" s="72"/>
      <c r="CK107" s="72"/>
      <c r="CO107" s="15"/>
      <c r="CP107" s="15"/>
    </row>
    <row r="108" spans="2:94" s="65" customFormat="1" ht="15" customHeight="1" x14ac:dyDescent="0.2">
      <c r="B108" s="317"/>
      <c r="C108" s="317"/>
      <c r="D108" s="317"/>
      <c r="E108" s="206"/>
      <c r="F108" s="20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436"/>
      <c r="AI108" s="436"/>
      <c r="AJ108" s="436"/>
      <c r="AK108" s="436"/>
      <c r="AL108" s="436"/>
      <c r="AM108" s="436"/>
      <c r="AN108" s="436"/>
      <c r="AO108" s="436"/>
      <c r="AP108" s="436"/>
      <c r="AQ108" s="436"/>
      <c r="AR108" s="436"/>
      <c r="AS108" s="436"/>
      <c r="AT108" s="436"/>
      <c r="AU108" s="436"/>
      <c r="AV108" s="436"/>
      <c r="AW108" s="436"/>
      <c r="AX108" s="436"/>
      <c r="AY108" s="436"/>
      <c r="AZ108" s="436"/>
      <c r="BA108" s="436"/>
      <c r="BB108" s="436"/>
      <c r="BC108" s="436"/>
      <c r="BD108" s="436"/>
      <c r="BE108" s="436"/>
      <c r="BF108" s="436"/>
      <c r="BG108" s="436"/>
      <c r="BH108" s="436"/>
      <c r="BI108" s="436"/>
      <c r="BJ108" s="436"/>
      <c r="BK108" s="436"/>
      <c r="BL108" s="436"/>
      <c r="BM108" s="436"/>
      <c r="BN108" s="436"/>
      <c r="BO108" s="436"/>
      <c r="BP108" s="436"/>
      <c r="BQ108" s="436"/>
      <c r="BR108" s="436"/>
      <c r="BS108" s="436"/>
      <c r="BT108" s="436"/>
      <c r="BU108" s="436"/>
      <c r="BV108" s="436"/>
      <c r="BW108" s="436"/>
      <c r="BX108" s="436"/>
      <c r="BY108" s="436"/>
      <c r="BZ108" s="436"/>
      <c r="CA108" s="436"/>
      <c r="CB108" s="435"/>
      <c r="CC108" s="126"/>
      <c r="CD108" s="126"/>
      <c r="CE108" s="126"/>
      <c r="CF108" s="126"/>
      <c r="CG108" s="72"/>
      <c r="CI108" s="72"/>
      <c r="CJ108" s="72"/>
      <c r="CK108" s="72"/>
      <c r="CO108" s="15"/>
      <c r="CP108" s="15"/>
    </row>
    <row r="109" spans="2:94" s="65" customFormat="1" ht="15" customHeight="1" thickBot="1" x14ac:dyDescent="0.25">
      <c r="B109" s="317"/>
      <c r="C109" s="317"/>
      <c r="D109" s="317"/>
      <c r="E109" s="72"/>
      <c r="F109" s="73"/>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c r="BL109" s="74"/>
      <c r="BM109" s="74"/>
      <c r="BN109" s="74"/>
      <c r="BO109" s="74"/>
      <c r="BP109" s="74"/>
      <c r="BQ109" s="74"/>
      <c r="BR109" s="74"/>
      <c r="BS109" s="74"/>
      <c r="BT109" s="74"/>
      <c r="BU109" s="74"/>
      <c r="BV109" s="74"/>
      <c r="BW109" s="74"/>
      <c r="BX109" s="74"/>
      <c r="BY109" s="74"/>
      <c r="BZ109" s="74"/>
      <c r="CA109" s="75"/>
      <c r="CB109" s="77"/>
      <c r="CC109" s="78"/>
      <c r="CD109" s="78"/>
      <c r="CE109" s="78"/>
      <c r="CF109" s="76"/>
      <c r="CG109" s="72"/>
      <c r="CI109" s="72"/>
      <c r="CJ109" s="72"/>
      <c r="CK109" s="72"/>
      <c r="CO109" s="15"/>
      <c r="CP109" s="15"/>
    </row>
    <row r="110" spans="2:94" s="65" customFormat="1" ht="15" customHeight="1" x14ac:dyDescent="0.2">
      <c r="B110" s="317"/>
      <c r="C110" s="317"/>
      <c r="D110" s="317"/>
      <c r="E110" s="72"/>
      <c r="F110" s="77"/>
      <c r="G110" s="78"/>
      <c r="H110" s="78"/>
      <c r="I110" s="417" t="s">
        <v>8756</v>
      </c>
      <c r="J110" s="418"/>
      <c r="K110" s="418"/>
      <c r="L110" s="418"/>
      <c r="M110" s="418"/>
      <c r="N110" s="418"/>
      <c r="O110" s="418"/>
      <c r="P110" s="418"/>
      <c r="Q110" s="418"/>
      <c r="R110" s="418"/>
      <c r="S110" s="418"/>
      <c r="T110" s="418"/>
      <c r="U110" s="418"/>
      <c r="V110" s="418"/>
      <c r="W110" s="418"/>
      <c r="X110" s="418"/>
      <c r="Y110" s="418"/>
      <c r="Z110" s="418"/>
      <c r="AA110" s="418"/>
      <c r="AB110" s="418"/>
      <c r="AC110" s="418"/>
      <c r="AD110" s="418"/>
      <c r="AE110" s="418"/>
      <c r="AF110" s="418"/>
      <c r="AG110" s="418"/>
      <c r="AH110" s="418"/>
      <c r="AI110" s="418"/>
      <c r="AJ110" s="418"/>
      <c r="AK110" s="418"/>
      <c r="AL110" s="418"/>
      <c r="AM110" s="418"/>
      <c r="AN110" s="418"/>
      <c r="AO110" s="418"/>
      <c r="AP110" s="418"/>
      <c r="AQ110" s="418"/>
      <c r="AR110" s="418"/>
      <c r="AS110" s="418"/>
      <c r="AT110" s="418"/>
      <c r="AU110" s="418"/>
      <c r="AV110" s="418"/>
      <c r="AW110" s="418"/>
      <c r="AX110" s="418"/>
      <c r="AY110" s="418"/>
      <c r="AZ110" s="418"/>
      <c r="BA110" s="418"/>
      <c r="BB110" s="418"/>
      <c r="BC110" s="418"/>
      <c r="BD110" s="418"/>
      <c r="BE110" s="418"/>
      <c r="BF110" s="418"/>
      <c r="BG110" s="418"/>
      <c r="BH110" s="418"/>
      <c r="BI110" s="418"/>
      <c r="BJ110" s="418"/>
      <c r="BK110" s="418"/>
      <c r="BL110" s="418"/>
      <c r="BM110" s="418"/>
      <c r="BN110" s="418"/>
      <c r="BO110" s="418"/>
      <c r="BP110" s="418"/>
      <c r="BQ110" s="418"/>
      <c r="BR110" s="418"/>
      <c r="BS110" s="418"/>
      <c r="BT110" s="418"/>
      <c r="BU110" s="418"/>
      <c r="BV110" s="418"/>
      <c r="BW110" s="418"/>
      <c r="BX110" s="418"/>
      <c r="BY110" s="418"/>
      <c r="BZ110" s="308"/>
      <c r="CA110" s="311"/>
      <c r="CB110" s="310"/>
      <c r="CC110" s="78"/>
      <c r="CD110" s="78"/>
      <c r="CE110" s="78"/>
      <c r="CF110" s="76"/>
      <c r="CG110" s="72"/>
      <c r="CI110" s="72"/>
      <c r="CJ110" s="72"/>
      <c r="CK110" s="72"/>
      <c r="CO110" s="15"/>
      <c r="CP110" s="15"/>
    </row>
    <row r="111" spans="2:94" s="65" customFormat="1" ht="15" customHeight="1" thickBot="1" x14ac:dyDescent="0.25">
      <c r="B111" s="317"/>
      <c r="C111" s="317"/>
      <c r="D111" s="317"/>
      <c r="E111" s="72"/>
      <c r="F111" s="77"/>
      <c r="G111" s="78"/>
      <c r="H111" s="78"/>
      <c r="I111" s="419"/>
      <c r="J111" s="420"/>
      <c r="K111" s="420"/>
      <c r="L111" s="420"/>
      <c r="M111" s="420"/>
      <c r="N111" s="420"/>
      <c r="O111" s="420"/>
      <c r="P111" s="420"/>
      <c r="Q111" s="420"/>
      <c r="R111" s="420"/>
      <c r="S111" s="420"/>
      <c r="T111" s="420"/>
      <c r="U111" s="420"/>
      <c r="V111" s="420"/>
      <c r="W111" s="420"/>
      <c r="X111" s="420"/>
      <c r="Y111" s="420"/>
      <c r="Z111" s="420"/>
      <c r="AA111" s="420"/>
      <c r="AB111" s="420"/>
      <c r="AC111" s="420"/>
      <c r="AD111" s="420"/>
      <c r="AE111" s="420"/>
      <c r="AF111" s="420"/>
      <c r="AG111" s="420"/>
      <c r="AH111" s="420"/>
      <c r="AI111" s="420"/>
      <c r="AJ111" s="420"/>
      <c r="AK111" s="420"/>
      <c r="AL111" s="420"/>
      <c r="AM111" s="420"/>
      <c r="AN111" s="420"/>
      <c r="AO111" s="420"/>
      <c r="AP111" s="420"/>
      <c r="AQ111" s="420"/>
      <c r="AR111" s="420"/>
      <c r="AS111" s="420"/>
      <c r="AT111" s="420"/>
      <c r="AU111" s="420"/>
      <c r="AV111" s="420"/>
      <c r="AW111" s="420"/>
      <c r="AX111" s="420"/>
      <c r="AY111" s="420"/>
      <c r="AZ111" s="420"/>
      <c r="BA111" s="420"/>
      <c r="BB111" s="420"/>
      <c r="BC111" s="420"/>
      <c r="BD111" s="420"/>
      <c r="BE111" s="420"/>
      <c r="BF111" s="420"/>
      <c r="BG111" s="420"/>
      <c r="BH111" s="420"/>
      <c r="BI111" s="420"/>
      <c r="BJ111" s="420"/>
      <c r="BK111" s="420"/>
      <c r="BL111" s="420"/>
      <c r="BM111" s="420"/>
      <c r="BN111" s="420"/>
      <c r="BO111" s="420"/>
      <c r="BP111" s="420"/>
      <c r="BQ111" s="420"/>
      <c r="BR111" s="420"/>
      <c r="BS111" s="420"/>
      <c r="BT111" s="420"/>
      <c r="BU111" s="420"/>
      <c r="BV111" s="420"/>
      <c r="BW111" s="420"/>
      <c r="BX111" s="420"/>
      <c r="BY111" s="420"/>
      <c r="BZ111" s="308"/>
      <c r="CA111" s="311"/>
      <c r="CB111" s="310"/>
      <c r="CC111" s="78"/>
      <c r="CD111" s="78"/>
      <c r="CE111" s="78"/>
      <c r="CF111" s="76"/>
      <c r="CG111" s="72"/>
      <c r="CI111" s="72"/>
      <c r="CJ111" s="72"/>
      <c r="CK111" s="72"/>
      <c r="CO111" s="15"/>
      <c r="CP111" s="15"/>
    </row>
    <row r="112" spans="2:94" s="81" customFormat="1" ht="15" customHeight="1" x14ac:dyDescent="0.2">
      <c r="B112" s="329"/>
      <c r="C112" s="329"/>
      <c r="D112" s="317"/>
      <c r="E112" s="72"/>
      <c r="F112" s="77"/>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78"/>
      <c r="BL112" s="78"/>
      <c r="BM112" s="78"/>
      <c r="BN112" s="78"/>
      <c r="BO112" s="78"/>
      <c r="BP112" s="78"/>
      <c r="BQ112" s="78"/>
      <c r="BR112" s="78"/>
      <c r="BS112" s="78"/>
      <c r="BT112" s="78"/>
      <c r="BU112" s="78"/>
      <c r="BV112" s="78"/>
      <c r="BW112" s="78"/>
      <c r="BX112" s="78"/>
      <c r="BY112" s="78"/>
      <c r="BZ112" s="78"/>
      <c r="CA112" s="79"/>
      <c r="CB112" s="77"/>
      <c r="CC112" s="78"/>
      <c r="CD112" s="78"/>
      <c r="CE112" s="78"/>
      <c r="CF112" s="76"/>
      <c r="CG112" s="72"/>
      <c r="CH112" s="65"/>
      <c r="CI112" s="72"/>
      <c r="CJ112" s="72"/>
      <c r="CK112" s="72"/>
      <c r="CL112" s="65"/>
      <c r="CM112" s="65"/>
      <c r="CN112" s="65"/>
      <c r="CO112" s="15"/>
      <c r="CP112" s="15"/>
    </row>
    <row r="113" spans="2:94" s="65" customFormat="1" ht="15" customHeight="1" x14ac:dyDescent="0.2">
      <c r="B113" s="317"/>
      <c r="C113" s="317"/>
      <c r="D113" s="317"/>
      <c r="E113" s="72"/>
      <c r="F113" s="77"/>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8"/>
      <c r="AT113" s="78"/>
      <c r="AU113" s="78"/>
      <c r="AV113" s="78"/>
      <c r="AW113" s="78"/>
      <c r="AX113" s="78"/>
      <c r="AY113" s="78"/>
      <c r="AZ113" s="78"/>
      <c r="BA113" s="78"/>
      <c r="BB113" s="78"/>
      <c r="BC113" s="78"/>
      <c r="BD113" s="78"/>
      <c r="BE113" s="78"/>
      <c r="BF113" s="78"/>
      <c r="BG113" s="78"/>
      <c r="BH113" s="78"/>
      <c r="BI113" s="78"/>
      <c r="BJ113" s="78"/>
      <c r="BK113" s="78"/>
      <c r="BL113" s="78"/>
      <c r="BM113" s="78"/>
      <c r="BN113" s="78"/>
      <c r="BO113" s="78"/>
      <c r="BP113" s="78"/>
      <c r="BQ113" s="78"/>
      <c r="BR113" s="78"/>
      <c r="BS113" s="78"/>
      <c r="BT113" s="78"/>
      <c r="BU113" s="78"/>
      <c r="BV113" s="78"/>
      <c r="BW113" s="78"/>
      <c r="BX113" s="78"/>
      <c r="BY113" s="78"/>
      <c r="BZ113" s="78"/>
      <c r="CA113" s="79"/>
      <c r="CB113" s="77"/>
      <c r="CC113" s="78"/>
      <c r="CD113" s="78"/>
      <c r="CE113" s="78"/>
      <c r="CF113" s="80"/>
      <c r="CG113" s="72"/>
      <c r="CI113" s="72"/>
      <c r="CJ113" s="72"/>
      <c r="CK113" s="72"/>
      <c r="CO113" s="23"/>
      <c r="CP113" s="15"/>
    </row>
    <row r="114" spans="2:94" s="65" customFormat="1" ht="15" customHeight="1" x14ac:dyDescent="0.2">
      <c r="B114" s="317"/>
      <c r="C114" s="317"/>
      <c r="D114" s="317"/>
      <c r="E114" s="72"/>
      <c r="F114" s="77"/>
      <c r="G114" s="78"/>
      <c r="H114" s="78"/>
      <c r="I114" s="78"/>
      <c r="J114" s="207" t="s">
        <v>8757</v>
      </c>
      <c r="K114" s="167"/>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78"/>
      <c r="AQ114" s="78"/>
      <c r="AR114" s="78"/>
      <c r="AS114" s="78"/>
      <c r="AT114" s="78"/>
      <c r="AU114" s="78"/>
      <c r="AV114" s="78"/>
      <c r="AW114" s="78"/>
      <c r="AX114" s="78"/>
      <c r="AY114" s="78"/>
      <c r="AZ114" s="78"/>
      <c r="BA114" s="78"/>
      <c r="BB114" s="78"/>
      <c r="BC114" s="78"/>
      <c r="BD114" s="78"/>
      <c r="BE114" s="78"/>
      <c r="BF114" s="78"/>
      <c r="BG114" s="78"/>
      <c r="BH114" s="78"/>
      <c r="BI114" s="78"/>
      <c r="BJ114" s="78"/>
      <c r="BK114" s="78"/>
      <c r="BL114" s="78"/>
      <c r="BM114" s="78"/>
      <c r="BN114" s="78"/>
      <c r="BO114" s="78"/>
      <c r="BP114" s="78"/>
      <c r="BQ114" s="78"/>
      <c r="BR114" s="78"/>
      <c r="BS114" s="78"/>
      <c r="BT114" s="78"/>
      <c r="BU114" s="78"/>
      <c r="BV114" s="78"/>
      <c r="BW114" s="78"/>
      <c r="BX114" s="78"/>
      <c r="BY114" s="78"/>
      <c r="BZ114" s="78"/>
      <c r="CA114" s="79"/>
      <c r="CB114" s="77"/>
      <c r="CC114" s="78"/>
      <c r="CD114" s="78"/>
      <c r="CE114" s="78"/>
      <c r="CF114" s="72"/>
      <c r="CG114" s="72"/>
      <c r="CI114" s="72"/>
      <c r="CJ114" s="72"/>
      <c r="CK114" s="72"/>
      <c r="CO114" s="15"/>
      <c r="CP114" s="15"/>
    </row>
    <row r="115" spans="2:94" s="65" customFormat="1" ht="15" customHeight="1" x14ac:dyDescent="0.2">
      <c r="B115" s="317"/>
      <c r="C115" s="317"/>
      <c r="D115" s="317"/>
      <c r="E115" s="72"/>
      <c r="F115" s="77"/>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8"/>
      <c r="BA115" s="78"/>
      <c r="BB115" s="78"/>
      <c r="BC115" s="78"/>
      <c r="BD115" s="78"/>
      <c r="BE115" s="78"/>
      <c r="BF115" s="78"/>
      <c r="BG115" s="78"/>
      <c r="BH115" s="78"/>
      <c r="BI115" s="78"/>
      <c r="BJ115" s="78"/>
      <c r="BK115" s="78"/>
      <c r="BL115" s="78"/>
      <c r="BM115" s="78"/>
      <c r="BN115" s="78"/>
      <c r="BO115" s="78"/>
      <c r="BP115" s="78"/>
      <c r="BQ115" s="78"/>
      <c r="BR115" s="78"/>
      <c r="BS115" s="78"/>
      <c r="BT115" s="78"/>
      <c r="BU115" s="78"/>
      <c r="BV115" s="78"/>
      <c r="BW115" s="78"/>
      <c r="BX115" s="78"/>
      <c r="BY115" s="78"/>
      <c r="BZ115" s="78"/>
      <c r="CA115" s="79"/>
      <c r="CB115" s="77"/>
      <c r="CC115" s="78"/>
      <c r="CD115" s="78"/>
      <c r="CE115" s="78"/>
      <c r="CF115" s="72"/>
      <c r="CG115" s="72"/>
      <c r="CI115" s="72"/>
      <c r="CJ115" s="72"/>
      <c r="CK115" s="72"/>
      <c r="CO115" s="15"/>
      <c r="CP115" s="15"/>
    </row>
    <row r="116" spans="2:94" s="65" customFormat="1" ht="15" customHeight="1" x14ac:dyDescent="0.2">
      <c r="B116" s="317"/>
      <c r="C116" s="317"/>
      <c r="D116" s="317"/>
      <c r="E116" s="72"/>
      <c r="F116" s="77"/>
      <c r="G116" s="78"/>
      <c r="H116" s="78"/>
      <c r="I116" s="78"/>
      <c r="J116" s="78"/>
      <c r="K116" s="207" t="s">
        <v>8758</v>
      </c>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BD116" s="78"/>
      <c r="BE116" s="78"/>
      <c r="BF116" s="78"/>
      <c r="BG116" s="78"/>
      <c r="BH116" s="78"/>
      <c r="BI116" s="78"/>
      <c r="BJ116" s="78"/>
      <c r="BK116" s="78"/>
      <c r="BL116" s="78"/>
      <c r="BM116" s="78"/>
      <c r="BN116" s="78"/>
      <c r="BO116" s="78"/>
      <c r="BP116" s="78"/>
      <c r="BQ116" s="78"/>
      <c r="BR116" s="78"/>
      <c r="BS116" s="78"/>
      <c r="BT116" s="78"/>
      <c r="BU116" s="78"/>
      <c r="BV116" s="78"/>
      <c r="BW116" s="78"/>
      <c r="BX116" s="78"/>
      <c r="BY116" s="78"/>
      <c r="BZ116" s="78"/>
      <c r="CA116" s="79"/>
      <c r="CB116" s="77"/>
      <c r="CC116" s="78"/>
      <c r="CD116" s="78"/>
      <c r="CE116" s="78"/>
      <c r="CF116" s="72"/>
      <c r="CG116" s="72"/>
      <c r="CI116" s="72"/>
      <c r="CJ116" s="72"/>
      <c r="CK116" s="72"/>
      <c r="CO116" s="33"/>
      <c r="CP116" s="15"/>
    </row>
    <row r="117" spans="2:94" s="65" customFormat="1" ht="15" customHeight="1" x14ac:dyDescent="0.2">
      <c r="B117" s="317"/>
      <c r="C117" s="317"/>
      <c r="D117" s="317"/>
      <c r="E117" s="72"/>
      <c r="F117" s="77"/>
      <c r="G117" s="78"/>
      <c r="H117" s="78"/>
      <c r="I117" s="78"/>
      <c r="J117" s="78"/>
      <c r="K117" s="78"/>
      <c r="L117" s="78" t="s">
        <v>8759</v>
      </c>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78"/>
      <c r="BD117" s="78"/>
      <c r="BE117" s="78"/>
      <c r="BF117" s="78"/>
      <c r="BG117" s="78"/>
      <c r="BH117" s="78"/>
      <c r="BI117" s="78"/>
      <c r="BJ117" s="78"/>
      <c r="BK117" s="78"/>
      <c r="BL117" s="78"/>
      <c r="BM117" s="78"/>
      <c r="BN117" s="78"/>
      <c r="BO117" s="78"/>
      <c r="BP117" s="78"/>
      <c r="BQ117" s="78"/>
      <c r="BR117" s="78"/>
      <c r="BS117" s="78"/>
      <c r="BT117" s="78"/>
      <c r="BU117" s="78"/>
      <c r="BV117" s="78"/>
      <c r="BW117" s="78"/>
      <c r="BX117" s="78"/>
      <c r="BY117" s="78"/>
      <c r="BZ117" s="78"/>
      <c r="CA117" s="79"/>
      <c r="CB117" s="77"/>
      <c r="CC117" s="78"/>
      <c r="CD117" s="78"/>
      <c r="CE117" s="78"/>
      <c r="CF117" s="72"/>
      <c r="CG117" s="72"/>
      <c r="CI117" s="72"/>
      <c r="CJ117" s="72"/>
      <c r="CK117" s="72"/>
      <c r="CO117" s="33"/>
      <c r="CP117" s="15"/>
    </row>
    <row r="118" spans="2:94" s="65" customFormat="1" ht="15" customHeight="1" x14ac:dyDescent="0.2">
      <c r="B118" s="317"/>
      <c r="C118" s="317"/>
      <c r="D118" s="317"/>
      <c r="E118" s="72"/>
      <c r="F118" s="77"/>
      <c r="G118" s="78"/>
      <c r="H118" s="78"/>
      <c r="I118" s="78"/>
      <c r="J118" s="78"/>
      <c r="K118" s="78"/>
      <c r="L118" s="78" t="s">
        <v>8760</v>
      </c>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L118" s="78"/>
      <c r="AM118" s="78"/>
      <c r="AN118" s="78"/>
      <c r="AO118" s="78"/>
      <c r="AP118" s="78"/>
      <c r="AQ118" s="78"/>
      <c r="AR118" s="78"/>
      <c r="AS118" s="78"/>
      <c r="AT118" s="78"/>
      <c r="AU118" s="78"/>
      <c r="AV118" s="78"/>
      <c r="AW118" s="78"/>
      <c r="AX118" s="78"/>
      <c r="AY118" s="78"/>
      <c r="AZ118" s="78"/>
      <c r="BA118" s="78"/>
      <c r="BB118" s="78"/>
      <c r="BC118" s="78"/>
      <c r="BD118" s="78"/>
      <c r="BE118" s="78"/>
      <c r="BF118" s="78"/>
      <c r="BG118" s="78"/>
      <c r="BH118" s="78"/>
      <c r="BI118" s="78"/>
      <c r="BJ118" s="78"/>
      <c r="BK118" s="78"/>
      <c r="BL118" s="78"/>
      <c r="BM118" s="78"/>
      <c r="BN118" s="78"/>
      <c r="BO118" s="78"/>
      <c r="BP118" s="78"/>
      <c r="BQ118" s="78"/>
      <c r="BR118" s="78"/>
      <c r="BS118" s="78"/>
      <c r="BT118" s="78"/>
      <c r="BU118" s="78"/>
      <c r="BV118" s="78"/>
      <c r="BW118" s="78"/>
      <c r="BX118" s="78"/>
      <c r="BY118" s="78"/>
      <c r="BZ118" s="78"/>
      <c r="CA118" s="79"/>
      <c r="CB118" s="77"/>
      <c r="CC118" s="78"/>
      <c r="CD118" s="78"/>
      <c r="CE118" s="78"/>
      <c r="CF118" s="72"/>
      <c r="CG118" s="72"/>
      <c r="CI118" s="72"/>
      <c r="CJ118" s="72"/>
      <c r="CK118" s="72"/>
      <c r="CO118" s="33"/>
      <c r="CP118" s="15"/>
    </row>
    <row r="119" spans="2:94" s="65" customFormat="1" ht="15" customHeight="1" x14ac:dyDescent="0.2">
      <c r="B119" s="317"/>
      <c r="C119" s="317"/>
      <c r="D119" s="317"/>
      <c r="E119" s="72"/>
      <c r="F119" s="77"/>
      <c r="G119" s="78"/>
      <c r="H119" s="78"/>
      <c r="I119" s="78"/>
      <c r="J119" s="78"/>
      <c r="K119" s="78"/>
      <c r="L119" s="78" t="s">
        <v>8761</v>
      </c>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78"/>
      <c r="AQ119" s="78"/>
      <c r="AR119" s="78"/>
      <c r="AS119" s="78"/>
      <c r="AT119" s="78"/>
      <c r="AU119" s="78"/>
      <c r="AV119" s="78"/>
      <c r="AW119" s="78"/>
      <c r="AX119" s="78"/>
      <c r="AY119" s="78"/>
      <c r="AZ119" s="78"/>
      <c r="BA119" s="78"/>
      <c r="BB119" s="78"/>
      <c r="BC119" s="78"/>
      <c r="BD119" s="78"/>
      <c r="BE119" s="78"/>
      <c r="BF119" s="78"/>
      <c r="BG119" s="78"/>
      <c r="BH119" s="78"/>
      <c r="BI119" s="78"/>
      <c r="BJ119" s="78"/>
      <c r="BK119" s="78"/>
      <c r="BL119" s="78"/>
      <c r="BM119" s="78"/>
      <c r="BN119" s="78"/>
      <c r="BO119" s="78"/>
      <c r="BP119" s="78"/>
      <c r="BQ119" s="78"/>
      <c r="BR119" s="78"/>
      <c r="BS119" s="78"/>
      <c r="BT119" s="78"/>
      <c r="BU119" s="78"/>
      <c r="BV119" s="78"/>
      <c r="BW119" s="78"/>
      <c r="BX119" s="78"/>
      <c r="BY119" s="78"/>
      <c r="BZ119" s="78"/>
      <c r="CA119" s="79"/>
      <c r="CB119" s="77"/>
      <c r="CC119" s="78"/>
      <c r="CD119" s="78"/>
      <c r="CE119" s="78"/>
      <c r="CF119" s="72"/>
      <c r="CG119" s="72"/>
      <c r="CI119" s="72"/>
      <c r="CJ119" s="72"/>
      <c r="CK119" s="72"/>
      <c r="CO119" s="33"/>
      <c r="CP119" s="15"/>
    </row>
    <row r="120" spans="2:94" s="65" customFormat="1" ht="15" customHeight="1" x14ac:dyDescent="0.2">
      <c r="B120" s="317"/>
      <c r="C120" s="317"/>
      <c r="D120" s="317"/>
      <c r="E120" s="72"/>
      <c r="F120" s="77"/>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c r="AQ120" s="78"/>
      <c r="AR120" s="78"/>
      <c r="AS120" s="78"/>
      <c r="AT120" s="78"/>
      <c r="AU120" s="78"/>
      <c r="AV120" s="78"/>
      <c r="AW120" s="78"/>
      <c r="AX120" s="78"/>
      <c r="AY120" s="78"/>
      <c r="AZ120" s="78"/>
      <c r="BA120" s="78"/>
      <c r="BB120" s="78"/>
      <c r="BC120" s="78"/>
      <c r="BD120" s="78"/>
      <c r="BE120" s="78"/>
      <c r="BF120" s="78"/>
      <c r="BG120" s="78"/>
      <c r="BH120" s="78"/>
      <c r="BI120" s="78"/>
      <c r="BJ120" s="78"/>
      <c r="BK120" s="78"/>
      <c r="BL120" s="78"/>
      <c r="BM120" s="78"/>
      <c r="BN120" s="78"/>
      <c r="BO120" s="78"/>
      <c r="BP120" s="78"/>
      <c r="BQ120" s="78"/>
      <c r="BR120" s="78"/>
      <c r="BS120" s="78"/>
      <c r="BT120" s="78"/>
      <c r="BU120" s="78"/>
      <c r="BV120" s="78"/>
      <c r="BW120" s="78"/>
      <c r="BX120" s="78"/>
      <c r="BY120" s="78"/>
      <c r="BZ120" s="78"/>
      <c r="CA120" s="79"/>
      <c r="CB120" s="77"/>
      <c r="CC120" s="78"/>
      <c r="CD120" s="78"/>
      <c r="CE120" s="78"/>
      <c r="CF120" s="72"/>
      <c r="CG120" s="72"/>
      <c r="CI120" s="72"/>
      <c r="CJ120" s="72"/>
      <c r="CK120" s="72"/>
      <c r="CO120" s="33"/>
      <c r="CP120" s="15"/>
    </row>
    <row r="121" spans="2:94" s="65" customFormat="1" ht="15" customHeight="1" x14ac:dyDescent="0.2">
      <c r="B121" s="317"/>
      <c r="C121" s="317"/>
      <c r="D121" s="317"/>
      <c r="E121" s="72"/>
      <c r="F121" s="77"/>
      <c r="G121" s="78"/>
      <c r="H121" s="78"/>
      <c r="I121" s="78"/>
      <c r="J121" s="78"/>
      <c r="K121" s="207" t="s">
        <v>8762</v>
      </c>
      <c r="L121" s="317"/>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8"/>
      <c r="AU121" s="78"/>
      <c r="AV121" s="78"/>
      <c r="AW121" s="78"/>
      <c r="AX121" s="78"/>
      <c r="AY121" s="78"/>
      <c r="AZ121" s="78"/>
      <c r="BA121" s="78"/>
      <c r="BB121" s="78"/>
      <c r="BC121" s="78"/>
      <c r="BD121" s="78"/>
      <c r="BE121" s="78"/>
      <c r="BF121" s="78"/>
      <c r="BG121" s="78"/>
      <c r="BH121" s="78"/>
      <c r="BI121" s="78"/>
      <c r="BJ121" s="78"/>
      <c r="BK121" s="78"/>
      <c r="BL121" s="78"/>
      <c r="BM121" s="78"/>
      <c r="BN121" s="78"/>
      <c r="BO121" s="78"/>
      <c r="BP121" s="78"/>
      <c r="BQ121" s="78"/>
      <c r="BR121" s="78"/>
      <c r="BS121" s="78"/>
      <c r="BT121" s="78"/>
      <c r="BU121" s="78"/>
      <c r="BV121" s="78"/>
      <c r="BW121" s="78"/>
      <c r="BX121" s="78"/>
      <c r="BY121" s="78"/>
      <c r="BZ121" s="78"/>
      <c r="CA121" s="79"/>
      <c r="CB121" s="77"/>
      <c r="CC121" s="78"/>
      <c r="CD121" s="78"/>
      <c r="CE121" s="78"/>
      <c r="CF121" s="72"/>
      <c r="CG121" s="72"/>
      <c r="CI121" s="72"/>
      <c r="CJ121" s="72"/>
      <c r="CK121" s="72"/>
      <c r="CO121" s="33"/>
      <c r="CP121" s="15"/>
    </row>
    <row r="122" spans="2:94" s="65" customFormat="1" ht="15" customHeight="1" x14ac:dyDescent="0.2">
      <c r="B122" s="317"/>
      <c r="C122" s="317"/>
      <c r="D122" s="317"/>
      <c r="E122" s="72"/>
      <c r="F122" s="77"/>
      <c r="G122" s="78"/>
      <c r="H122" s="78"/>
      <c r="I122" s="78"/>
      <c r="J122" s="78"/>
      <c r="K122" s="78"/>
      <c r="L122" s="78" t="s">
        <v>8763</v>
      </c>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c r="AN122" s="78"/>
      <c r="AO122" s="78"/>
      <c r="AP122" s="78"/>
      <c r="AQ122" s="78"/>
      <c r="AR122" s="78"/>
      <c r="AS122" s="78"/>
      <c r="AT122" s="78"/>
      <c r="AU122" s="78"/>
      <c r="AV122" s="78"/>
      <c r="AW122" s="78"/>
      <c r="AX122" s="78"/>
      <c r="AY122" s="78"/>
      <c r="AZ122" s="78"/>
      <c r="BA122" s="78"/>
      <c r="BB122" s="78"/>
      <c r="BC122" s="78"/>
      <c r="BD122" s="78"/>
      <c r="BE122" s="78"/>
      <c r="BF122" s="78"/>
      <c r="BG122" s="78"/>
      <c r="BH122" s="78"/>
      <c r="BI122" s="78"/>
      <c r="BJ122" s="78"/>
      <c r="BK122" s="78"/>
      <c r="BL122" s="78"/>
      <c r="BM122" s="78"/>
      <c r="BN122" s="78"/>
      <c r="BO122" s="78"/>
      <c r="BP122" s="78"/>
      <c r="BQ122" s="78"/>
      <c r="BR122" s="78"/>
      <c r="BS122" s="78"/>
      <c r="BT122" s="78"/>
      <c r="BU122" s="78"/>
      <c r="BV122" s="78"/>
      <c r="BW122" s="78"/>
      <c r="BX122" s="78"/>
      <c r="BY122" s="78"/>
      <c r="BZ122" s="78"/>
      <c r="CA122" s="79"/>
      <c r="CB122" s="77"/>
      <c r="CC122" s="78"/>
      <c r="CD122" s="78"/>
      <c r="CE122" s="78"/>
      <c r="CF122" s="72"/>
      <c r="CG122" s="72"/>
      <c r="CI122" s="72"/>
      <c r="CJ122" s="72"/>
      <c r="CK122" s="72"/>
      <c r="CO122" s="15"/>
      <c r="CP122" s="15"/>
    </row>
    <row r="123" spans="2:94" s="65" customFormat="1" ht="15" customHeight="1" x14ac:dyDescent="0.2">
      <c r="B123" s="317"/>
      <c r="C123" s="317"/>
      <c r="D123" s="317"/>
      <c r="E123" s="72"/>
      <c r="F123" s="77"/>
      <c r="G123" s="78"/>
      <c r="H123" s="78"/>
      <c r="I123" s="78"/>
      <c r="J123" s="78"/>
      <c r="K123" s="78"/>
      <c r="L123" s="78" t="s">
        <v>8764</v>
      </c>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c r="AL123" s="78"/>
      <c r="AM123" s="78"/>
      <c r="AN123" s="78"/>
      <c r="AO123" s="78"/>
      <c r="AP123" s="78"/>
      <c r="AQ123" s="78"/>
      <c r="AR123" s="78"/>
      <c r="AS123" s="78"/>
      <c r="AT123" s="78"/>
      <c r="AU123" s="78"/>
      <c r="AV123" s="78"/>
      <c r="AW123" s="78"/>
      <c r="AX123" s="78"/>
      <c r="AY123" s="78"/>
      <c r="AZ123" s="78"/>
      <c r="BA123" s="78"/>
      <c r="BB123" s="78"/>
      <c r="BC123" s="78"/>
      <c r="BD123" s="78"/>
      <c r="BE123" s="78"/>
      <c r="BF123" s="78"/>
      <c r="BG123" s="78"/>
      <c r="BH123" s="78"/>
      <c r="BI123" s="78"/>
      <c r="BJ123" s="78"/>
      <c r="BK123" s="78"/>
      <c r="BL123" s="78"/>
      <c r="BM123" s="78"/>
      <c r="BN123" s="78"/>
      <c r="BO123" s="78"/>
      <c r="BP123" s="78"/>
      <c r="BQ123" s="78"/>
      <c r="BR123" s="78"/>
      <c r="BS123" s="78"/>
      <c r="BT123" s="78"/>
      <c r="BU123" s="78"/>
      <c r="BV123" s="78"/>
      <c r="BW123" s="78"/>
      <c r="BX123" s="78"/>
      <c r="BY123" s="78"/>
      <c r="BZ123" s="78"/>
      <c r="CA123" s="79"/>
      <c r="CB123" s="77"/>
      <c r="CC123" s="78"/>
      <c r="CD123" s="78"/>
      <c r="CE123" s="78"/>
      <c r="CF123" s="72"/>
      <c r="CG123" s="72"/>
      <c r="CI123" s="72"/>
      <c r="CJ123" s="72"/>
      <c r="CK123" s="72"/>
      <c r="CO123" s="23"/>
      <c r="CP123" s="15"/>
    </row>
    <row r="124" spans="2:94" s="65" customFormat="1" ht="15" customHeight="1" x14ac:dyDescent="0.2">
      <c r="B124" s="317"/>
      <c r="C124" s="317"/>
      <c r="D124" s="317"/>
      <c r="E124" s="72"/>
      <c r="F124" s="77"/>
      <c r="G124" s="78"/>
      <c r="H124" s="78"/>
      <c r="I124" s="78"/>
      <c r="J124" s="78"/>
      <c r="K124" s="78"/>
      <c r="L124" s="78" t="s">
        <v>8765</v>
      </c>
      <c r="M124" s="78"/>
      <c r="N124" s="78"/>
      <c r="O124" s="78"/>
      <c r="P124" s="78"/>
      <c r="Q124" s="78"/>
      <c r="R124" s="78"/>
      <c r="S124" s="78"/>
      <c r="T124" s="78"/>
      <c r="U124" s="78"/>
      <c r="V124" s="78"/>
      <c r="W124" s="78"/>
      <c r="X124" s="78"/>
      <c r="Y124" s="78"/>
      <c r="Z124" s="78"/>
      <c r="AA124" s="78"/>
      <c r="AB124" s="78"/>
      <c r="AC124" s="78"/>
      <c r="AD124" s="78"/>
      <c r="AE124" s="78"/>
      <c r="AF124" s="78"/>
      <c r="AG124" s="78"/>
      <c r="AH124" s="78"/>
      <c r="AI124" s="78"/>
      <c r="AJ124" s="78"/>
      <c r="AK124" s="78"/>
      <c r="AL124" s="78"/>
      <c r="AM124" s="78"/>
      <c r="AN124" s="78"/>
      <c r="AO124" s="78"/>
      <c r="AP124" s="78"/>
      <c r="AQ124" s="78"/>
      <c r="AR124" s="78"/>
      <c r="AS124" s="78"/>
      <c r="AT124" s="78"/>
      <c r="AU124" s="78"/>
      <c r="AV124" s="78"/>
      <c r="AW124" s="78"/>
      <c r="AX124" s="78"/>
      <c r="AY124" s="78"/>
      <c r="AZ124" s="78"/>
      <c r="BA124" s="78"/>
      <c r="BB124" s="78"/>
      <c r="BC124" s="78"/>
      <c r="BD124" s="78"/>
      <c r="BE124" s="78"/>
      <c r="BF124" s="78"/>
      <c r="BG124" s="78"/>
      <c r="BH124" s="78"/>
      <c r="BI124" s="78"/>
      <c r="BJ124" s="78"/>
      <c r="BK124" s="78"/>
      <c r="BL124" s="78"/>
      <c r="BM124" s="78"/>
      <c r="BN124" s="78"/>
      <c r="BO124" s="78"/>
      <c r="BP124" s="78"/>
      <c r="BQ124" s="78"/>
      <c r="BR124" s="78"/>
      <c r="BS124" s="78"/>
      <c r="BT124" s="78"/>
      <c r="BU124" s="78"/>
      <c r="BV124" s="78"/>
      <c r="BW124" s="78"/>
      <c r="BX124" s="78"/>
      <c r="BY124" s="78"/>
      <c r="BZ124" s="78"/>
      <c r="CA124" s="79"/>
      <c r="CB124" s="77"/>
      <c r="CC124" s="78"/>
      <c r="CD124" s="78"/>
      <c r="CE124" s="78"/>
      <c r="CF124" s="72"/>
      <c r="CG124" s="72"/>
      <c r="CI124" s="72"/>
      <c r="CJ124" s="72"/>
      <c r="CK124" s="72"/>
      <c r="CO124" s="23"/>
      <c r="CP124" s="15"/>
    </row>
    <row r="125" spans="2:94" s="65" customFormat="1" ht="15" customHeight="1" x14ac:dyDescent="0.2">
      <c r="B125" s="317"/>
      <c r="C125" s="317"/>
      <c r="D125" s="317"/>
      <c r="E125" s="72"/>
      <c r="F125" s="77"/>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c r="AP125" s="78"/>
      <c r="AQ125" s="78"/>
      <c r="AR125" s="78"/>
      <c r="AS125" s="78"/>
      <c r="AT125" s="78"/>
      <c r="AU125" s="78"/>
      <c r="AV125" s="78"/>
      <c r="AW125" s="78"/>
      <c r="AX125" s="78"/>
      <c r="AY125" s="78"/>
      <c r="AZ125" s="78"/>
      <c r="BA125" s="78"/>
      <c r="BB125" s="78"/>
      <c r="BC125" s="78"/>
      <c r="BD125" s="78"/>
      <c r="BE125" s="78"/>
      <c r="BF125" s="78"/>
      <c r="BG125" s="78"/>
      <c r="BH125" s="78"/>
      <c r="BI125" s="78"/>
      <c r="BJ125" s="78"/>
      <c r="BK125" s="78"/>
      <c r="BL125" s="78"/>
      <c r="BM125" s="78"/>
      <c r="BN125" s="78"/>
      <c r="BO125" s="78"/>
      <c r="BP125" s="78"/>
      <c r="BQ125" s="78"/>
      <c r="BR125" s="78"/>
      <c r="BS125" s="78"/>
      <c r="BT125" s="78"/>
      <c r="BU125" s="78"/>
      <c r="BV125" s="78"/>
      <c r="BW125" s="78"/>
      <c r="BX125" s="78"/>
      <c r="BY125" s="78"/>
      <c r="BZ125" s="78"/>
      <c r="CA125" s="79"/>
      <c r="CB125" s="77"/>
      <c r="CC125" s="78"/>
      <c r="CD125" s="78"/>
      <c r="CE125" s="78"/>
      <c r="CF125" s="72"/>
      <c r="CG125" s="72"/>
      <c r="CI125" s="72"/>
      <c r="CJ125" s="72"/>
      <c r="CK125" s="72"/>
      <c r="CO125" s="23"/>
      <c r="CP125" s="15"/>
    </row>
    <row r="126" spans="2:94" s="65" customFormat="1" ht="15" customHeight="1" x14ac:dyDescent="0.2">
      <c r="B126" s="317"/>
      <c r="C126" s="317"/>
      <c r="D126" s="317"/>
      <c r="E126" s="72"/>
      <c r="F126" s="77"/>
      <c r="G126" s="78"/>
      <c r="H126" s="78"/>
      <c r="I126" s="78"/>
      <c r="J126" s="78"/>
      <c r="K126" s="207" t="s">
        <v>8766</v>
      </c>
      <c r="L126" s="317"/>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c r="AP126" s="78"/>
      <c r="AQ126" s="78"/>
      <c r="AR126" s="78"/>
      <c r="AS126" s="78"/>
      <c r="AT126" s="78"/>
      <c r="AU126" s="78"/>
      <c r="AV126" s="78"/>
      <c r="AW126" s="78"/>
      <c r="AX126" s="78"/>
      <c r="AY126" s="78"/>
      <c r="AZ126" s="78"/>
      <c r="BA126" s="78"/>
      <c r="BB126" s="78"/>
      <c r="BC126" s="78"/>
      <c r="BD126" s="78"/>
      <c r="BE126" s="78"/>
      <c r="BF126" s="78"/>
      <c r="BG126" s="78"/>
      <c r="BH126" s="78"/>
      <c r="BI126" s="78"/>
      <c r="BJ126" s="78"/>
      <c r="BK126" s="78"/>
      <c r="BL126" s="78"/>
      <c r="BM126" s="78"/>
      <c r="BN126" s="78"/>
      <c r="BO126" s="78"/>
      <c r="BP126" s="78"/>
      <c r="BQ126" s="78"/>
      <c r="BR126" s="78"/>
      <c r="BS126" s="78"/>
      <c r="BT126" s="78"/>
      <c r="BU126" s="78"/>
      <c r="BV126" s="78"/>
      <c r="BW126" s="78"/>
      <c r="BX126" s="78"/>
      <c r="BY126" s="78"/>
      <c r="BZ126" s="78"/>
      <c r="CA126" s="79"/>
      <c r="CB126" s="77"/>
      <c r="CC126" s="78"/>
      <c r="CD126" s="78"/>
      <c r="CE126" s="78"/>
      <c r="CF126" s="72"/>
      <c r="CG126" s="72"/>
      <c r="CI126" s="72"/>
      <c r="CJ126" s="72"/>
      <c r="CK126" s="72"/>
      <c r="CP126" s="15"/>
    </row>
    <row r="127" spans="2:94" s="65" customFormat="1" ht="15" customHeight="1" x14ac:dyDescent="0.2">
      <c r="B127" s="317"/>
      <c r="C127" s="317"/>
      <c r="D127" s="317"/>
      <c r="E127" s="72"/>
      <c r="F127" s="77"/>
      <c r="G127" s="78"/>
      <c r="H127" s="78"/>
      <c r="I127" s="78"/>
      <c r="J127" s="78"/>
      <c r="K127" s="78"/>
      <c r="L127" s="78" t="s">
        <v>9395</v>
      </c>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c r="BE127" s="78"/>
      <c r="BF127" s="78"/>
      <c r="BG127" s="78"/>
      <c r="BH127" s="78"/>
      <c r="BI127" s="78"/>
      <c r="BJ127" s="78"/>
      <c r="BK127" s="78"/>
      <c r="BL127" s="78"/>
      <c r="BM127" s="78"/>
      <c r="BN127" s="78"/>
      <c r="BO127" s="78"/>
      <c r="BP127" s="78"/>
      <c r="BQ127" s="78"/>
      <c r="BR127" s="78"/>
      <c r="BS127" s="78"/>
      <c r="BT127" s="78"/>
      <c r="BU127" s="78"/>
      <c r="BV127" s="78"/>
      <c r="BW127" s="78"/>
      <c r="BX127" s="78"/>
      <c r="BY127" s="78"/>
      <c r="BZ127" s="78"/>
      <c r="CA127" s="79"/>
      <c r="CB127" s="77"/>
      <c r="CC127" s="78"/>
      <c r="CD127" s="78"/>
      <c r="CE127" s="78"/>
      <c r="CF127" s="72"/>
      <c r="CG127" s="72"/>
      <c r="CI127" s="72"/>
      <c r="CJ127" s="72"/>
      <c r="CK127" s="72"/>
      <c r="CP127" s="15"/>
    </row>
    <row r="128" spans="2:94" s="65" customFormat="1" ht="15" customHeight="1" x14ac:dyDescent="0.2">
      <c r="B128" s="317"/>
      <c r="C128" s="317"/>
      <c r="D128" s="317"/>
      <c r="E128" s="72"/>
      <c r="F128" s="77"/>
      <c r="G128" s="78"/>
      <c r="H128" s="78"/>
      <c r="I128" s="78"/>
      <c r="J128" s="78"/>
      <c r="K128" s="78"/>
      <c r="L128" s="78" t="s">
        <v>8767</v>
      </c>
      <c r="M128" s="78"/>
      <c r="N128" s="78"/>
      <c r="O128" s="78" t="s">
        <v>8768</v>
      </c>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c r="BE128" s="78"/>
      <c r="BF128" s="78"/>
      <c r="BG128" s="78"/>
      <c r="BH128" s="78"/>
      <c r="BI128" s="78"/>
      <c r="BJ128" s="78"/>
      <c r="BK128" s="78"/>
      <c r="BL128" s="78"/>
      <c r="BM128" s="78"/>
      <c r="BN128" s="78"/>
      <c r="BO128" s="78"/>
      <c r="BP128" s="78"/>
      <c r="BQ128" s="78"/>
      <c r="BR128" s="78"/>
      <c r="BS128" s="78"/>
      <c r="BT128" s="78"/>
      <c r="BU128" s="78"/>
      <c r="BV128" s="78"/>
      <c r="BW128" s="78"/>
      <c r="BX128" s="78"/>
      <c r="BY128" s="78"/>
      <c r="BZ128" s="78"/>
      <c r="CA128" s="79"/>
      <c r="CB128" s="77"/>
      <c r="CC128" s="78"/>
      <c r="CD128" s="78"/>
      <c r="CE128" s="78"/>
      <c r="CF128" s="72"/>
      <c r="CG128" s="72"/>
      <c r="CI128" s="72"/>
      <c r="CJ128" s="72"/>
      <c r="CK128" s="72"/>
      <c r="CP128" s="15"/>
    </row>
    <row r="129" spans="2:94" s="65" customFormat="1" ht="15" customHeight="1" x14ac:dyDescent="0.2">
      <c r="B129" s="317"/>
      <c r="C129" s="317"/>
      <c r="D129" s="317"/>
      <c r="E129" s="72"/>
      <c r="F129" s="77"/>
      <c r="G129" s="78"/>
      <c r="H129" s="78"/>
      <c r="I129" s="78"/>
      <c r="J129" s="78"/>
      <c r="K129" s="78"/>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c r="BE129" s="78"/>
      <c r="BF129" s="78"/>
      <c r="BG129" s="78"/>
      <c r="BH129" s="78"/>
      <c r="BI129" s="78"/>
      <c r="BJ129" s="78"/>
      <c r="BK129" s="78"/>
      <c r="BL129" s="78"/>
      <c r="BM129" s="78"/>
      <c r="BN129" s="78"/>
      <c r="BO129" s="78"/>
      <c r="BP129" s="78"/>
      <c r="BQ129" s="78"/>
      <c r="BR129" s="78"/>
      <c r="BS129" s="78"/>
      <c r="BT129" s="78"/>
      <c r="BU129" s="78"/>
      <c r="BV129" s="78"/>
      <c r="BW129" s="78"/>
      <c r="BX129" s="78"/>
      <c r="BY129" s="78"/>
      <c r="BZ129" s="78"/>
      <c r="CA129" s="79"/>
      <c r="CB129" s="77"/>
      <c r="CC129" s="78"/>
      <c r="CD129" s="78"/>
      <c r="CE129" s="78"/>
      <c r="CF129" s="72"/>
      <c r="CG129" s="72"/>
      <c r="CI129" s="72"/>
      <c r="CJ129" s="72"/>
      <c r="CK129" s="72"/>
      <c r="CO129" s="23"/>
      <c r="CP129" s="15"/>
    </row>
    <row r="130" spans="2:94" s="65" customFormat="1" ht="15" customHeight="1" x14ac:dyDescent="0.2">
      <c r="B130" s="317"/>
      <c r="C130" s="317"/>
      <c r="D130" s="317"/>
      <c r="E130" s="72"/>
      <c r="F130" s="77"/>
      <c r="G130" s="78"/>
      <c r="H130" s="78"/>
      <c r="I130" s="78"/>
      <c r="J130" s="78"/>
      <c r="K130" s="78" t="s">
        <v>8769</v>
      </c>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c r="BE130" s="78"/>
      <c r="BF130" s="78"/>
      <c r="BG130" s="78"/>
      <c r="BH130" s="78"/>
      <c r="BI130" s="78"/>
      <c r="BJ130" s="78"/>
      <c r="BK130" s="78"/>
      <c r="BL130" s="78"/>
      <c r="BM130" s="78"/>
      <c r="BN130" s="78"/>
      <c r="BO130" s="78"/>
      <c r="BP130" s="78"/>
      <c r="BQ130" s="78"/>
      <c r="BR130" s="78"/>
      <c r="BS130" s="78"/>
      <c r="BT130" s="78"/>
      <c r="BU130" s="78"/>
      <c r="BV130" s="78"/>
      <c r="BW130" s="78"/>
      <c r="BX130" s="78"/>
      <c r="BY130" s="78"/>
      <c r="BZ130" s="78"/>
      <c r="CA130" s="79"/>
      <c r="CB130" s="77"/>
      <c r="CC130" s="78"/>
      <c r="CD130" s="78"/>
      <c r="CE130" s="78"/>
      <c r="CF130" s="72"/>
      <c r="CG130" s="72"/>
      <c r="CI130" s="72"/>
      <c r="CJ130" s="72"/>
      <c r="CK130" s="72"/>
      <c r="CO130" s="23"/>
      <c r="CP130" s="15"/>
    </row>
    <row r="131" spans="2:94" s="65" customFormat="1" ht="15" customHeight="1" x14ac:dyDescent="0.2">
      <c r="B131" s="317"/>
      <c r="C131" s="317"/>
      <c r="D131" s="317"/>
      <c r="E131" s="72"/>
      <c r="F131" s="77"/>
      <c r="G131" s="78"/>
      <c r="H131" s="78"/>
      <c r="I131" s="78"/>
      <c r="J131" s="78"/>
      <c r="K131" s="78"/>
      <c r="L131" s="78"/>
      <c r="M131" s="78"/>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8"/>
      <c r="AP131" s="78"/>
      <c r="AQ131" s="78"/>
      <c r="AR131" s="78"/>
      <c r="AS131" s="78"/>
      <c r="AT131" s="78"/>
      <c r="AU131" s="78"/>
      <c r="AV131" s="78"/>
      <c r="AW131" s="78"/>
      <c r="AX131" s="78"/>
      <c r="AY131" s="78"/>
      <c r="AZ131" s="78"/>
      <c r="BA131" s="78"/>
      <c r="BB131" s="78"/>
      <c r="BC131" s="78"/>
      <c r="BD131" s="78"/>
      <c r="BE131" s="78"/>
      <c r="BF131" s="78"/>
      <c r="BG131" s="78"/>
      <c r="BH131" s="78"/>
      <c r="BI131" s="78"/>
      <c r="BJ131" s="78"/>
      <c r="BK131" s="78"/>
      <c r="BL131" s="78"/>
      <c r="BM131" s="78"/>
      <c r="BN131" s="78"/>
      <c r="BO131" s="78"/>
      <c r="BP131" s="78"/>
      <c r="BQ131" s="78"/>
      <c r="BR131" s="78"/>
      <c r="BS131" s="78"/>
      <c r="BT131" s="78"/>
      <c r="BU131" s="78"/>
      <c r="BV131" s="78"/>
      <c r="BW131" s="78"/>
      <c r="BX131" s="78"/>
      <c r="BY131" s="78"/>
      <c r="BZ131" s="78"/>
      <c r="CA131" s="309"/>
      <c r="CB131" s="77"/>
      <c r="CC131" s="78"/>
      <c r="CD131" s="78"/>
      <c r="CE131" s="78"/>
      <c r="CF131" s="72"/>
      <c r="CG131" s="72"/>
      <c r="CI131" s="72"/>
      <c r="CJ131" s="72"/>
      <c r="CK131" s="72"/>
      <c r="CO131" s="23"/>
      <c r="CP131" s="15"/>
    </row>
    <row r="132" spans="2:94" s="65" customFormat="1" ht="15" customHeight="1" x14ac:dyDescent="0.2">
      <c r="B132" s="317"/>
      <c r="C132" s="317"/>
      <c r="D132" s="317"/>
      <c r="E132" s="72"/>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c r="BL132" s="74"/>
      <c r="BM132" s="74"/>
      <c r="BN132" s="74"/>
      <c r="BO132" s="74"/>
      <c r="BP132" s="74"/>
      <c r="BQ132" s="74"/>
      <c r="BR132" s="74"/>
      <c r="BS132" s="74"/>
      <c r="BT132" s="74"/>
      <c r="BU132" s="74"/>
      <c r="BV132" s="74"/>
      <c r="BW132" s="74"/>
      <c r="BX132" s="74"/>
      <c r="BY132" s="74"/>
      <c r="BZ132" s="74"/>
      <c r="CA132" s="74"/>
      <c r="CB132" s="78"/>
      <c r="CC132" s="78"/>
      <c r="CD132" s="78"/>
      <c r="CE132" s="78"/>
      <c r="CF132" s="72"/>
      <c r="CG132" s="72"/>
      <c r="CI132" s="72"/>
      <c r="CJ132" s="72"/>
      <c r="CK132" s="72"/>
      <c r="CO132" s="15"/>
      <c r="CP132" s="15"/>
    </row>
    <row r="133" spans="2:94" s="65" customFormat="1" ht="15" customHeight="1" x14ac:dyDescent="0.2">
      <c r="B133" s="317"/>
      <c r="C133" s="317"/>
      <c r="D133" s="317"/>
      <c r="E133" s="425" t="s">
        <v>9360</v>
      </c>
      <c r="F133" s="425"/>
      <c r="G133" s="425"/>
      <c r="H133" s="425"/>
      <c r="I133" s="425"/>
      <c r="J133" s="425"/>
      <c r="K133" s="425"/>
      <c r="L133" s="425"/>
      <c r="M133" s="425"/>
      <c r="N133" s="425"/>
      <c r="O133" s="425"/>
      <c r="P133" s="425"/>
      <c r="Q133" s="425"/>
      <c r="R133" s="425"/>
      <c r="S133" s="425"/>
      <c r="T133" s="425"/>
      <c r="U133" s="425"/>
      <c r="V133" s="425"/>
      <c r="W133" s="425"/>
      <c r="X133" s="425"/>
      <c r="Y133" s="425"/>
      <c r="Z133" s="425"/>
      <c r="AA133" s="425"/>
      <c r="AB133" s="425"/>
      <c r="AC133" s="425"/>
      <c r="AD133" s="425"/>
      <c r="AE133" s="425"/>
      <c r="AF133" s="425"/>
      <c r="AG133" s="425"/>
      <c r="AH133" s="425"/>
      <c r="AI133" s="425"/>
      <c r="AJ133" s="425"/>
      <c r="AK133" s="425"/>
      <c r="AL133" s="425"/>
      <c r="AM133" s="425"/>
      <c r="AN133" s="425"/>
      <c r="AO133" s="425"/>
      <c r="AP133" s="425"/>
      <c r="AQ133" s="425"/>
      <c r="AR133" s="425"/>
      <c r="AS133" s="425"/>
      <c r="AT133" s="425"/>
      <c r="AU133" s="425"/>
      <c r="AV133" s="425"/>
      <c r="AW133" s="425"/>
      <c r="AX133" s="425"/>
      <c r="AY133" s="425"/>
      <c r="AZ133" s="425"/>
      <c r="BA133" s="425"/>
      <c r="BB133" s="425"/>
      <c r="BC133" s="425"/>
      <c r="BD133" s="425"/>
      <c r="BE133" s="425"/>
      <c r="BF133" s="425"/>
      <c r="BG133" s="425"/>
      <c r="BH133" s="425"/>
      <c r="BI133" s="425"/>
      <c r="BJ133" s="425"/>
      <c r="BK133" s="425"/>
      <c r="BL133" s="425"/>
      <c r="BM133" s="425"/>
      <c r="BN133" s="425"/>
      <c r="BO133" s="425"/>
      <c r="BP133" s="425"/>
      <c r="BQ133" s="425"/>
      <c r="BR133" s="425"/>
      <c r="BS133" s="425"/>
      <c r="BT133" s="425"/>
      <c r="BU133" s="425"/>
      <c r="BV133" s="425"/>
      <c r="BW133" s="425"/>
      <c r="BX133" s="425"/>
      <c r="BY133" s="425"/>
      <c r="BZ133" s="425"/>
      <c r="CA133" s="425"/>
      <c r="CB133" s="425"/>
      <c r="CC133" s="425"/>
      <c r="CD133" s="425"/>
      <c r="CE133" s="425"/>
      <c r="CF133" s="72"/>
      <c r="CG133" s="72"/>
      <c r="CI133" s="72"/>
      <c r="CJ133" s="72"/>
      <c r="CK133" s="72"/>
      <c r="CO133" s="15"/>
      <c r="CP133" s="15"/>
    </row>
    <row r="134" spans="2:94" s="65" customFormat="1" ht="15" customHeight="1" x14ac:dyDescent="0.2">
      <c r="B134" s="317"/>
      <c r="C134" s="317"/>
      <c r="D134" s="317"/>
      <c r="E134" s="425"/>
      <c r="F134" s="425"/>
      <c r="G134" s="425"/>
      <c r="H134" s="425"/>
      <c r="I134" s="425"/>
      <c r="J134" s="425"/>
      <c r="K134" s="425"/>
      <c r="L134" s="425"/>
      <c r="M134" s="425"/>
      <c r="N134" s="425"/>
      <c r="O134" s="425"/>
      <c r="P134" s="425"/>
      <c r="Q134" s="425"/>
      <c r="R134" s="425"/>
      <c r="S134" s="425"/>
      <c r="T134" s="425"/>
      <c r="U134" s="425"/>
      <c r="V134" s="425"/>
      <c r="W134" s="425"/>
      <c r="X134" s="425"/>
      <c r="Y134" s="425"/>
      <c r="Z134" s="425"/>
      <c r="AA134" s="425"/>
      <c r="AB134" s="425"/>
      <c r="AC134" s="425"/>
      <c r="AD134" s="425"/>
      <c r="AE134" s="425"/>
      <c r="AF134" s="425"/>
      <c r="AG134" s="425"/>
      <c r="AH134" s="425"/>
      <c r="AI134" s="425"/>
      <c r="AJ134" s="425"/>
      <c r="AK134" s="425"/>
      <c r="AL134" s="425"/>
      <c r="AM134" s="425"/>
      <c r="AN134" s="425"/>
      <c r="AO134" s="425"/>
      <c r="AP134" s="425"/>
      <c r="AQ134" s="425"/>
      <c r="AR134" s="425"/>
      <c r="AS134" s="425"/>
      <c r="AT134" s="425"/>
      <c r="AU134" s="425"/>
      <c r="AV134" s="425"/>
      <c r="AW134" s="425"/>
      <c r="AX134" s="425"/>
      <c r="AY134" s="425"/>
      <c r="AZ134" s="425"/>
      <c r="BA134" s="425"/>
      <c r="BB134" s="425"/>
      <c r="BC134" s="425"/>
      <c r="BD134" s="425"/>
      <c r="BE134" s="425"/>
      <c r="BF134" s="425"/>
      <c r="BG134" s="425"/>
      <c r="BH134" s="425"/>
      <c r="BI134" s="425"/>
      <c r="BJ134" s="425"/>
      <c r="BK134" s="425"/>
      <c r="BL134" s="425"/>
      <c r="BM134" s="425"/>
      <c r="BN134" s="425"/>
      <c r="BO134" s="425"/>
      <c r="BP134" s="425"/>
      <c r="BQ134" s="425"/>
      <c r="BR134" s="425"/>
      <c r="BS134" s="425"/>
      <c r="BT134" s="425"/>
      <c r="BU134" s="425"/>
      <c r="BV134" s="425"/>
      <c r="BW134" s="425"/>
      <c r="BX134" s="425"/>
      <c r="BY134" s="425"/>
      <c r="BZ134" s="425"/>
      <c r="CA134" s="425"/>
      <c r="CB134" s="425"/>
      <c r="CC134" s="425"/>
      <c r="CD134" s="425"/>
      <c r="CE134" s="425"/>
      <c r="CF134" s="90"/>
      <c r="CG134" s="72"/>
      <c r="CI134" s="72"/>
      <c r="CJ134" s="72"/>
      <c r="CK134" s="72"/>
      <c r="CO134" s="15"/>
      <c r="CP134" s="15"/>
    </row>
    <row r="135" spans="2:94" ht="15" customHeight="1" x14ac:dyDescent="0.2">
      <c r="B135" s="312"/>
      <c r="C135" s="312"/>
      <c r="D135" s="312"/>
      <c r="E135" s="72"/>
      <c r="F135" s="78"/>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c r="BB135" s="90"/>
      <c r="BC135" s="90"/>
      <c r="BD135" s="90"/>
      <c r="BE135" s="90"/>
      <c r="BF135" s="90"/>
      <c r="BG135" s="90"/>
      <c r="BH135" s="90"/>
      <c r="BI135" s="90"/>
      <c r="BJ135" s="90"/>
      <c r="BK135" s="90"/>
      <c r="BL135" s="90"/>
      <c r="BM135" s="90"/>
      <c r="BN135" s="90"/>
      <c r="BO135" s="90"/>
      <c r="BP135" s="90"/>
      <c r="BQ135" s="90"/>
      <c r="BR135" s="90"/>
      <c r="BS135" s="90"/>
      <c r="BT135" s="90"/>
      <c r="BU135" s="90"/>
      <c r="BV135" s="90"/>
      <c r="BW135" s="90"/>
      <c r="BX135" s="90"/>
      <c r="BY135" s="90"/>
      <c r="BZ135" s="90"/>
      <c r="CA135" s="90"/>
      <c r="CB135" s="90"/>
      <c r="CC135" s="90"/>
      <c r="CD135" s="90"/>
      <c r="CE135" s="90"/>
      <c r="CF135" s="90"/>
      <c r="CG135" s="51"/>
      <c r="CI135" s="51"/>
      <c r="CJ135" s="51"/>
      <c r="CK135" s="51"/>
    </row>
    <row r="136" spans="2:94" x14ac:dyDescent="0.2">
      <c r="B136" s="312"/>
      <c r="C136" s="312"/>
      <c r="D136" s="312"/>
      <c r="E136" s="72"/>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c r="AN136" s="78"/>
      <c r="AO136" s="78"/>
      <c r="AP136" s="78"/>
      <c r="AQ136" s="78"/>
      <c r="AR136" s="78"/>
      <c r="AS136" s="78"/>
      <c r="AT136" s="78"/>
      <c r="AU136" s="78"/>
      <c r="AV136" s="78"/>
      <c r="AW136" s="78"/>
      <c r="AX136" s="78"/>
      <c r="AY136" s="78"/>
      <c r="AZ136" s="78"/>
      <c r="BA136" s="78"/>
      <c r="BB136" s="78"/>
      <c r="BC136" s="78"/>
      <c r="BD136" s="78"/>
      <c r="BE136" s="78"/>
      <c r="BF136" s="78"/>
      <c r="BG136" s="78"/>
      <c r="BH136" s="78"/>
      <c r="BI136" s="78"/>
      <c r="BJ136" s="78"/>
      <c r="BK136" s="78"/>
      <c r="BL136" s="78"/>
      <c r="BM136" s="78"/>
      <c r="BN136" s="78"/>
      <c r="BO136" s="78"/>
      <c r="BP136" s="78"/>
      <c r="BQ136" s="78"/>
      <c r="BR136" s="78"/>
      <c r="BS136" s="78"/>
      <c r="BT136" s="412"/>
      <c r="BU136" s="412"/>
      <c r="BV136" s="412"/>
      <c r="BW136" s="412"/>
      <c r="BX136" s="412"/>
      <c r="BY136" s="412"/>
      <c r="BZ136" s="412"/>
      <c r="CA136" s="412"/>
      <c r="CB136" s="412"/>
      <c r="CC136" s="412"/>
      <c r="CD136" s="412"/>
      <c r="CE136" s="412"/>
      <c r="CF136" s="412"/>
      <c r="CG136" s="52"/>
      <c r="CI136" s="52"/>
      <c r="CJ136" s="52"/>
      <c r="CK136" s="52"/>
    </row>
    <row r="137" spans="2:94" x14ac:dyDescent="0.2">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51"/>
      <c r="BA137" s="51"/>
      <c r="BB137" s="51"/>
      <c r="BC137" s="51"/>
      <c r="BD137" s="51"/>
      <c r="BE137" s="51"/>
      <c r="BF137" s="51"/>
      <c r="BG137" s="51"/>
      <c r="BH137" s="51"/>
      <c r="BI137" s="51"/>
      <c r="BJ137" s="51"/>
      <c r="BK137" s="51"/>
      <c r="BL137" s="51"/>
      <c r="BM137" s="51"/>
      <c r="BN137" s="51"/>
      <c r="BO137" s="51"/>
      <c r="BP137" s="51"/>
      <c r="BQ137" s="51"/>
      <c r="BR137" s="51"/>
      <c r="BS137" s="51"/>
      <c r="BT137" s="413" t="s">
        <v>9303</v>
      </c>
      <c r="BU137" s="413"/>
      <c r="BV137" s="413"/>
      <c r="BW137" s="413"/>
      <c r="BX137" s="413"/>
      <c r="BY137" s="413"/>
      <c r="BZ137" s="413"/>
      <c r="CA137" s="413"/>
      <c r="CB137" s="413"/>
      <c r="CC137" s="413"/>
      <c r="CD137" s="413"/>
      <c r="CE137" s="413"/>
      <c r="CF137" s="413"/>
    </row>
    <row r="138" spans="2:94" x14ac:dyDescent="0.2">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1"/>
      <c r="BA138" s="51"/>
      <c r="BB138" s="51"/>
      <c r="BC138" s="51"/>
      <c r="BD138" s="51"/>
      <c r="BE138" s="51"/>
      <c r="BF138" s="51"/>
      <c r="BG138" s="51"/>
      <c r="BH138" s="51"/>
      <c r="BI138" s="51"/>
      <c r="BJ138" s="51"/>
      <c r="BK138" s="51"/>
      <c r="BL138" s="51"/>
      <c r="BM138" s="51"/>
      <c r="BN138" s="51"/>
      <c r="BO138" s="51"/>
      <c r="BP138" s="51"/>
      <c r="BQ138" s="51"/>
      <c r="BR138" s="51"/>
      <c r="BS138" s="51"/>
      <c r="BT138" s="51"/>
      <c r="BU138" s="51"/>
      <c r="BV138" s="51"/>
      <c r="BW138" s="51"/>
      <c r="BX138" s="51"/>
      <c r="BY138" s="51"/>
      <c r="BZ138" s="51"/>
      <c r="CA138" s="51"/>
      <c r="CB138" s="51"/>
      <c r="CC138" s="51"/>
      <c r="CD138" s="51"/>
      <c r="CE138" s="51"/>
      <c r="CF138" s="51"/>
    </row>
    <row r="139" spans="2:94" x14ac:dyDescent="0.2">
      <c r="E139" s="51"/>
      <c r="F139" s="51"/>
      <c r="G139" s="51"/>
      <c r="H139" s="51"/>
      <c r="I139" s="51"/>
      <c r="BK139" s="51"/>
      <c r="BL139" s="51"/>
      <c r="BM139" s="51"/>
      <c r="BN139" s="51"/>
      <c r="BO139" s="51"/>
      <c r="BP139" s="51"/>
      <c r="BQ139" s="51"/>
      <c r="BR139" s="51"/>
      <c r="BS139" s="51"/>
      <c r="BT139" s="51"/>
      <c r="BU139" s="51"/>
      <c r="BV139" s="51"/>
      <c r="BW139" s="51"/>
      <c r="BX139" s="51"/>
      <c r="BY139" s="51"/>
      <c r="BZ139" s="51"/>
      <c r="CA139" s="51"/>
      <c r="CB139" s="51"/>
      <c r="CC139" s="51"/>
      <c r="CD139" s="51"/>
      <c r="CE139" s="51"/>
      <c r="CF139" s="51"/>
    </row>
    <row r="140" spans="2:94" x14ac:dyDescent="0.2">
      <c r="E140" s="51"/>
      <c r="F140" s="51"/>
      <c r="G140" s="51"/>
      <c r="H140" s="51"/>
      <c r="I140" s="51"/>
      <c r="BQ140" s="51"/>
      <c r="BR140" s="51"/>
      <c r="BS140" s="51"/>
      <c r="BT140" s="51"/>
      <c r="BU140" s="51"/>
      <c r="BV140" s="51"/>
      <c r="BW140" s="51"/>
      <c r="BX140" s="51"/>
      <c r="BY140" s="51"/>
      <c r="BZ140" s="51"/>
      <c r="CA140" s="51"/>
      <c r="CB140" s="51"/>
      <c r="CC140" s="51"/>
      <c r="CD140" s="51"/>
      <c r="CE140" s="51"/>
      <c r="CF140" s="51"/>
      <c r="CP140" s="54" t="s">
        <v>8443</v>
      </c>
    </row>
    <row r="141" spans="2:94" ht="14" x14ac:dyDescent="0.2">
      <c r="E141" s="51"/>
      <c r="F141" s="51"/>
      <c r="G141" s="51"/>
      <c r="H141" s="51"/>
      <c r="I141" s="51"/>
      <c r="J141" s="51"/>
      <c r="K141" s="51"/>
      <c r="L141" s="51"/>
      <c r="M141" s="51"/>
      <c r="N141" s="51"/>
      <c r="O141" s="51"/>
      <c r="P141" s="51"/>
      <c r="BQ141" s="51"/>
      <c r="BR141" s="51"/>
      <c r="BS141" s="51"/>
      <c r="BT141" s="51"/>
      <c r="BU141" s="51"/>
      <c r="BV141" s="51"/>
      <c r="BW141" s="51"/>
      <c r="BX141" s="51"/>
      <c r="BY141" s="51"/>
      <c r="BZ141" s="51"/>
      <c r="CA141" s="51"/>
      <c r="CB141" s="51"/>
      <c r="CC141" s="51"/>
      <c r="CD141" s="51"/>
      <c r="CE141" s="51"/>
      <c r="CF141" s="51"/>
      <c r="CP141" s="64" t="s">
        <v>8444</v>
      </c>
    </row>
    <row r="142" spans="2:94" x14ac:dyDescent="0.2">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J142" s="51"/>
      <c r="AK142" s="51"/>
      <c r="AL142" s="51"/>
      <c r="AM142" s="51"/>
      <c r="AN142" s="51"/>
      <c r="AO142" s="51"/>
      <c r="AP142" s="51"/>
      <c r="AQ142" s="51"/>
      <c r="AR142" s="51"/>
      <c r="AS142" s="51"/>
      <c r="AT142" s="51"/>
      <c r="AU142" s="51"/>
      <c r="AV142" s="51"/>
      <c r="AW142" s="51"/>
      <c r="AX142" s="51"/>
      <c r="AY142" s="51"/>
      <c r="AZ142" s="51"/>
      <c r="BA142" s="51"/>
      <c r="BB142" s="51"/>
      <c r="BC142" s="51"/>
      <c r="BD142" s="51"/>
      <c r="BE142" s="51"/>
      <c r="BF142" s="51"/>
      <c r="BG142" s="51"/>
      <c r="BH142" s="51"/>
      <c r="BI142" s="51"/>
      <c r="BJ142" s="51"/>
      <c r="BK142" s="51"/>
      <c r="BL142" s="51"/>
      <c r="BM142" s="51"/>
      <c r="BN142" s="51"/>
      <c r="BO142" s="51"/>
      <c r="BP142" s="51"/>
      <c r="BQ142" s="51"/>
      <c r="BR142" s="51"/>
      <c r="BS142" s="51"/>
      <c r="BT142" s="51"/>
      <c r="BU142" s="51"/>
      <c r="BV142" s="51"/>
      <c r="BW142" s="51"/>
      <c r="BX142" s="51"/>
      <c r="BY142" s="51"/>
      <c r="BZ142" s="51"/>
      <c r="CA142" s="51"/>
      <c r="CB142" s="51"/>
      <c r="CC142" s="51"/>
      <c r="CD142" s="51"/>
      <c r="CE142" s="51"/>
      <c r="CF142" s="51"/>
      <c r="CP142" s="53" t="e">
        <f>IF(OR(#REF!="",#REF!="",#REF!=""),"・「提出年月日」が空白です",IF(ISERR(DATEVALUE("H"&amp;#REF!&amp;"."&amp;#REF!&amp;"."&amp;#REF!)),"・「提出年月日」が不正です",""))</f>
        <v>#REF!</v>
      </c>
    </row>
    <row r="143" spans="2:94" x14ac:dyDescent="0.2">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51"/>
      <c r="AK143" s="51"/>
      <c r="AL143" s="51"/>
      <c r="AM143" s="51"/>
      <c r="AN143" s="51"/>
      <c r="AO143" s="51"/>
      <c r="AP143" s="51"/>
      <c r="AQ143" s="51"/>
      <c r="AR143" s="51"/>
      <c r="AS143" s="51"/>
      <c r="AT143" s="51"/>
      <c r="AU143" s="51"/>
      <c r="AV143" s="51"/>
      <c r="AW143" s="51"/>
      <c r="AX143" s="51"/>
      <c r="AY143" s="51"/>
      <c r="AZ143" s="51"/>
      <c r="BA143" s="51"/>
      <c r="BB143" s="51"/>
      <c r="BC143" s="51"/>
      <c r="BD143" s="51"/>
      <c r="BE143" s="51"/>
      <c r="BF143" s="51"/>
      <c r="BG143" s="51"/>
      <c r="BH143" s="51"/>
      <c r="BI143" s="51"/>
      <c r="BJ143" s="51"/>
      <c r="BK143" s="51"/>
      <c r="BL143" s="51"/>
      <c r="BM143" s="51"/>
      <c r="BN143" s="51"/>
      <c r="BO143" s="51"/>
      <c r="BP143" s="51"/>
      <c r="BQ143" s="51"/>
      <c r="BR143" s="51"/>
      <c r="BS143" s="51"/>
      <c r="BT143" s="51"/>
      <c r="BU143" s="51"/>
      <c r="BV143" s="51"/>
      <c r="BW143" s="51"/>
      <c r="BX143" s="51"/>
      <c r="BY143" s="51"/>
      <c r="BZ143" s="51"/>
      <c r="CA143" s="51"/>
      <c r="CB143" s="51"/>
      <c r="CC143" s="51"/>
      <c r="CD143" s="51"/>
      <c r="CE143" s="51"/>
      <c r="CF143" s="51"/>
      <c r="CP143" s="414" t="e">
        <f>IF(#REF!="","・「職員番号」が空白です","")</f>
        <v>#REF!</v>
      </c>
    </row>
    <row r="144" spans="2:94" x14ac:dyDescent="0.2">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1"/>
      <c r="AM144" s="51"/>
      <c r="AN144" s="51"/>
      <c r="AO144" s="51"/>
      <c r="AP144" s="51"/>
      <c r="AQ144" s="51"/>
      <c r="AR144" s="51"/>
      <c r="AS144" s="51"/>
      <c r="AT144" s="51"/>
      <c r="AU144" s="51"/>
      <c r="AV144" s="51"/>
      <c r="AW144" s="51"/>
      <c r="AX144" s="51"/>
      <c r="AY144" s="51"/>
      <c r="AZ144" s="51"/>
      <c r="BA144" s="51"/>
      <c r="BB144" s="51"/>
      <c r="BC144" s="51"/>
      <c r="BD144" s="51"/>
      <c r="BE144" s="51"/>
      <c r="BF144" s="51"/>
      <c r="BG144" s="51"/>
      <c r="BH144" s="51"/>
      <c r="BI144" s="51"/>
      <c r="BJ144" s="51"/>
      <c r="BK144" s="51"/>
      <c r="BL144" s="51"/>
      <c r="BM144" s="51"/>
      <c r="BN144" s="51"/>
      <c r="BO144" s="51"/>
      <c r="BP144" s="51"/>
      <c r="BQ144" s="51"/>
      <c r="BR144" s="51"/>
      <c r="BS144" s="51"/>
      <c r="BT144" s="51"/>
      <c r="BU144" s="51"/>
      <c r="BV144" s="51"/>
      <c r="BW144" s="51"/>
      <c r="BX144" s="51"/>
      <c r="BY144" s="51"/>
      <c r="BZ144" s="51"/>
      <c r="CA144" s="51"/>
      <c r="CB144" s="51"/>
      <c r="CC144" s="51"/>
      <c r="CD144" s="51"/>
      <c r="CE144" s="51"/>
      <c r="CF144" s="51"/>
      <c r="CP144" s="414"/>
    </row>
    <row r="145" spans="5:94" x14ac:dyDescent="0.2">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c r="BT145" s="51"/>
      <c r="BU145" s="51"/>
      <c r="BV145" s="51"/>
      <c r="BW145" s="51"/>
      <c r="BX145" s="51"/>
      <c r="BY145" s="51"/>
      <c r="BZ145" s="51"/>
      <c r="CA145" s="51"/>
      <c r="CB145" s="51"/>
      <c r="CC145" s="51"/>
      <c r="CD145" s="51"/>
      <c r="CE145" s="51"/>
      <c r="CF145" s="51"/>
      <c r="CP145" s="414"/>
    </row>
    <row r="146" spans="5:94" x14ac:dyDescent="0.2">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1"/>
      <c r="AM146" s="51"/>
      <c r="AN146" s="51"/>
      <c r="AO146" s="51"/>
      <c r="AP146" s="51"/>
      <c r="AQ146" s="51"/>
      <c r="AR146" s="51"/>
      <c r="AS146" s="51"/>
      <c r="AT146" s="51"/>
      <c r="AU146" s="51"/>
      <c r="AV146" s="51"/>
      <c r="AW146" s="51"/>
      <c r="AX146" s="51"/>
      <c r="AY146" s="51"/>
      <c r="AZ146" s="51"/>
      <c r="BA146" s="51"/>
      <c r="BB146" s="51"/>
      <c r="BC146" s="51"/>
      <c r="BD146" s="51"/>
      <c r="BE146" s="51"/>
      <c r="BF146" s="51"/>
      <c r="BG146" s="51"/>
      <c r="BH146" s="51"/>
      <c r="BI146" s="51"/>
      <c r="BJ146" s="51"/>
      <c r="BK146" s="51"/>
      <c r="BL146" s="51"/>
      <c r="BM146" s="51"/>
      <c r="BN146" s="51"/>
      <c r="BO146" s="51"/>
      <c r="BP146" s="51"/>
      <c r="BQ146" s="51"/>
      <c r="BR146" s="51"/>
      <c r="BS146" s="51"/>
      <c r="BT146" s="51"/>
      <c r="BU146" s="51"/>
      <c r="BV146" s="51"/>
      <c r="BW146" s="51"/>
      <c r="BX146" s="51"/>
      <c r="BY146" s="51"/>
      <c r="BZ146" s="51"/>
      <c r="CA146" s="51"/>
      <c r="CB146" s="51"/>
      <c r="CC146" s="51"/>
      <c r="CD146" s="51"/>
      <c r="CE146" s="51"/>
      <c r="CF146" s="51"/>
      <c r="CP146" s="414" t="str">
        <f>IF(OR(AE18="",T19=""),"・「氏名」が空白です","")</f>
        <v>・「氏名」が空白です</v>
      </c>
    </row>
    <row r="147" spans="5:94" x14ac:dyDescent="0.2">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51"/>
      <c r="AK147" s="51"/>
      <c r="AL147" s="51"/>
      <c r="AM147" s="51"/>
      <c r="AN147" s="51"/>
      <c r="AO147" s="51"/>
      <c r="AP147" s="51"/>
      <c r="AQ147" s="51"/>
      <c r="AR147" s="51"/>
      <c r="AS147" s="51"/>
      <c r="AT147" s="51"/>
      <c r="AU147" s="51"/>
      <c r="AV147" s="51"/>
      <c r="AW147" s="51"/>
      <c r="AX147" s="51"/>
      <c r="AY147" s="51"/>
      <c r="AZ147" s="51"/>
      <c r="BA147" s="51"/>
      <c r="BB147" s="51"/>
      <c r="BC147" s="51"/>
      <c r="BD147" s="51"/>
      <c r="BE147" s="51"/>
      <c r="BF147" s="51"/>
      <c r="BG147" s="51"/>
      <c r="BH147" s="51"/>
      <c r="BI147" s="51"/>
      <c r="BJ147" s="51"/>
      <c r="BK147" s="51"/>
      <c r="BL147" s="51"/>
      <c r="BM147" s="51"/>
      <c r="BN147" s="51"/>
      <c r="BO147" s="51"/>
      <c r="BP147" s="51"/>
      <c r="BQ147" s="51"/>
      <c r="BR147" s="51"/>
      <c r="BS147" s="51"/>
      <c r="BT147" s="51"/>
      <c r="BU147" s="51"/>
      <c r="BV147" s="51"/>
      <c r="BW147" s="51"/>
      <c r="BX147" s="51"/>
      <c r="BY147" s="51"/>
      <c r="BZ147" s="51"/>
      <c r="CA147" s="51"/>
      <c r="CB147" s="51"/>
      <c r="CC147" s="51"/>
      <c r="CD147" s="51"/>
      <c r="CE147" s="51"/>
      <c r="CF147" s="51"/>
      <c r="CP147" s="414"/>
    </row>
    <row r="148" spans="5:94" x14ac:dyDescent="0.2">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J148" s="51"/>
      <c r="AK148" s="51"/>
      <c r="AL148" s="51"/>
      <c r="AM148" s="51"/>
      <c r="AN148" s="51"/>
      <c r="AO148" s="51"/>
      <c r="AP148" s="51"/>
      <c r="AQ148" s="51"/>
      <c r="AR148" s="51"/>
      <c r="AS148" s="51"/>
      <c r="AT148" s="51"/>
      <c r="AU148" s="51"/>
      <c r="AV148" s="51"/>
      <c r="AW148" s="51"/>
      <c r="AX148" s="51"/>
      <c r="AY148" s="51"/>
      <c r="AZ148" s="51"/>
      <c r="BA148" s="51"/>
      <c r="BB148" s="51"/>
      <c r="BC148" s="51"/>
      <c r="BD148" s="51"/>
      <c r="BE148" s="51"/>
      <c r="BF148" s="51"/>
      <c r="BG148" s="51"/>
      <c r="BH148" s="51"/>
      <c r="BI148" s="51"/>
      <c r="BJ148" s="51"/>
      <c r="BK148" s="51"/>
      <c r="BL148" s="51"/>
      <c r="BM148" s="51"/>
      <c r="BN148" s="51"/>
      <c r="BO148" s="51"/>
      <c r="BP148" s="51"/>
      <c r="BQ148" s="51"/>
      <c r="BR148" s="51"/>
      <c r="BS148" s="51"/>
      <c r="BT148" s="51"/>
      <c r="BU148" s="51"/>
      <c r="BV148" s="51"/>
      <c r="BW148" s="51"/>
      <c r="BX148" s="51"/>
      <c r="BY148" s="51"/>
      <c r="BZ148" s="51"/>
      <c r="CA148" s="51"/>
      <c r="CB148" s="51"/>
      <c r="CC148" s="51"/>
      <c r="CD148" s="51"/>
      <c r="CE148" s="51"/>
      <c r="CF148" s="51"/>
      <c r="CP148" s="53" t="e">
        <f>IF(AND(#REF!="□",#REF!="□"),"・「一般」か「再任用」を選択してください","")</f>
        <v>#REF!</v>
      </c>
    </row>
    <row r="149" spans="5:94" x14ac:dyDescent="0.2">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c r="AN149" s="51"/>
      <c r="AO149" s="51"/>
      <c r="AP149" s="51"/>
      <c r="AQ149" s="51"/>
      <c r="AR149" s="51"/>
      <c r="AS149" s="51"/>
      <c r="AT149" s="51"/>
      <c r="AU149" s="51"/>
      <c r="AV149" s="51"/>
      <c r="AW149" s="51"/>
      <c r="AX149" s="51"/>
      <c r="AY149" s="51"/>
      <c r="AZ149" s="51"/>
      <c r="BA149" s="51"/>
      <c r="BB149" s="51"/>
      <c r="BC149" s="51"/>
      <c r="BD149" s="51"/>
      <c r="BE149" s="51"/>
      <c r="BF149" s="51"/>
      <c r="BG149" s="51"/>
      <c r="BH149" s="51"/>
      <c r="BI149" s="51"/>
      <c r="BJ149" s="51"/>
      <c r="BK149" s="51"/>
      <c r="BL149" s="51"/>
      <c r="BM149" s="51"/>
      <c r="BN149" s="51"/>
      <c r="BO149" s="51"/>
      <c r="BP149" s="51"/>
      <c r="BQ149" s="51"/>
      <c r="BR149" s="51"/>
      <c r="BS149" s="51"/>
      <c r="BT149" s="51"/>
      <c r="BU149" s="51"/>
      <c r="BV149" s="51"/>
      <c r="BW149" s="51"/>
      <c r="BX149" s="51"/>
      <c r="BY149" s="51"/>
      <c r="BZ149" s="51"/>
      <c r="CA149" s="51"/>
      <c r="CB149" s="51"/>
      <c r="CC149" s="51"/>
      <c r="CD149" s="51"/>
      <c r="CE149" s="51"/>
      <c r="CF149" s="51"/>
      <c r="CP149" s="53" t="e">
        <f>IF(AND(#REF!="☑",#REF!="☑"),"・「一般」か「再任用」の両方にチェックされています","")</f>
        <v>#REF!</v>
      </c>
    </row>
    <row r="150" spans="5:94" x14ac:dyDescent="0.2">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c r="AN150" s="51"/>
      <c r="AO150" s="51"/>
      <c r="AP150" s="51"/>
      <c r="AQ150" s="51"/>
      <c r="AR150" s="51"/>
      <c r="AS150" s="51"/>
      <c r="AT150" s="51"/>
      <c r="AU150" s="51"/>
      <c r="AV150" s="51"/>
      <c r="AW150" s="51"/>
      <c r="AX150" s="51"/>
      <c r="AY150" s="51"/>
      <c r="AZ150" s="51"/>
      <c r="BA150" s="51"/>
      <c r="BB150" s="51"/>
      <c r="BC150" s="51"/>
      <c r="BD150" s="51"/>
      <c r="BE150" s="51"/>
      <c r="BF150" s="51"/>
      <c r="BG150" s="51"/>
      <c r="BH150" s="51"/>
      <c r="BI150" s="51"/>
      <c r="BJ150" s="51"/>
      <c r="BK150" s="51"/>
      <c r="BL150" s="51"/>
      <c r="BM150" s="51"/>
      <c r="BN150" s="51"/>
      <c r="BO150" s="51"/>
      <c r="BP150" s="51"/>
      <c r="BQ150" s="51"/>
      <c r="BR150" s="51"/>
      <c r="BS150" s="51"/>
      <c r="BT150" s="51"/>
      <c r="BU150" s="51"/>
      <c r="BV150" s="51"/>
      <c r="BW150" s="51"/>
      <c r="BX150" s="51"/>
      <c r="BY150" s="51"/>
      <c r="BZ150" s="51"/>
      <c r="CA150" s="51"/>
      <c r="CB150" s="51"/>
      <c r="CC150" s="51"/>
      <c r="CD150" s="51"/>
      <c r="CE150" s="51"/>
      <c r="CF150" s="51"/>
      <c r="CP150" s="53" t="e">
        <f>IF(AND(#REF!="□",#REF!="□"),"・「日勤」か「隔勤」を選択してください","")</f>
        <v>#REF!</v>
      </c>
    </row>
    <row r="151" spans="5:94" x14ac:dyDescent="0.2">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c r="AM151" s="51"/>
      <c r="AN151" s="51"/>
      <c r="AO151" s="51"/>
      <c r="AP151" s="51"/>
      <c r="AQ151" s="51"/>
      <c r="AR151" s="51"/>
      <c r="AS151" s="51"/>
      <c r="AT151" s="51"/>
      <c r="AU151" s="51"/>
      <c r="AV151" s="51"/>
      <c r="AW151" s="51"/>
      <c r="AX151" s="51"/>
      <c r="AY151" s="51"/>
      <c r="AZ151" s="51"/>
      <c r="BA151" s="51"/>
      <c r="BB151" s="51"/>
      <c r="BC151" s="51"/>
      <c r="BD151" s="51"/>
      <c r="BE151" s="51"/>
      <c r="BF151" s="51"/>
      <c r="BG151" s="51"/>
      <c r="BH151" s="51"/>
      <c r="BI151" s="51"/>
      <c r="BJ151" s="51"/>
      <c r="BK151" s="51"/>
      <c r="BL151" s="51"/>
      <c r="BM151" s="51"/>
      <c r="BN151" s="51"/>
      <c r="BO151" s="51"/>
      <c r="BP151" s="51"/>
      <c r="BQ151" s="51"/>
      <c r="BR151" s="51"/>
      <c r="BS151" s="51"/>
      <c r="BT151" s="51"/>
      <c r="BU151" s="51"/>
      <c r="BV151" s="51"/>
      <c r="BW151" s="51"/>
      <c r="BX151" s="51"/>
      <c r="BY151" s="51"/>
      <c r="BZ151" s="51"/>
      <c r="CA151" s="51"/>
      <c r="CB151" s="51"/>
      <c r="CC151" s="51"/>
      <c r="CD151" s="51"/>
      <c r="CE151" s="51"/>
      <c r="CF151" s="51"/>
      <c r="CP151" s="53" t="e">
        <f>IF(AND(#REF!="☑",#REF!="☑"),"・「日勤」か「隔勤」の両方にチェックされています","")</f>
        <v>#REF!</v>
      </c>
    </row>
    <row r="152" spans="5:94" x14ac:dyDescent="0.2">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51"/>
      <c r="BA152" s="51"/>
      <c r="BB152" s="51"/>
      <c r="BC152" s="51"/>
      <c r="BD152" s="51"/>
      <c r="BE152" s="51"/>
      <c r="BF152" s="51"/>
      <c r="BG152" s="51"/>
      <c r="BH152" s="51"/>
      <c r="BI152" s="51"/>
      <c r="BJ152" s="51"/>
      <c r="BK152" s="51"/>
      <c r="BL152" s="51"/>
      <c r="BM152" s="51"/>
      <c r="BN152" s="51"/>
      <c r="BO152" s="51"/>
      <c r="BP152" s="51"/>
      <c r="BQ152" s="51"/>
      <c r="BR152" s="51"/>
      <c r="BS152" s="51"/>
      <c r="BT152" s="51"/>
      <c r="BU152" s="51"/>
      <c r="BV152" s="51"/>
      <c r="BW152" s="51"/>
      <c r="BX152" s="51"/>
      <c r="BY152" s="51"/>
      <c r="BZ152" s="51"/>
      <c r="CA152" s="51"/>
      <c r="CB152" s="51"/>
      <c r="CC152" s="51"/>
      <c r="CD152" s="51"/>
      <c r="CE152" s="51"/>
      <c r="CF152" s="51"/>
      <c r="CP152" s="53" t="str">
        <f>IF(AU19="","・「連絡先（電話番号）」が空白です","")</f>
        <v>・「連絡先（電話番号）」が空白です</v>
      </c>
    </row>
    <row r="153" spans="5:94" x14ac:dyDescent="0.2">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c r="AN153" s="51"/>
      <c r="AO153" s="51"/>
      <c r="AP153" s="51"/>
      <c r="AQ153" s="51"/>
      <c r="AR153" s="51"/>
      <c r="AS153" s="51"/>
      <c r="AT153" s="51"/>
      <c r="AU153" s="51"/>
      <c r="AV153" s="51"/>
      <c r="AW153" s="51"/>
      <c r="AX153" s="51"/>
      <c r="AY153" s="51"/>
      <c r="AZ153" s="51"/>
      <c r="BA153" s="51"/>
      <c r="BB153" s="51"/>
      <c r="BC153" s="51"/>
      <c r="BD153" s="51"/>
      <c r="BE153" s="51"/>
      <c r="BF153" s="51"/>
      <c r="BG153" s="51"/>
      <c r="BH153" s="51"/>
      <c r="BI153" s="51"/>
      <c r="BJ153" s="51"/>
      <c r="BK153" s="51"/>
      <c r="BL153" s="51"/>
      <c r="BM153" s="51"/>
      <c r="BN153" s="51"/>
      <c r="BO153" s="51"/>
      <c r="BP153" s="51"/>
      <c r="BQ153" s="51"/>
      <c r="BR153" s="51"/>
      <c r="BS153" s="51"/>
      <c r="BT153" s="51"/>
      <c r="BU153" s="51"/>
      <c r="BV153" s="51"/>
      <c r="BW153" s="51"/>
      <c r="BX153" s="51"/>
      <c r="BY153" s="51"/>
      <c r="BZ153" s="51"/>
      <c r="CA153" s="51"/>
      <c r="CB153" s="51"/>
      <c r="CC153" s="51"/>
      <c r="CD153" s="51"/>
      <c r="CE153" s="51"/>
      <c r="CF153" s="51"/>
      <c r="CP153" s="53" t="str">
        <f>IF(第１号様式!E12="","・「所属コード」が空白です","")</f>
        <v>・「所属コード」が空白です</v>
      </c>
    </row>
    <row r="154" spans="5:94" x14ac:dyDescent="0.2">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1"/>
      <c r="AN154" s="51"/>
      <c r="AO154" s="51"/>
      <c r="AP154" s="51"/>
      <c r="AQ154" s="51"/>
      <c r="AR154" s="51"/>
      <c r="AS154" s="51"/>
      <c r="AT154" s="51"/>
      <c r="AU154" s="51"/>
      <c r="AV154" s="51"/>
      <c r="AW154" s="51"/>
      <c r="AX154" s="51"/>
      <c r="AY154" s="51"/>
      <c r="AZ154" s="51"/>
      <c r="BA154" s="51"/>
      <c r="BB154" s="51"/>
      <c r="BC154" s="51"/>
      <c r="BD154" s="51"/>
      <c r="BE154" s="51"/>
      <c r="BF154" s="51"/>
      <c r="BG154" s="51"/>
      <c r="BH154" s="51"/>
      <c r="BI154" s="51"/>
      <c r="BJ154" s="51"/>
      <c r="BK154" s="51"/>
      <c r="BL154" s="51"/>
      <c r="BM154" s="51"/>
      <c r="BN154" s="51"/>
      <c r="BO154" s="51"/>
      <c r="BP154" s="51"/>
      <c r="BQ154" s="51"/>
      <c r="BR154" s="51"/>
      <c r="BS154" s="51"/>
      <c r="BT154" s="51"/>
      <c r="BU154" s="51"/>
      <c r="BV154" s="51"/>
      <c r="BW154" s="51"/>
      <c r="BX154" s="51"/>
      <c r="BY154" s="51"/>
      <c r="BZ154" s="51"/>
      <c r="CA154" s="51"/>
      <c r="CB154" s="51"/>
      <c r="CC154" s="51"/>
      <c r="CD154" s="51"/>
      <c r="CE154" s="51"/>
      <c r="CF154" s="51"/>
      <c r="CP154" s="414" t="str">
        <f>IF(AS12="","・「局・部担当名及び事業所名」は該当する場合にのみ記入してください","")</f>
        <v>・「局・部担当名及び事業所名」は該当する場合にのみ記入してください</v>
      </c>
    </row>
    <row r="155" spans="5:94" x14ac:dyDescent="0.2">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c r="AP155" s="51"/>
      <c r="AQ155" s="51"/>
      <c r="AR155" s="51"/>
      <c r="AS155" s="51"/>
      <c r="AT155" s="51"/>
      <c r="AU155" s="51"/>
      <c r="AV155" s="51"/>
      <c r="AW155" s="51"/>
      <c r="AX155" s="51"/>
      <c r="AY155" s="51"/>
      <c r="AZ155" s="51"/>
      <c r="BA155" s="51"/>
      <c r="BB155" s="51"/>
      <c r="BC155" s="51"/>
      <c r="BD155" s="51"/>
      <c r="BE155" s="51"/>
      <c r="BF155" s="51"/>
      <c r="BG155" s="51"/>
      <c r="BH155" s="51"/>
      <c r="BI155" s="51"/>
      <c r="BJ155" s="51"/>
      <c r="BK155" s="51"/>
      <c r="BL155" s="51"/>
      <c r="BM155" s="51"/>
      <c r="BN155" s="51"/>
      <c r="BO155" s="51"/>
      <c r="BP155" s="51"/>
      <c r="BQ155" s="51"/>
      <c r="BR155" s="51"/>
      <c r="BS155" s="51"/>
      <c r="BT155" s="51"/>
      <c r="BU155" s="51"/>
      <c r="BV155" s="51"/>
      <c r="BW155" s="51"/>
      <c r="BX155" s="51"/>
      <c r="BY155" s="51"/>
      <c r="BZ155" s="51"/>
      <c r="CA155" s="51"/>
      <c r="CB155" s="51"/>
      <c r="CC155" s="51"/>
      <c r="CD155" s="51"/>
      <c r="CE155" s="51"/>
      <c r="CF155" s="51"/>
      <c r="CP155" s="414"/>
    </row>
    <row r="156" spans="5:94" x14ac:dyDescent="0.2">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51"/>
      <c r="AK156" s="51"/>
      <c r="AL156" s="51"/>
      <c r="AM156" s="51"/>
      <c r="AN156" s="51"/>
      <c r="AO156" s="51"/>
      <c r="AP156" s="51"/>
      <c r="AQ156" s="51"/>
      <c r="AR156" s="51"/>
      <c r="AS156" s="51"/>
      <c r="AT156" s="51"/>
      <c r="AU156" s="51"/>
      <c r="AV156" s="51"/>
      <c r="AW156" s="51"/>
      <c r="AX156" s="51"/>
      <c r="AY156" s="51"/>
      <c r="AZ156" s="51"/>
      <c r="BA156" s="51"/>
      <c r="BB156" s="51"/>
      <c r="BC156" s="51"/>
      <c r="BD156" s="51"/>
      <c r="BE156" s="51"/>
      <c r="BF156" s="51"/>
      <c r="BG156" s="51"/>
      <c r="BH156" s="51"/>
      <c r="BI156" s="51"/>
      <c r="BJ156" s="51"/>
      <c r="BK156" s="51"/>
      <c r="BL156" s="51"/>
      <c r="BM156" s="51"/>
      <c r="BN156" s="51"/>
      <c r="BO156" s="51"/>
      <c r="BP156" s="51"/>
      <c r="BQ156" s="51"/>
      <c r="BR156" s="51"/>
      <c r="BS156" s="51"/>
      <c r="BT156" s="51"/>
      <c r="BU156" s="51"/>
      <c r="BV156" s="51"/>
      <c r="BW156" s="51"/>
      <c r="BX156" s="51"/>
      <c r="BY156" s="51"/>
      <c r="BZ156" s="51"/>
      <c r="CA156" s="51"/>
      <c r="CB156" s="51"/>
      <c r="CC156" s="51"/>
      <c r="CD156" s="51"/>
      <c r="CE156" s="51"/>
      <c r="CF156" s="51"/>
      <c r="CP156" s="53" t="e">
        <f>IF(OR(#REF!="",#REF!=""),"・「自宅郵便番号」が空白です","")</f>
        <v>#REF!</v>
      </c>
    </row>
    <row r="157" spans="5:94" x14ac:dyDescent="0.2">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51"/>
      <c r="AK157" s="51"/>
      <c r="AL157" s="51"/>
      <c r="AM157" s="51"/>
      <c r="AN157" s="51"/>
      <c r="AO157" s="51"/>
      <c r="AP157" s="51"/>
      <c r="AQ157" s="51"/>
      <c r="AR157" s="51"/>
      <c r="AS157" s="51"/>
      <c r="AT157" s="51"/>
      <c r="AU157" s="51"/>
      <c r="AV157" s="51"/>
      <c r="AW157" s="51"/>
      <c r="AX157" s="51"/>
      <c r="AY157" s="51"/>
      <c r="AZ157" s="51"/>
      <c r="BA157" s="51"/>
      <c r="BB157" s="51"/>
      <c r="BC157" s="51"/>
      <c r="BD157" s="51"/>
      <c r="BE157" s="51"/>
      <c r="BF157" s="51"/>
      <c r="BG157" s="51"/>
      <c r="BH157" s="51"/>
      <c r="BI157" s="51"/>
      <c r="BJ157" s="51"/>
      <c r="BK157" s="51"/>
      <c r="BL157" s="51"/>
      <c r="BM157" s="51"/>
      <c r="BN157" s="51"/>
      <c r="BO157" s="51"/>
      <c r="BP157" s="51"/>
      <c r="BQ157" s="51"/>
      <c r="BR157" s="51"/>
      <c r="BS157" s="51"/>
      <c r="BT157" s="51"/>
      <c r="BU157" s="51"/>
      <c r="BV157" s="51"/>
      <c r="BW157" s="51"/>
      <c r="BX157" s="51"/>
      <c r="BY157" s="51"/>
      <c r="BZ157" s="51"/>
      <c r="CA157" s="51"/>
      <c r="CB157" s="51"/>
      <c r="CC157" s="51"/>
      <c r="CD157" s="51"/>
      <c r="CE157" s="51"/>
      <c r="CF157" s="51"/>
      <c r="CP157" s="53" t="e">
        <f>IF(OR(#REF!="",#REF!=""),"・「自宅住所」が空白です","")</f>
        <v>#REF!</v>
      </c>
    </row>
    <row r="158" spans="5:94" x14ac:dyDescent="0.2">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51"/>
      <c r="AK158" s="51"/>
      <c r="AL158" s="51"/>
      <c r="AM158" s="51"/>
      <c r="AN158" s="51"/>
      <c r="AO158" s="51"/>
      <c r="AP158" s="51"/>
      <c r="AQ158" s="51"/>
      <c r="AR158" s="51"/>
      <c r="AS158" s="51"/>
      <c r="AT158" s="51"/>
      <c r="AU158" s="51"/>
      <c r="AV158" s="51"/>
      <c r="AW158" s="51"/>
      <c r="AX158" s="51"/>
      <c r="AY158" s="51"/>
      <c r="AZ158" s="51"/>
      <c r="BA158" s="51"/>
      <c r="BB158" s="51"/>
      <c r="BC158" s="51"/>
      <c r="BD158" s="51"/>
      <c r="BE158" s="51"/>
      <c r="BF158" s="51"/>
      <c r="BG158" s="51"/>
      <c r="BH158" s="51"/>
      <c r="BI158" s="51"/>
      <c r="BJ158" s="51"/>
      <c r="BK158" s="51"/>
      <c r="BL158" s="51"/>
      <c r="BM158" s="51"/>
      <c r="BN158" s="51"/>
      <c r="BO158" s="51"/>
      <c r="BP158" s="51"/>
      <c r="BQ158" s="51"/>
      <c r="BR158" s="51"/>
      <c r="BS158" s="51"/>
      <c r="BT158" s="51"/>
      <c r="BU158" s="51"/>
      <c r="BV158" s="51"/>
      <c r="BW158" s="51"/>
      <c r="BX158" s="51"/>
      <c r="BY158" s="51"/>
      <c r="BZ158" s="51"/>
      <c r="CA158" s="51"/>
      <c r="CB158" s="51"/>
      <c r="CC158" s="51"/>
      <c r="CD158" s="51"/>
      <c r="CE158" s="51"/>
      <c r="CF158" s="51"/>
      <c r="CP158" s="53" t="e">
        <f>IF(OR(#REF!="",#REF!=""),"・「職場郵便番号」が空白です","")</f>
        <v>#REF!</v>
      </c>
    </row>
    <row r="159" spans="5:94" x14ac:dyDescent="0.2">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51"/>
      <c r="AK159" s="51"/>
      <c r="AL159" s="51"/>
      <c r="AM159" s="51"/>
      <c r="AN159" s="51"/>
      <c r="AO159" s="51"/>
      <c r="AP159" s="51"/>
      <c r="AQ159" s="51"/>
      <c r="AR159" s="51"/>
      <c r="AS159" s="51"/>
      <c r="AT159" s="51"/>
      <c r="AU159" s="51"/>
      <c r="AV159" s="51"/>
      <c r="AW159" s="51"/>
      <c r="AX159" s="51"/>
      <c r="AY159" s="51"/>
      <c r="AZ159" s="51"/>
      <c r="BA159" s="51"/>
      <c r="BB159" s="51"/>
      <c r="BC159" s="51"/>
      <c r="BD159" s="51"/>
      <c r="BE159" s="51"/>
      <c r="BF159" s="51"/>
      <c r="BG159" s="51"/>
      <c r="BH159" s="51"/>
      <c r="BI159" s="51"/>
      <c r="BJ159" s="51"/>
      <c r="BK159" s="51"/>
      <c r="BL159" s="51"/>
      <c r="BM159" s="51"/>
      <c r="BN159" s="51"/>
      <c r="BO159" s="51"/>
      <c r="BP159" s="51"/>
      <c r="BQ159" s="51"/>
      <c r="BR159" s="51"/>
      <c r="BS159" s="51"/>
      <c r="BT159" s="51"/>
      <c r="BU159" s="51"/>
      <c r="BV159" s="51"/>
      <c r="BW159" s="51"/>
      <c r="BX159" s="51"/>
      <c r="BY159" s="51"/>
      <c r="BZ159" s="51"/>
      <c r="CA159" s="51"/>
      <c r="CB159" s="51"/>
      <c r="CC159" s="51"/>
      <c r="CD159" s="51"/>
      <c r="CE159" s="51"/>
      <c r="CF159" s="51"/>
      <c r="CP159" s="53" t="e">
        <f>IF(OR(#REF!="",#REF!=""),"・「職場住所」が空白です","")</f>
        <v>#REF!</v>
      </c>
    </row>
    <row r="160" spans="5:94" x14ac:dyDescent="0.2">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51"/>
      <c r="AK160" s="51"/>
      <c r="AL160" s="51"/>
      <c r="AM160" s="51"/>
      <c r="AN160" s="51"/>
      <c r="AO160" s="51"/>
      <c r="AP160" s="51"/>
      <c r="AQ160" s="51"/>
      <c r="AR160" s="51"/>
      <c r="AS160" s="51"/>
      <c r="AT160" s="51"/>
      <c r="AU160" s="51"/>
      <c r="AV160" s="51"/>
      <c r="AW160" s="51"/>
      <c r="AX160" s="51"/>
      <c r="AY160" s="51"/>
      <c r="AZ160" s="51"/>
      <c r="BA160" s="51"/>
      <c r="BB160" s="51"/>
      <c r="BC160" s="51"/>
      <c r="BD160" s="51"/>
      <c r="BE160" s="51"/>
      <c r="BF160" s="51"/>
      <c r="BG160" s="51"/>
      <c r="BH160" s="51"/>
      <c r="BI160" s="51"/>
      <c r="BJ160" s="51"/>
      <c r="BK160" s="51"/>
      <c r="BL160" s="51"/>
      <c r="BM160" s="51"/>
      <c r="BN160" s="51"/>
      <c r="BO160" s="51"/>
      <c r="BP160" s="51"/>
      <c r="BQ160" s="51"/>
      <c r="BR160" s="51"/>
      <c r="BS160" s="51"/>
      <c r="BT160" s="51"/>
      <c r="BU160" s="51"/>
      <c r="BV160" s="51"/>
      <c r="BW160" s="51"/>
      <c r="BX160" s="51"/>
      <c r="BY160" s="51"/>
      <c r="BZ160" s="51"/>
      <c r="CA160" s="51"/>
      <c r="CB160" s="51"/>
      <c r="CC160" s="51"/>
      <c r="CD160" s="51"/>
      <c r="CE160" s="51"/>
      <c r="CF160" s="51"/>
      <c r="CP160" s="53" t="str">
        <f>IF(AND(G5="□",AA5="□",AW5="□",AK6="□",AA6="□",AK7="□",AA7="□",AK8="□"),"・「おもな届出理由」が空白です","")</f>
        <v/>
      </c>
    </row>
    <row r="161" spans="5:94" x14ac:dyDescent="0.2">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c r="AV161" s="51"/>
      <c r="AW161" s="51"/>
      <c r="AX161" s="51"/>
      <c r="AY161" s="51"/>
      <c r="AZ161" s="51"/>
      <c r="BA161" s="51"/>
      <c r="BB161" s="51"/>
      <c r="BC161" s="51"/>
      <c r="BD161" s="51"/>
      <c r="BE161" s="51"/>
      <c r="BF161" s="51"/>
      <c r="BG161" s="51"/>
      <c r="BH161" s="51"/>
      <c r="BI161" s="51"/>
      <c r="BJ161" s="51"/>
      <c r="BK161" s="51"/>
      <c r="BL161" s="51"/>
      <c r="BM161" s="51"/>
      <c r="BN161" s="51"/>
      <c r="BO161" s="51"/>
      <c r="BP161" s="51"/>
      <c r="BQ161" s="51"/>
      <c r="BR161" s="51"/>
      <c r="BS161" s="51"/>
      <c r="BT161" s="51"/>
      <c r="BU161" s="51"/>
      <c r="BV161" s="51"/>
      <c r="BW161" s="51"/>
      <c r="BX161" s="51"/>
      <c r="BY161" s="51"/>
      <c r="BZ161" s="51"/>
      <c r="CA161" s="51"/>
      <c r="CB161" s="51"/>
      <c r="CC161" s="51"/>
      <c r="CD161" s="51"/>
      <c r="CE161" s="51"/>
      <c r="CF161" s="51"/>
      <c r="CP161" s="53" t="str">
        <f>IF(AND(AK7="☑",AA7="☑"),"・「おもな届出経路」の16と17の両方にチェックされています","")</f>
        <v/>
      </c>
    </row>
    <row r="162" spans="5:94" x14ac:dyDescent="0.2">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c r="AS162" s="51"/>
      <c r="AT162" s="51"/>
      <c r="AU162" s="51"/>
      <c r="AV162" s="51"/>
      <c r="AW162" s="51"/>
      <c r="AX162" s="51"/>
      <c r="AY162" s="51"/>
      <c r="AZ162" s="51"/>
      <c r="BA162" s="51"/>
      <c r="BB162" s="51"/>
      <c r="BC162" s="51"/>
      <c r="BD162" s="51"/>
      <c r="BE162" s="51"/>
      <c r="BF162" s="51"/>
      <c r="BG162" s="51"/>
      <c r="BH162" s="51"/>
      <c r="BI162" s="51"/>
      <c r="BJ162" s="51"/>
      <c r="BK162" s="51"/>
      <c r="BL162" s="51"/>
      <c r="BM162" s="51"/>
      <c r="BN162" s="51"/>
      <c r="BO162" s="51"/>
      <c r="BP162" s="51"/>
      <c r="BQ162" s="51"/>
      <c r="BR162" s="51"/>
      <c r="BS162" s="51"/>
      <c r="BT162" s="51"/>
      <c r="BU162" s="51"/>
      <c r="BV162" s="51"/>
      <c r="BW162" s="51"/>
      <c r="BX162" s="51"/>
      <c r="BY162" s="51"/>
      <c r="BZ162" s="51"/>
      <c r="CA162" s="51"/>
      <c r="CB162" s="51"/>
      <c r="CC162" s="51"/>
      <c r="CD162" s="51"/>
      <c r="CE162" s="51"/>
      <c r="CF162" s="51"/>
      <c r="CP162" s="53" t="str">
        <f>IF(AND(AK8="☑",Q8=""),"・「おもな届出経路」の19をチェックする場合は、右の（）内も記入してください","")</f>
        <v/>
      </c>
    </row>
    <row r="163" spans="5:94" x14ac:dyDescent="0.2">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c r="AS163" s="51"/>
      <c r="AT163" s="51"/>
      <c r="AU163" s="51"/>
      <c r="AV163" s="51"/>
      <c r="AW163" s="51"/>
      <c r="AX163" s="51"/>
      <c r="AY163" s="51"/>
      <c r="AZ163" s="51"/>
      <c r="BA163" s="51"/>
      <c r="BB163" s="51"/>
      <c r="BC163" s="51"/>
      <c r="BD163" s="51"/>
      <c r="BE163" s="51"/>
      <c r="BF163" s="51"/>
      <c r="BG163" s="51"/>
      <c r="BH163" s="51"/>
      <c r="BI163" s="51"/>
      <c r="BJ163" s="51"/>
      <c r="BK163" s="51"/>
      <c r="BL163" s="51"/>
      <c r="BM163" s="51"/>
      <c r="BN163" s="51"/>
      <c r="BO163" s="51"/>
      <c r="BP163" s="51"/>
      <c r="BQ163" s="51"/>
      <c r="BR163" s="51"/>
      <c r="BS163" s="51"/>
      <c r="BT163" s="51"/>
      <c r="BU163" s="51"/>
      <c r="BV163" s="51"/>
      <c r="BW163" s="51"/>
      <c r="BX163" s="51"/>
      <c r="BY163" s="51"/>
      <c r="BZ163" s="51"/>
      <c r="CA163" s="51"/>
      <c r="CB163" s="51"/>
      <c r="CC163" s="51"/>
      <c r="CD163" s="51"/>
      <c r="CE163" s="51"/>
      <c r="CF163" s="51"/>
      <c r="CO163" s="65"/>
      <c r="CP163" s="53" t="str">
        <f>IF(OR(BR6="",BW6="",CB6=""),"・「左記の事実が生じた日」が空白です",IF(ISERR(DATEVALUE("H"&amp;BR6&amp;"."&amp;BW6&amp;"."&amp;CB6)),"・「左記の事実が生じた日」が不正です",""))</f>
        <v>・「左記の事実が生じた日」が空白です</v>
      </c>
    </row>
    <row r="164" spans="5:94" x14ac:dyDescent="0.2">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c r="BH164" s="51"/>
      <c r="BI164" s="51"/>
      <c r="BJ164" s="51"/>
      <c r="BK164" s="51"/>
      <c r="BL164" s="51"/>
      <c r="BM164" s="51"/>
      <c r="BN164" s="51"/>
      <c r="BO164" s="51"/>
      <c r="BP164" s="51"/>
      <c r="BQ164" s="51"/>
      <c r="BR164" s="51"/>
      <c r="BS164" s="51"/>
      <c r="BT164" s="51"/>
      <c r="BU164" s="51"/>
      <c r="BV164" s="51"/>
      <c r="BW164" s="51"/>
      <c r="BX164" s="51"/>
      <c r="BY164" s="51"/>
      <c r="BZ164" s="51"/>
      <c r="CA164" s="51"/>
      <c r="CB164" s="51"/>
      <c r="CC164" s="51"/>
      <c r="CD164" s="51"/>
      <c r="CE164" s="51"/>
      <c r="CF164" s="51"/>
      <c r="CO164" s="65"/>
      <c r="CP164" s="53" t="str">
        <f>IF(H40&lt;&gt;"徒歩",IF(OR(H40="",M40="",AL40=""),"・「届出経路」が空白です",""),IF(OR(H40="",AL40=""),"・「届出経路」が空白です",""))</f>
        <v>・「届出経路」が空白です</v>
      </c>
    </row>
    <row r="165" spans="5:94" x14ac:dyDescent="0.2">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AM165" s="51"/>
      <c r="AN165" s="51"/>
      <c r="AO165" s="51"/>
      <c r="AP165" s="51"/>
      <c r="AQ165" s="51"/>
      <c r="AR165" s="51"/>
      <c r="AS165" s="51"/>
      <c r="AT165" s="51"/>
      <c r="AU165" s="51"/>
      <c r="AV165" s="51"/>
      <c r="AW165" s="51"/>
      <c r="AX165" s="51"/>
      <c r="AY165" s="51"/>
      <c r="AZ165" s="51"/>
      <c r="BA165" s="51"/>
      <c r="BB165" s="51"/>
      <c r="BC165" s="51"/>
      <c r="BD165" s="51"/>
      <c r="BE165" s="51"/>
      <c r="BF165" s="51"/>
      <c r="BG165" s="51"/>
      <c r="BH165" s="51"/>
      <c r="BI165" s="51"/>
      <c r="BJ165" s="51"/>
      <c r="BK165" s="51"/>
      <c r="BL165" s="51"/>
      <c r="BM165" s="51"/>
      <c r="BN165" s="51"/>
      <c r="BO165" s="51"/>
      <c r="BP165" s="51"/>
      <c r="BQ165" s="51"/>
      <c r="BR165" s="51"/>
      <c r="BS165" s="51"/>
      <c r="BT165" s="51"/>
      <c r="BU165" s="51"/>
      <c r="BV165" s="51"/>
      <c r="BW165" s="51"/>
      <c r="BX165" s="51"/>
      <c r="BY165" s="51"/>
      <c r="BZ165" s="51"/>
      <c r="CA165" s="51"/>
      <c r="CB165" s="51"/>
      <c r="CC165" s="51"/>
      <c r="CD165" s="51"/>
      <c r="CE165" s="51"/>
      <c r="CF165" s="51"/>
      <c r="CO165" s="65"/>
      <c r="CP165" s="53" t="e">
        <f>IF(OR(COUNTIF(#REF!,3)&gt;0,COUNTIF(#REF!,4)&gt;0,COUNTIF(#REF!,5)&gt;0,COUNTIF(#REF!,6)&gt;0,COUNTIF(CN40:CN45,2)&gt;0,COUNTIF(CN40:CN45,3)&gt;0,COUNTIF(CN40:CN45,4)&gt;0,COUNTIF(CN40:CN45,5)&gt;0,COUNTIF(CN40:CN45,6)&gt;0),"・「交通機関名等」～「所要時間」の一部が空白です","")</f>
        <v>#REF!</v>
      </c>
    </row>
    <row r="166" spans="5:94" x14ac:dyDescent="0.2">
      <c r="CF166" s="51"/>
      <c r="CO166" s="65"/>
      <c r="CP166" s="53" t="e">
        <f>IF(CM46=0,"・届出経路の最後は、「勤務先」と入力してください","")</f>
        <v>#REF!</v>
      </c>
    </row>
    <row r="167" spans="5:94" x14ac:dyDescent="0.2">
      <c r="CF167" s="51"/>
      <c r="CO167" s="65"/>
      <c r="CP167" s="53" t="e">
        <f>IF(AND(#REF!="☑",OR(#REF!="",#REF!="",#REF!="",#REF!="",#REF!="")),"・「上記の経路に係る特記事項」の「順路」～「実負担額」の一部が空白です","")</f>
        <v>#REF!</v>
      </c>
    </row>
    <row r="168" spans="5:94" x14ac:dyDescent="0.2">
      <c r="CF168" s="51"/>
      <c r="CO168" s="81"/>
      <c r="CP168" s="53"/>
    </row>
    <row r="169" spans="5:94" x14ac:dyDescent="0.2">
      <c r="CF169" s="51"/>
      <c r="CO169" s="65"/>
      <c r="CP169" s="53"/>
    </row>
    <row r="170" spans="5:94" x14ac:dyDescent="0.2">
      <c r="CF170" s="51"/>
      <c r="CO170" s="65"/>
      <c r="CP170" s="53"/>
    </row>
    <row r="171" spans="5:94" x14ac:dyDescent="0.2">
      <c r="CF171" s="51"/>
      <c r="CO171" s="65"/>
      <c r="CP171" s="53"/>
    </row>
    <row r="172" spans="5:94" x14ac:dyDescent="0.2">
      <c r="CF172" s="51"/>
      <c r="CO172" s="65"/>
      <c r="CP172" s="53"/>
    </row>
    <row r="173" spans="5:94" x14ac:dyDescent="0.2">
      <c r="CF173" s="51"/>
      <c r="CO173" s="65"/>
      <c r="CP173" s="53"/>
    </row>
    <row r="174" spans="5:94" x14ac:dyDescent="0.2">
      <c r="CF174" s="51"/>
      <c r="CO174" s="65"/>
      <c r="CP174" s="53"/>
    </row>
    <row r="175" spans="5:94" x14ac:dyDescent="0.2">
      <c r="CF175" s="51"/>
      <c r="CO175" s="65"/>
      <c r="CP175" s="53"/>
    </row>
    <row r="176" spans="5:94" x14ac:dyDescent="0.2">
      <c r="CF176" s="51"/>
      <c r="CO176" s="65"/>
      <c r="CP176" s="53"/>
    </row>
    <row r="177" spans="84:94" x14ac:dyDescent="0.2">
      <c r="CF177" s="51"/>
      <c r="CO177" s="65"/>
      <c r="CP177" s="53"/>
    </row>
    <row r="178" spans="84:94" x14ac:dyDescent="0.2">
      <c r="CF178" s="51"/>
      <c r="CO178" s="65"/>
      <c r="CP178" s="53"/>
    </row>
    <row r="179" spans="84:94" x14ac:dyDescent="0.2">
      <c r="CF179" s="51"/>
      <c r="CO179" s="65"/>
      <c r="CP179" s="53"/>
    </row>
    <row r="180" spans="84:94" x14ac:dyDescent="0.2">
      <c r="CF180" s="51"/>
      <c r="CO180" s="65"/>
      <c r="CP180" s="53"/>
    </row>
    <row r="181" spans="84:94" x14ac:dyDescent="0.2">
      <c r="CF181" s="51"/>
      <c r="CO181" s="65"/>
      <c r="CP181" s="53"/>
    </row>
    <row r="182" spans="84:94" x14ac:dyDescent="0.2">
      <c r="CF182" s="51"/>
      <c r="CO182" s="65"/>
      <c r="CP182" s="53"/>
    </row>
    <row r="183" spans="84:94" x14ac:dyDescent="0.2">
      <c r="CF183" s="51"/>
      <c r="CO183" s="65"/>
      <c r="CP183" s="53"/>
    </row>
    <row r="184" spans="84:94" x14ac:dyDescent="0.2">
      <c r="CO184" s="65"/>
      <c r="CP184" s="53"/>
    </row>
    <row r="185" spans="84:94" x14ac:dyDescent="0.2">
      <c r="CO185" s="65"/>
      <c r="CP185" s="53"/>
    </row>
    <row r="186" spans="84:94" x14ac:dyDescent="0.2">
      <c r="CO186" s="65"/>
      <c r="CP186" s="53"/>
    </row>
    <row r="187" spans="84:94" x14ac:dyDescent="0.2">
      <c r="CO187" s="65"/>
      <c r="CP187" s="53"/>
    </row>
    <row r="188" spans="84:94" x14ac:dyDescent="0.2">
      <c r="CO188" s="65"/>
      <c r="CP188" s="53"/>
    </row>
    <row r="189" spans="84:94" x14ac:dyDescent="0.2">
      <c r="CO189" s="65"/>
      <c r="CP189" s="53"/>
    </row>
    <row r="190" spans="84:94" x14ac:dyDescent="0.2">
      <c r="CP190" s="53"/>
    </row>
    <row r="191" spans="84:94" x14ac:dyDescent="0.2">
      <c r="CP191" s="53"/>
    </row>
    <row r="192" spans="84:94" x14ac:dyDescent="0.2">
      <c r="CP192" s="53"/>
    </row>
    <row r="193" spans="94:94" x14ac:dyDescent="0.2">
      <c r="CP193" s="53"/>
    </row>
    <row r="194" spans="94:94" x14ac:dyDescent="0.2">
      <c r="CP194" s="53"/>
    </row>
    <row r="195" spans="94:94" x14ac:dyDescent="0.2">
      <c r="CP195" s="53"/>
    </row>
    <row r="196" spans="94:94" x14ac:dyDescent="0.2">
      <c r="CP196" s="53"/>
    </row>
    <row r="197" spans="94:94" x14ac:dyDescent="0.2">
      <c r="CP197" s="53" t="str">
        <f>IF(AND(F55="☑",AND(AN56="□",BJ56="□",AN57="□")),"・「交通用具を使用する理由」の添付資料を選択してください","")</f>
        <v/>
      </c>
    </row>
    <row r="198" spans="94:94" x14ac:dyDescent="0.2">
      <c r="CP198" s="53" t="str">
        <f>IF(AND(F58="☑",AND(P59="")),"・「交通用具を使用する理由」の「運行時間」が空白です","")</f>
        <v/>
      </c>
    </row>
    <row r="199" spans="94:94" x14ac:dyDescent="0.2">
      <c r="CP199" s="53"/>
    </row>
    <row r="200" spans="94:94" x14ac:dyDescent="0.2">
      <c r="CP200" s="53"/>
    </row>
    <row r="202" spans="94:94" x14ac:dyDescent="0.2">
      <c r="CP202" s="415" t="s">
        <v>8478</v>
      </c>
    </row>
    <row r="203" spans="94:94" x14ac:dyDescent="0.2">
      <c r="CP203" s="416"/>
    </row>
    <row r="204" spans="94:94" x14ac:dyDescent="0.2">
      <c r="CP204" s="416"/>
    </row>
    <row r="205" spans="94:94" x14ac:dyDescent="0.2">
      <c r="CP205" s="416"/>
    </row>
    <row r="206" spans="94:94" x14ac:dyDescent="0.2">
      <c r="CP206" s="416"/>
    </row>
    <row r="207" spans="94:94" x14ac:dyDescent="0.2">
      <c r="CP207" s="422" t="s">
        <v>9283</v>
      </c>
    </row>
    <row r="208" spans="94:94" x14ac:dyDescent="0.2">
      <c r="CP208" s="422"/>
    </row>
    <row r="209" spans="94:94" x14ac:dyDescent="0.2">
      <c r="CP209" s="61" t="s">
        <v>8477</v>
      </c>
    </row>
    <row r="210" spans="94:94" x14ac:dyDescent="0.2">
      <c r="CP210" s="423" t="s">
        <v>8481</v>
      </c>
    </row>
    <row r="211" spans="94:94" x14ac:dyDescent="0.2">
      <c r="CP211" s="423"/>
    </row>
    <row r="212" spans="94:94" x14ac:dyDescent="0.2">
      <c r="CP212" s="423"/>
    </row>
    <row r="213" spans="94:94" x14ac:dyDescent="0.2">
      <c r="CP213" s="424"/>
    </row>
    <row r="214" spans="94:94" x14ac:dyDescent="0.2">
      <c r="CP214" s="57"/>
    </row>
    <row r="215" spans="94:94" x14ac:dyDescent="0.2">
      <c r="CP215" s="409" t="s">
        <v>8480</v>
      </c>
    </row>
    <row r="216" spans="94:94" x14ac:dyDescent="0.2">
      <c r="CP216" s="410"/>
    </row>
    <row r="217" spans="94:94" x14ac:dyDescent="0.2">
      <c r="CP217" s="410"/>
    </row>
    <row r="218" spans="94:94" x14ac:dyDescent="0.2">
      <c r="CP218" s="410"/>
    </row>
    <row r="219" spans="94:94" x14ac:dyDescent="0.2">
      <c r="CP219" s="411"/>
    </row>
    <row r="220" spans="94:94" x14ac:dyDescent="0.2">
      <c r="CP220" s="65"/>
    </row>
    <row r="221" spans="94:94" x14ac:dyDescent="0.2">
      <c r="CP221" s="65"/>
    </row>
    <row r="222" spans="94:94" x14ac:dyDescent="0.2">
      <c r="CP222" s="23" t="s">
        <v>8479</v>
      </c>
    </row>
    <row r="223" spans="94:94" x14ac:dyDescent="0.2">
      <c r="CP223" s="23" t="s">
        <v>8479</v>
      </c>
    </row>
    <row r="224" spans="94:94" x14ac:dyDescent="0.2">
      <c r="CP224" s="23" t="s">
        <v>8479</v>
      </c>
    </row>
    <row r="225" spans="94:94" x14ac:dyDescent="0.2">
      <c r="CP225" s="23" t="s">
        <v>8479</v>
      </c>
    </row>
    <row r="226" spans="94:94" x14ac:dyDescent="0.2">
      <c r="CP226" s="23" t="s">
        <v>8479</v>
      </c>
    </row>
    <row r="227" spans="94:94" x14ac:dyDescent="0.2">
      <c r="CP227" s="87"/>
    </row>
    <row r="228" spans="94:94" x14ac:dyDescent="0.2">
      <c r="CP228" s="45"/>
    </row>
    <row r="229" spans="94:94" x14ac:dyDescent="0.2">
      <c r="CP229" s="53" t="str">
        <f>IF(F74="☑",
  IF(OR(W74="",#REF!=""),"・「研修期間（開始）」が空白です",IF(#REF!="","",IF(ISERR(DATEVALUE("H"&amp;W74&amp;"."&amp;#REF!&amp;"."&amp;#REF!)),"・「研修期間（開始）」が不正です",""))),"")</f>
        <v/>
      </c>
    </row>
    <row r="230" spans="94:94" x14ac:dyDescent="0.2">
      <c r="CP230" s="53" t="str">
        <f>IF(F74="☑",IF(AP74&amp;AU74&amp;BB74="","",IF(BB74="",IF(OR(AP74="",AU74=""),"・「研修期間（終了）」が不正です",""),IF( ISERR(DATEVALUE("H"&amp;AP74&amp;"."&amp;AU74&amp;"."&amp;BB74)),"・「研修期間（終了）」が不正です",""))),"")</f>
        <v/>
      </c>
    </row>
    <row r="255" spans="94:94" x14ac:dyDescent="0.2">
      <c r="CP255" s="65"/>
    </row>
    <row r="256" spans="94:94" x14ac:dyDescent="0.2">
      <c r="CP256" s="65"/>
    </row>
    <row r="257" spans="94:94" x14ac:dyDescent="0.2">
      <c r="CP257" s="65"/>
    </row>
    <row r="258" spans="94:94" x14ac:dyDescent="0.2">
      <c r="CP258" s="65"/>
    </row>
    <row r="259" spans="94:94" x14ac:dyDescent="0.2">
      <c r="CP259" s="65"/>
    </row>
    <row r="260" spans="94:94" x14ac:dyDescent="0.2">
      <c r="CP260" s="81"/>
    </row>
    <row r="261" spans="94:94" x14ac:dyDescent="0.2">
      <c r="CP261" s="65"/>
    </row>
    <row r="262" spans="94:94" x14ac:dyDescent="0.2">
      <c r="CP262" s="65"/>
    </row>
    <row r="263" spans="94:94" x14ac:dyDescent="0.2">
      <c r="CP263" s="65"/>
    </row>
    <row r="264" spans="94:94" x14ac:dyDescent="0.2">
      <c r="CP264" s="65"/>
    </row>
    <row r="265" spans="94:94" x14ac:dyDescent="0.2">
      <c r="CP265" s="65"/>
    </row>
    <row r="266" spans="94:94" x14ac:dyDescent="0.2">
      <c r="CP266" s="65"/>
    </row>
    <row r="267" spans="94:94" x14ac:dyDescent="0.2">
      <c r="CP267" s="65"/>
    </row>
    <row r="268" spans="94:94" x14ac:dyDescent="0.2">
      <c r="CP268" s="65"/>
    </row>
    <row r="269" spans="94:94" x14ac:dyDescent="0.2">
      <c r="CP269" s="65"/>
    </row>
    <row r="270" spans="94:94" x14ac:dyDescent="0.2">
      <c r="CP270" s="65"/>
    </row>
    <row r="271" spans="94:94" x14ac:dyDescent="0.2">
      <c r="CP271" s="65"/>
    </row>
    <row r="272" spans="94:94" x14ac:dyDescent="0.2">
      <c r="CP272" s="65"/>
    </row>
    <row r="273" spans="94:94" x14ac:dyDescent="0.2">
      <c r="CP273" s="65"/>
    </row>
    <row r="274" spans="94:94" x14ac:dyDescent="0.2">
      <c r="CP274" s="65"/>
    </row>
    <row r="275" spans="94:94" x14ac:dyDescent="0.2">
      <c r="CP275" s="65"/>
    </row>
    <row r="276" spans="94:94" x14ac:dyDescent="0.2">
      <c r="CP276" s="65"/>
    </row>
    <row r="277" spans="94:94" x14ac:dyDescent="0.2">
      <c r="CP277" s="65"/>
    </row>
    <row r="278" spans="94:94" x14ac:dyDescent="0.2">
      <c r="CP278" s="65"/>
    </row>
    <row r="279" spans="94:94" x14ac:dyDescent="0.2">
      <c r="CP279" s="65"/>
    </row>
    <row r="280" spans="94:94" x14ac:dyDescent="0.2">
      <c r="CP280" s="65"/>
    </row>
    <row r="281" spans="94:94" x14ac:dyDescent="0.2">
      <c r="CP281" s="88"/>
    </row>
  </sheetData>
  <sheetProtection selectLockedCells="1" selectUnlockedCells="1"/>
  <mergeCells count="124">
    <mergeCell ref="B11:D28"/>
    <mergeCell ref="E11:S11"/>
    <mergeCell ref="E14:Y14"/>
    <mergeCell ref="Z14:AI14"/>
    <mergeCell ref="AJ14:BB14"/>
    <mergeCell ref="BC14:CF14"/>
    <mergeCell ref="E18:AQ18"/>
    <mergeCell ref="AR18:CF18"/>
    <mergeCell ref="E21:F24"/>
    <mergeCell ref="G21:AD21"/>
    <mergeCell ref="P22:R24"/>
    <mergeCell ref="E25:F28"/>
    <mergeCell ref="G25:AD25"/>
    <mergeCell ref="P26:R28"/>
    <mergeCell ref="B1:K2"/>
    <mergeCell ref="Z1:BI2"/>
    <mergeCell ref="N2:U2"/>
    <mergeCell ref="E3:BI3"/>
    <mergeCell ref="BO3:CF3"/>
    <mergeCell ref="B4:D10"/>
    <mergeCell ref="E4:G4"/>
    <mergeCell ref="H4:CC4"/>
    <mergeCell ref="E9:CF9"/>
    <mergeCell ref="E10:CF10"/>
    <mergeCell ref="G38:R39"/>
    <mergeCell ref="S38:AD39"/>
    <mergeCell ref="AE38:AF39"/>
    <mergeCell ref="AG38:AR39"/>
    <mergeCell ref="CP11:CP12"/>
    <mergeCell ref="T12:AR12"/>
    <mergeCell ref="AS12:CF12"/>
    <mergeCell ref="T13:AR13"/>
    <mergeCell ref="AS13:CF13"/>
    <mergeCell ref="T11:AR11"/>
    <mergeCell ref="AS11:CF11"/>
    <mergeCell ref="E19:AQ20"/>
    <mergeCell ref="AR19:CF20"/>
    <mergeCell ref="G30:AA31"/>
    <mergeCell ref="G34:AA35"/>
    <mergeCell ref="AP29:BE29"/>
    <mergeCell ref="AB29:AO29"/>
    <mergeCell ref="E29:AA29"/>
    <mergeCell ref="BX29:CF29"/>
    <mergeCell ref="AB34:AO35"/>
    <mergeCell ref="AP34:BE35"/>
    <mergeCell ref="BF34:BW35"/>
    <mergeCell ref="AB36:AO37"/>
    <mergeCell ref="AP36:BE37"/>
    <mergeCell ref="H68:I68"/>
    <mergeCell ref="E46:F47"/>
    <mergeCell ref="AE46:AF47"/>
    <mergeCell ref="E48:F49"/>
    <mergeCell ref="AE48:AF49"/>
    <mergeCell ref="B51:D61"/>
    <mergeCell ref="F52:G52"/>
    <mergeCell ref="E54:CF54"/>
    <mergeCell ref="J59:O59"/>
    <mergeCell ref="F60:G60"/>
    <mergeCell ref="F61:G61"/>
    <mergeCell ref="B38:D49"/>
    <mergeCell ref="E42:F43"/>
    <mergeCell ref="AE42:AF43"/>
    <mergeCell ref="E44:F45"/>
    <mergeCell ref="AE44:AF45"/>
    <mergeCell ref="AS38:BA39"/>
    <mergeCell ref="BB38:BJ39"/>
    <mergeCell ref="BK38:CF38"/>
    <mergeCell ref="BK39:CF39"/>
    <mergeCell ref="E40:F41"/>
    <mergeCell ref="S40:AD41"/>
    <mergeCell ref="AE40:AF41"/>
    <mergeCell ref="E38:F39"/>
    <mergeCell ref="CP215:CP219"/>
    <mergeCell ref="BT136:CF136"/>
    <mergeCell ref="BT137:CF137"/>
    <mergeCell ref="CP143:CP145"/>
    <mergeCell ref="CP146:CP147"/>
    <mergeCell ref="CP154:CP155"/>
    <mergeCell ref="CP202:CP206"/>
    <mergeCell ref="I110:BY111"/>
    <mergeCell ref="H70:I70"/>
    <mergeCell ref="CP207:CP208"/>
    <mergeCell ref="CP210:CP213"/>
    <mergeCell ref="E133:CE134"/>
    <mergeCell ref="BP72:CF72"/>
    <mergeCell ref="S74:BO74"/>
    <mergeCell ref="BP77:CF77"/>
    <mergeCell ref="D80:CF80"/>
    <mergeCell ref="D89:CF89"/>
    <mergeCell ref="G98:CB99"/>
    <mergeCell ref="C101:CF101"/>
    <mergeCell ref="G103:CB104"/>
    <mergeCell ref="G105:CB106"/>
    <mergeCell ref="G107:CB108"/>
    <mergeCell ref="CP54:CP58"/>
    <mergeCell ref="F55:G55"/>
    <mergeCell ref="AN56:AO56"/>
    <mergeCell ref="BJ56:BK56"/>
    <mergeCell ref="AN57:AO57"/>
    <mergeCell ref="F58:G58"/>
    <mergeCell ref="B63:CF63"/>
    <mergeCell ref="H65:I65"/>
    <mergeCell ref="H66:I66"/>
    <mergeCell ref="AB30:AO31"/>
    <mergeCell ref="AP30:BE31"/>
    <mergeCell ref="BF30:BW31"/>
    <mergeCell ref="AB32:AO33"/>
    <mergeCell ref="AP32:BE33"/>
    <mergeCell ref="BF32:BW33"/>
    <mergeCell ref="E30:F33"/>
    <mergeCell ref="E34:F37"/>
    <mergeCell ref="B29:D37"/>
    <mergeCell ref="G32:AA33"/>
    <mergeCell ref="G36:AA37"/>
    <mergeCell ref="BZ36:CA37"/>
    <mergeCell ref="CC36:CD37"/>
    <mergeCell ref="BZ30:CA31"/>
    <mergeCell ref="CC30:CD31"/>
    <mergeCell ref="BZ32:CA33"/>
    <mergeCell ref="CC32:CD33"/>
    <mergeCell ref="BZ34:CA35"/>
    <mergeCell ref="CC34:CD35"/>
    <mergeCell ref="BF29:BW29"/>
    <mergeCell ref="BF36:BW37"/>
  </mergeCells>
  <phoneticPr fontId="1"/>
  <conditionalFormatting sqref="N2:U2">
    <cfRule type="expression" dxfId="70" priority="70">
      <formula>$N$2="研修"</formula>
    </cfRule>
  </conditionalFormatting>
  <conditionalFormatting sqref="G41 E40 G40:H40">
    <cfRule type="expression" dxfId="69" priority="71">
      <formula>#REF!=1</formula>
    </cfRule>
  </conditionalFormatting>
  <conditionalFormatting sqref="CA40:CF41">
    <cfRule type="expression" dxfId="68" priority="69">
      <formula>#REF!=1</formula>
    </cfRule>
  </conditionalFormatting>
  <conditionalFormatting sqref="BY40:BZ41">
    <cfRule type="expression" dxfId="67" priority="68">
      <formula>#REF!=1</formula>
    </cfRule>
  </conditionalFormatting>
  <conditionalFormatting sqref="S40">
    <cfRule type="expression" dxfId="66" priority="67">
      <formula>#REF!=1</formula>
    </cfRule>
  </conditionalFormatting>
  <conditionalFormatting sqref="AV41">
    <cfRule type="expression" dxfId="65" priority="66">
      <formula>#REF!=1</formula>
    </cfRule>
  </conditionalFormatting>
  <conditionalFormatting sqref="AJ41">
    <cfRule type="expression" dxfId="64" priority="65">
      <formula>#REF!=1</formula>
    </cfRule>
  </conditionalFormatting>
  <conditionalFormatting sqref="AM41">
    <cfRule type="expression" dxfId="63" priority="64">
      <formula>#REF!=1</formula>
    </cfRule>
  </conditionalFormatting>
  <conditionalFormatting sqref="BI40">
    <cfRule type="expression" dxfId="62" priority="63">
      <formula>#REF!=1</formula>
    </cfRule>
  </conditionalFormatting>
  <conditionalFormatting sqref="BQ40">
    <cfRule type="expression" dxfId="61" priority="62">
      <formula>#REF!=1</formula>
    </cfRule>
  </conditionalFormatting>
  <conditionalFormatting sqref="BB40">
    <cfRule type="expression" dxfId="60" priority="61">
      <formula>#REF!=1</formula>
    </cfRule>
  </conditionalFormatting>
  <conditionalFormatting sqref="AW41">
    <cfRule type="expression" dxfId="59" priority="60">
      <formula>#REF!=1</formula>
    </cfRule>
  </conditionalFormatting>
  <conditionalFormatting sqref="G43 E42 G42:H42">
    <cfRule type="expression" dxfId="58" priority="59">
      <formula>#REF!=1</formula>
    </cfRule>
  </conditionalFormatting>
  <conditionalFormatting sqref="CA43:CF43 CA42:CC42 CE42:CF42">
    <cfRule type="expression" dxfId="57" priority="58">
      <formula>#REF!=1</formula>
    </cfRule>
  </conditionalFormatting>
  <conditionalFormatting sqref="BY42:BZ43">
    <cfRule type="expression" dxfId="56" priority="57">
      <formula>#REF!=1</formula>
    </cfRule>
  </conditionalFormatting>
  <conditionalFormatting sqref="AV43">
    <cfRule type="expression" dxfId="55" priority="56">
      <formula>#REF!=1</formula>
    </cfRule>
  </conditionalFormatting>
  <conditionalFormatting sqref="BY44:BZ45">
    <cfRule type="expression" dxfId="54" priority="49">
      <formula>#REF!=1</formula>
    </cfRule>
  </conditionalFormatting>
  <conditionalFormatting sqref="AJ43">
    <cfRule type="expression" dxfId="53" priority="55">
      <formula>#REF!=1</formula>
    </cfRule>
  </conditionalFormatting>
  <conditionalFormatting sqref="AM43">
    <cfRule type="expression" dxfId="52" priority="54">
      <formula>#REF!=1</formula>
    </cfRule>
  </conditionalFormatting>
  <conditionalFormatting sqref="BI42">
    <cfRule type="expression" dxfId="51" priority="53">
      <formula>#REF!=1</formula>
    </cfRule>
  </conditionalFormatting>
  <conditionalFormatting sqref="BQ42">
    <cfRule type="expression" dxfId="50" priority="52">
      <formula>#REF!=1</formula>
    </cfRule>
  </conditionalFormatting>
  <conditionalFormatting sqref="G45 E44 G44:H44">
    <cfRule type="expression" dxfId="49" priority="51">
      <formula>#REF!=1</formula>
    </cfRule>
  </conditionalFormatting>
  <conditionalFormatting sqref="CA45:CF45 CA44:CC44 CE44:CF44">
    <cfRule type="expression" dxfId="48" priority="50">
      <formula>#REF!=1</formula>
    </cfRule>
  </conditionalFormatting>
  <conditionalFormatting sqref="AV45">
    <cfRule type="expression" dxfId="47" priority="48">
      <formula>#REF!=1</formula>
    </cfRule>
  </conditionalFormatting>
  <conditionalFormatting sqref="CA47:CF47 CA46:CC46 CE46:CF46">
    <cfRule type="expression" dxfId="46" priority="42">
      <formula>#REF!=1</formula>
    </cfRule>
  </conditionalFormatting>
  <conditionalFormatting sqref="AJ45">
    <cfRule type="expression" dxfId="45" priority="47">
      <formula>#REF!=1</formula>
    </cfRule>
  </conditionalFormatting>
  <conditionalFormatting sqref="AM45">
    <cfRule type="expression" dxfId="44" priority="46">
      <formula>#REF!=1</formula>
    </cfRule>
  </conditionalFormatting>
  <conditionalFormatting sqref="BI44">
    <cfRule type="expression" dxfId="43" priority="45">
      <formula>#REF!=1</formula>
    </cfRule>
  </conditionalFormatting>
  <conditionalFormatting sqref="BQ44">
    <cfRule type="expression" dxfId="42" priority="44">
      <formula>#REF!=1</formula>
    </cfRule>
  </conditionalFormatting>
  <conditionalFormatting sqref="G47 E46 G46:H46">
    <cfRule type="expression" dxfId="41" priority="43">
      <formula>#REF!=1</formula>
    </cfRule>
  </conditionalFormatting>
  <conditionalFormatting sqref="BY46:BZ47">
    <cfRule type="expression" dxfId="40" priority="41">
      <formula>#REF!=1</formula>
    </cfRule>
  </conditionalFormatting>
  <conditionalFormatting sqref="AV47">
    <cfRule type="expression" dxfId="39" priority="40">
      <formula>#REF!=1</formula>
    </cfRule>
  </conditionalFormatting>
  <conditionalFormatting sqref="G49 E48 G48:H48">
    <cfRule type="expression" dxfId="38" priority="35">
      <formula>#REF!=1</formula>
    </cfRule>
  </conditionalFormatting>
  <conditionalFormatting sqref="AJ47">
    <cfRule type="expression" dxfId="37" priority="39">
      <formula>#REF!=1</formula>
    </cfRule>
  </conditionalFormatting>
  <conditionalFormatting sqref="AM47">
    <cfRule type="expression" dxfId="36" priority="38">
      <formula>#REF!=1</formula>
    </cfRule>
  </conditionalFormatting>
  <conditionalFormatting sqref="BI46">
    <cfRule type="expression" dxfId="35" priority="37">
      <formula>#REF!=1</formula>
    </cfRule>
  </conditionalFormatting>
  <conditionalFormatting sqref="BQ46">
    <cfRule type="expression" dxfId="34" priority="36">
      <formula>#REF!=1</formula>
    </cfRule>
  </conditionalFormatting>
  <conditionalFormatting sqref="CA49:CF49 CA48:CC48 CE48:CF48">
    <cfRule type="expression" dxfId="33" priority="34">
      <formula>#REF!=1</formula>
    </cfRule>
  </conditionalFormatting>
  <conditionalFormatting sqref="BY48:BZ49">
    <cfRule type="expression" dxfId="32" priority="33">
      <formula>#REF!=1</formula>
    </cfRule>
  </conditionalFormatting>
  <conditionalFormatting sqref="AV49">
    <cfRule type="expression" dxfId="31" priority="32">
      <formula>#REF!=1</formula>
    </cfRule>
  </conditionalFormatting>
  <conditionalFormatting sqref="AJ49">
    <cfRule type="expression" dxfId="30" priority="31">
      <formula>#REF!=1</formula>
    </cfRule>
  </conditionalFormatting>
  <conditionalFormatting sqref="AM49">
    <cfRule type="expression" dxfId="29" priority="30">
      <formula>#REF!=1</formula>
    </cfRule>
  </conditionalFormatting>
  <conditionalFormatting sqref="BI48">
    <cfRule type="expression" dxfId="28" priority="29">
      <formula>#REF!=1</formula>
    </cfRule>
  </conditionalFormatting>
  <conditionalFormatting sqref="BQ48">
    <cfRule type="expression" dxfId="27" priority="28">
      <formula>#REF!=1</formula>
    </cfRule>
  </conditionalFormatting>
  <conditionalFormatting sqref="S43 S42:T42">
    <cfRule type="expression" dxfId="26" priority="27">
      <formula>#REF!=1</formula>
    </cfRule>
  </conditionalFormatting>
  <conditionalFormatting sqref="S45 S44:T44">
    <cfRule type="expression" dxfId="25" priority="26">
      <formula>#REF!=1</formula>
    </cfRule>
  </conditionalFormatting>
  <conditionalFormatting sqref="S47 S46:T46">
    <cfRule type="expression" dxfId="24" priority="25">
      <formula>#REF!=1</formula>
    </cfRule>
  </conditionalFormatting>
  <conditionalFormatting sqref="S49 S48:T48">
    <cfRule type="expression" dxfId="23" priority="24">
      <formula>#REF!=1</formula>
    </cfRule>
  </conditionalFormatting>
  <conditionalFormatting sqref="BB42">
    <cfRule type="expression" dxfId="22" priority="23">
      <formula>#REF!=1</formula>
    </cfRule>
  </conditionalFormatting>
  <conditionalFormatting sqref="BB44">
    <cfRule type="expression" dxfId="21" priority="22">
      <formula>#REF!=1</formula>
    </cfRule>
  </conditionalFormatting>
  <conditionalFormatting sqref="BB46">
    <cfRule type="expression" dxfId="20" priority="21">
      <formula>#REF!=1</formula>
    </cfRule>
  </conditionalFormatting>
  <conditionalFormatting sqref="BB48">
    <cfRule type="expression" dxfId="19" priority="20">
      <formula>#REF!=1</formula>
    </cfRule>
  </conditionalFormatting>
  <conditionalFormatting sqref="CD42">
    <cfRule type="expression" dxfId="18" priority="19">
      <formula>#REF!=1</formula>
    </cfRule>
  </conditionalFormatting>
  <conditionalFormatting sqref="CD44">
    <cfRule type="expression" dxfId="17" priority="18">
      <formula>#REF!=1</formula>
    </cfRule>
  </conditionalFormatting>
  <conditionalFormatting sqref="CD46">
    <cfRule type="expression" dxfId="16" priority="17">
      <formula>#REF!=1</formula>
    </cfRule>
  </conditionalFormatting>
  <conditionalFormatting sqref="CD48">
    <cfRule type="expression" dxfId="15" priority="16">
      <formula>#REF!=1</formula>
    </cfRule>
  </conditionalFormatting>
  <conditionalFormatting sqref="AW43">
    <cfRule type="expression" dxfId="14" priority="15">
      <formula>#REF!=1</formula>
    </cfRule>
  </conditionalFormatting>
  <conditionalFormatting sqref="AW45">
    <cfRule type="expression" dxfId="13" priority="14">
      <formula>#REF!=1</formula>
    </cfRule>
  </conditionalFormatting>
  <conditionalFormatting sqref="AW47">
    <cfRule type="expression" dxfId="12" priority="13">
      <formula>#REF!=1</formula>
    </cfRule>
  </conditionalFormatting>
  <conditionalFormatting sqref="AW49">
    <cfRule type="expression" dxfId="11" priority="12">
      <formula>#REF!=1</formula>
    </cfRule>
  </conditionalFormatting>
  <conditionalFormatting sqref="AY41">
    <cfRule type="expression" dxfId="10" priority="11">
      <formula>#REF!=1</formula>
    </cfRule>
  </conditionalFormatting>
  <conditionalFormatting sqref="BA40">
    <cfRule type="expression" dxfId="9" priority="10">
      <formula>#REF!=1</formula>
    </cfRule>
  </conditionalFormatting>
  <conditionalFormatting sqref="BA42">
    <cfRule type="expression" dxfId="8" priority="9">
      <formula>#REF!=1</formula>
    </cfRule>
  </conditionalFormatting>
  <conditionalFormatting sqref="BA44">
    <cfRule type="expression" dxfId="7" priority="8">
      <formula>#REF!=1</formula>
    </cfRule>
  </conditionalFormatting>
  <conditionalFormatting sqref="BA46">
    <cfRule type="expression" dxfId="6" priority="7">
      <formula>#REF!=1</formula>
    </cfRule>
  </conditionalFormatting>
  <conditionalFormatting sqref="BA48">
    <cfRule type="expression" dxfId="5" priority="6">
      <formula>#REF!=1</formula>
    </cfRule>
  </conditionalFormatting>
  <conditionalFormatting sqref="AX41">
    <cfRule type="expression" dxfId="4" priority="5">
      <formula>#REF!=1</formula>
    </cfRule>
  </conditionalFormatting>
  <conditionalFormatting sqref="AX43">
    <cfRule type="expression" dxfId="3" priority="4">
      <formula>#REF!=1</formula>
    </cfRule>
  </conditionalFormatting>
  <conditionalFormatting sqref="AX45">
    <cfRule type="expression" dxfId="2" priority="3">
      <formula>#REF!=1</formula>
    </cfRule>
  </conditionalFormatting>
  <conditionalFormatting sqref="AX47">
    <cfRule type="expression" dxfId="1" priority="2">
      <formula>#REF!=1</formula>
    </cfRule>
  </conditionalFormatting>
  <conditionalFormatting sqref="AX49">
    <cfRule type="expression" dxfId="0" priority="1">
      <formula>#REF!=1</formula>
    </cfRule>
  </conditionalFormatting>
  <dataValidations count="10">
    <dataValidation type="list" allowBlank="1" showInputMessage="1" showErrorMessage="1" sqref="H71:I71">
      <formula1>$CG$5:$CG$6</formula1>
    </dataValidation>
    <dataValidation imeMode="off" allowBlank="1" showInputMessage="1" showErrorMessage="1" sqref="CA40:CD49"/>
    <dataValidation type="list" imeMode="off" allowBlank="1" showInputMessage="1" showErrorMessage="1" errorTitle="【注意】" error="リストから数字を選択してください。" sqref="BW6">
      <formula1>$CJ$4:$CJ$23</formula1>
    </dataValidation>
    <dataValidation type="list" imeMode="off" allowBlank="1" showInputMessage="1" showErrorMessage="1" errorTitle="【注意】" error="リストから数字を選択してください。" sqref="BR6:BT8">
      <formula1>$CI$4:$CI$19</formula1>
    </dataValidation>
    <dataValidation type="custom" imeMode="off" operator="lessThanOrEqual" allowBlank="1" showInputMessage="1" showErrorMessage="1" sqref="E15">
      <formula1>AND(LEN(E15)=7,IFERROR(VALUE(E15),0)&gt;0,ASC(E15)=E15)</formula1>
    </dataValidation>
    <dataValidation imeMode="halfKatakana" allowBlank="1" showInputMessage="1" showErrorMessage="1" sqref="BR21:CF22 BR24:CF26 BX36:BZ36 BX35:BY35 BR28:CF28 BX31:BY31 CB32:CC32 BX32:BZ32 BX34:BZ34 CB30:CC30 CB31 BX33:BY33 BX30:BZ30 CB34:CC34 CB35 CB33 BX37:BY37 CB36:CC36 CB37"/>
    <dataValidation imeMode="on" allowBlank="1" showInputMessage="1" showErrorMessage="1" sqref="P59:BV59 BR27:CF27 AS12:CF13 BA8:BE8 BR23:CF23 Q8:AU8"/>
    <dataValidation type="list" allowBlank="1" showInputMessage="1" showErrorMessage="1" sqref="I5:J8 H70:I70 AV7:AW8 AV5:AV6 BJ56:BK56 AN56:AO57 F58:G58 F55:G55 F52:G52 AW5 AA5:AB5 H65:I66 F60:G61 AE5:AF7 H68:I68 F73:F74 I74">
      <formula1>$CG$4:$CG$5</formula1>
    </dataValidation>
    <dataValidation allowBlank="1" showInputMessage="1" sqref="T12:T13"/>
    <dataValidation type="list" imeMode="off" allowBlank="1" showInputMessage="1" showErrorMessage="1" errorTitle="【注意】" error="リストから数字を選択してください。" sqref="CB6">
      <formula1>$CK$4:$CK$47</formula1>
    </dataValidation>
  </dataValidations>
  <hyperlinks>
    <hyperlink ref="CP207" r:id="rId1"/>
  </hyperlinks>
  <printOptions horizontalCentered="1"/>
  <pageMargins left="0.51181102362204722" right="0.51181102362204722" top="0.19685039370078741" bottom="7.874015748031496E-2" header="0.19685039370078741" footer="0.11811023622047245"/>
  <pageSetup paperSize="9" scale="75" orientation="portrait" r:id="rId2"/>
  <headerFooter differentFirst="1"/>
  <rowBreaks count="1" manualBreakCount="1">
    <brk id="77" min="1" max="82" man="1"/>
  </rowBreaks>
  <extLst>
    <ext xmlns:x14="http://schemas.microsoft.com/office/spreadsheetml/2009/9/main" uri="{CCE6A557-97BC-4b89-ADB6-D9C93CAAB3DF}">
      <x14:dataValidations xmlns:xm="http://schemas.microsoft.com/office/excel/2006/main" count="1">
        <x14:dataValidation type="list" imeMode="on" allowBlank="1" showInputMessage="1">
          <x14:formula1>
            <xm:f>交通機関等コード!$A$2:$A$6</xm:f>
          </x14:formula1>
          <xm:sqref>G40:H40 G46:H46 G42:H42 G44:H44 G48:H48 S42:T42 S44:T44 S46:T46 S48:T48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91"/>
  <sheetViews>
    <sheetView view="pageBreakPreview" zoomScaleSheetLayoutView="100" workbookViewId="0">
      <selection activeCell="D9" sqref="D9"/>
    </sheetView>
  </sheetViews>
  <sheetFormatPr defaultColWidth="9" defaultRowHeight="13" x14ac:dyDescent="0.2"/>
  <cols>
    <col min="1" max="1" width="9.6328125" style="3" bestFit="1" customWidth="1"/>
    <col min="2" max="2" width="2.6328125" style="10" customWidth="1"/>
    <col min="3" max="3" width="4.90625" style="3" bestFit="1" customWidth="1"/>
    <col min="4" max="5" width="18.36328125" style="3" bestFit="1" customWidth="1"/>
    <col min="6" max="6" width="13.08984375" style="3" bestFit="1" customWidth="1"/>
    <col min="7" max="7" width="2.6328125" style="3" customWidth="1"/>
    <col min="8" max="8" width="27.90625" style="3" bestFit="1" customWidth="1"/>
    <col min="9" max="9" width="26.453125" style="3" bestFit="1" customWidth="1"/>
    <col min="10" max="10" width="2.6328125" style="3" customWidth="1"/>
    <col min="11" max="11" width="20.08984375" style="3" bestFit="1" customWidth="1"/>
    <col min="12" max="16384" width="9" style="3"/>
  </cols>
  <sheetData>
    <row r="1" spans="1:11" ht="14" x14ac:dyDescent="0.3">
      <c r="A1" s="1" t="s">
        <v>14</v>
      </c>
      <c r="B1" s="2"/>
      <c r="C1" s="1" t="s">
        <v>15</v>
      </c>
      <c r="D1" s="1" t="s">
        <v>8</v>
      </c>
      <c r="E1" s="1" t="s">
        <v>9</v>
      </c>
      <c r="F1" s="1" t="s">
        <v>16</v>
      </c>
      <c r="K1" s="1" t="s">
        <v>17</v>
      </c>
    </row>
    <row r="2" spans="1:11" ht="14" x14ac:dyDescent="0.3">
      <c r="A2" s="4" t="s">
        <v>18</v>
      </c>
      <c r="B2" s="5"/>
      <c r="C2" s="4"/>
      <c r="D2" s="4" t="s">
        <v>3372</v>
      </c>
      <c r="E2" s="4" t="s">
        <v>19</v>
      </c>
      <c r="F2" s="4" t="s">
        <v>3426</v>
      </c>
      <c r="H2" s="3" t="s">
        <v>20</v>
      </c>
      <c r="I2" s="3" t="s">
        <v>21</v>
      </c>
      <c r="K2" s="4" t="s">
        <v>22</v>
      </c>
    </row>
    <row r="3" spans="1:11" ht="14" x14ac:dyDescent="0.3">
      <c r="A3" s="4" t="s">
        <v>8</v>
      </c>
      <c r="B3" s="6"/>
      <c r="C3" s="7"/>
      <c r="D3" s="4" t="s">
        <v>23</v>
      </c>
      <c r="E3" s="4" t="s">
        <v>3398</v>
      </c>
      <c r="F3" s="4" t="s">
        <v>3427</v>
      </c>
      <c r="H3" s="3" t="s">
        <v>24</v>
      </c>
      <c r="I3" s="3" t="s">
        <v>25</v>
      </c>
      <c r="K3" s="4" t="s">
        <v>9288</v>
      </c>
    </row>
    <row r="4" spans="1:11" ht="14" x14ac:dyDescent="0.3">
      <c r="A4" s="4" t="s">
        <v>26</v>
      </c>
      <c r="B4" s="6"/>
      <c r="C4" s="7"/>
      <c r="D4" s="4" t="s">
        <v>27</v>
      </c>
      <c r="E4" s="4" t="s">
        <v>3423</v>
      </c>
      <c r="F4" s="4" t="s">
        <v>8476</v>
      </c>
      <c r="H4" s="3" t="s">
        <v>28</v>
      </c>
      <c r="I4" s="3" t="s">
        <v>29</v>
      </c>
      <c r="K4" s="4" t="s">
        <v>9289</v>
      </c>
    </row>
    <row r="5" spans="1:11" ht="14" x14ac:dyDescent="0.3">
      <c r="A5" s="4" t="s">
        <v>8454</v>
      </c>
      <c r="B5" s="6"/>
      <c r="C5" s="7"/>
      <c r="D5" s="4" t="s">
        <v>3380</v>
      </c>
      <c r="E5" s="4" t="s">
        <v>3399</v>
      </c>
      <c r="F5" s="4" t="s">
        <v>8455</v>
      </c>
      <c r="H5" s="3" t="s">
        <v>30</v>
      </c>
      <c r="I5" s="3" t="s">
        <v>31</v>
      </c>
      <c r="K5" s="4" t="s">
        <v>32</v>
      </c>
    </row>
    <row r="6" spans="1:11" ht="14" x14ac:dyDescent="0.3">
      <c r="A6" s="4" t="s">
        <v>8453</v>
      </c>
      <c r="B6" s="8"/>
      <c r="C6" s="7"/>
      <c r="D6" s="4" t="s">
        <v>9286</v>
      </c>
      <c r="E6" s="4" t="s">
        <v>33</v>
      </c>
      <c r="F6" s="4"/>
      <c r="H6" s="3" t="s">
        <v>9290</v>
      </c>
      <c r="I6" s="3" t="s">
        <v>34</v>
      </c>
      <c r="K6" s="4" t="s">
        <v>35</v>
      </c>
    </row>
    <row r="7" spans="1:11" ht="14" x14ac:dyDescent="0.3">
      <c r="A7" s="9"/>
      <c r="B7" s="8"/>
      <c r="C7" s="7"/>
      <c r="D7" s="4" t="s">
        <v>3382</v>
      </c>
      <c r="E7" s="4" t="s">
        <v>36</v>
      </c>
      <c r="F7" s="4"/>
      <c r="H7" s="3" t="s">
        <v>37</v>
      </c>
      <c r="I7" s="3" t="s">
        <v>38</v>
      </c>
      <c r="K7" s="4" t="s">
        <v>39</v>
      </c>
    </row>
    <row r="8" spans="1:11" ht="14" x14ac:dyDescent="0.3">
      <c r="A8" s="9"/>
      <c r="B8" s="8"/>
      <c r="C8" s="7"/>
      <c r="D8" s="4" t="s">
        <v>3373</v>
      </c>
      <c r="E8" s="4" t="s">
        <v>3400</v>
      </c>
      <c r="H8" s="3" t="s">
        <v>40</v>
      </c>
      <c r="I8" s="3" t="s">
        <v>41</v>
      </c>
      <c r="K8" s="4" t="s">
        <v>3375</v>
      </c>
    </row>
    <row r="9" spans="1:11" ht="14" x14ac:dyDescent="0.3">
      <c r="A9" s="9"/>
      <c r="B9" s="8"/>
      <c r="C9" s="7"/>
      <c r="D9" s="4" t="s">
        <v>3381</v>
      </c>
      <c r="E9" s="4" t="s">
        <v>3401</v>
      </c>
      <c r="H9" s="3" t="s">
        <v>42</v>
      </c>
      <c r="I9" s="3" t="s">
        <v>43</v>
      </c>
      <c r="K9" s="4" t="s">
        <v>44</v>
      </c>
    </row>
    <row r="10" spans="1:11" ht="14" x14ac:dyDescent="0.3">
      <c r="A10" s="9"/>
      <c r="B10" s="8"/>
      <c r="C10" s="7"/>
      <c r="D10" s="4" t="s">
        <v>45</v>
      </c>
      <c r="E10" s="4" t="s">
        <v>9287</v>
      </c>
      <c r="H10" s="3" t="s">
        <v>46</v>
      </c>
      <c r="I10" s="3" t="s">
        <v>9291</v>
      </c>
      <c r="K10" s="4" t="s">
        <v>47</v>
      </c>
    </row>
    <row r="11" spans="1:11" ht="14" x14ac:dyDescent="0.3">
      <c r="A11" s="9"/>
      <c r="B11" s="8"/>
      <c r="C11" s="7"/>
      <c r="D11" s="4" t="s">
        <v>48</v>
      </c>
      <c r="E11" s="4" t="s">
        <v>10</v>
      </c>
      <c r="H11" s="3" t="s">
        <v>49</v>
      </c>
      <c r="I11" s="3" t="s">
        <v>50</v>
      </c>
      <c r="K11" s="4" t="s">
        <v>51</v>
      </c>
    </row>
    <row r="12" spans="1:11" ht="14" x14ac:dyDescent="0.3">
      <c r="A12" s="9"/>
      <c r="B12" s="8"/>
      <c r="C12" s="7"/>
      <c r="D12" s="4" t="s">
        <v>3383</v>
      </c>
      <c r="E12" s="4" t="s">
        <v>3402</v>
      </c>
      <c r="H12" s="3" t="s">
        <v>52</v>
      </c>
      <c r="I12" s="3" t="s">
        <v>53</v>
      </c>
      <c r="K12" s="4" t="s">
        <v>54</v>
      </c>
    </row>
    <row r="13" spans="1:11" ht="14" x14ac:dyDescent="0.3">
      <c r="A13" s="9"/>
      <c r="B13" s="8"/>
      <c r="C13" s="7"/>
      <c r="D13" s="4" t="s">
        <v>3384</v>
      </c>
      <c r="E13" s="4" t="s">
        <v>3403</v>
      </c>
      <c r="H13" s="3" t="s">
        <v>55</v>
      </c>
      <c r="I13" s="3" t="s">
        <v>56</v>
      </c>
      <c r="K13" s="4" t="s">
        <v>57</v>
      </c>
    </row>
    <row r="14" spans="1:11" ht="14" x14ac:dyDescent="0.3">
      <c r="A14" s="9"/>
      <c r="B14" s="8"/>
      <c r="C14" s="7"/>
      <c r="D14" s="4" t="s">
        <v>3385</v>
      </c>
      <c r="E14" s="4" t="s">
        <v>58</v>
      </c>
      <c r="H14" s="3" t="s">
        <v>59</v>
      </c>
      <c r="I14" s="3" t="s">
        <v>60</v>
      </c>
      <c r="K14" s="4" t="s">
        <v>61</v>
      </c>
    </row>
    <row r="15" spans="1:11" ht="14" x14ac:dyDescent="0.3">
      <c r="A15" s="9"/>
      <c r="B15" s="8"/>
      <c r="C15" s="7"/>
      <c r="D15" s="4" t="s">
        <v>3386</v>
      </c>
      <c r="E15" s="4" t="s">
        <v>3404</v>
      </c>
      <c r="H15" s="3" t="s">
        <v>62</v>
      </c>
      <c r="I15" s="3" t="s">
        <v>63</v>
      </c>
      <c r="K15" s="4" t="s">
        <v>64</v>
      </c>
    </row>
    <row r="16" spans="1:11" ht="14" x14ac:dyDescent="0.3">
      <c r="A16" s="9"/>
      <c r="B16" s="8"/>
      <c r="C16" s="7"/>
      <c r="D16" s="4" t="s">
        <v>3387</v>
      </c>
      <c r="E16" s="4" t="s">
        <v>3405</v>
      </c>
      <c r="H16" s="3" t="s">
        <v>65</v>
      </c>
      <c r="I16" s="3" t="s">
        <v>66</v>
      </c>
      <c r="K16" s="4" t="s">
        <v>67</v>
      </c>
    </row>
    <row r="17" spans="1:11" ht="14" x14ac:dyDescent="0.3">
      <c r="A17" s="9"/>
      <c r="B17" s="8"/>
      <c r="C17" s="7"/>
      <c r="D17" s="4" t="s">
        <v>3388</v>
      </c>
      <c r="E17" s="4" t="s">
        <v>3406</v>
      </c>
      <c r="H17" s="3" t="s">
        <v>68</v>
      </c>
      <c r="I17" s="3" t="s">
        <v>69</v>
      </c>
      <c r="K17" s="4" t="s">
        <v>70</v>
      </c>
    </row>
    <row r="18" spans="1:11" ht="14" x14ac:dyDescent="0.3">
      <c r="A18" s="9"/>
      <c r="B18" s="8"/>
      <c r="C18" s="7"/>
      <c r="D18" s="4" t="s">
        <v>3374</v>
      </c>
      <c r="E18" s="4" t="s">
        <v>3407</v>
      </c>
      <c r="H18" s="3" t="s">
        <v>71</v>
      </c>
      <c r="I18" s="3" t="s">
        <v>72</v>
      </c>
      <c r="K18" s="4" t="s">
        <v>73</v>
      </c>
    </row>
    <row r="19" spans="1:11" ht="14" x14ac:dyDescent="0.3">
      <c r="A19" s="9"/>
      <c r="B19" s="8"/>
      <c r="C19" s="7"/>
      <c r="D19" s="4" t="s">
        <v>3389</v>
      </c>
      <c r="E19" s="4" t="s">
        <v>3408</v>
      </c>
      <c r="H19" s="3" t="s">
        <v>74</v>
      </c>
      <c r="I19" s="3" t="s">
        <v>75</v>
      </c>
      <c r="K19" s="4" t="s">
        <v>76</v>
      </c>
    </row>
    <row r="20" spans="1:11" ht="14" x14ac:dyDescent="0.3">
      <c r="A20" s="9"/>
      <c r="B20" s="8"/>
      <c r="C20" s="7"/>
      <c r="D20" s="4" t="s">
        <v>3390</v>
      </c>
      <c r="E20" s="4" t="s">
        <v>77</v>
      </c>
      <c r="H20" s="3" t="s">
        <v>78</v>
      </c>
      <c r="I20" s="3" t="s">
        <v>79</v>
      </c>
      <c r="K20" s="4" t="s">
        <v>80</v>
      </c>
    </row>
    <row r="21" spans="1:11" ht="14" x14ac:dyDescent="0.3">
      <c r="A21" s="9"/>
      <c r="B21" s="8"/>
      <c r="C21" s="7"/>
      <c r="D21" s="4" t="s">
        <v>3379</v>
      </c>
      <c r="E21" s="4" t="s">
        <v>81</v>
      </c>
      <c r="H21" s="3" t="s">
        <v>82</v>
      </c>
      <c r="I21" s="3" t="s">
        <v>83</v>
      </c>
      <c r="K21" s="4" t="s">
        <v>84</v>
      </c>
    </row>
    <row r="22" spans="1:11" ht="14" x14ac:dyDescent="0.3">
      <c r="A22" s="9"/>
      <c r="B22" s="8"/>
      <c r="C22" s="7"/>
      <c r="D22" s="4" t="s">
        <v>85</v>
      </c>
      <c r="E22" s="4" t="s">
        <v>86</v>
      </c>
      <c r="H22" s="3" t="s">
        <v>87</v>
      </c>
      <c r="I22" s="3" t="s">
        <v>88</v>
      </c>
      <c r="K22" s="4" t="s">
        <v>89</v>
      </c>
    </row>
    <row r="23" spans="1:11" ht="14" x14ac:dyDescent="0.3">
      <c r="A23" s="9"/>
      <c r="B23" s="8"/>
      <c r="C23" s="7"/>
      <c r="D23" s="4" t="s">
        <v>3376</v>
      </c>
      <c r="E23" s="4" t="s">
        <v>3409</v>
      </c>
      <c r="H23" s="3" t="s">
        <v>90</v>
      </c>
      <c r="I23" s="3" t="s">
        <v>91</v>
      </c>
      <c r="K23" s="4" t="s">
        <v>92</v>
      </c>
    </row>
    <row r="24" spans="1:11" ht="14" x14ac:dyDescent="0.3">
      <c r="A24" s="9"/>
      <c r="B24" s="8"/>
      <c r="C24" s="7"/>
      <c r="D24" s="4" t="s">
        <v>3391</v>
      </c>
      <c r="E24" s="4" t="s">
        <v>3410</v>
      </c>
      <c r="H24" s="3" t="s">
        <v>93</v>
      </c>
      <c r="I24" s="3" t="s">
        <v>94</v>
      </c>
      <c r="K24" s="4" t="s">
        <v>95</v>
      </c>
    </row>
    <row r="25" spans="1:11" ht="14" x14ac:dyDescent="0.3">
      <c r="A25" s="9"/>
      <c r="B25" s="8"/>
      <c r="C25" s="7"/>
      <c r="D25" s="4" t="s">
        <v>3392</v>
      </c>
      <c r="E25" s="4" t="s">
        <v>96</v>
      </c>
      <c r="H25" s="3" t="s">
        <v>97</v>
      </c>
      <c r="I25" s="3" t="s">
        <v>98</v>
      </c>
      <c r="K25" s="4" t="s">
        <v>99</v>
      </c>
    </row>
    <row r="26" spans="1:11" ht="14" x14ac:dyDescent="0.3">
      <c r="A26" s="9"/>
      <c r="B26" s="8"/>
      <c r="C26" s="7"/>
      <c r="D26" s="4" t="s">
        <v>3377</v>
      </c>
      <c r="E26" s="4" t="s">
        <v>100</v>
      </c>
      <c r="H26" s="3" t="s">
        <v>101</v>
      </c>
      <c r="I26" s="3" t="s">
        <v>102</v>
      </c>
      <c r="K26" s="4" t="s">
        <v>103</v>
      </c>
    </row>
    <row r="27" spans="1:11" ht="14" x14ac:dyDescent="0.3">
      <c r="A27" s="9"/>
      <c r="B27" s="8"/>
      <c r="C27" s="7"/>
      <c r="D27" s="4" t="s">
        <v>3393</v>
      </c>
      <c r="E27" s="4" t="s">
        <v>104</v>
      </c>
      <c r="H27" s="3" t="s">
        <v>105</v>
      </c>
      <c r="I27" s="3" t="s">
        <v>106</v>
      </c>
      <c r="K27" s="4" t="s">
        <v>107</v>
      </c>
    </row>
    <row r="28" spans="1:11" ht="14" x14ac:dyDescent="0.3">
      <c r="A28" s="9"/>
      <c r="B28" s="8"/>
      <c r="C28" s="7"/>
      <c r="D28" s="4" t="s">
        <v>3378</v>
      </c>
      <c r="E28" s="4" t="s">
        <v>3411</v>
      </c>
      <c r="H28" s="3" t="s">
        <v>108</v>
      </c>
      <c r="I28" s="3" t="s">
        <v>109</v>
      </c>
      <c r="K28" s="4" t="s">
        <v>3394</v>
      </c>
    </row>
    <row r="29" spans="1:11" ht="14" x14ac:dyDescent="0.3">
      <c r="A29" s="9"/>
      <c r="B29" s="8"/>
      <c r="C29" s="7"/>
      <c r="D29" s="4" t="s">
        <v>3395</v>
      </c>
      <c r="E29" s="4" t="s">
        <v>3428</v>
      </c>
      <c r="H29" s="3" t="s">
        <v>110</v>
      </c>
      <c r="I29" s="3" t="s">
        <v>111</v>
      </c>
      <c r="K29" s="4" t="s">
        <v>112</v>
      </c>
    </row>
    <row r="30" spans="1:11" ht="14" x14ac:dyDescent="0.3">
      <c r="A30" s="9"/>
      <c r="B30" s="8"/>
      <c r="C30" s="7"/>
      <c r="D30" s="4" t="s">
        <v>3396</v>
      </c>
      <c r="E30" s="4" t="s">
        <v>3412</v>
      </c>
      <c r="H30" s="3" t="s">
        <v>113</v>
      </c>
      <c r="I30" s="3" t="s">
        <v>114</v>
      </c>
      <c r="K30" s="4" t="s">
        <v>115</v>
      </c>
    </row>
    <row r="31" spans="1:11" ht="14" x14ac:dyDescent="0.3">
      <c r="A31" s="9"/>
      <c r="B31" s="8"/>
      <c r="C31" s="7"/>
      <c r="D31" s="4" t="s">
        <v>3397</v>
      </c>
      <c r="E31" s="4" t="s">
        <v>116</v>
      </c>
      <c r="H31" s="3" t="s">
        <v>117</v>
      </c>
      <c r="I31" s="3" t="s">
        <v>118</v>
      </c>
      <c r="K31" s="4" t="s">
        <v>119</v>
      </c>
    </row>
    <row r="32" spans="1:11" ht="14" x14ac:dyDescent="0.3">
      <c r="A32" s="9"/>
      <c r="B32" s="8"/>
      <c r="C32" s="7"/>
      <c r="D32" s="4" t="s">
        <v>120</v>
      </c>
      <c r="E32" s="4" t="s">
        <v>3413</v>
      </c>
      <c r="H32" s="3" t="s">
        <v>121</v>
      </c>
      <c r="I32" s="3" t="s">
        <v>122</v>
      </c>
      <c r="K32" s="4" t="s">
        <v>123</v>
      </c>
    </row>
    <row r="33" spans="1:11" ht="14" x14ac:dyDescent="0.3">
      <c r="A33" s="9"/>
      <c r="B33" s="8"/>
      <c r="C33" s="7"/>
      <c r="D33" s="4"/>
      <c r="E33" s="4" t="s">
        <v>3414</v>
      </c>
      <c r="I33" s="3" t="s">
        <v>124</v>
      </c>
      <c r="K33" s="4" t="s">
        <v>125</v>
      </c>
    </row>
    <row r="34" spans="1:11" ht="14" x14ac:dyDescent="0.3">
      <c r="A34" s="9"/>
      <c r="B34" s="8"/>
      <c r="C34" s="7"/>
      <c r="E34" s="4" t="s">
        <v>126</v>
      </c>
      <c r="I34" s="3" t="s">
        <v>127</v>
      </c>
      <c r="K34" s="4" t="s">
        <v>128</v>
      </c>
    </row>
    <row r="35" spans="1:11" ht="14" x14ac:dyDescent="0.3">
      <c r="A35" s="9"/>
      <c r="B35" s="8"/>
      <c r="C35" s="7"/>
      <c r="E35" s="4" t="s">
        <v>129</v>
      </c>
      <c r="I35" s="3" t="s">
        <v>130</v>
      </c>
      <c r="K35" s="4" t="s">
        <v>131</v>
      </c>
    </row>
    <row r="36" spans="1:11" ht="14" x14ac:dyDescent="0.3">
      <c r="A36" s="9"/>
      <c r="B36" s="8"/>
      <c r="C36" s="7"/>
      <c r="E36" s="4" t="s">
        <v>3415</v>
      </c>
      <c r="I36" s="3" t="s">
        <v>132</v>
      </c>
      <c r="K36" s="4" t="s">
        <v>133</v>
      </c>
    </row>
    <row r="37" spans="1:11" ht="14" x14ac:dyDescent="0.3">
      <c r="A37" s="9"/>
      <c r="B37" s="8"/>
      <c r="C37" s="7"/>
      <c r="E37" s="4" t="s">
        <v>3416</v>
      </c>
      <c r="I37" s="3" t="s">
        <v>134</v>
      </c>
      <c r="K37" s="4" t="s">
        <v>135</v>
      </c>
    </row>
    <row r="38" spans="1:11" ht="14" x14ac:dyDescent="0.3">
      <c r="A38" s="9"/>
      <c r="B38" s="8"/>
      <c r="C38" s="7"/>
      <c r="E38" s="4" t="s">
        <v>3417</v>
      </c>
      <c r="I38" s="3" t="s">
        <v>136</v>
      </c>
      <c r="K38" s="4" t="s">
        <v>137</v>
      </c>
    </row>
    <row r="39" spans="1:11" ht="14" x14ac:dyDescent="0.3">
      <c r="A39" s="9"/>
      <c r="B39" s="8"/>
      <c r="C39" s="7"/>
      <c r="E39" s="4" t="s">
        <v>3418</v>
      </c>
      <c r="I39" s="3" t="s">
        <v>138</v>
      </c>
      <c r="K39" s="4" t="s">
        <v>139</v>
      </c>
    </row>
    <row r="40" spans="1:11" ht="14" x14ac:dyDescent="0.3">
      <c r="A40" s="9"/>
      <c r="B40" s="8"/>
      <c r="C40" s="7"/>
      <c r="E40" s="4" t="s">
        <v>140</v>
      </c>
      <c r="I40" s="3" t="s">
        <v>141</v>
      </c>
      <c r="K40" s="4" t="s">
        <v>142</v>
      </c>
    </row>
    <row r="41" spans="1:11" ht="14" x14ac:dyDescent="0.3">
      <c r="A41" s="9"/>
      <c r="B41" s="8"/>
      <c r="C41" s="7"/>
      <c r="E41" s="4" t="s">
        <v>143</v>
      </c>
      <c r="I41" s="3" t="s">
        <v>144</v>
      </c>
      <c r="K41" s="4" t="s">
        <v>145</v>
      </c>
    </row>
    <row r="42" spans="1:11" ht="14" x14ac:dyDescent="0.3">
      <c r="A42" s="9"/>
      <c r="B42" s="8"/>
      <c r="C42" s="7"/>
      <c r="E42" s="4" t="s">
        <v>3419</v>
      </c>
      <c r="I42" s="3" t="s">
        <v>146</v>
      </c>
      <c r="K42" s="4" t="s">
        <v>147</v>
      </c>
    </row>
    <row r="43" spans="1:11" ht="14" x14ac:dyDescent="0.3">
      <c r="A43" s="9"/>
      <c r="B43" s="8"/>
      <c r="C43" s="7"/>
      <c r="E43" s="4" t="s">
        <v>3420</v>
      </c>
      <c r="I43" s="3" t="s">
        <v>148</v>
      </c>
      <c r="K43" s="4" t="s">
        <v>149</v>
      </c>
    </row>
    <row r="44" spans="1:11" ht="14" x14ac:dyDescent="0.3">
      <c r="A44" s="9"/>
      <c r="B44" s="8"/>
      <c r="C44" s="7"/>
      <c r="E44" s="4" t="s">
        <v>150</v>
      </c>
      <c r="I44" s="3" t="s">
        <v>151</v>
      </c>
      <c r="K44" s="4" t="s">
        <v>152</v>
      </c>
    </row>
    <row r="45" spans="1:11" ht="14" x14ac:dyDescent="0.3">
      <c r="A45" s="9"/>
      <c r="B45" s="8"/>
      <c r="C45" s="7"/>
      <c r="E45" s="4" t="s">
        <v>3424</v>
      </c>
      <c r="I45" s="3" t="s">
        <v>153</v>
      </c>
      <c r="K45" s="4" t="s">
        <v>154</v>
      </c>
    </row>
    <row r="46" spans="1:11" ht="14" x14ac:dyDescent="0.3">
      <c r="A46" s="9"/>
      <c r="B46" s="8"/>
      <c r="C46" s="7"/>
      <c r="E46" s="4" t="s">
        <v>3421</v>
      </c>
      <c r="I46" s="3" t="s">
        <v>155</v>
      </c>
      <c r="K46" s="4" t="s">
        <v>156</v>
      </c>
    </row>
    <row r="47" spans="1:11" ht="14" x14ac:dyDescent="0.3">
      <c r="A47" s="9"/>
      <c r="B47" s="8"/>
      <c r="C47" s="7"/>
      <c r="E47" s="4" t="s">
        <v>3422</v>
      </c>
      <c r="I47" s="3" t="s">
        <v>157</v>
      </c>
      <c r="K47" s="4" t="s">
        <v>158</v>
      </c>
    </row>
    <row r="48" spans="1:11" ht="14" x14ac:dyDescent="0.3">
      <c r="A48" s="9"/>
      <c r="B48" s="8"/>
      <c r="C48" s="7"/>
      <c r="E48" s="4" t="s">
        <v>159</v>
      </c>
      <c r="I48" s="3" t="s">
        <v>160</v>
      </c>
      <c r="K48" s="4" t="s">
        <v>161</v>
      </c>
    </row>
    <row r="49" spans="1:11" ht="14" x14ac:dyDescent="0.3">
      <c r="A49" s="9"/>
      <c r="B49" s="8"/>
      <c r="C49" s="7"/>
      <c r="E49" s="4" t="s">
        <v>3425</v>
      </c>
      <c r="I49" s="3" t="s">
        <v>162</v>
      </c>
      <c r="K49" s="4" t="s">
        <v>163</v>
      </c>
    </row>
    <row r="50" spans="1:11" ht="14" x14ac:dyDescent="0.3">
      <c r="A50" s="9"/>
      <c r="B50" s="8"/>
      <c r="C50" s="7"/>
      <c r="E50" s="4" t="s">
        <v>164</v>
      </c>
      <c r="I50" s="3" t="s">
        <v>165</v>
      </c>
      <c r="K50" s="4" t="s">
        <v>166</v>
      </c>
    </row>
    <row r="51" spans="1:11" ht="14" x14ac:dyDescent="0.3">
      <c r="A51" s="9"/>
      <c r="B51" s="8"/>
      <c r="C51" s="7"/>
      <c r="E51" s="4"/>
      <c r="K51" s="4" t="s">
        <v>167</v>
      </c>
    </row>
    <row r="52" spans="1:11" ht="14" x14ac:dyDescent="0.3">
      <c r="A52" s="9"/>
      <c r="B52" s="8"/>
      <c r="C52" s="7"/>
      <c r="K52" s="4" t="s">
        <v>168</v>
      </c>
    </row>
    <row r="53" spans="1:11" ht="14" x14ac:dyDescent="0.3">
      <c r="A53" s="9"/>
      <c r="B53" s="8"/>
      <c r="C53" s="7"/>
      <c r="K53" s="4" t="s">
        <v>169</v>
      </c>
    </row>
    <row r="54" spans="1:11" ht="14" x14ac:dyDescent="0.3">
      <c r="A54" s="9"/>
      <c r="B54" s="8"/>
      <c r="C54" s="7"/>
      <c r="K54" s="4" t="s">
        <v>170</v>
      </c>
    </row>
    <row r="55" spans="1:11" ht="14" x14ac:dyDescent="0.3">
      <c r="A55" s="9"/>
      <c r="B55" s="8"/>
      <c r="C55" s="7"/>
      <c r="K55" s="4" t="s">
        <v>171</v>
      </c>
    </row>
    <row r="56" spans="1:11" ht="14" x14ac:dyDescent="0.3">
      <c r="A56" s="9"/>
      <c r="B56" s="8"/>
      <c r="C56" s="7"/>
      <c r="K56" s="4" t="s">
        <v>172</v>
      </c>
    </row>
    <row r="57" spans="1:11" ht="14" x14ac:dyDescent="0.3">
      <c r="A57" s="9"/>
      <c r="B57" s="8"/>
      <c r="C57" s="7"/>
      <c r="K57" s="4" t="s">
        <v>173</v>
      </c>
    </row>
    <row r="58" spans="1:11" ht="14" x14ac:dyDescent="0.3">
      <c r="A58" s="9"/>
      <c r="B58" s="8"/>
      <c r="C58" s="7"/>
      <c r="K58" s="4" t="s">
        <v>174</v>
      </c>
    </row>
    <row r="59" spans="1:11" ht="14" x14ac:dyDescent="0.3">
      <c r="A59" s="9"/>
      <c r="B59" s="8"/>
      <c r="C59" s="7"/>
      <c r="K59" s="4" t="s">
        <v>175</v>
      </c>
    </row>
    <row r="60" spans="1:11" ht="14" x14ac:dyDescent="0.3">
      <c r="A60" s="9"/>
      <c r="B60" s="8"/>
      <c r="C60" s="7"/>
      <c r="K60" s="4" t="s">
        <v>176</v>
      </c>
    </row>
    <row r="61" spans="1:11" ht="14" x14ac:dyDescent="0.3">
      <c r="A61" s="9"/>
      <c r="B61" s="8"/>
      <c r="C61" s="7"/>
      <c r="K61" s="4" t="s">
        <v>177</v>
      </c>
    </row>
    <row r="62" spans="1:11" ht="14" x14ac:dyDescent="0.3">
      <c r="A62" s="9"/>
      <c r="B62" s="8"/>
      <c r="C62" s="7"/>
      <c r="K62" s="4" t="s">
        <v>178</v>
      </c>
    </row>
    <row r="63" spans="1:11" ht="14" x14ac:dyDescent="0.3">
      <c r="A63" s="9"/>
      <c r="B63" s="8"/>
      <c r="C63" s="7"/>
      <c r="K63" s="4" t="s">
        <v>179</v>
      </c>
    </row>
    <row r="64" spans="1:11" ht="14" x14ac:dyDescent="0.3">
      <c r="A64" s="9"/>
      <c r="B64" s="8"/>
      <c r="C64" s="7"/>
      <c r="K64" s="4" t="s">
        <v>180</v>
      </c>
    </row>
    <row r="65" spans="1:11" ht="14" x14ac:dyDescent="0.3">
      <c r="A65" s="9"/>
      <c r="B65" s="8"/>
      <c r="C65" s="7"/>
      <c r="K65" s="4" t="s">
        <v>181</v>
      </c>
    </row>
    <row r="66" spans="1:11" ht="14" x14ac:dyDescent="0.3">
      <c r="A66" s="9"/>
      <c r="B66" s="8"/>
      <c r="C66" s="7"/>
      <c r="K66" s="4" t="s">
        <v>182</v>
      </c>
    </row>
    <row r="67" spans="1:11" ht="14" x14ac:dyDescent="0.3">
      <c r="A67" s="9"/>
      <c r="B67" s="8"/>
      <c r="C67" s="7"/>
      <c r="K67" s="4" t="s">
        <v>183</v>
      </c>
    </row>
    <row r="68" spans="1:11" ht="14" x14ac:dyDescent="0.3">
      <c r="A68" s="9"/>
      <c r="B68" s="8"/>
      <c r="C68" s="7"/>
      <c r="K68" s="4" t="s">
        <v>184</v>
      </c>
    </row>
    <row r="69" spans="1:11" ht="14" x14ac:dyDescent="0.3">
      <c r="A69" s="9"/>
      <c r="B69" s="8"/>
      <c r="C69" s="7"/>
      <c r="K69" s="4" t="s">
        <v>185</v>
      </c>
    </row>
    <row r="70" spans="1:11" ht="14" x14ac:dyDescent="0.3">
      <c r="A70" s="9"/>
      <c r="B70" s="8"/>
      <c r="C70" s="7"/>
      <c r="K70" s="4" t="s">
        <v>186</v>
      </c>
    </row>
    <row r="71" spans="1:11" ht="14" x14ac:dyDescent="0.3">
      <c r="A71" s="9"/>
      <c r="B71" s="8"/>
      <c r="C71" s="7"/>
      <c r="K71" s="4" t="s">
        <v>187</v>
      </c>
    </row>
    <row r="72" spans="1:11" ht="14" x14ac:dyDescent="0.3">
      <c r="A72" s="9"/>
      <c r="B72" s="8"/>
      <c r="C72" s="7"/>
      <c r="K72" s="4" t="s">
        <v>188</v>
      </c>
    </row>
    <row r="73" spans="1:11" ht="14" x14ac:dyDescent="0.3">
      <c r="A73" s="9"/>
      <c r="B73" s="8"/>
      <c r="C73" s="7"/>
      <c r="K73" s="4" t="s">
        <v>189</v>
      </c>
    </row>
    <row r="74" spans="1:11" ht="14" x14ac:dyDescent="0.3">
      <c r="A74" s="9"/>
      <c r="B74" s="8"/>
      <c r="C74" s="7"/>
      <c r="K74" s="4" t="s">
        <v>190</v>
      </c>
    </row>
    <row r="75" spans="1:11" ht="14" x14ac:dyDescent="0.3">
      <c r="A75" s="9"/>
      <c r="B75" s="8"/>
      <c r="C75" s="7"/>
      <c r="K75" s="4" t="s">
        <v>191</v>
      </c>
    </row>
    <row r="76" spans="1:11" ht="14" x14ac:dyDescent="0.3">
      <c r="A76" s="9"/>
      <c r="B76" s="8"/>
      <c r="C76" s="7"/>
      <c r="K76" s="4" t="s">
        <v>192</v>
      </c>
    </row>
    <row r="77" spans="1:11" ht="14" x14ac:dyDescent="0.3">
      <c r="A77" s="9"/>
      <c r="B77" s="8"/>
      <c r="C77" s="7"/>
      <c r="K77" s="4" t="s">
        <v>193</v>
      </c>
    </row>
    <row r="78" spans="1:11" ht="14" x14ac:dyDescent="0.3">
      <c r="A78" s="9"/>
      <c r="B78" s="8"/>
      <c r="C78" s="7"/>
      <c r="K78" s="4" t="s">
        <v>194</v>
      </c>
    </row>
    <row r="79" spans="1:11" ht="14" x14ac:dyDescent="0.3">
      <c r="A79" s="9"/>
      <c r="B79" s="8"/>
      <c r="C79" s="7"/>
      <c r="K79" s="4" t="s">
        <v>195</v>
      </c>
    </row>
    <row r="80" spans="1:11" ht="14" x14ac:dyDescent="0.3">
      <c r="A80" s="9"/>
      <c r="B80" s="8"/>
      <c r="C80" s="7"/>
      <c r="K80" s="4" t="s">
        <v>196</v>
      </c>
    </row>
    <row r="81" spans="1:11" ht="14" x14ac:dyDescent="0.3">
      <c r="A81" s="9"/>
      <c r="B81" s="8"/>
      <c r="C81" s="7"/>
      <c r="K81" s="4" t="s">
        <v>197</v>
      </c>
    </row>
    <row r="82" spans="1:11" ht="14" x14ac:dyDescent="0.3">
      <c r="A82" s="9"/>
      <c r="B82" s="8"/>
      <c r="C82" s="7"/>
      <c r="K82" s="4" t="s">
        <v>198</v>
      </c>
    </row>
    <row r="83" spans="1:11" ht="14" x14ac:dyDescent="0.3">
      <c r="A83" s="9"/>
      <c r="B83" s="8"/>
      <c r="C83" s="7"/>
      <c r="K83" s="4" t="s">
        <v>199</v>
      </c>
    </row>
    <row r="84" spans="1:11" ht="14" x14ac:dyDescent="0.3">
      <c r="A84" s="9"/>
      <c r="B84" s="8"/>
      <c r="C84" s="7"/>
      <c r="K84" s="4" t="s">
        <v>200</v>
      </c>
    </row>
    <row r="85" spans="1:11" ht="14" x14ac:dyDescent="0.3">
      <c r="A85" s="9"/>
      <c r="B85" s="8"/>
      <c r="C85" s="7"/>
      <c r="K85" s="4" t="s">
        <v>201</v>
      </c>
    </row>
    <row r="86" spans="1:11" ht="14" x14ac:dyDescent="0.3">
      <c r="A86" s="9"/>
      <c r="B86" s="8"/>
      <c r="C86" s="7"/>
      <c r="K86" s="4" t="s">
        <v>202</v>
      </c>
    </row>
    <row r="87" spans="1:11" ht="14" x14ac:dyDescent="0.3">
      <c r="A87" s="9"/>
      <c r="B87" s="8"/>
      <c r="C87" s="7"/>
      <c r="K87" s="4" t="s">
        <v>203</v>
      </c>
    </row>
    <row r="88" spans="1:11" ht="14" x14ac:dyDescent="0.3">
      <c r="A88" s="9"/>
      <c r="B88" s="8"/>
      <c r="C88" s="7"/>
      <c r="K88" s="4" t="s">
        <v>3429</v>
      </c>
    </row>
    <row r="89" spans="1:11" ht="14" x14ac:dyDescent="0.3">
      <c r="A89" s="9"/>
      <c r="B89" s="8"/>
      <c r="C89" s="7"/>
      <c r="K89" s="4" t="s">
        <v>204</v>
      </c>
    </row>
    <row r="90" spans="1:11" ht="14" x14ac:dyDescent="0.3">
      <c r="A90" s="9"/>
      <c r="B90" s="8"/>
      <c r="C90" s="7"/>
      <c r="K90" s="4" t="s">
        <v>205</v>
      </c>
    </row>
    <row r="91" spans="1:11" ht="14" x14ac:dyDescent="0.3">
      <c r="A91" s="9"/>
      <c r="B91" s="8"/>
      <c r="C91" s="7"/>
      <c r="K91" s="4" t="s">
        <v>206</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187"/>
  <sheetViews>
    <sheetView view="pageBreakPreview" topLeftCell="A25" zoomScale="85" zoomScaleSheetLayoutView="85" workbookViewId="0">
      <selection activeCell="CS369" sqref="CS369"/>
    </sheetView>
  </sheetViews>
  <sheetFormatPr defaultColWidth="9" defaultRowHeight="13" x14ac:dyDescent="0.2"/>
  <cols>
    <col min="1" max="1" width="8.36328125" style="3" bestFit="1" customWidth="1"/>
    <col min="2" max="2" width="54.6328125" style="3" bestFit="1" customWidth="1"/>
    <col min="3" max="3" width="3.453125" style="3" bestFit="1" customWidth="1"/>
    <col min="4" max="16384" width="9" style="3"/>
  </cols>
  <sheetData>
    <row r="1" spans="1:3" ht="13.5" x14ac:dyDescent="0.2">
      <c r="A1" s="11" t="s">
        <v>207</v>
      </c>
      <c r="B1" s="11" t="s">
        <v>208</v>
      </c>
    </row>
    <row r="2" spans="1:3" ht="14" x14ac:dyDescent="0.3">
      <c r="A2" s="12" t="s">
        <v>209</v>
      </c>
      <c r="B2" s="13" t="s">
        <v>8464</v>
      </c>
      <c r="C2" s="3">
        <f t="shared" ref="C2:C65" si="0">LENB(B2)</f>
        <v>11</v>
      </c>
    </row>
    <row r="3" spans="1:3" ht="14" x14ac:dyDescent="0.3">
      <c r="A3" s="12" t="s">
        <v>210</v>
      </c>
      <c r="B3" s="13" t="s">
        <v>211</v>
      </c>
      <c r="C3" s="3">
        <f t="shared" si="0"/>
        <v>23</v>
      </c>
    </row>
    <row r="4" spans="1:3" ht="14" x14ac:dyDescent="0.3">
      <c r="A4" s="12" t="s">
        <v>212</v>
      </c>
      <c r="B4" s="13" t="s">
        <v>8856</v>
      </c>
      <c r="C4" s="3">
        <f t="shared" si="0"/>
        <v>23</v>
      </c>
    </row>
    <row r="5" spans="1:3" ht="14" x14ac:dyDescent="0.3">
      <c r="A5" s="12" t="s">
        <v>213</v>
      </c>
      <c r="B5" s="13" t="s">
        <v>8857</v>
      </c>
      <c r="C5" s="3">
        <f t="shared" si="0"/>
        <v>27</v>
      </c>
    </row>
    <row r="6" spans="1:3" ht="14" x14ac:dyDescent="0.3">
      <c r="A6" s="12" t="s">
        <v>214</v>
      </c>
      <c r="B6" s="13" t="s">
        <v>8858</v>
      </c>
      <c r="C6" s="3">
        <f t="shared" si="0"/>
        <v>23</v>
      </c>
    </row>
    <row r="7" spans="1:3" ht="14" x14ac:dyDescent="0.3">
      <c r="A7" s="12" t="s">
        <v>215</v>
      </c>
      <c r="B7" s="13" t="s">
        <v>216</v>
      </c>
      <c r="C7" s="3">
        <f t="shared" si="0"/>
        <v>33</v>
      </c>
    </row>
    <row r="8" spans="1:3" ht="14" x14ac:dyDescent="0.3">
      <c r="A8" s="12" t="s">
        <v>217</v>
      </c>
      <c r="B8" s="13" t="s">
        <v>218</v>
      </c>
      <c r="C8" s="3">
        <f t="shared" si="0"/>
        <v>37</v>
      </c>
    </row>
    <row r="9" spans="1:3" ht="14" x14ac:dyDescent="0.3">
      <c r="A9" s="12" t="s">
        <v>219</v>
      </c>
      <c r="B9" s="13" t="s">
        <v>220</v>
      </c>
      <c r="C9" s="3">
        <f t="shared" si="0"/>
        <v>33</v>
      </c>
    </row>
    <row r="10" spans="1:3" ht="14" x14ac:dyDescent="0.3">
      <c r="A10" s="12" t="s">
        <v>221</v>
      </c>
      <c r="B10" s="13" t="s">
        <v>222</v>
      </c>
      <c r="C10" s="3">
        <f t="shared" si="0"/>
        <v>37</v>
      </c>
    </row>
    <row r="11" spans="1:3" ht="14" x14ac:dyDescent="0.3">
      <c r="A11" s="12" t="s">
        <v>223</v>
      </c>
      <c r="B11" s="13" t="s">
        <v>224</v>
      </c>
      <c r="C11" s="3">
        <f t="shared" si="0"/>
        <v>41</v>
      </c>
    </row>
    <row r="12" spans="1:3" ht="14" x14ac:dyDescent="0.3">
      <c r="A12" s="12" t="s">
        <v>225</v>
      </c>
      <c r="B12" s="13" t="s">
        <v>226</v>
      </c>
      <c r="C12" s="3">
        <f t="shared" si="0"/>
        <v>47</v>
      </c>
    </row>
    <row r="13" spans="1:3" ht="14" x14ac:dyDescent="0.3">
      <c r="A13" s="12" t="s">
        <v>227</v>
      </c>
      <c r="B13" s="13" t="s">
        <v>8772</v>
      </c>
      <c r="C13" s="3">
        <f t="shared" si="0"/>
        <v>33</v>
      </c>
    </row>
    <row r="14" spans="1:3" ht="14" x14ac:dyDescent="0.3">
      <c r="A14" s="12" t="s">
        <v>228</v>
      </c>
      <c r="B14" s="13" t="s">
        <v>229</v>
      </c>
      <c r="C14" s="3">
        <f t="shared" si="0"/>
        <v>43</v>
      </c>
    </row>
    <row r="15" spans="1:3" ht="14" x14ac:dyDescent="0.3">
      <c r="A15" s="12" t="s">
        <v>230</v>
      </c>
      <c r="B15" s="13" t="s">
        <v>231</v>
      </c>
      <c r="C15" s="3">
        <f t="shared" si="0"/>
        <v>39</v>
      </c>
    </row>
    <row r="16" spans="1:3" ht="14" x14ac:dyDescent="0.3">
      <c r="A16" s="12" t="s">
        <v>232</v>
      </c>
      <c r="B16" s="13" t="s">
        <v>233</v>
      </c>
      <c r="C16" s="3">
        <f t="shared" si="0"/>
        <v>43</v>
      </c>
    </row>
    <row r="17" spans="1:3" ht="14" x14ac:dyDescent="0.3">
      <c r="A17" s="12" t="s">
        <v>234</v>
      </c>
      <c r="B17" s="13" t="s">
        <v>235</v>
      </c>
      <c r="C17" s="3">
        <f t="shared" si="0"/>
        <v>39</v>
      </c>
    </row>
    <row r="18" spans="1:3" ht="14" x14ac:dyDescent="0.3">
      <c r="A18" s="12" t="s">
        <v>236</v>
      </c>
      <c r="B18" s="13" t="s">
        <v>237</v>
      </c>
      <c r="C18" s="3">
        <f t="shared" si="0"/>
        <v>41</v>
      </c>
    </row>
    <row r="19" spans="1:3" ht="14" x14ac:dyDescent="0.3">
      <c r="A19" s="12" t="s">
        <v>238</v>
      </c>
      <c r="B19" s="13" t="s">
        <v>239</v>
      </c>
      <c r="C19" s="3">
        <f t="shared" si="0"/>
        <v>43</v>
      </c>
    </row>
    <row r="20" spans="1:3" ht="14" x14ac:dyDescent="0.3">
      <c r="A20" s="12" t="s">
        <v>240</v>
      </c>
      <c r="B20" s="13" t="s">
        <v>241</v>
      </c>
      <c r="C20" s="3">
        <f t="shared" si="0"/>
        <v>53</v>
      </c>
    </row>
    <row r="21" spans="1:3" ht="14" x14ac:dyDescent="0.3">
      <c r="A21" s="12" t="s">
        <v>242</v>
      </c>
      <c r="B21" s="13" t="s">
        <v>243</v>
      </c>
      <c r="C21" s="3">
        <f t="shared" si="0"/>
        <v>39</v>
      </c>
    </row>
    <row r="22" spans="1:3" ht="14" x14ac:dyDescent="0.3">
      <c r="A22" s="12" t="s">
        <v>244</v>
      </c>
      <c r="B22" s="13" t="s">
        <v>245</v>
      </c>
      <c r="C22" s="3">
        <f t="shared" si="0"/>
        <v>45</v>
      </c>
    </row>
    <row r="23" spans="1:3" ht="14" x14ac:dyDescent="0.3">
      <c r="A23" s="12" t="s">
        <v>246</v>
      </c>
      <c r="B23" s="13" t="s">
        <v>247</v>
      </c>
      <c r="C23" s="3">
        <f t="shared" si="0"/>
        <v>47</v>
      </c>
    </row>
    <row r="24" spans="1:3" ht="14" x14ac:dyDescent="0.3">
      <c r="A24" s="12" t="s">
        <v>248</v>
      </c>
      <c r="B24" s="13" t="s">
        <v>249</v>
      </c>
      <c r="C24" s="3">
        <f t="shared" si="0"/>
        <v>47</v>
      </c>
    </row>
    <row r="25" spans="1:3" ht="14" x14ac:dyDescent="0.3">
      <c r="A25" s="12" t="s">
        <v>250</v>
      </c>
      <c r="B25" s="13" t="s">
        <v>251</v>
      </c>
      <c r="C25" s="3">
        <f t="shared" si="0"/>
        <v>27</v>
      </c>
    </row>
    <row r="26" spans="1:3" ht="14" x14ac:dyDescent="0.3">
      <c r="A26" s="12" t="s">
        <v>252</v>
      </c>
      <c r="B26" s="13" t="s">
        <v>253</v>
      </c>
      <c r="C26" s="3">
        <f t="shared" si="0"/>
        <v>25</v>
      </c>
    </row>
    <row r="27" spans="1:3" ht="14" x14ac:dyDescent="0.3">
      <c r="A27" s="12" t="s">
        <v>254</v>
      </c>
      <c r="B27" s="13" t="s">
        <v>255</v>
      </c>
      <c r="C27" s="3">
        <f t="shared" si="0"/>
        <v>27</v>
      </c>
    </row>
    <row r="28" spans="1:3" ht="14" x14ac:dyDescent="0.3">
      <c r="A28" s="12" t="s">
        <v>256</v>
      </c>
      <c r="B28" s="13" t="s">
        <v>257</v>
      </c>
      <c r="C28" s="3">
        <f t="shared" si="0"/>
        <v>27</v>
      </c>
    </row>
    <row r="29" spans="1:3" ht="14" x14ac:dyDescent="0.3">
      <c r="A29" s="12" t="s">
        <v>258</v>
      </c>
      <c r="B29" s="13" t="s">
        <v>259</v>
      </c>
      <c r="C29" s="3">
        <f t="shared" si="0"/>
        <v>27</v>
      </c>
    </row>
    <row r="30" spans="1:3" ht="14" x14ac:dyDescent="0.3">
      <c r="A30" s="12" t="s">
        <v>260</v>
      </c>
      <c r="B30" s="13" t="s">
        <v>261</v>
      </c>
      <c r="C30" s="3">
        <f t="shared" si="0"/>
        <v>29</v>
      </c>
    </row>
    <row r="31" spans="1:3" ht="14" x14ac:dyDescent="0.3">
      <c r="A31" s="12" t="s">
        <v>262</v>
      </c>
      <c r="B31" s="13" t="s">
        <v>263</v>
      </c>
      <c r="C31" s="3">
        <f t="shared" si="0"/>
        <v>25</v>
      </c>
    </row>
    <row r="32" spans="1:3" ht="14" x14ac:dyDescent="0.3">
      <c r="A32" s="12" t="s">
        <v>264</v>
      </c>
      <c r="B32" s="13" t="s">
        <v>265</v>
      </c>
      <c r="C32" s="3">
        <f t="shared" si="0"/>
        <v>27</v>
      </c>
    </row>
    <row r="33" spans="1:3" ht="14" x14ac:dyDescent="0.3">
      <c r="A33" s="12" t="s">
        <v>266</v>
      </c>
      <c r="B33" s="13" t="s">
        <v>267</v>
      </c>
      <c r="C33" s="3">
        <f t="shared" si="0"/>
        <v>29</v>
      </c>
    </row>
    <row r="34" spans="1:3" ht="14" x14ac:dyDescent="0.3">
      <c r="A34" s="12" t="s">
        <v>268</v>
      </c>
      <c r="B34" s="13" t="s">
        <v>269</v>
      </c>
      <c r="C34" s="3">
        <f t="shared" si="0"/>
        <v>27</v>
      </c>
    </row>
    <row r="35" spans="1:3" ht="14" x14ac:dyDescent="0.3">
      <c r="A35" s="12" t="s">
        <v>270</v>
      </c>
      <c r="B35" s="13" t="s">
        <v>271</v>
      </c>
      <c r="C35" s="3">
        <f t="shared" si="0"/>
        <v>29</v>
      </c>
    </row>
    <row r="36" spans="1:3" ht="14" x14ac:dyDescent="0.3">
      <c r="A36" s="12" t="s">
        <v>272</v>
      </c>
      <c r="B36" s="13" t="s">
        <v>273</v>
      </c>
      <c r="C36" s="3">
        <f t="shared" si="0"/>
        <v>27</v>
      </c>
    </row>
    <row r="37" spans="1:3" ht="14" x14ac:dyDescent="0.3">
      <c r="A37" s="12" t="s">
        <v>274</v>
      </c>
      <c r="B37" s="13" t="s">
        <v>275</v>
      </c>
      <c r="C37" s="3">
        <f t="shared" si="0"/>
        <v>29</v>
      </c>
    </row>
    <row r="38" spans="1:3" ht="14" x14ac:dyDescent="0.3">
      <c r="A38" s="12" t="s">
        <v>276</v>
      </c>
      <c r="B38" s="13" t="s">
        <v>277</v>
      </c>
      <c r="C38" s="3">
        <f t="shared" si="0"/>
        <v>27</v>
      </c>
    </row>
    <row r="39" spans="1:3" ht="14" x14ac:dyDescent="0.3">
      <c r="A39" s="12" t="s">
        <v>278</v>
      </c>
      <c r="B39" s="13" t="s">
        <v>279</v>
      </c>
      <c r="C39" s="3">
        <f t="shared" si="0"/>
        <v>27</v>
      </c>
    </row>
    <row r="40" spans="1:3" ht="14" x14ac:dyDescent="0.3">
      <c r="A40" s="12" t="s">
        <v>280</v>
      </c>
      <c r="B40" s="13" t="s">
        <v>281</v>
      </c>
      <c r="C40" s="3">
        <f t="shared" si="0"/>
        <v>25</v>
      </c>
    </row>
    <row r="41" spans="1:3" ht="14" x14ac:dyDescent="0.3">
      <c r="A41" s="12" t="s">
        <v>282</v>
      </c>
      <c r="B41" s="13" t="s">
        <v>283</v>
      </c>
      <c r="C41" s="3">
        <f t="shared" si="0"/>
        <v>27</v>
      </c>
    </row>
    <row r="42" spans="1:3" ht="14" x14ac:dyDescent="0.3">
      <c r="A42" s="12" t="s">
        <v>284</v>
      </c>
      <c r="B42" s="13" t="s">
        <v>285</v>
      </c>
      <c r="C42" s="3">
        <f t="shared" si="0"/>
        <v>27</v>
      </c>
    </row>
    <row r="43" spans="1:3" ht="14" x14ac:dyDescent="0.3">
      <c r="A43" s="12" t="s">
        <v>286</v>
      </c>
      <c r="B43" s="13" t="s">
        <v>287</v>
      </c>
      <c r="C43" s="3">
        <f t="shared" si="0"/>
        <v>29</v>
      </c>
    </row>
    <row r="44" spans="1:3" ht="14" x14ac:dyDescent="0.3">
      <c r="A44" s="12" t="s">
        <v>288</v>
      </c>
      <c r="B44" s="13" t="s">
        <v>289</v>
      </c>
      <c r="C44" s="3">
        <f t="shared" si="0"/>
        <v>29</v>
      </c>
    </row>
    <row r="45" spans="1:3" ht="14" x14ac:dyDescent="0.3">
      <c r="A45" s="12" t="s">
        <v>290</v>
      </c>
      <c r="B45" s="13" t="s">
        <v>291</v>
      </c>
      <c r="C45" s="3">
        <f t="shared" si="0"/>
        <v>27</v>
      </c>
    </row>
    <row r="46" spans="1:3" ht="14" x14ac:dyDescent="0.3">
      <c r="A46" s="12" t="s">
        <v>292</v>
      </c>
      <c r="B46" s="13" t="s">
        <v>293</v>
      </c>
      <c r="C46" s="3">
        <f t="shared" si="0"/>
        <v>29</v>
      </c>
    </row>
    <row r="47" spans="1:3" ht="14" x14ac:dyDescent="0.3">
      <c r="A47" s="12" t="s">
        <v>294</v>
      </c>
      <c r="B47" s="13" t="s">
        <v>295</v>
      </c>
      <c r="C47" s="3">
        <f t="shared" si="0"/>
        <v>27</v>
      </c>
    </row>
    <row r="48" spans="1:3" ht="14" x14ac:dyDescent="0.3">
      <c r="A48" s="12" t="s">
        <v>296</v>
      </c>
      <c r="B48" s="13" t="s">
        <v>297</v>
      </c>
      <c r="C48" s="3">
        <f t="shared" si="0"/>
        <v>27</v>
      </c>
    </row>
    <row r="49" spans="1:3" ht="14" x14ac:dyDescent="0.3">
      <c r="A49" s="12" t="s">
        <v>298</v>
      </c>
      <c r="B49" s="13" t="s">
        <v>8859</v>
      </c>
      <c r="C49" s="3">
        <f t="shared" si="0"/>
        <v>47</v>
      </c>
    </row>
    <row r="50" spans="1:3" ht="14" x14ac:dyDescent="0.3">
      <c r="A50" s="12" t="s">
        <v>299</v>
      </c>
      <c r="B50" s="13" t="s">
        <v>8860</v>
      </c>
      <c r="C50" s="3">
        <f t="shared" si="0"/>
        <v>43</v>
      </c>
    </row>
    <row r="51" spans="1:3" ht="14" x14ac:dyDescent="0.3">
      <c r="A51" s="12" t="s">
        <v>300</v>
      </c>
      <c r="B51" s="13" t="s">
        <v>8861</v>
      </c>
      <c r="C51" s="3">
        <f t="shared" si="0"/>
        <v>53</v>
      </c>
    </row>
    <row r="52" spans="1:3" ht="14" x14ac:dyDescent="0.3">
      <c r="A52" s="12" t="s">
        <v>301</v>
      </c>
      <c r="B52" s="13" t="s">
        <v>302</v>
      </c>
      <c r="C52" s="3">
        <f t="shared" si="0"/>
        <v>29</v>
      </c>
    </row>
    <row r="53" spans="1:3" ht="14" x14ac:dyDescent="0.3">
      <c r="A53" s="12" t="s">
        <v>303</v>
      </c>
      <c r="B53" s="13" t="s">
        <v>304</v>
      </c>
      <c r="C53" s="3">
        <f t="shared" si="0"/>
        <v>41</v>
      </c>
    </row>
    <row r="54" spans="1:3" ht="14" x14ac:dyDescent="0.3">
      <c r="A54" s="12" t="s">
        <v>305</v>
      </c>
      <c r="B54" s="13" t="s">
        <v>306</v>
      </c>
      <c r="C54" s="3">
        <f t="shared" si="0"/>
        <v>41</v>
      </c>
    </row>
    <row r="55" spans="1:3" ht="14" x14ac:dyDescent="0.3">
      <c r="A55" s="12" t="s">
        <v>307</v>
      </c>
      <c r="B55" s="13" t="s">
        <v>308</v>
      </c>
      <c r="C55" s="3">
        <f t="shared" si="0"/>
        <v>43</v>
      </c>
    </row>
    <row r="56" spans="1:3" ht="14" x14ac:dyDescent="0.3">
      <c r="A56" s="12" t="s">
        <v>8708</v>
      </c>
      <c r="B56" s="13" t="s">
        <v>8709</v>
      </c>
      <c r="C56" s="3">
        <f t="shared" si="0"/>
        <v>21</v>
      </c>
    </row>
    <row r="57" spans="1:3" ht="14" x14ac:dyDescent="0.3">
      <c r="A57" s="12" t="s">
        <v>8710</v>
      </c>
      <c r="B57" s="13" t="s">
        <v>8773</v>
      </c>
      <c r="C57" s="3">
        <f t="shared" si="0"/>
        <v>21</v>
      </c>
    </row>
    <row r="58" spans="1:3" ht="14" x14ac:dyDescent="0.3">
      <c r="A58" s="12" t="s">
        <v>8711</v>
      </c>
      <c r="B58" s="13" t="s">
        <v>8774</v>
      </c>
      <c r="C58" s="3">
        <f t="shared" si="0"/>
        <v>25</v>
      </c>
    </row>
    <row r="59" spans="1:3" ht="14" x14ac:dyDescent="0.3">
      <c r="A59" s="12" t="s">
        <v>309</v>
      </c>
      <c r="B59" s="13" t="s">
        <v>8712</v>
      </c>
      <c r="C59" s="3">
        <f t="shared" si="0"/>
        <v>19</v>
      </c>
    </row>
    <row r="60" spans="1:3" ht="14" x14ac:dyDescent="0.3">
      <c r="A60" s="12" t="s">
        <v>310</v>
      </c>
      <c r="B60" s="13" t="s">
        <v>8713</v>
      </c>
      <c r="C60" s="3">
        <f t="shared" si="0"/>
        <v>19</v>
      </c>
    </row>
    <row r="61" spans="1:3" ht="14" x14ac:dyDescent="0.3">
      <c r="A61" s="12" t="s">
        <v>311</v>
      </c>
      <c r="B61" s="13" t="s">
        <v>312</v>
      </c>
      <c r="C61" s="3">
        <f t="shared" si="0"/>
        <v>23</v>
      </c>
    </row>
    <row r="62" spans="1:3" ht="14" x14ac:dyDescent="0.3">
      <c r="A62" s="12" t="s">
        <v>313</v>
      </c>
      <c r="B62" s="13" t="s">
        <v>315</v>
      </c>
      <c r="C62" s="3">
        <f t="shared" si="0"/>
        <v>23</v>
      </c>
    </row>
    <row r="63" spans="1:3" ht="14" x14ac:dyDescent="0.3">
      <c r="A63" s="12" t="s">
        <v>314</v>
      </c>
      <c r="B63" s="13" t="s">
        <v>8714</v>
      </c>
      <c r="C63" s="3">
        <f t="shared" si="0"/>
        <v>23</v>
      </c>
    </row>
    <row r="64" spans="1:3" ht="14" x14ac:dyDescent="0.3">
      <c r="A64" s="12" t="s">
        <v>316</v>
      </c>
      <c r="B64" s="13" t="s">
        <v>317</v>
      </c>
      <c r="C64" s="3">
        <f t="shared" si="0"/>
        <v>23</v>
      </c>
    </row>
    <row r="65" spans="1:3" ht="14" x14ac:dyDescent="0.3">
      <c r="A65" s="12" t="s">
        <v>318</v>
      </c>
      <c r="B65" s="13" t="s">
        <v>319</v>
      </c>
      <c r="C65" s="3">
        <f t="shared" si="0"/>
        <v>29</v>
      </c>
    </row>
    <row r="66" spans="1:3" ht="14" x14ac:dyDescent="0.3">
      <c r="A66" s="12" t="s">
        <v>320</v>
      </c>
      <c r="B66" s="13" t="s">
        <v>321</v>
      </c>
      <c r="C66" s="3">
        <f t="shared" ref="C66:C129" si="1">LENB(B66)</f>
        <v>17</v>
      </c>
    </row>
    <row r="67" spans="1:3" ht="14" x14ac:dyDescent="0.3">
      <c r="A67" s="12" t="s">
        <v>8456</v>
      </c>
      <c r="B67" s="13" t="s">
        <v>8465</v>
      </c>
      <c r="C67" s="3">
        <f t="shared" si="1"/>
        <v>39</v>
      </c>
    </row>
    <row r="68" spans="1:3" ht="14" x14ac:dyDescent="0.3">
      <c r="A68" s="12" t="s">
        <v>322</v>
      </c>
      <c r="B68" s="13" t="s">
        <v>323</v>
      </c>
      <c r="C68" s="3">
        <f t="shared" si="1"/>
        <v>21</v>
      </c>
    </row>
    <row r="69" spans="1:3" ht="14" x14ac:dyDescent="0.3">
      <c r="A69" s="12" t="s">
        <v>324</v>
      </c>
      <c r="B69" s="13" t="s">
        <v>325</v>
      </c>
      <c r="C69" s="3">
        <f t="shared" si="1"/>
        <v>29</v>
      </c>
    </row>
    <row r="70" spans="1:3" ht="14" x14ac:dyDescent="0.3">
      <c r="A70" s="12" t="s">
        <v>326</v>
      </c>
      <c r="B70" s="13" t="s">
        <v>327</v>
      </c>
      <c r="C70" s="3">
        <f t="shared" si="1"/>
        <v>29</v>
      </c>
    </row>
    <row r="71" spans="1:3" ht="14" x14ac:dyDescent="0.3">
      <c r="A71" s="12" t="s">
        <v>328</v>
      </c>
      <c r="B71" s="13" t="s">
        <v>329</v>
      </c>
      <c r="C71" s="3">
        <f t="shared" si="1"/>
        <v>29</v>
      </c>
    </row>
    <row r="72" spans="1:3" ht="14" x14ac:dyDescent="0.3">
      <c r="A72" s="12" t="s">
        <v>330</v>
      </c>
      <c r="B72" s="13" t="s">
        <v>331</v>
      </c>
      <c r="C72" s="3">
        <f t="shared" si="1"/>
        <v>19</v>
      </c>
    </row>
    <row r="73" spans="1:3" ht="14" x14ac:dyDescent="0.3">
      <c r="A73" s="12" t="s">
        <v>332</v>
      </c>
      <c r="B73" s="13" t="s">
        <v>8862</v>
      </c>
      <c r="C73" s="3">
        <f t="shared" si="1"/>
        <v>21</v>
      </c>
    </row>
    <row r="74" spans="1:3" ht="14" x14ac:dyDescent="0.3">
      <c r="A74" s="12" t="s">
        <v>333</v>
      </c>
      <c r="B74" s="13" t="s">
        <v>8863</v>
      </c>
      <c r="C74" s="3">
        <f t="shared" si="1"/>
        <v>21</v>
      </c>
    </row>
    <row r="75" spans="1:3" ht="14" x14ac:dyDescent="0.3">
      <c r="A75" s="12" t="s">
        <v>334</v>
      </c>
      <c r="B75" s="13" t="s">
        <v>8864</v>
      </c>
      <c r="C75" s="3">
        <f t="shared" si="1"/>
        <v>21</v>
      </c>
    </row>
    <row r="76" spans="1:3" ht="14" x14ac:dyDescent="0.3">
      <c r="A76" s="12" t="s">
        <v>335</v>
      </c>
      <c r="B76" s="13" t="s">
        <v>8865</v>
      </c>
      <c r="C76" s="3">
        <f t="shared" si="1"/>
        <v>13</v>
      </c>
    </row>
    <row r="77" spans="1:3" ht="14" x14ac:dyDescent="0.3">
      <c r="A77" s="12" t="s">
        <v>336</v>
      </c>
      <c r="B77" s="13" t="s">
        <v>8866</v>
      </c>
      <c r="C77" s="3">
        <f t="shared" si="1"/>
        <v>21</v>
      </c>
    </row>
    <row r="78" spans="1:3" ht="14" x14ac:dyDescent="0.3">
      <c r="A78" s="12" t="s">
        <v>337</v>
      </c>
      <c r="B78" s="13" t="s">
        <v>338</v>
      </c>
      <c r="C78" s="3">
        <f t="shared" si="1"/>
        <v>31</v>
      </c>
    </row>
    <row r="79" spans="1:3" ht="14" x14ac:dyDescent="0.3">
      <c r="A79" s="12" t="s">
        <v>339</v>
      </c>
      <c r="B79" s="13" t="s">
        <v>8867</v>
      </c>
      <c r="C79" s="3">
        <f t="shared" si="1"/>
        <v>27</v>
      </c>
    </row>
    <row r="80" spans="1:3" ht="14" x14ac:dyDescent="0.3">
      <c r="A80" s="12" t="s">
        <v>340</v>
      </c>
      <c r="B80" s="13" t="s">
        <v>8868</v>
      </c>
      <c r="C80" s="3">
        <f t="shared" si="1"/>
        <v>27</v>
      </c>
    </row>
    <row r="81" spans="1:3" ht="14" x14ac:dyDescent="0.3">
      <c r="A81" s="12" t="s">
        <v>341</v>
      </c>
      <c r="B81" s="13" t="s">
        <v>8869</v>
      </c>
      <c r="C81" s="3">
        <f t="shared" si="1"/>
        <v>27</v>
      </c>
    </row>
    <row r="82" spans="1:3" ht="14" x14ac:dyDescent="0.3">
      <c r="A82" s="12" t="s">
        <v>342</v>
      </c>
      <c r="B82" s="13" t="s">
        <v>8870</v>
      </c>
      <c r="C82" s="3">
        <f t="shared" si="1"/>
        <v>27</v>
      </c>
    </row>
    <row r="83" spans="1:3" ht="14" x14ac:dyDescent="0.3">
      <c r="A83" s="12" t="s">
        <v>343</v>
      </c>
      <c r="B83" s="13" t="s">
        <v>8871</v>
      </c>
      <c r="C83" s="3">
        <f t="shared" si="1"/>
        <v>27</v>
      </c>
    </row>
    <row r="84" spans="1:3" ht="14" x14ac:dyDescent="0.3">
      <c r="A84" s="12" t="s">
        <v>344</v>
      </c>
      <c r="B84" s="13" t="s">
        <v>8872</v>
      </c>
      <c r="C84" s="3">
        <f t="shared" si="1"/>
        <v>33</v>
      </c>
    </row>
    <row r="85" spans="1:3" ht="14" x14ac:dyDescent="0.3">
      <c r="A85" s="12" t="s">
        <v>345</v>
      </c>
      <c r="B85" s="13" t="s">
        <v>8873</v>
      </c>
      <c r="C85" s="3">
        <f t="shared" si="1"/>
        <v>27</v>
      </c>
    </row>
    <row r="86" spans="1:3" ht="14" x14ac:dyDescent="0.3">
      <c r="A86" s="12" t="s">
        <v>346</v>
      </c>
      <c r="B86" s="13" t="s">
        <v>8874</v>
      </c>
      <c r="C86" s="3">
        <f t="shared" si="1"/>
        <v>27</v>
      </c>
    </row>
    <row r="87" spans="1:3" ht="14" x14ac:dyDescent="0.3">
      <c r="A87" s="12" t="s">
        <v>8715</v>
      </c>
      <c r="B87" s="13" t="s">
        <v>8875</v>
      </c>
      <c r="C87" s="3">
        <f t="shared" si="1"/>
        <v>21</v>
      </c>
    </row>
    <row r="88" spans="1:3" ht="14" x14ac:dyDescent="0.3">
      <c r="A88" s="12" t="s">
        <v>347</v>
      </c>
      <c r="B88" s="13" t="s">
        <v>8716</v>
      </c>
      <c r="C88" s="3">
        <f t="shared" si="1"/>
        <v>31</v>
      </c>
    </row>
    <row r="89" spans="1:3" ht="14" x14ac:dyDescent="0.3">
      <c r="A89" s="12" t="s">
        <v>348</v>
      </c>
      <c r="B89" s="13" t="s">
        <v>349</v>
      </c>
      <c r="C89" s="3">
        <f t="shared" si="1"/>
        <v>25</v>
      </c>
    </row>
    <row r="90" spans="1:3" ht="14" x14ac:dyDescent="0.3">
      <c r="A90" s="12" t="s">
        <v>350</v>
      </c>
      <c r="B90" s="13" t="s">
        <v>351</v>
      </c>
      <c r="C90" s="3">
        <f t="shared" si="1"/>
        <v>27</v>
      </c>
    </row>
    <row r="91" spans="1:3" ht="14" x14ac:dyDescent="0.3">
      <c r="A91" s="12" t="s">
        <v>352</v>
      </c>
      <c r="B91" s="13" t="s">
        <v>353</v>
      </c>
      <c r="C91" s="3">
        <f t="shared" si="1"/>
        <v>21</v>
      </c>
    </row>
    <row r="92" spans="1:3" ht="14" x14ac:dyDescent="0.3">
      <c r="A92" s="12" t="s">
        <v>354</v>
      </c>
      <c r="B92" s="13" t="s">
        <v>355</v>
      </c>
      <c r="C92" s="3">
        <f t="shared" si="1"/>
        <v>25</v>
      </c>
    </row>
    <row r="93" spans="1:3" ht="14" x14ac:dyDescent="0.3">
      <c r="A93" s="12" t="s">
        <v>356</v>
      </c>
      <c r="B93" s="13" t="s">
        <v>357</v>
      </c>
      <c r="C93" s="3">
        <f t="shared" si="1"/>
        <v>15</v>
      </c>
    </row>
    <row r="94" spans="1:3" ht="14" x14ac:dyDescent="0.3">
      <c r="A94" s="12" t="s">
        <v>358</v>
      </c>
      <c r="B94" s="13" t="s">
        <v>359</v>
      </c>
      <c r="C94" s="3">
        <f t="shared" si="1"/>
        <v>13</v>
      </c>
    </row>
    <row r="95" spans="1:3" ht="14" x14ac:dyDescent="0.3">
      <c r="A95" s="12" t="s">
        <v>360</v>
      </c>
      <c r="B95" s="13" t="s">
        <v>361</v>
      </c>
      <c r="C95" s="3">
        <f t="shared" si="1"/>
        <v>27</v>
      </c>
    </row>
    <row r="96" spans="1:3" ht="14" x14ac:dyDescent="0.3">
      <c r="A96" s="12" t="s">
        <v>362</v>
      </c>
      <c r="B96" s="13" t="s">
        <v>8775</v>
      </c>
      <c r="C96" s="3">
        <f t="shared" si="1"/>
        <v>45</v>
      </c>
    </row>
    <row r="97" spans="1:3" ht="14" x14ac:dyDescent="0.3">
      <c r="A97" s="12" t="s">
        <v>363</v>
      </c>
      <c r="B97" s="13" t="s">
        <v>364</v>
      </c>
      <c r="C97" s="3">
        <f t="shared" si="1"/>
        <v>31</v>
      </c>
    </row>
    <row r="98" spans="1:3" ht="14" x14ac:dyDescent="0.3">
      <c r="A98" s="12" t="s">
        <v>365</v>
      </c>
      <c r="B98" s="13" t="s">
        <v>8776</v>
      </c>
      <c r="C98" s="3">
        <f t="shared" si="1"/>
        <v>39</v>
      </c>
    </row>
    <row r="99" spans="1:3" ht="14" x14ac:dyDescent="0.3">
      <c r="A99" s="12" t="s">
        <v>366</v>
      </c>
      <c r="B99" s="13" t="s">
        <v>8777</v>
      </c>
      <c r="C99" s="3">
        <f t="shared" si="1"/>
        <v>47</v>
      </c>
    </row>
    <row r="100" spans="1:3" ht="14" x14ac:dyDescent="0.3">
      <c r="A100" s="12" t="s">
        <v>367</v>
      </c>
      <c r="B100" s="13" t="s">
        <v>368</v>
      </c>
      <c r="C100" s="3">
        <f t="shared" si="1"/>
        <v>31</v>
      </c>
    </row>
    <row r="101" spans="1:3" ht="14" x14ac:dyDescent="0.3">
      <c r="A101" s="12" t="s">
        <v>369</v>
      </c>
      <c r="B101" s="13" t="s">
        <v>370</v>
      </c>
      <c r="C101" s="3">
        <f t="shared" si="1"/>
        <v>27</v>
      </c>
    </row>
    <row r="102" spans="1:3" ht="14" x14ac:dyDescent="0.3">
      <c r="A102" s="12" t="s">
        <v>371</v>
      </c>
      <c r="B102" s="13" t="s">
        <v>372</v>
      </c>
      <c r="C102" s="3">
        <f t="shared" si="1"/>
        <v>21</v>
      </c>
    </row>
    <row r="103" spans="1:3" ht="14" x14ac:dyDescent="0.3">
      <c r="A103" s="12" t="s">
        <v>373</v>
      </c>
      <c r="B103" s="13" t="s">
        <v>374</v>
      </c>
      <c r="C103" s="3">
        <f t="shared" si="1"/>
        <v>45</v>
      </c>
    </row>
    <row r="104" spans="1:3" ht="14" x14ac:dyDescent="0.3">
      <c r="A104" s="12" t="s">
        <v>375</v>
      </c>
      <c r="B104" s="13" t="s">
        <v>8778</v>
      </c>
      <c r="C104" s="3">
        <f t="shared" si="1"/>
        <v>43</v>
      </c>
    </row>
    <row r="105" spans="1:3" ht="14" x14ac:dyDescent="0.3">
      <c r="A105" s="12" t="s">
        <v>376</v>
      </c>
      <c r="B105" s="13" t="s">
        <v>377</v>
      </c>
      <c r="C105" s="3">
        <f t="shared" si="1"/>
        <v>43</v>
      </c>
    </row>
    <row r="106" spans="1:3" ht="14" x14ac:dyDescent="0.3">
      <c r="A106" s="12" t="s">
        <v>378</v>
      </c>
      <c r="B106" s="13" t="s">
        <v>379</v>
      </c>
      <c r="C106" s="3">
        <f t="shared" si="1"/>
        <v>41</v>
      </c>
    </row>
    <row r="107" spans="1:3" ht="14" x14ac:dyDescent="0.3">
      <c r="A107" s="12" t="s">
        <v>380</v>
      </c>
      <c r="B107" s="13" t="s">
        <v>8779</v>
      </c>
      <c r="C107" s="3">
        <f t="shared" si="1"/>
        <v>39</v>
      </c>
    </row>
    <row r="108" spans="1:3" ht="14" x14ac:dyDescent="0.3">
      <c r="A108" s="12" t="s">
        <v>381</v>
      </c>
      <c r="B108" s="13" t="s">
        <v>8780</v>
      </c>
      <c r="C108" s="3">
        <f t="shared" si="1"/>
        <v>39</v>
      </c>
    </row>
    <row r="109" spans="1:3" ht="14" x14ac:dyDescent="0.3">
      <c r="A109" s="12" t="s">
        <v>382</v>
      </c>
      <c r="B109" s="13" t="s">
        <v>383</v>
      </c>
      <c r="C109" s="3">
        <f t="shared" si="1"/>
        <v>37</v>
      </c>
    </row>
    <row r="110" spans="1:3" ht="14" x14ac:dyDescent="0.3">
      <c r="A110" s="12" t="s">
        <v>384</v>
      </c>
      <c r="B110" s="13" t="s">
        <v>385</v>
      </c>
      <c r="C110" s="3">
        <f t="shared" si="1"/>
        <v>29</v>
      </c>
    </row>
    <row r="111" spans="1:3" ht="14" x14ac:dyDescent="0.3">
      <c r="A111" s="12" t="s">
        <v>386</v>
      </c>
      <c r="B111" s="13" t="s">
        <v>387</v>
      </c>
      <c r="C111" s="3">
        <f t="shared" si="1"/>
        <v>11</v>
      </c>
    </row>
    <row r="112" spans="1:3" ht="14" x14ac:dyDescent="0.3">
      <c r="A112" s="12" t="s">
        <v>388</v>
      </c>
      <c r="B112" s="13" t="s">
        <v>389</v>
      </c>
      <c r="C112" s="3">
        <f t="shared" si="1"/>
        <v>17</v>
      </c>
    </row>
    <row r="113" spans="1:3" ht="14" x14ac:dyDescent="0.3">
      <c r="A113" s="12" t="s">
        <v>390</v>
      </c>
      <c r="B113" s="13" t="s">
        <v>391</v>
      </c>
      <c r="C113" s="3">
        <f t="shared" si="1"/>
        <v>21</v>
      </c>
    </row>
    <row r="114" spans="1:3" ht="14" x14ac:dyDescent="0.3">
      <c r="A114" s="12" t="s">
        <v>392</v>
      </c>
      <c r="B114" s="13" t="s">
        <v>393</v>
      </c>
      <c r="C114" s="3">
        <f t="shared" si="1"/>
        <v>17</v>
      </c>
    </row>
    <row r="115" spans="1:3" ht="14" x14ac:dyDescent="0.3">
      <c r="A115" s="12" t="s">
        <v>394</v>
      </c>
      <c r="B115" s="13" t="s">
        <v>395</v>
      </c>
      <c r="C115" s="3">
        <f t="shared" si="1"/>
        <v>21</v>
      </c>
    </row>
    <row r="116" spans="1:3" ht="14" x14ac:dyDescent="0.3">
      <c r="A116" s="12" t="s">
        <v>396</v>
      </c>
      <c r="B116" s="13" t="s">
        <v>397</v>
      </c>
      <c r="C116" s="3">
        <f t="shared" si="1"/>
        <v>17</v>
      </c>
    </row>
    <row r="117" spans="1:3" ht="14" x14ac:dyDescent="0.3">
      <c r="A117" s="12" t="s">
        <v>398</v>
      </c>
      <c r="B117" s="13" t="s">
        <v>399</v>
      </c>
      <c r="C117" s="3">
        <f t="shared" si="1"/>
        <v>17</v>
      </c>
    </row>
    <row r="118" spans="1:3" ht="14" x14ac:dyDescent="0.3">
      <c r="A118" s="12" t="s">
        <v>400</v>
      </c>
      <c r="B118" s="13" t="s">
        <v>401</v>
      </c>
      <c r="C118" s="3">
        <f t="shared" si="1"/>
        <v>35</v>
      </c>
    </row>
    <row r="119" spans="1:3" ht="14" x14ac:dyDescent="0.3">
      <c r="A119" s="12" t="s">
        <v>402</v>
      </c>
      <c r="B119" s="13" t="s">
        <v>403</v>
      </c>
      <c r="C119" s="3">
        <f t="shared" si="1"/>
        <v>33</v>
      </c>
    </row>
    <row r="120" spans="1:3" ht="14" x14ac:dyDescent="0.3">
      <c r="A120" s="12" t="s">
        <v>404</v>
      </c>
      <c r="B120" s="13" t="s">
        <v>8466</v>
      </c>
      <c r="C120" s="3">
        <f t="shared" si="1"/>
        <v>35</v>
      </c>
    </row>
    <row r="121" spans="1:3" ht="14" x14ac:dyDescent="0.3">
      <c r="A121" s="12" t="s">
        <v>405</v>
      </c>
      <c r="B121" s="13" t="s">
        <v>8876</v>
      </c>
      <c r="C121" s="3">
        <f t="shared" si="1"/>
        <v>39</v>
      </c>
    </row>
    <row r="122" spans="1:3" ht="14" x14ac:dyDescent="0.3">
      <c r="A122" s="12" t="s">
        <v>406</v>
      </c>
      <c r="B122" s="13" t="s">
        <v>8877</v>
      </c>
      <c r="C122" s="3">
        <f t="shared" si="1"/>
        <v>35</v>
      </c>
    </row>
    <row r="123" spans="1:3" ht="14" x14ac:dyDescent="0.3">
      <c r="A123" s="12" t="s">
        <v>407</v>
      </c>
      <c r="B123" s="13" t="s">
        <v>8878</v>
      </c>
      <c r="C123" s="3">
        <f t="shared" si="1"/>
        <v>21</v>
      </c>
    </row>
    <row r="124" spans="1:3" ht="14" x14ac:dyDescent="0.3">
      <c r="A124" s="12" t="s">
        <v>408</v>
      </c>
      <c r="B124" s="13" t="s">
        <v>8879</v>
      </c>
      <c r="C124" s="3">
        <f t="shared" si="1"/>
        <v>21</v>
      </c>
    </row>
    <row r="125" spans="1:3" ht="14" x14ac:dyDescent="0.3">
      <c r="A125" s="12" t="s">
        <v>409</v>
      </c>
      <c r="B125" s="13" t="s">
        <v>8880</v>
      </c>
      <c r="C125" s="3">
        <f t="shared" si="1"/>
        <v>21</v>
      </c>
    </row>
    <row r="126" spans="1:3" ht="14" x14ac:dyDescent="0.3">
      <c r="A126" s="12" t="s">
        <v>410</v>
      </c>
      <c r="B126" s="13" t="s">
        <v>8881</v>
      </c>
      <c r="C126" s="3">
        <f t="shared" si="1"/>
        <v>29</v>
      </c>
    </row>
    <row r="127" spans="1:3" ht="14" x14ac:dyDescent="0.3">
      <c r="A127" s="12" t="s">
        <v>411</v>
      </c>
      <c r="B127" s="13" t="s">
        <v>8882</v>
      </c>
      <c r="C127" s="3">
        <f t="shared" si="1"/>
        <v>33</v>
      </c>
    </row>
    <row r="128" spans="1:3" ht="14" x14ac:dyDescent="0.3">
      <c r="A128" s="12" t="s">
        <v>8717</v>
      </c>
      <c r="B128" s="13" t="s">
        <v>8718</v>
      </c>
      <c r="C128" s="3">
        <f t="shared" si="1"/>
        <v>33</v>
      </c>
    </row>
    <row r="129" spans="1:3" ht="14" x14ac:dyDescent="0.3">
      <c r="A129" s="12" t="s">
        <v>412</v>
      </c>
      <c r="B129" s="13" t="s">
        <v>8883</v>
      </c>
      <c r="C129" s="3">
        <f t="shared" si="1"/>
        <v>37</v>
      </c>
    </row>
    <row r="130" spans="1:3" ht="14" x14ac:dyDescent="0.3">
      <c r="A130" s="12" t="s">
        <v>413</v>
      </c>
      <c r="B130" s="13" t="s">
        <v>8884</v>
      </c>
      <c r="C130" s="3">
        <f t="shared" ref="C130:C193" si="2">LENB(B130)</f>
        <v>41</v>
      </c>
    </row>
    <row r="131" spans="1:3" ht="14" x14ac:dyDescent="0.3">
      <c r="A131" s="12" t="s">
        <v>8719</v>
      </c>
      <c r="B131" s="13" t="s">
        <v>8885</v>
      </c>
      <c r="C131" s="3">
        <f t="shared" si="2"/>
        <v>29</v>
      </c>
    </row>
    <row r="132" spans="1:3" ht="14" x14ac:dyDescent="0.3">
      <c r="A132" s="12" t="s">
        <v>8781</v>
      </c>
      <c r="B132" s="13" t="s">
        <v>8886</v>
      </c>
      <c r="C132" s="3">
        <f t="shared" si="2"/>
        <v>23</v>
      </c>
    </row>
    <row r="133" spans="1:3" ht="14" x14ac:dyDescent="0.3">
      <c r="A133" s="12" t="s">
        <v>414</v>
      </c>
      <c r="B133" s="13" t="s">
        <v>8887</v>
      </c>
      <c r="C133" s="3">
        <f t="shared" si="2"/>
        <v>33</v>
      </c>
    </row>
    <row r="134" spans="1:3" ht="14" x14ac:dyDescent="0.3">
      <c r="A134" s="12" t="s">
        <v>415</v>
      </c>
      <c r="B134" s="13" t="s">
        <v>8888</v>
      </c>
      <c r="C134" s="3">
        <f t="shared" si="2"/>
        <v>31</v>
      </c>
    </row>
    <row r="135" spans="1:3" ht="14" x14ac:dyDescent="0.3">
      <c r="A135" s="12" t="s">
        <v>416</v>
      </c>
      <c r="B135" s="13" t="s">
        <v>8889</v>
      </c>
      <c r="C135" s="3">
        <f t="shared" si="2"/>
        <v>29</v>
      </c>
    </row>
    <row r="136" spans="1:3" ht="14" x14ac:dyDescent="0.3">
      <c r="A136" s="12" t="s">
        <v>417</v>
      </c>
      <c r="B136" s="13" t="s">
        <v>8890</v>
      </c>
      <c r="C136" s="3">
        <f t="shared" si="2"/>
        <v>47</v>
      </c>
    </row>
    <row r="137" spans="1:3" ht="14" x14ac:dyDescent="0.3">
      <c r="A137" s="12" t="s">
        <v>418</v>
      </c>
      <c r="B137" s="13" t="s">
        <v>8891</v>
      </c>
      <c r="C137" s="3">
        <f t="shared" si="2"/>
        <v>27</v>
      </c>
    </row>
    <row r="138" spans="1:3" ht="14" x14ac:dyDescent="0.3">
      <c r="A138" s="12" t="s">
        <v>419</v>
      </c>
      <c r="B138" s="13" t="s">
        <v>8892</v>
      </c>
      <c r="C138" s="3">
        <f t="shared" si="2"/>
        <v>27</v>
      </c>
    </row>
    <row r="139" spans="1:3" ht="14" x14ac:dyDescent="0.3">
      <c r="A139" s="12" t="s">
        <v>420</v>
      </c>
      <c r="B139" s="13" t="s">
        <v>8893</v>
      </c>
      <c r="C139" s="3">
        <f t="shared" si="2"/>
        <v>31</v>
      </c>
    </row>
    <row r="140" spans="1:3" ht="14" x14ac:dyDescent="0.3">
      <c r="A140" s="12" t="s">
        <v>421</v>
      </c>
      <c r="B140" s="13" t="s">
        <v>8894</v>
      </c>
      <c r="C140" s="3">
        <f t="shared" si="2"/>
        <v>31</v>
      </c>
    </row>
    <row r="141" spans="1:3" ht="14" x14ac:dyDescent="0.3">
      <c r="A141" s="12" t="s">
        <v>422</v>
      </c>
      <c r="B141" s="13" t="s">
        <v>8895</v>
      </c>
      <c r="C141" s="3">
        <f t="shared" si="2"/>
        <v>31</v>
      </c>
    </row>
    <row r="142" spans="1:3" ht="14" x14ac:dyDescent="0.3">
      <c r="A142" s="12" t="s">
        <v>423</v>
      </c>
      <c r="B142" s="13" t="s">
        <v>8896</v>
      </c>
      <c r="C142" s="3">
        <f t="shared" si="2"/>
        <v>31</v>
      </c>
    </row>
    <row r="143" spans="1:3" ht="14" x14ac:dyDescent="0.3">
      <c r="A143" s="12" t="s">
        <v>424</v>
      </c>
      <c r="B143" s="13" t="s">
        <v>8897</v>
      </c>
      <c r="C143" s="3">
        <f t="shared" si="2"/>
        <v>27</v>
      </c>
    </row>
    <row r="144" spans="1:3" ht="14" x14ac:dyDescent="0.3">
      <c r="A144" s="12" t="s">
        <v>425</v>
      </c>
      <c r="B144" s="13" t="s">
        <v>8782</v>
      </c>
      <c r="C144" s="3">
        <f t="shared" si="2"/>
        <v>21</v>
      </c>
    </row>
    <row r="145" spans="1:3" ht="14" x14ac:dyDescent="0.3">
      <c r="A145" s="12" t="s">
        <v>426</v>
      </c>
      <c r="B145" s="13" t="s">
        <v>427</v>
      </c>
      <c r="C145" s="3">
        <f t="shared" si="2"/>
        <v>29</v>
      </c>
    </row>
    <row r="146" spans="1:3" ht="14" x14ac:dyDescent="0.3">
      <c r="A146" s="12" t="s">
        <v>428</v>
      </c>
      <c r="B146" s="13" t="s">
        <v>429</v>
      </c>
      <c r="C146" s="3">
        <f t="shared" si="2"/>
        <v>35</v>
      </c>
    </row>
    <row r="147" spans="1:3" ht="14" x14ac:dyDescent="0.3">
      <c r="A147" s="12" t="s">
        <v>430</v>
      </c>
      <c r="B147" s="13" t="s">
        <v>431</v>
      </c>
      <c r="C147" s="3">
        <f t="shared" si="2"/>
        <v>29</v>
      </c>
    </row>
    <row r="148" spans="1:3" ht="14" x14ac:dyDescent="0.3">
      <c r="A148" s="12" t="s">
        <v>432</v>
      </c>
      <c r="B148" s="13" t="s">
        <v>8783</v>
      </c>
      <c r="C148" s="3">
        <f t="shared" si="2"/>
        <v>31</v>
      </c>
    </row>
    <row r="149" spans="1:3" ht="14" x14ac:dyDescent="0.3">
      <c r="A149" s="12" t="s">
        <v>433</v>
      </c>
      <c r="B149" s="13" t="s">
        <v>434</v>
      </c>
      <c r="C149" s="3">
        <f t="shared" si="2"/>
        <v>41</v>
      </c>
    </row>
    <row r="150" spans="1:3" ht="14" x14ac:dyDescent="0.3">
      <c r="A150" s="12" t="s">
        <v>435</v>
      </c>
      <c r="B150" s="13" t="s">
        <v>436</v>
      </c>
      <c r="C150" s="3">
        <f t="shared" si="2"/>
        <v>43</v>
      </c>
    </row>
    <row r="151" spans="1:3" ht="14" x14ac:dyDescent="0.3">
      <c r="A151" s="12" t="s">
        <v>437</v>
      </c>
      <c r="B151" s="13" t="s">
        <v>438</v>
      </c>
      <c r="C151" s="3">
        <f t="shared" si="2"/>
        <v>47</v>
      </c>
    </row>
    <row r="152" spans="1:3" ht="14" x14ac:dyDescent="0.3">
      <c r="A152" s="12" t="s">
        <v>439</v>
      </c>
      <c r="B152" s="13" t="s">
        <v>440</v>
      </c>
      <c r="C152" s="3">
        <f t="shared" si="2"/>
        <v>45</v>
      </c>
    </row>
    <row r="153" spans="1:3" ht="14" x14ac:dyDescent="0.3">
      <c r="A153" s="12" t="s">
        <v>441</v>
      </c>
      <c r="B153" s="13" t="s">
        <v>442</v>
      </c>
      <c r="C153" s="3">
        <f t="shared" si="2"/>
        <v>41</v>
      </c>
    </row>
    <row r="154" spans="1:3" ht="14" x14ac:dyDescent="0.3">
      <c r="A154" s="12" t="s">
        <v>443</v>
      </c>
      <c r="B154" s="13" t="s">
        <v>444</v>
      </c>
      <c r="C154" s="3">
        <f t="shared" si="2"/>
        <v>43</v>
      </c>
    </row>
    <row r="155" spans="1:3" ht="14" x14ac:dyDescent="0.3">
      <c r="A155" s="12" t="s">
        <v>445</v>
      </c>
      <c r="B155" s="13" t="s">
        <v>446</v>
      </c>
      <c r="C155" s="3">
        <f t="shared" si="2"/>
        <v>47</v>
      </c>
    </row>
    <row r="156" spans="1:3" ht="14" x14ac:dyDescent="0.3">
      <c r="A156" s="12" t="s">
        <v>447</v>
      </c>
      <c r="B156" s="13" t="s">
        <v>448</v>
      </c>
      <c r="C156" s="3">
        <f t="shared" si="2"/>
        <v>45</v>
      </c>
    </row>
    <row r="157" spans="1:3" ht="14" x14ac:dyDescent="0.3">
      <c r="A157" s="12" t="s">
        <v>449</v>
      </c>
      <c r="B157" s="13" t="s">
        <v>450</v>
      </c>
      <c r="C157" s="3">
        <f t="shared" si="2"/>
        <v>43</v>
      </c>
    </row>
    <row r="158" spans="1:3" ht="14" x14ac:dyDescent="0.3">
      <c r="A158" s="12" t="s">
        <v>451</v>
      </c>
      <c r="B158" s="13" t="s">
        <v>452</v>
      </c>
      <c r="C158" s="3">
        <f t="shared" si="2"/>
        <v>45</v>
      </c>
    </row>
    <row r="159" spans="1:3" ht="14" x14ac:dyDescent="0.3">
      <c r="A159" s="12" t="s">
        <v>453</v>
      </c>
      <c r="B159" s="13" t="s">
        <v>454</v>
      </c>
      <c r="C159" s="3">
        <f t="shared" si="2"/>
        <v>49</v>
      </c>
    </row>
    <row r="160" spans="1:3" ht="14" x14ac:dyDescent="0.3">
      <c r="A160" s="12" t="s">
        <v>455</v>
      </c>
      <c r="B160" s="13" t="s">
        <v>456</v>
      </c>
      <c r="C160" s="3">
        <f t="shared" si="2"/>
        <v>47</v>
      </c>
    </row>
    <row r="161" spans="1:3" ht="14" x14ac:dyDescent="0.3">
      <c r="A161" s="12" t="s">
        <v>457</v>
      </c>
      <c r="B161" s="13" t="s">
        <v>458</v>
      </c>
      <c r="C161" s="3">
        <f t="shared" si="2"/>
        <v>43</v>
      </c>
    </row>
    <row r="162" spans="1:3" ht="14" x14ac:dyDescent="0.3">
      <c r="A162" s="12" t="s">
        <v>459</v>
      </c>
      <c r="B162" s="13" t="s">
        <v>460</v>
      </c>
      <c r="C162" s="3">
        <f t="shared" si="2"/>
        <v>45</v>
      </c>
    </row>
    <row r="163" spans="1:3" ht="14" x14ac:dyDescent="0.3">
      <c r="A163" s="12" t="s">
        <v>461</v>
      </c>
      <c r="B163" s="13" t="s">
        <v>462</v>
      </c>
      <c r="C163" s="3">
        <f t="shared" si="2"/>
        <v>49</v>
      </c>
    </row>
    <row r="164" spans="1:3" ht="14" x14ac:dyDescent="0.3">
      <c r="A164" s="12" t="s">
        <v>463</v>
      </c>
      <c r="B164" s="13" t="s">
        <v>464</v>
      </c>
      <c r="C164" s="3">
        <f t="shared" si="2"/>
        <v>47</v>
      </c>
    </row>
    <row r="165" spans="1:3" ht="14" x14ac:dyDescent="0.3">
      <c r="A165" s="12" t="s">
        <v>465</v>
      </c>
      <c r="B165" s="13" t="s">
        <v>466</v>
      </c>
      <c r="C165" s="3">
        <f t="shared" si="2"/>
        <v>43</v>
      </c>
    </row>
    <row r="166" spans="1:3" ht="14" x14ac:dyDescent="0.3">
      <c r="A166" s="12" t="s">
        <v>467</v>
      </c>
      <c r="B166" s="13" t="s">
        <v>468</v>
      </c>
      <c r="C166" s="3">
        <f t="shared" si="2"/>
        <v>45</v>
      </c>
    </row>
    <row r="167" spans="1:3" ht="14" x14ac:dyDescent="0.3">
      <c r="A167" s="12" t="s">
        <v>469</v>
      </c>
      <c r="B167" s="13" t="s">
        <v>470</v>
      </c>
      <c r="C167" s="3">
        <f t="shared" si="2"/>
        <v>49</v>
      </c>
    </row>
    <row r="168" spans="1:3" ht="14" x14ac:dyDescent="0.3">
      <c r="A168" s="12" t="s">
        <v>471</v>
      </c>
      <c r="B168" s="13" t="s">
        <v>472</v>
      </c>
      <c r="C168" s="3">
        <f t="shared" si="2"/>
        <v>47</v>
      </c>
    </row>
    <row r="169" spans="1:3" ht="14" x14ac:dyDescent="0.3">
      <c r="A169" s="12" t="s">
        <v>473</v>
      </c>
      <c r="B169" s="13" t="s">
        <v>474</v>
      </c>
      <c r="C169" s="3">
        <f t="shared" si="2"/>
        <v>45</v>
      </c>
    </row>
    <row r="170" spans="1:3" ht="14" x14ac:dyDescent="0.3">
      <c r="A170" s="12" t="s">
        <v>475</v>
      </c>
      <c r="B170" s="13" t="s">
        <v>8898</v>
      </c>
      <c r="C170" s="3">
        <f t="shared" si="2"/>
        <v>47</v>
      </c>
    </row>
    <row r="171" spans="1:3" ht="14" x14ac:dyDescent="0.3">
      <c r="A171" s="12" t="s">
        <v>476</v>
      </c>
      <c r="B171" s="13" t="s">
        <v>477</v>
      </c>
      <c r="C171" s="3">
        <f t="shared" si="2"/>
        <v>51</v>
      </c>
    </row>
    <row r="172" spans="1:3" ht="14" x14ac:dyDescent="0.3">
      <c r="A172" s="12" t="s">
        <v>478</v>
      </c>
      <c r="B172" s="13" t="s">
        <v>479</v>
      </c>
      <c r="C172" s="3">
        <f t="shared" si="2"/>
        <v>49</v>
      </c>
    </row>
    <row r="173" spans="1:3" ht="14" x14ac:dyDescent="0.3">
      <c r="A173" s="12" t="s">
        <v>480</v>
      </c>
      <c r="B173" s="13" t="s">
        <v>481</v>
      </c>
      <c r="C173" s="3">
        <f t="shared" si="2"/>
        <v>49</v>
      </c>
    </row>
    <row r="174" spans="1:3" ht="14" x14ac:dyDescent="0.3">
      <c r="A174" s="12" t="s">
        <v>482</v>
      </c>
      <c r="B174" s="13" t="s">
        <v>483</v>
      </c>
      <c r="C174" s="3">
        <f t="shared" si="2"/>
        <v>51</v>
      </c>
    </row>
    <row r="175" spans="1:3" ht="14" x14ac:dyDescent="0.3">
      <c r="A175" s="12" t="s">
        <v>484</v>
      </c>
      <c r="B175" s="13" t="s">
        <v>485</v>
      </c>
      <c r="C175" s="3">
        <f t="shared" si="2"/>
        <v>45</v>
      </c>
    </row>
    <row r="176" spans="1:3" ht="14" x14ac:dyDescent="0.3">
      <c r="A176" s="12" t="s">
        <v>486</v>
      </c>
      <c r="B176" s="13" t="s">
        <v>8899</v>
      </c>
      <c r="C176" s="3">
        <f t="shared" si="2"/>
        <v>13</v>
      </c>
    </row>
    <row r="177" spans="1:3" ht="14" x14ac:dyDescent="0.3">
      <c r="A177" s="12" t="s">
        <v>487</v>
      </c>
      <c r="B177" s="13" t="s">
        <v>8900</v>
      </c>
      <c r="C177" s="3">
        <f t="shared" si="2"/>
        <v>19</v>
      </c>
    </row>
    <row r="178" spans="1:3" ht="14" x14ac:dyDescent="0.3">
      <c r="A178" s="12" t="s">
        <v>488</v>
      </c>
      <c r="B178" s="13" t="s">
        <v>8901</v>
      </c>
      <c r="C178" s="3">
        <f t="shared" si="2"/>
        <v>17</v>
      </c>
    </row>
    <row r="179" spans="1:3" ht="14" x14ac:dyDescent="0.3">
      <c r="A179" s="12" t="s">
        <v>489</v>
      </c>
      <c r="B179" s="13" t="s">
        <v>8902</v>
      </c>
      <c r="C179" s="3">
        <f t="shared" si="2"/>
        <v>17</v>
      </c>
    </row>
    <row r="180" spans="1:3" ht="14" x14ac:dyDescent="0.3">
      <c r="A180" s="12" t="s">
        <v>490</v>
      </c>
      <c r="B180" s="13" t="s">
        <v>8903</v>
      </c>
      <c r="C180" s="3">
        <f t="shared" si="2"/>
        <v>13</v>
      </c>
    </row>
    <row r="181" spans="1:3" ht="14" x14ac:dyDescent="0.3">
      <c r="A181" s="12" t="s">
        <v>491</v>
      </c>
      <c r="B181" s="13" t="s">
        <v>8904</v>
      </c>
      <c r="C181" s="3">
        <f t="shared" si="2"/>
        <v>17</v>
      </c>
    </row>
    <row r="182" spans="1:3" ht="14" x14ac:dyDescent="0.3">
      <c r="A182" s="12" t="s">
        <v>492</v>
      </c>
      <c r="B182" s="13" t="s">
        <v>8905</v>
      </c>
      <c r="C182" s="3">
        <f t="shared" si="2"/>
        <v>19</v>
      </c>
    </row>
    <row r="183" spans="1:3" ht="14" x14ac:dyDescent="0.3">
      <c r="A183" s="12" t="s">
        <v>493</v>
      </c>
      <c r="B183" s="13" t="s">
        <v>8906</v>
      </c>
      <c r="C183" s="3">
        <f t="shared" si="2"/>
        <v>17</v>
      </c>
    </row>
    <row r="184" spans="1:3" ht="14" x14ac:dyDescent="0.3">
      <c r="A184" s="12" t="s">
        <v>494</v>
      </c>
      <c r="B184" s="13" t="s">
        <v>8907</v>
      </c>
      <c r="C184" s="3">
        <f t="shared" si="2"/>
        <v>39</v>
      </c>
    </row>
    <row r="185" spans="1:3" ht="14" x14ac:dyDescent="0.3">
      <c r="A185" s="12" t="s">
        <v>495</v>
      </c>
      <c r="B185" s="13" t="s">
        <v>8908</v>
      </c>
      <c r="C185" s="3">
        <f t="shared" si="2"/>
        <v>17</v>
      </c>
    </row>
    <row r="186" spans="1:3" ht="14" x14ac:dyDescent="0.3">
      <c r="A186" s="12" t="s">
        <v>496</v>
      </c>
      <c r="B186" s="13" t="s">
        <v>8909</v>
      </c>
      <c r="C186" s="3">
        <f t="shared" si="2"/>
        <v>17</v>
      </c>
    </row>
    <row r="187" spans="1:3" ht="14" x14ac:dyDescent="0.3">
      <c r="A187" s="12" t="s">
        <v>497</v>
      </c>
      <c r="B187" s="13" t="s">
        <v>8910</v>
      </c>
      <c r="C187" s="3">
        <f t="shared" si="2"/>
        <v>17</v>
      </c>
    </row>
    <row r="188" spans="1:3" ht="14" x14ac:dyDescent="0.3">
      <c r="A188" s="12" t="s">
        <v>498</v>
      </c>
      <c r="B188" s="13" t="s">
        <v>8911</v>
      </c>
      <c r="C188" s="3">
        <f t="shared" si="2"/>
        <v>17</v>
      </c>
    </row>
    <row r="189" spans="1:3" ht="14" x14ac:dyDescent="0.3">
      <c r="A189" s="12" t="s">
        <v>499</v>
      </c>
      <c r="B189" s="13" t="s">
        <v>8912</v>
      </c>
      <c r="C189" s="3">
        <f t="shared" si="2"/>
        <v>17</v>
      </c>
    </row>
    <row r="190" spans="1:3" ht="14" x14ac:dyDescent="0.3">
      <c r="A190" s="12" t="s">
        <v>500</v>
      </c>
      <c r="B190" s="13" t="s">
        <v>8913</v>
      </c>
      <c r="C190" s="3">
        <f t="shared" si="2"/>
        <v>25</v>
      </c>
    </row>
    <row r="191" spans="1:3" ht="14" x14ac:dyDescent="0.3">
      <c r="A191" s="12" t="s">
        <v>501</v>
      </c>
      <c r="B191" s="13" t="s">
        <v>8914</v>
      </c>
      <c r="C191" s="3">
        <f t="shared" si="2"/>
        <v>25</v>
      </c>
    </row>
    <row r="192" spans="1:3" ht="14" x14ac:dyDescent="0.3">
      <c r="A192" s="12" t="s">
        <v>502</v>
      </c>
      <c r="B192" s="13" t="s">
        <v>8915</v>
      </c>
      <c r="C192" s="3">
        <f t="shared" si="2"/>
        <v>37</v>
      </c>
    </row>
    <row r="193" spans="1:3" ht="14" x14ac:dyDescent="0.3">
      <c r="A193" s="12" t="s">
        <v>503</v>
      </c>
      <c r="B193" s="13" t="s">
        <v>8916</v>
      </c>
      <c r="C193" s="3">
        <f t="shared" si="2"/>
        <v>37</v>
      </c>
    </row>
    <row r="194" spans="1:3" ht="14" x14ac:dyDescent="0.3">
      <c r="A194" s="12" t="s">
        <v>504</v>
      </c>
      <c r="B194" s="13" t="s">
        <v>8917</v>
      </c>
      <c r="C194" s="3">
        <f t="shared" ref="C194:C257" si="3">LENB(B194)</f>
        <v>29</v>
      </c>
    </row>
    <row r="195" spans="1:3" ht="14" x14ac:dyDescent="0.3">
      <c r="A195" s="12" t="s">
        <v>505</v>
      </c>
      <c r="B195" s="13" t="s">
        <v>8918</v>
      </c>
      <c r="C195" s="3">
        <f t="shared" si="3"/>
        <v>31</v>
      </c>
    </row>
    <row r="196" spans="1:3" ht="14" x14ac:dyDescent="0.3">
      <c r="A196" s="12" t="s">
        <v>506</v>
      </c>
      <c r="B196" s="13" t="s">
        <v>8919</v>
      </c>
      <c r="C196" s="3">
        <f t="shared" si="3"/>
        <v>17</v>
      </c>
    </row>
    <row r="197" spans="1:3" ht="14" x14ac:dyDescent="0.3">
      <c r="A197" s="12" t="s">
        <v>507</v>
      </c>
      <c r="B197" s="13" t="s">
        <v>8920</v>
      </c>
      <c r="C197" s="3">
        <f t="shared" si="3"/>
        <v>27</v>
      </c>
    </row>
    <row r="198" spans="1:3" ht="14" x14ac:dyDescent="0.3">
      <c r="A198" s="12" t="s">
        <v>508</v>
      </c>
      <c r="B198" s="13" t="s">
        <v>8921</v>
      </c>
      <c r="C198" s="3">
        <f t="shared" si="3"/>
        <v>19</v>
      </c>
    </row>
    <row r="199" spans="1:3" ht="14" x14ac:dyDescent="0.3">
      <c r="A199" s="12" t="s">
        <v>509</v>
      </c>
      <c r="B199" s="13" t="s">
        <v>8922</v>
      </c>
      <c r="C199" s="3">
        <f t="shared" si="3"/>
        <v>17</v>
      </c>
    </row>
    <row r="200" spans="1:3" ht="14" x14ac:dyDescent="0.3">
      <c r="A200" s="12" t="s">
        <v>510</v>
      </c>
      <c r="B200" s="13" t="s">
        <v>8923</v>
      </c>
      <c r="C200" s="3">
        <f t="shared" si="3"/>
        <v>31</v>
      </c>
    </row>
    <row r="201" spans="1:3" ht="14" x14ac:dyDescent="0.3">
      <c r="A201" s="12" t="s">
        <v>511</v>
      </c>
      <c r="B201" s="13" t="s">
        <v>8924</v>
      </c>
      <c r="C201" s="3">
        <f t="shared" si="3"/>
        <v>17</v>
      </c>
    </row>
    <row r="202" spans="1:3" ht="14" x14ac:dyDescent="0.3">
      <c r="A202" s="12" t="s">
        <v>512</v>
      </c>
      <c r="B202" s="13" t="s">
        <v>8925</v>
      </c>
      <c r="C202" s="3">
        <f t="shared" si="3"/>
        <v>45</v>
      </c>
    </row>
    <row r="203" spans="1:3" ht="14" x14ac:dyDescent="0.3">
      <c r="A203" s="12" t="s">
        <v>513</v>
      </c>
      <c r="B203" s="13" t="s">
        <v>8926</v>
      </c>
      <c r="C203" s="3">
        <f t="shared" si="3"/>
        <v>17</v>
      </c>
    </row>
    <row r="204" spans="1:3" ht="14" x14ac:dyDescent="0.3">
      <c r="A204" s="12" t="s">
        <v>514</v>
      </c>
      <c r="B204" s="13" t="s">
        <v>8927</v>
      </c>
      <c r="C204" s="3">
        <f t="shared" si="3"/>
        <v>13</v>
      </c>
    </row>
    <row r="205" spans="1:3" ht="14" x14ac:dyDescent="0.3">
      <c r="A205" s="12" t="s">
        <v>515</v>
      </c>
      <c r="B205" s="13" t="s">
        <v>8928</v>
      </c>
      <c r="C205" s="3">
        <f t="shared" si="3"/>
        <v>17</v>
      </c>
    </row>
    <row r="206" spans="1:3" ht="14" x14ac:dyDescent="0.3">
      <c r="A206" s="12" t="s">
        <v>516</v>
      </c>
      <c r="B206" s="13" t="s">
        <v>8929</v>
      </c>
      <c r="C206" s="3">
        <f t="shared" si="3"/>
        <v>15</v>
      </c>
    </row>
    <row r="207" spans="1:3" ht="14" x14ac:dyDescent="0.3">
      <c r="A207" s="12" t="s">
        <v>517</v>
      </c>
      <c r="B207" s="13" t="s">
        <v>8930</v>
      </c>
      <c r="C207" s="3">
        <f t="shared" si="3"/>
        <v>13</v>
      </c>
    </row>
    <row r="208" spans="1:3" ht="14" x14ac:dyDescent="0.3">
      <c r="A208" s="12" t="s">
        <v>518</v>
      </c>
      <c r="B208" s="13" t="s">
        <v>8931</v>
      </c>
      <c r="C208" s="3">
        <f t="shared" si="3"/>
        <v>23</v>
      </c>
    </row>
    <row r="209" spans="1:3" ht="14" x14ac:dyDescent="0.3">
      <c r="A209" s="12" t="s">
        <v>519</v>
      </c>
      <c r="B209" s="13" t="s">
        <v>520</v>
      </c>
      <c r="C209" s="3">
        <f t="shared" si="3"/>
        <v>45</v>
      </c>
    </row>
    <row r="210" spans="1:3" ht="14" x14ac:dyDescent="0.3">
      <c r="A210" s="12" t="s">
        <v>521</v>
      </c>
      <c r="B210" s="13" t="s">
        <v>8932</v>
      </c>
      <c r="C210" s="3">
        <f t="shared" si="3"/>
        <v>19</v>
      </c>
    </row>
    <row r="211" spans="1:3" ht="14" x14ac:dyDescent="0.3">
      <c r="A211" s="12" t="s">
        <v>522</v>
      </c>
      <c r="B211" s="13" t="s">
        <v>8933</v>
      </c>
      <c r="C211" s="3">
        <f t="shared" si="3"/>
        <v>17</v>
      </c>
    </row>
    <row r="212" spans="1:3" ht="14" x14ac:dyDescent="0.3">
      <c r="A212" s="12" t="s">
        <v>523</v>
      </c>
      <c r="B212" s="13" t="s">
        <v>8934</v>
      </c>
      <c r="C212" s="3">
        <f t="shared" si="3"/>
        <v>23</v>
      </c>
    </row>
    <row r="213" spans="1:3" ht="14" x14ac:dyDescent="0.3">
      <c r="A213" s="12" t="s">
        <v>524</v>
      </c>
      <c r="B213" s="13" t="s">
        <v>8935</v>
      </c>
      <c r="C213" s="3">
        <f t="shared" si="3"/>
        <v>19</v>
      </c>
    </row>
    <row r="214" spans="1:3" ht="14" x14ac:dyDescent="0.3">
      <c r="A214" s="12" t="s">
        <v>525</v>
      </c>
      <c r="B214" s="13" t="s">
        <v>8936</v>
      </c>
      <c r="C214" s="3">
        <f t="shared" si="3"/>
        <v>21</v>
      </c>
    </row>
    <row r="215" spans="1:3" ht="14" x14ac:dyDescent="0.3">
      <c r="A215" s="12" t="s">
        <v>526</v>
      </c>
      <c r="B215" s="13" t="s">
        <v>527</v>
      </c>
      <c r="C215" s="3">
        <f t="shared" si="3"/>
        <v>27</v>
      </c>
    </row>
    <row r="216" spans="1:3" ht="14" x14ac:dyDescent="0.3">
      <c r="A216" s="12" t="s">
        <v>528</v>
      </c>
      <c r="B216" s="13" t="s">
        <v>529</v>
      </c>
      <c r="C216" s="3">
        <f t="shared" si="3"/>
        <v>27</v>
      </c>
    </row>
    <row r="217" spans="1:3" ht="14" x14ac:dyDescent="0.3">
      <c r="A217" s="12" t="s">
        <v>530</v>
      </c>
      <c r="B217" s="13" t="s">
        <v>531</v>
      </c>
      <c r="C217" s="3">
        <f t="shared" si="3"/>
        <v>35</v>
      </c>
    </row>
    <row r="218" spans="1:3" ht="14" x14ac:dyDescent="0.3">
      <c r="A218" s="12" t="s">
        <v>532</v>
      </c>
      <c r="B218" s="13" t="s">
        <v>533</v>
      </c>
      <c r="C218" s="3">
        <f t="shared" si="3"/>
        <v>19</v>
      </c>
    </row>
    <row r="219" spans="1:3" ht="14" x14ac:dyDescent="0.3">
      <c r="A219" s="12" t="s">
        <v>534</v>
      </c>
      <c r="B219" s="13" t="s">
        <v>535</v>
      </c>
      <c r="C219" s="3">
        <f t="shared" si="3"/>
        <v>21</v>
      </c>
    </row>
    <row r="220" spans="1:3" ht="14" x14ac:dyDescent="0.3">
      <c r="A220" s="12" t="s">
        <v>536</v>
      </c>
      <c r="B220" s="13" t="s">
        <v>537</v>
      </c>
      <c r="C220" s="3">
        <f t="shared" si="3"/>
        <v>31</v>
      </c>
    </row>
    <row r="221" spans="1:3" ht="14" x14ac:dyDescent="0.3">
      <c r="A221" s="12" t="s">
        <v>538</v>
      </c>
      <c r="B221" s="13" t="s">
        <v>539</v>
      </c>
      <c r="C221" s="3">
        <f t="shared" si="3"/>
        <v>31</v>
      </c>
    </row>
    <row r="222" spans="1:3" ht="14" x14ac:dyDescent="0.3">
      <c r="A222" s="12" t="s">
        <v>540</v>
      </c>
      <c r="B222" s="13" t="s">
        <v>541</v>
      </c>
      <c r="C222" s="3">
        <f t="shared" si="3"/>
        <v>31</v>
      </c>
    </row>
    <row r="223" spans="1:3" ht="14" x14ac:dyDescent="0.3">
      <c r="A223" s="12" t="s">
        <v>542</v>
      </c>
      <c r="B223" s="13" t="s">
        <v>543</v>
      </c>
      <c r="C223" s="3">
        <f t="shared" si="3"/>
        <v>31</v>
      </c>
    </row>
    <row r="224" spans="1:3" ht="14" x14ac:dyDescent="0.3">
      <c r="A224" s="12" t="s">
        <v>544</v>
      </c>
      <c r="B224" s="13" t="s">
        <v>545</v>
      </c>
      <c r="C224" s="3">
        <f t="shared" si="3"/>
        <v>31</v>
      </c>
    </row>
    <row r="225" spans="1:3" ht="14" x14ac:dyDescent="0.3">
      <c r="A225" s="12" t="s">
        <v>546</v>
      </c>
      <c r="B225" s="13" t="s">
        <v>547</v>
      </c>
      <c r="C225" s="3">
        <f t="shared" si="3"/>
        <v>29</v>
      </c>
    </row>
    <row r="226" spans="1:3" ht="14" x14ac:dyDescent="0.3">
      <c r="A226" s="12" t="s">
        <v>548</v>
      </c>
      <c r="B226" s="13" t="s">
        <v>549</v>
      </c>
      <c r="C226" s="3">
        <f t="shared" si="3"/>
        <v>23</v>
      </c>
    </row>
    <row r="227" spans="1:3" ht="14" x14ac:dyDescent="0.3">
      <c r="A227" s="12" t="s">
        <v>550</v>
      </c>
      <c r="B227" s="13" t="s">
        <v>551</v>
      </c>
      <c r="C227" s="3">
        <f t="shared" si="3"/>
        <v>27</v>
      </c>
    </row>
    <row r="228" spans="1:3" ht="14" x14ac:dyDescent="0.3">
      <c r="A228" s="12" t="s">
        <v>552</v>
      </c>
      <c r="B228" s="13" t="s">
        <v>553</v>
      </c>
      <c r="C228" s="3">
        <f t="shared" si="3"/>
        <v>23</v>
      </c>
    </row>
    <row r="229" spans="1:3" ht="14" x14ac:dyDescent="0.3">
      <c r="A229" s="12" t="s">
        <v>554</v>
      </c>
      <c r="B229" s="13" t="s">
        <v>555</v>
      </c>
      <c r="C229" s="3">
        <f t="shared" si="3"/>
        <v>23</v>
      </c>
    </row>
    <row r="230" spans="1:3" ht="14" x14ac:dyDescent="0.3">
      <c r="A230" s="12" t="s">
        <v>556</v>
      </c>
      <c r="B230" s="13" t="s">
        <v>557</v>
      </c>
      <c r="C230" s="3">
        <f t="shared" si="3"/>
        <v>23</v>
      </c>
    </row>
    <row r="231" spans="1:3" ht="14" x14ac:dyDescent="0.3">
      <c r="A231" s="12" t="s">
        <v>558</v>
      </c>
      <c r="B231" s="13" t="s">
        <v>559</v>
      </c>
      <c r="C231" s="3">
        <f t="shared" si="3"/>
        <v>31</v>
      </c>
    </row>
    <row r="232" spans="1:3" ht="14" x14ac:dyDescent="0.3">
      <c r="A232" s="12" t="s">
        <v>560</v>
      </c>
      <c r="B232" s="13" t="s">
        <v>8784</v>
      </c>
      <c r="C232" s="3">
        <f t="shared" si="3"/>
        <v>37</v>
      </c>
    </row>
    <row r="233" spans="1:3" ht="14" x14ac:dyDescent="0.3">
      <c r="A233" s="12" t="s">
        <v>561</v>
      </c>
      <c r="B233" s="13" t="s">
        <v>8785</v>
      </c>
      <c r="C233" s="3">
        <f t="shared" si="3"/>
        <v>43</v>
      </c>
    </row>
    <row r="234" spans="1:3" ht="14" x14ac:dyDescent="0.3">
      <c r="A234" s="12" t="s">
        <v>562</v>
      </c>
      <c r="B234" s="13" t="s">
        <v>8786</v>
      </c>
      <c r="C234" s="3">
        <f t="shared" si="3"/>
        <v>33</v>
      </c>
    </row>
    <row r="235" spans="1:3" ht="14" x14ac:dyDescent="0.3">
      <c r="A235" s="12" t="s">
        <v>8787</v>
      </c>
      <c r="B235" s="13" t="s">
        <v>8788</v>
      </c>
      <c r="C235" s="3">
        <f t="shared" si="3"/>
        <v>25</v>
      </c>
    </row>
    <row r="236" spans="1:3" ht="14" x14ac:dyDescent="0.3">
      <c r="A236" s="12" t="s">
        <v>563</v>
      </c>
      <c r="B236" s="13" t="s">
        <v>8720</v>
      </c>
      <c r="C236" s="3">
        <f t="shared" si="3"/>
        <v>31</v>
      </c>
    </row>
    <row r="237" spans="1:3" ht="14" x14ac:dyDescent="0.3">
      <c r="A237" s="12" t="s">
        <v>564</v>
      </c>
      <c r="B237" s="13" t="s">
        <v>8937</v>
      </c>
      <c r="C237" s="3">
        <f t="shared" si="3"/>
        <v>31</v>
      </c>
    </row>
    <row r="238" spans="1:3" ht="14" x14ac:dyDescent="0.3">
      <c r="A238" s="12" t="s">
        <v>565</v>
      </c>
      <c r="B238" s="13" t="s">
        <v>8938</v>
      </c>
      <c r="C238" s="3">
        <f t="shared" si="3"/>
        <v>31</v>
      </c>
    </row>
    <row r="239" spans="1:3" ht="14" x14ac:dyDescent="0.3">
      <c r="A239" s="12" t="s">
        <v>566</v>
      </c>
      <c r="B239" s="13" t="s">
        <v>8939</v>
      </c>
      <c r="C239" s="3">
        <f t="shared" si="3"/>
        <v>47</v>
      </c>
    </row>
    <row r="240" spans="1:3" ht="14" x14ac:dyDescent="0.3">
      <c r="A240" s="12" t="s">
        <v>567</v>
      </c>
      <c r="B240" s="13" t="s">
        <v>8940</v>
      </c>
      <c r="C240" s="3">
        <f t="shared" si="3"/>
        <v>37</v>
      </c>
    </row>
    <row r="241" spans="1:3" ht="14" x14ac:dyDescent="0.3">
      <c r="A241" s="12" t="s">
        <v>568</v>
      </c>
      <c r="B241" s="13" t="s">
        <v>8941</v>
      </c>
      <c r="C241" s="3">
        <f t="shared" si="3"/>
        <v>45</v>
      </c>
    </row>
    <row r="242" spans="1:3" ht="14" x14ac:dyDescent="0.3">
      <c r="A242" s="12" t="s">
        <v>569</v>
      </c>
      <c r="B242" s="13" t="s">
        <v>8942</v>
      </c>
      <c r="C242" s="3">
        <f t="shared" si="3"/>
        <v>31</v>
      </c>
    </row>
    <row r="243" spans="1:3" ht="14" x14ac:dyDescent="0.3">
      <c r="A243" s="12" t="s">
        <v>570</v>
      </c>
      <c r="B243" s="13" t="s">
        <v>8943</v>
      </c>
      <c r="C243" s="3">
        <f t="shared" si="3"/>
        <v>45</v>
      </c>
    </row>
    <row r="244" spans="1:3" ht="14" x14ac:dyDescent="0.3">
      <c r="A244" s="12" t="s">
        <v>571</v>
      </c>
      <c r="B244" s="13" t="s">
        <v>8944</v>
      </c>
      <c r="C244" s="3">
        <f t="shared" si="3"/>
        <v>51</v>
      </c>
    </row>
    <row r="245" spans="1:3" ht="14" x14ac:dyDescent="0.3">
      <c r="A245" s="12" t="s">
        <v>572</v>
      </c>
      <c r="B245" s="13" t="s">
        <v>8945</v>
      </c>
      <c r="C245" s="3">
        <f t="shared" si="3"/>
        <v>51</v>
      </c>
    </row>
    <row r="246" spans="1:3" ht="14" x14ac:dyDescent="0.3">
      <c r="A246" s="12" t="s">
        <v>573</v>
      </c>
      <c r="B246" s="13" t="s">
        <v>8946</v>
      </c>
      <c r="C246" s="3">
        <f t="shared" si="3"/>
        <v>45</v>
      </c>
    </row>
    <row r="247" spans="1:3" ht="14" x14ac:dyDescent="0.3">
      <c r="A247" s="12" t="s">
        <v>574</v>
      </c>
      <c r="B247" s="13" t="s">
        <v>8947</v>
      </c>
      <c r="C247" s="3">
        <f t="shared" si="3"/>
        <v>35</v>
      </c>
    </row>
    <row r="248" spans="1:3" ht="14" x14ac:dyDescent="0.3">
      <c r="A248" s="12" t="s">
        <v>8789</v>
      </c>
      <c r="B248" s="13" t="s">
        <v>8948</v>
      </c>
      <c r="C248" s="3">
        <f t="shared" si="3"/>
        <v>47</v>
      </c>
    </row>
    <row r="249" spans="1:3" ht="14" x14ac:dyDescent="0.3">
      <c r="A249" s="12" t="s">
        <v>575</v>
      </c>
      <c r="B249" s="13" t="s">
        <v>8949</v>
      </c>
      <c r="C249" s="3">
        <f t="shared" si="3"/>
        <v>39</v>
      </c>
    </row>
    <row r="250" spans="1:3" ht="14" x14ac:dyDescent="0.3">
      <c r="A250" s="12" t="s">
        <v>576</v>
      </c>
      <c r="B250" s="13" t="s">
        <v>8950</v>
      </c>
      <c r="C250" s="3">
        <f t="shared" si="3"/>
        <v>43</v>
      </c>
    </row>
    <row r="251" spans="1:3" ht="14" x14ac:dyDescent="0.3">
      <c r="A251" s="12" t="s">
        <v>577</v>
      </c>
      <c r="B251" s="13" t="s">
        <v>8951</v>
      </c>
      <c r="C251" s="3">
        <f t="shared" si="3"/>
        <v>49</v>
      </c>
    </row>
    <row r="252" spans="1:3" ht="14" x14ac:dyDescent="0.3">
      <c r="A252" s="12" t="s">
        <v>578</v>
      </c>
      <c r="B252" s="13" t="s">
        <v>8952</v>
      </c>
      <c r="C252" s="3">
        <f t="shared" si="3"/>
        <v>43</v>
      </c>
    </row>
    <row r="253" spans="1:3" ht="14" x14ac:dyDescent="0.3">
      <c r="A253" s="12" t="s">
        <v>579</v>
      </c>
      <c r="B253" s="13" t="s">
        <v>8953</v>
      </c>
      <c r="C253" s="3">
        <f t="shared" si="3"/>
        <v>43</v>
      </c>
    </row>
    <row r="254" spans="1:3" ht="14" x14ac:dyDescent="0.3">
      <c r="A254" s="12" t="s">
        <v>580</v>
      </c>
      <c r="B254" s="13" t="s">
        <v>8954</v>
      </c>
      <c r="C254" s="3">
        <f t="shared" si="3"/>
        <v>43</v>
      </c>
    </row>
    <row r="255" spans="1:3" ht="14" x14ac:dyDescent="0.3">
      <c r="A255" s="12" t="s">
        <v>581</v>
      </c>
      <c r="B255" s="13" t="s">
        <v>582</v>
      </c>
      <c r="C255" s="3">
        <f t="shared" si="3"/>
        <v>21</v>
      </c>
    </row>
    <row r="256" spans="1:3" ht="14" x14ac:dyDescent="0.3">
      <c r="A256" s="12" t="s">
        <v>583</v>
      </c>
      <c r="B256" s="13" t="s">
        <v>584</v>
      </c>
      <c r="C256" s="3">
        <f t="shared" si="3"/>
        <v>21</v>
      </c>
    </row>
    <row r="257" spans="1:3" ht="14" x14ac:dyDescent="0.3">
      <c r="A257" s="12" t="s">
        <v>585</v>
      </c>
      <c r="B257" s="13" t="s">
        <v>586</v>
      </c>
      <c r="C257" s="3">
        <f t="shared" si="3"/>
        <v>17</v>
      </c>
    </row>
    <row r="258" spans="1:3" ht="14" x14ac:dyDescent="0.3">
      <c r="A258" s="12" t="s">
        <v>587</v>
      </c>
      <c r="B258" s="13" t="s">
        <v>588</v>
      </c>
      <c r="C258" s="3">
        <f t="shared" ref="C258:C321" si="4">LENB(B258)</f>
        <v>21</v>
      </c>
    </row>
    <row r="259" spans="1:3" ht="14" x14ac:dyDescent="0.3">
      <c r="A259" s="12" t="s">
        <v>589</v>
      </c>
      <c r="B259" s="13" t="s">
        <v>590</v>
      </c>
      <c r="C259" s="3">
        <f t="shared" si="4"/>
        <v>17</v>
      </c>
    </row>
    <row r="260" spans="1:3" ht="14" x14ac:dyDescent="0.3">
      <c r="A260" s="12" t="s">
        <v>591</v>
      </c>
      <c r="B260" s="13" t="s">
        <v>590</v>
      </c>
      <c r="C260" s="3">
        <f t="shared" si="4"/>
        <v>17</v>
      </c>
    </row>
    <row r="261" spans="1:3" ht="14" x14ac:dyDescent="0.3">
      <c r="A261" s="12" t="s">
        <v>592</v>
      </c>
      <c r="B261" s="13" t="s">
        <v>8955</v>
      </c>
      <c r="C261" s="3">
        <f t="shared" si="4"/>
        <v>33</v>
      </c>
    </row>
    <row r="262" spans="1:3" ht="14" x14ac:dyDescent="0.3">
      <c r="A262" s="12" t="s">
        <v>593</v>
      </c>
      <c r="B262" s="13" t="s">
        <v>8956</v>
      </c>
      <c r="C262" s="3">
        <f t="shared" si="4"/>
        <v>33</v>
      </c>
    </row>
    <row r="263" spans="1:3" ht="14" x14ac:dyDescent="0.3">
      <c r="A263" s="12" t="s">
        <v>594</v>
      </c>
      <c r="B263" s="13" t="s">
        <v>8957</v>
      </c>
      <c r="C263" s="3">
        <f t="shared" si="4"/>
        <v>31</v>
      </c>
    </row>
    <row r="264" spans="1:3" ht="14" x14ac:dyDescent="0.3">
      <c r="A264" s="12" t="s">
        <v>595</v>
      </c>
      <c r="B264" s="13" t="s">
        <v>8958</v>
      </c>
      <c r="C264" s="3">
        <f t="shared" si="4"/>
        <v>41</v>
      </c>
    </row>
    <row r="265" spans="1:3" ht="14" x14ac:dyDescent="0.3">
      <c r="A265" s="12" t="s">
        <v>596</v>
      </c>
      <c r="B265" s="13" t="s">
        <v>8959</v>
      </c>
      <c r="C265" s="3">
        <f t="shared" si="4"/>
        <v>45</v>
      </c>
    </row>
    <row r="266" spans="1:3" ht="14" x14ac:dyDescent="0.3">
      <c r="A266" s="12" t="s">
        <v>597</v>
      </c>
      <c r="B266" s="13" t="s">
        <v>8960</v>
      </c>
      <c r="C266" s="3">
        <f t="shared" si="4"/>
        <v>41</v>
      </c>
    </row>
    <row r="267" spans="1:3" ht="14" x14ac:dyDescent="0.3">
      <c r="A267" s="12" t="s">
        <v>598</v>
      </c>
      <c r="B267" s="13" t="s">
        <v>8961</v>
      </c>
      <c r="C267" s="3">
        <f t="shared" si="4"/>
        <v>43</v>
      </c>
    </row>
    <row r="268" spans="1:3" ht="14" x14ac:dyDescent="0.3">
      <c r="A268" s="12" t="s">
        <v>599</v>
      </c>
      <c r="B268" s="13" t="s">
        <v>8962</v>
      </c>
      <c r="C268" s="3">
        <f t="shared" si="4"/>
        <v>25</v>
      </c>
    </row>
    <row r="269" spans="1:3" ht="14" x14ac:dyDescent="0.3">
      <c r="A269" s="12" t="s">
        <v>600</v>
      </c>
      <c r="B269" s="13" t="s">
        <v>8963</v>
      </c>
      <c r="C269" s="3">
        <f t="shared" si="4"/>
        <v>31</v>
      </c>
    </row>
    <row r="270" spans="1:3" ht="14" x14ac:dyDescent="0.3">
      <c r="A270" s="12" t="s">
        <v>601</v>
      </c>
      <c r="B270" s="13" t="s">
        <v>8964</v>
      </c>
      <c r="C270" s="3">
        <f t="shared" si="4"/>
        <v>35</v>
      </c>
    </row>
    <row r="271" spans="1:3" ht="14" x14ac:dyDescent="0.3">
      <c r="A271" s="12" t="s">
        <v>602</v>
      </c>
      <c r="B271" s="13" t="s">
        <v>8965</v>
      </c>
      <c r="C271" s="3">
        <f t="shared" si="4"/>
        <v>41</v>
      </c>
    </row>
    <row r="272" spans="1:3" ht="14" x14ac:dyDescent="0.3">
      <c r="A272" s="12" t="s">
        <v>603</v>
      </c>
      <c r="B272" s="13" t="s">
        <v>8966</v>
      </c>
      <c r="C272" s="3">
        <f t="shared" si="4"/>
        <v>31</v>
      </c>
    </row>
    <row r="273" spans="1:3" ht="14" x14ac:dyDescent="0.3">
      <c r="A273" s="12" t="s">
        <v>604</v>
      </c>
      <c r="B273" s="13" t="s">
        <v>8967</v>
      </c>
      <c r="C273" s="3">
        <f t="shared" si="4"/>
        <v>29</v>
      </c>
    </row>
    <row r="274" spans="1:3" ht="14" x14ac:dyDescent="0.3">
      <c r="A274" s="12" t="s">
        <v>605</v>
      </c>
      <c r="B274" s="13" t="s">
        <v>8968</v>
      </c>
      <c r="C274" s="3">
        <f t="shared" si="4"/>
        <v>25</v>
      </c>
    </row>
    <row r="275" spans="1:3" ht="14" x14ac:dyDescent="0.3">
      <c r="A275" s="12" t="s">
        <v>606</v>
      </c>
      <c r="B275" s="13" t="s">
        <v>8969</v>
      </c>
      <c r="C275" s="3">
        <f t="shared" si="4"/>
        <v>37</v>
      </c>
    </row>
    <row r="276" spans="1:3" ht="14" x14ac:dyDescent="0.3">
      <c r="A276" s="12" t="s">
        <v>8721</v>
      </c>
      <c r="B276" s="13" t="s">
        <v>8970</v>
      </c>
      <c r="C276" s="3">
        <f t="shared" si="4"/>
        <v>41</v>
      </c>
    </row>
    <row r="277" spans="1:3" ht="14" x14ac:dyDescent="0.3">
      <c r="A277" s="12" t="s">
        <v>8722</v>
      </c>
      <c r="B277" s="13" t="s">
        <v>8971</v>
      </c>
      <c r="C277" s="3">
        <f t="shared" si="4"/>
        <v>35</v>
      </c>
    </row>
    <row r="278" spans="1:3" ht="14" x14ac:dyDescent="0.3">
      <c r="A278" s="12" t="s">
        <v>8790</v>
      </c>
      <c r="B278" s="13" t="s">
        <v>8972</v>
      </c>
      <c r="C278" s="3">
        <f t="shared" si="4"/>
        <v>41</v>
      </c>
    </row>
    <row r="279" spans="1:3" ht="14" x14ac:dyDescent="0.3">
      <c r="A279" s="12" t="s">
        <v>607</v>
      </c>
      <c r="B279" s="13" t="s">
        <v>8973</v>
      </c>
      <c r="C279" s="3">
        <f t="shared" si="4"/>
        <v>29</v>
      </c>
    </row>
    <row r="280" spans="1:3" ht="14" x14ac:dyDescent="0.3">
      <c r="A280" s="12" t="s">
        <v>608</v>
      </c>
      <c r="B280" s="13" t="s">
        <v>8974</v>
      </c>
      <c r="C280" s="3">
        <f t="shared" si="4"/>
        <v>29</v>
      </c>
    </row>
    <row r="281" spans="1:3" ht="14" x14ac:dyDescent="0.3">
      <c r="A281" s="12" t="s">
        <v>609</v>
      </c>
      <c r="B281" s="13" t="s">
        <v>8975</v>
      </c>
      <c r="C281" s="3">
        <f t="shared" si="4"/>
        <v>29</v>
      </c>
    </row>
    <row r="282" spans="1:3" ht="14" x14ac:dyDescent="0.3">
      <c r="A282" s="12" t="s">
        <v>610</v>
      </c>
      <c r="B282" s="13" t="s">
        <v>8976</v>
      </c>
      <c r="C282" s="3">
        <f t="shared" si="4"/>
        <v>29</v>
      </c>
    </row>
    <row r="283" spans="1:3" ht="14" x14ac:dyDescent="0.3">
      <c r="A283" s="12" t="s">
        <v>611</v>
      </c>
      <c r="B283" s="13" t="s">
        <v>8977</v>
      </c>
      <c r="C283" s="3">
        <f t="shared" si="4"/>
        <v>31</v>
      </c>
    </row>
    <row r="284" spans="1:3" ht="14" x14ac:dyDescent="0.3">
      <c r="A284" s="12" t="s">
        <v>612</v>
      </c>
      <c r="B284" s="13" t="s">
        <v>8978</v>
      </c>
      <c r="C284" s="3">
        <f t="shared" si="4"/>
        <v>29</v>
      </c>
    </row>
    <row r="285" spans="1:3" ht="14" x14ac:dyDescent="0.3">
      <c r="A285" s="12" t="s">
        <v>613</v>
      </c>
      <c r="B285" s="13" t="s">
        <v>8979</v>
      </c>
      <c r="C285" s="3">
        <f t="shared" si="4"/>
        <v>31</v>
      </c>
    </row>
    <row r="286" spans="1:3" ht="14" x14ac:dyDescent="0.3">
      <c r="A286" s="12" t="s">
        <v>614</v>
      </c>
      <c r="B286" s="13" t="s">
        <v>8980</v>
      </c>
      <c r="C286" s="3">
        <f t="shared" si="4"/>
        <v>31</v>
      </c>
    </row>
    <row r="287" spans="1:3" ht="14" x14ac:dyDescent="0.3">
      <c r="A287" s="12" t="s">
        <v>615</v>
      </c>
      <c r="B287" s="13" t="s">
        <v>8981</v>
      </c>
      <c r="C287" s="3">
        <f t="shared" si="4"/>
        <v>31</v>
      </c>
    </row>
    <row r="288" spans="1:3" ht="14" x14ac:dyDescent="0.3">
      <c r="A288" s="12" t="s">
        <v>616</v>
      </c>
      <c r="B288" s="13" t="s">
        <v>8982</v>
      </c>
      <c r="C288" s="3">
        <f t="shared" si="4"/>
        <v>29</v>
      </c>
    </row>
    <row r="289" spans="1:3" ht="14" x14ac:dyDescent="0.3">
      <c r="A289" s="12" t="s">
        <v>617</v>
      </c>
      <c r="B289" s="13" t="s">
        <v>8983</v>
      </c>
      <c r="C289" s="3">
        <f t="shared" si="4"/>
        <v>31</v>
      </c>
    </row>
    <row r="290" spans="1:3" ht="14" x14ac:dyDescent="0.3">
      <c r="A290" s="12" t="s">
        <v>618</v>
      </c>
      <c r="B290" s="13" t="s">
        <v>8984</v>
      </c>
      <c r="C290" s="3">
        <f t="shared" si="4"/>
        <v>27</v>
      </c>
    </row>
    <row r="291" spans="1:3" ht="14" x14ac:dyDescent="0.3">
      <c r="A291" s="12" t="s">
        <v>619</v>
      </c>
      <c r="B291" s="13" t="s">
        <v>8985</v>
      </c>
      <c r="C291" s="3">
        <f t="shared" si="4"/>
        <v>29</v>
      </c>
    </row>
    <row r="292" spans="1:3" ht="14" x14ac:dyDescent="0.3">
      <c r="A292" s="12" t="s">
        <v>620</v>
      </c>
      <c r="B292" s="13" t="s">
        <v>8986</v>
      </c>
      <c r="C292" s="3">
        <f t="shared" si="4"/>
        <v>31</v>
      </c>
    </row>
    <row r="293" spans="1:3" ht="14" x14ac:dyDescent="0.3">
      <c r="A293" s="12" t="s">
        <v>621</v>
      </c>
      <c r="B293" s="13" t="s">
        <v>8987</v>
      </c>
      <c r="C293" s="3">
        <f t="shared" si="4"/>
        <v>29</v>
      </c>
    </row>
    <row r="294" spans="1:3" ht="14" x14ac:dyDescent="0.3">
      <c r="A294" s="12" t="s">
        <v>622</v>
      </c>
      <c r="B294" s="13" t="s">
        <v>8988</v>
      </c>
      <c r="C294" s="3">
        <f t="shared" si="4"/>
        <v>29</v>
      </c>
    </row>
    <row r="295" spans="1:3" ht="14" x14ac:dyDescent="0.3">
      <c r="A295" s="12" t="s">
        <v>623</v>
      </c>
      <c r="B295" s="13" t="s">
        <v>8989</v>
      </c>
      <c r="C295" s="3">
        <f t="shared" si="4"/>
        <v>29</v>
      </c>
    </row>
    <row r="296" spans="1:3" ht="14" x14ac:dyDescent="0.3">
      <c r="A296" s="12" t="s">
        <v>624</v>
      </c>
      <c r="B296" s="13" t="s">
        <v>8990</v>
      </c>
      <c r="C296" s="3">
        <f t="shared" si="4"/>
        <v>29</v>
      </c>
    </row>
    <row r="297" spans="1:3" ht="14" x14ac:dyDescent="0.3">
      <c r="A297" s="12" t="s">
        <v>625</v>
      </c>
      <c r="B297" s="13" t="s">
        <v>8991</v>
      </c>
      <c r="C297" s="3">
        <f t="shared" si="4"/>
        <v>31</v>
      </c>
    </row>
    <row r="298" spans="1:3" ht="14" x14ac:dyDescent="0.3">
      <c r="A298" s="12" t="s">
        <v>626</v>
      </c>
      <c r="B298" s="13" t="s">
        <v>8992</v>
      </c>
      <c r="C298" s="3">
        <f t="shared" si="4"/>
        <v>31</v>
      </c>
    </row>
    <row r="299" spans="1:3" ht="14" x14ac:dyDescent="0.3">
      <c r="A299" s="12" t="s">
        <v>627</v>
      </c>
      <c r="B299" s="13" t="s">
        <v>8993</v>
      </c>
      <c r="C299" s="3">
        <f t="shared" si="4"/>
        <v>33</v>
      </c>
    </row>
    <row r="300" spans="1:3" ht="14" x14ac:dyDescent="0.3">
      <c r="A300" s="12" t="s">
        <v>628</v>
      </c>
      <c r="B300" s="13" t="s">
        <v>8994</v>
      </c>
      <c r="C300" s="3">
        <f t="shared" si="4"/>
        <v>29</v>
      </c>
    </row>
    <row r="301" spans="1:3" ht="14" x14ac:dyDescent="0.3">
      <c r="A301" s="12" t="s">
        <v>629</v>
      </c>
      <c r="B301" s="13" t="s">
        <v>8995</v>
      </c>
      <c r="C301" s="3">
        <f t="shared" si="4"/>
        <v>29</v>
      </c>
    </row>
    <row r="302" spans="1:3" ht="14" x14ac:dyDescent="0.3">
      <c r="A302" s="12" t="s">
        <v>630</v>
      </c>
      <c r="B302" s="13" t="s">
        <v>8996</v>
      </c>
      <c r="C302" s="3">
        <f t="shared" si="4"/>
        <v>29</v>
      </c>
    </row>
    <row r="303" spans="1:3" ht="14" x14ac:dyDescent="0.3">
      <c r="A303" s="12" t="s">
        <v>631</v>
      </c>
      <c r="B303" s="13" t="s">
        <v>8997</v>
      </c>
      <c r="C303" s="3">
        <f t="shared" si="4"/>
        <v>31</v>
      </c>
    </row>
    <row r="304" spans="1:3" ht="14" x14ac:dyDescent="0.3">
      <c r="A304" s="12" t="s">
        <v>632</v>
      </c>
      <c r="B304" s="13" t="s">
        <v>8998</v>
      </c>
      <c r="C304" s="3">
        <f t="shared" si="4"/>
        <v>29</v>
      </c>
    </row>
    <row r="305" spans="1:3" ht="14" x14ac:dyDescent="0.3">
      <c r="A305" s="12" t="s">
        <v>633</v>
      </c>
      <c r="B305" s="13" t="s">
        <v>8999</v>
      </c>
      <c r="C305" s="3">
        <f t="shared" si="4"/>
        <v>35</v>
      </c>
    </row>
    <row r="306" spans="1:3" ht="14" x14ac:dyDescent="0.3">
      <c r="A306" s="12" t="s">
        <v>634</v>
      </c>
      <c r="B306" s="13" t="s">
        <v>9000</v>
      </c>
      <c r="C306" s="3">
        <f t="shared" si="4"/>
        <v>33</v>
      </c>
    </row>
    <row r="307" spans="1:3" ht="14" x14ac:dyDescent="0.3">
      <c r="A307" s="12" t="s">
        <v>635</v>
      </c>
      <c r="B307" s="13" t="s">
        <v>9001</v>
      </c>
      <c r="C307" s="3">
        <f t="shared" si="4"/>
        <v>33</v>
      </c>
    </row>
    <row r="308" spans="1:3" ht="14" x14ac:dyDescent="0.3">
      <c r="A308" s="12" t="s">
        <v>636</v>
      </c>
      <c r="B308" s="13" t="s">
        <v>9002</v>
      </c>
      <c r="C308" s="3">
        <f t="shared" si="4"/>
        <v>33</v>
      </c>
    </row>
    <row r="309" spans="1:3" ht="14" x14ac:dyDescent="0.3">
      <c r="A309" s="12" t="s">
        <v>637</v>
      </c>
      <c r="B309" s="13" t="s">
        <v>9003</v>
      </c>
      <c r="C309" s="3">
        <f t="shared" si="4"/>
        <v>33</v>
      </c>
    </row>
    <row r="310" spans="1:3" ht="14" x14ac:dyDescent="0.3">
      <c r="A310" s="12" t="s">
        <v>638</v>
      </c>
      <c r="B310" s="13" t="s">
        <v>9004</v>
      </c>
      <c r="C310" s="3">
        <f t="shared" si="4"/>
        <v>29</v>
      </c>
    </row>
    <row r="311" spans="1:3" ht="14" x14ac:dyDescent="0.3">
      <c r="A311" s="12" t="s">
        <v>639</v>
      </c>
      <c r="B311" s="13" t="s">
        <v>9005</v>
      </c>
      <c r="C311" s="3">
        <f t="shared" si="4"/>
        <v>31</v>
      </c>
    </row>
    <row r="312" spans="1:3" ht="14" x14ac:dyDescent="0.3">
      <c r="A312" s="12" t="s">
        <v>640</v>
      </c>
      <c r="B312" s="13" t="s">
        <v>9006</v>
      </c>
      <c r="C312" s="3">
        <f t="shared" si="4"/>
        <v>31</v>
      </c>
    </row>
    <row r="313" spans="1:3" ht="14" x14ac:dyDescent="0.3">
      <c r="A313" s="12" t="s">
        <v>641</v>
      </c>
      <c r="B313" s="13" t="s">
        <v>9007</v>
      </c>
      <c r="C313" s="3">
        <f t="shared" si="4"/>
        <v>29</v>
      </c>
    </row>
    <row r="314" spans="1:3" ht="14" x14ac:dyDescent="0.3">
      <c r="A314" s="12" t="s">
        <v>642</v>
      </c>
      <c r="B314" s="13" t="s">
        <v>9008</v>
      </c>
      <c r="C314" s="3">
        <f t="shared" si="4"/>
        <v>29</v>
      </c>
    </row>
    <row r="315" spans="1:3" ht="14" x14ac:dyDescent="0.3">
      <c r="A315" s="12" t="s">
        <v>643</v>
      </c>
      <c r="B315" s="13" t="s">
        <v>9009</v>
      </c>
      <c r="C315" s="3">
        <f t="shared" si="4"/>
        <v>27</v>
      </c>
    </row>
    <row r="316" spans="1:3" ht="14" x14ac:dyDescent="0.3">
      <c r="A316" s="12" t="s">
        <v>644</v>
      </c>
      <c r="B316" s="13" t="s">
        <v>9010</v>
      </c>
      <c r="C316" s="3">
        <f t="shared" si="4"/>
        <v>29</v>
      </c>
    </row>
    <row r="317" spans="1:3" ht="14" x14ac:dyDescent="0.3">
      <c r="A317" s="12" t="s">
        <v>645</v>
      </c>
      <c r="B317" s="13" t="s">
        <v>9011</v>
      </c>
      <c r="C317" s="3">
        <f t="shared" si="4"/>
        <v>31</v>
      </c>
    </row>
    <row r="318" spans="1:3" ht="14" x14ac:dyDescent="0.3">
      <c r="A318" s="12" t="s">
        <v>646</v>
      </c>
      <c r="B318" s="13" t="s">
        <v>9012</v>
      </c>
      <c r="C318" s="3">
        <f t="shared" si="4"/>
        <v>31</v>
      </c>
    </row>
    <row r="319" spans="1:3" ht="14" x14ac:dyDescent="0.3">
      <c r="A319" s="12" t="s">
        <v>647</v>
      </c>
      <c r="B319" s="13" t="s">
        <v>9013</v>
      </c>
      <c r="C319" s="3">
        <f t="shared" si="4"/>
        <v>27</v>
      </c>
    </row>
    <row r="320" spans="1:3" ht="14" x14ac:dyDescent="0.3">
      <c r="A320" s="12" t="s">
        <v>648</v>
      </c>
      <c r="B320" s="13" t="s">
        <v>9014</v>
      </c>
      <c r="C320" s="3">
        <f t="shared" si="4"/>
        <v>29</v>
      </c>
    </row>
    <row r="321" spans="1:3" ht="14" x14ac:dyDescent="0.3">
      <c r="A321" s="12" t="s">
        <v>649</v>
      </c>
      <c r="B321" s="13" t="s">
        <v>9015</v>
      </c>
      <c r="C321" s="3">
        <f t="shared" si="4"/>
        <v>29</v>
      </c>
    </row>
    <row r="322" spans="1:3" ht="14" x14ac:dyDescent="0.3">
      <c r="A322" s="12" t="s">
        <v>650</v>
      </c>
      <c r="B322" s="13" t="s">
        <v>9016</v>
      </c>
      <c r="C322" s="3">
        <f t="shared" ref="C322:C385" si="5">LENB(B322)</f>
        <v>29</v>
      </c>
    </row>
    <row r="323" spans="1:3" ht="14" x14ac:dyDescent="0.3">
      <c r="A323" s="12" t="s">
        <v>651</v>
      </c>
      <c r="B323" s="13" t="s">
        <v>9017</v>
      </c>
      <c r="C323" s="3">
        <f t="shared" si="5"/>
        <v>29</v>
      </c>
    </row>
    <row r="324" spans="1:3" ht="14" x14ac:dyDescent="0.3">
      <c r="A324" s="12" t="s">
        <v>652</v>
      </c>
      <c r="B324" s="13" t="s">
        <v>9018</v>
      </c>
      <c r="C324" s="3">
        <f t="shared" si="5"/>
        <v>31</v>
      </c>
    </row>
    <row r="325" spans="1:3" ht="14" x14ac:dyDescent="0.3">
      <c r="A325" s="12" t="s">
        <v>653</v>
      </c>
      <c r="B325" s="13" t="s">
        <v>9019</v>
      </c>
      <c r="C325" s="3">
        <f t="shared" si="5"/>
        <v>33</v>
      </c>
    </row>
    <row r="326" spans="1:3" ht="14" x14ac:dyDescent="0.3">
      <c r="A326" s="12" t="s">
        <v>654</v>
      </c>
      <c r="B326" s="13" t="s">
        <v>9020</v>
      </c>
      <c r="C326" s="3">
        <f t="shared" si="5"/>
        <v>33</v>
      </c>
    </row>
    <row r="327" spans="1:3" ht="14" x14ac:dyDescent="0.3">
      <c r="A327" s="12" t="s">
        <v>655</v>
      </c>
      <c r="B327" s="13" t="s">
        <v>9021</v>
      </c>
      <c r="C327" s="3">
        <f t="shared" si="5"/>
        <v>33</v>
      </c>
    </row>
    <row r="328" spans="1:3" ht="14" x14ac:dyDescent="0.3">
      <c r="A328" s="12" t="s">
        <v>656</v>
      </c>
      <c r="B328" s="13" t="s">
        <v>9022</v>
      </c>
      <c r="C328" s="3">
        <f t="shared" si="5"/>
        <v>31</v>
      </c>
    </row>
    <row r="329" spans="1:3" ht="14" x14ac:dyDescent="0.3">
      <c r="A329" s="12" t="s">
        <v>657</v>
      </c>
      <c r="B329" s="13" t="s">
        <v>9023</v>
      </c>
      <c r="C329" s="3">
        <f t="shared" si="5"/>
        <v>35</v>
      </c>
    </row>
    <row r="330" spans="1:3" ht="14" x14ac:dyDescent="0.3">
      <c r="A330" s="12" t="s">
        <v>658</v>
      </c>
      <c r="B330" s="13" t="s">
        <v>9024</v>
      </c>
      <c r="C330" s="3">
        <f t="shared" si="5"/>
        <v>35</v>
      </c>
    </row>
    <row r="331" spans="1:3" ht="14" x14ac:dyDescent="0.3">
      <c r="A331" s="12" t="s">
        <v>659</v>
      </c>
      <c r="B331" s="13" t="s">
        <v>9025</v>
      </c>
      <c r="C331" s="3">
        <f t="shared" si="5"/>
        <v>33</v>
      </c>
    </row>
    <row r="332" spans="1:3" ht="14" x14ac:dyDescent="0.3">
      <c r="A332" s="12" t="s">
        <v>660</v>
      </c>
      <c r="B332" s="13" t="s">
        <v>9026</v>
      </c>
      <c r="C332" s="3">
        <f t="shared" si="5"/>
        <v>33</v>
      </c>
    </row>
    <row r="333" spans="1:3" ht="14" x14ac:dyDescent="0.3">
      <c r="A333" s="12" t="s">
        <v>661</v>
      </c>
      <c r="B333" s="13" t="s">
        <v>9027</v>
      </c>
      <c r="C333" s="3">
        <f t="shared" si="5"/>
        <v>31</v>
      </c>
    </row>
    <row r="334" spans="1:3" ht="14" x14ac:dyDescent="0.3">
      <c r="A334" s="12" t="s">
        <v>662</v>
      </c>
      <c r="B334" s="13" t="s">
        <v>9028</v>
      </c>
      <c r="C334" s="3">
        <f t="shared" si="5"/>
        <v>31</v>
      </c>
    </row>
    <row r="335" spans="1:3" ht="14" x14ac:dyDescent="0.3">
      <c r="A335" s="12" t="s">
        <v>663</v>
      </c>
      <c r="B335" s="13" t="s">
        <v>9029</v>
      </c>
      <c r="C335" s="3">
        <f t="shared" si="5"/>
        <v>31</v>
      </c>
    </row>
    <row r="336" spans="1:3" ht="14" x14ac:dyDescent="0.3">
      <c r="A336" s="12" t="s">
        <v>664</v>
      </c>
      <c r="B336" s="13" t="s">
        <v>9030</v>
      </c>
      <c r="C336" s="3">
        <f t="shared" si="5"/>
        <v>31</v>
      </c>
    </row>
    <row r="337" spans="1:3" ht="14" x14ac:dyDescent="0.3">
      <c r="A337" s="12" t="s">
        <v>665</v>
      </c>
      <c r="B337" s="13" t="s">
        <v>9031</v>
      </c>
      <c r="C337" s="3">
        <f t="shared" si="5"/>
        <v>29</v>
      </c>
    </row>
    <row r="338" spans="1:3" ht="14" x14ac:dyDescent="0.3">
      <c r="A338" s="12" t="s">
        <v>666</v>
      </c>
      <c r="B338" s="13" t="s">
        <v>9032</v>
      </c>
      <c r="C338" s="3">
        <f t="shared" si="5"/>
        <v>29</v>
      </c>
    </row>
    <row r="339" spans="1:3" ht="14" x14ac:dyDescent="0.3">
      <c r="A339" s="12" t="s">
        <v>667</v>
      </c>
      <c r="B339" s="13" t="s">
        <v>9033</v>
      </c>
      <c r="C339" s="3">
        <f t="shared" si="5"/>
        <v>31</v>
      </c>
    </row>
    <row r="340" spans="1:3" ht="14" x14ac:dyDescent="0.3">
      <c r="A340" s="12" t="s">
        <v>668</v>
      </c>
      <c r="B340" s="13" t="s">
        <v>9034</v>
      </c>
      <c r="C340" s="3">
        <f t="shared" si="5"/>
        <v>29</v>
      </c>
    </row>
    <row r="341" spans="1:3" ht="14" x14ac:dyDescent="0.3">
      <c r="A341" s="12" t="s">
        <v>669</v>
      </c>
      <c r="B341" s="13" t="s">
        <v>9035</v>
      </c>
      <c r="C341" s="3">
        <f t="shared" si="5"/>
        <v>31</v>
      </c>
    </row>
    <row r="342" spans="1:3" ht="14" x14ac:dyDescent="0.3">
      <c r="A342" s="12" t="s">
        <v>670</v>
      </c>
      <c r="B342" s="13" t="s">
        <v>9036</v>
      </c>
      <c r="C342" s="3">
        <f t="shared" si="5"/>
        <v>31</v>
      </c>
    </row>
    <row r="343" spans="1:3" ht="14" x14ac:dyDescent="0.3">
      <c r="A343" s="12" t="s">
        <v>671</v>
      </c>
      <c r="B343" s="13" t="s">
        <v>9037</v>
      </c>
      <c r="C343" s="3">
        <f t="shared" si="5"/>
        <v>31</v>
      </c>
    </row>
    <row r="344" spans="1:3" ht="14" x14ac:dyDescent="0.3">
      <c r="A344" s="12" t="s">
        <v>672</v>
      </c>
      <c r="B344" s="13" t="s">
        <v>9038</v>
      </c>
      <c r="C344" s="3">
        <f t="shared" si="5"/>
        <v>29</v>
      </c>
    </row>
    <row r="345" spans="1:3" ht="14" x14ac:dyDescent="0.3">
      <c r="A345" s="12" t="s">
        <v>673</v>
      </c>
      <c r="B345" s="13" t="s">
        <v>9039</v>
      </c>
      <c r="C345" s="3">
        <f t="shared" si="5"/>
        <v>29</v>
      </c>
    </row>
    <row r="346" spans="1:3" ht="14" x14ac:dyDescent="0.3">
      <c r="A346" s="12" t="s">
        <v>674</v>
      </c>
      <c r="B346" s="13" t="s">
        <v>9040</v>
      </c>
      <c r="C346" s="3">
        <f t="shared" si="5"/>
        <v>31</v>
      </c>
    </row>
    <row r="347" spans="1:3" ht="14" x14ac:dyDescent="0.3">
      <c r="A347" s="12" t="s">
        <v>675</v>
      </c>
      <c r="B347" s="13" t="s">
        <v>9041</v>
      </c>
      <c r="C347" s="3">
        <f t="shared" si="5"/>
        <v>29</v>
      </c>
    </row>
    <row r="348" spans="1:3" ht="14" x14ac:dyDescent="0.3">
      <c r="A348" s="12" t="s">
        <v>676</v>
      </c>
      <c r="B348" s="13" t="s">
        <v>9042</v>
      </c>
      <c r="C348" s="3">
        <f t="shared" si="5"/>
        <v>29</v>
      </c>
    </row>
    <row r="349" spans="1:3" ht="14" x14ac:dyDescent="0.3">
      <c r="A349" s="12" t="s">
        <v>677</v>
      </c>
      <c r="B349" s="13" t="s">
        <v>9043</v>
      </c>
      <c r="C349" s="3">
        <f t="shared" si="5"/>
        <v>31</v>
      </c>
    </row>
    <row r="350" spans="1:3" ht="14" x14ac:dyDescent="0.3">
      <c r="A350" s="12" t="s">
        <v>678</v>
      </c>
      <c r="B350" s="13" t="s">
        <v>9044</v>
      </c>
      <c r="C350" s="3">
        <f t="shared" si="5"/>
        <v>33</v>
      </c>
    </row>
    <row r="351" spans="1:3" ht="14" x14ac:dyDescent="0.3">
      <c r="A351" s="12" t="s">
        <v>679</v>
      </c>
      <c r="B351" s="13" t="s">
        <v>9045</v>
      </c>
      <c r="C351" s="3">
        <f t="shared" si="5"/>
        <v>33</v>
      </c>
    </row>
    <row r="352" spans="1:3" ht="14" x14ac:dyDescent="0.3">
      <c r="A352" s="12" t="s">
        <v>680</v>
      </c>
      <c r="B352" s="13" t="s">
        <v>9046</v>
      </c>
      <c r="C352" s="3">
        <f t="shared" si="5"/>
        <v>29</v>
      </c>
    </row>
    <row r="353" spans="1:3" ht="14" x14ac:dyDescent="0.3">
      <c r="A353" s="12" t="s">
        <v>681</v>
      </c>
      <c r="B353" s="13" t="s">
        <v>9047</v>
      </c>
      <c r="C353" s="3">
        <f t="shared" si="5"/>
        <v>29</v>
      </c>
    </row>
    <row r="354" spans="1:3" ht="14" x14ac:dyDescent="0.3">
      <c r="A354" s="12" t="s">
        <v>682</v>
      </c>
      <c r="B354" s="13" t="s">
        <v>9048</v>
      </c>
      <c r="C354" s="3">
        <f t="shared" si="5"/>
        <v>29</v>
      </c>
    </row>
    <row r="355" spans="1:3" ht="14" x14ac:dyDescent="0.3">
      <c r="A355" s="12" t="s">
        <v>683</v>
      </c>
      <c r="B355" s="13" t="s">
        <v>9049</v>
      </c>
      <c r="C355" s="3">
        <f t="shared" si="5"/>
        <v>29</v>
      </c>
    </row>
    <row r="356" spans="1:3" ht="14" x14ac:dyDescent="0.3">
      <c r="A356" s="12" t="s">
        <v>684</v>
      </c>
      <c r="B356" s="13" t="s">
        <v>9050</v>
      </c>
      <c r="C356" s="3">
        <f t="shared" si="5"/>
        <v>29</v>
      </c>
    </row>
    <row r="357" spans="1:3" ht="14" x14ac:dyDescent="0.3">
      <c r="A357" s="12" t="s">
        <v>685</v>
      </c>
      <c r="B357" s="13" t="s">
        <v>9051</v>
      </c>
      <c r="C357" s="3">
        <f t="shared" si="5"/>
        <v>29</v>
      </c>
    </row>
    <row r="358" spans="1:3" ht="14" x14ac:dyDescent="0.3">
      <c r="A358" s="12" t="s">
        <v>686</v>
      </c>
      <c r="B358" s="13" t="s">
        <v>9052</v>
      </c>
      <c r="C358" s="3">
        <f t="shared" si="5"/>
        <v>31</v>
      </c>
    </row>
    <row r="359" spans="1:3" ht="14" x14ac:dyDescent="0.3">
      <c r="A359" s="12" t="s">
        <v>687</v>
      </c>
      <c r="B359" s="13" t="s">
        <v>9053</v>
      </c>
      <c r="C359" s="3">
        <f t="shared" si="5"/>
        <v>29</v>
      </c>
    </row>
    <row r="360" spans="1:3" ht="14" x14ac:dyDescent="0.3">
      <c r="A360" s="12" t="s">
        <v>688</v>
      </c>
      <c r="B360" s="13" t="s">
        <v>9054</v>
      </c>
      <c r="C360" s="3">
        <f t="shared" si="5"/>
        <v>33</v>
      </c>
    </row>
    <row r="361" spans="1:3" ht="14" x14ac:dyDescent="0.3">
      <c r="A361" s="12" t="s">
        <v>689</v>
      </c>
      <c r="B361" s="13" t="s">
        <v>9055</v>
      </c>
      <c r="C361" s="3">
        <f t="shared" si="5"/>
        <v>33</v>
      </c>
    </row>
    <row r="362" spans="1:3" ht="14" x14ac:dyDescent="0.3">
      <c r="A362" s="12" t="s">
        <v>690</v>
      </c>
      <c r="B362" s="13" t="s">
        <v>9056</v>
      </c>
      <c r="C362" s="3">
        <f t="shared" si="5"/>
        <v>33</v>
      </c>
    </row>
    <row r="363" spans="1:3" ht="14" x14ac:dyDescent="0.3">
      <c r="A363" s="12" t="s">
        <v>691</v>
      </c>
      <c r="B363" s="13" t="s">
        <v>9057</v>
      </c>
      <c r="C363" s="3">
        <f t="shared" si="5"/>
        <v>31</v>
      </c>
    </row>
    <row r="364" spans="1:3" ht="14" x14ac:dyDescent="0.3">
      <c r="A364" s="12" t="s">
        <v>692</v>
      </c>
      <c r="B364" s="13" t="s">
        <v>9058</v>
      </c>
      <c r="C364" s="3">
        <f t="shared" si="5"/>
        <v>29</v>
      </c>
    </row>
    <row r="365" spans="1:3" ht="14" x14ac:dyDescent="0.3">
      <c r="A365" s="12" t="s">
        <v>693</v>
      </c>
      <c r="B365" s="13" t="s">
        <v>9059</v>
      </c>
      <c r="C365" s="3">
        <f t="shared" si="5"/>
        <v>29</v>
      </c>
    </row>
    <row r="366" spans="1:3" ht="14" x14ac:dyDescent="0.3">
      <c r="A366" s="12" t="s">
        <v>694</v>
      </c>
      <c r="B366" s="13" t="s">
        <v>9060</v>
      </c>
      <c r="C366" s="3">
        <f t="shared" si="5"/>
        <v>29</v>
      </c>
    </row>
    <row r="367" spans="1:3" ht="14" x14ac:dyDescent="0.3">
      <c r="A367" s="12" t="s">
        <v>695</v>
      </c>
      <c r="B367" s="13" t="s">
        <v>9061</v>
      </c>
      <c r="C367" s="3">
        <f t="shared" si="5"/>
        <v>33</v>
      </c>
    </row>
    <row r="368" spans="1:3" ht="14" x14ac:dyDescent="0.3">
      <c r="A368" s="12" t="s">
        <v>696</v>
      </c>
      <c r="B368" s="13" t="s">
        <v>9062</v>
      </c>
      <c r="C368" s="3">
        <f t="shared" si="5"/>
        <v>29</v>
      </c>
    </row>
    <row r="369" spans="1:3" ht="14" x14ac:dyDescent="0.3">
      <c r="A369" s="12" t="s">
        <v>697</v>
      </c>
      <c r="B369" s="13" t="s">
        <v>9063</v>
      </c>
      <c r="C369" s="3">
        <f t="shared" si="5"/>
        <v>29</v>
      </c>
    </row>
    <row r="370" spans="1:3" ht="14" x14ac:dyDescent="0.3">
      <c r="A370" s="12" t="s">
        <v>698</v>
      </c>
      <c r="B370" s="13" t="s">
        <v>9064</v>
      </c>
      <c r="C370" s="3">
        <f t="shared" si="5"/>
        <v>31</v>
      </c>
    </row>
    <row r="371" spans="1:3" ht="14" x14ac:dyDescent="0.3">
      <c r="A371" s="12" t="s">
        <v>699</v>
      </c>
      <c r="B371" s="13" t="s">
        <v>9065</v>
      </c>
      <c r="C371" s="3">
        <f t="shared" si="5"/>
        <v>29</v>
      </c>
    </row>
    <row r="372" spans="1:3" ht="14" x14ac:dyDescent="0.3">
      <c r="A372" s="12" t="s">
        <v>700</v>
      </c>
      <c r="B372" s="13" t="s">
        <v>9066</v>
      </c>
      <c r="C372" s="3">
        <f t="shared" si="5"/>
        <v>33</v>
      </c>
    </row>
    <row r="373" spans="1:3" ht="14" x14ac:dyDescent="0.3">
      <c r="A373" s="12" t="s">
        <v>701</v>
      </c>
      <c r="B373" s="13" t="s">
        <v>9067</v>
      </c>
      <c r="C373" s="3">
        <f t="shared" si="5"/>
        <v>31</v>
      </c>
    </row>
    <row r="374" spans="1:3" ht="14" x14ac:dyDescent="0.3">
      <c r="A374" s="12" t="s">
        <v>702</v>
      </c>
      <c r="B374" s="13" t="s">
        <v>9068</v>
      </c>
      <c r="C374" s="3">
        <f t="shared" si="5"/>
        <v>31</v>
      </c>
    </row>
    <row r="375" spans="1:3" ht="14" x14ac:dyDescent="0.3">
      <c r="A375" s="12" t="s">
        <v>703</v>
      </c>
      <c r="B375" s="13" t="s">
        <v>9069</v>
      </c>
      <c r="C375" s="3">
        <f t="shared" si="5"/>
        <v>29</v>
      </c>
    </row>
    <row r="376" spans="1:3" ht="14" x14ac:dyDescent="0.3">
      <c r="A376" s="12" t="s">
        <v>704</v>
      </c>
      <c r="B376" s="13" t="s">
        <v>9070</v>
      </c>
      <c r="C376" s="3">
        <f t="shared" si="5"/>
        <v>31</v>
      </c>
    </row>
    <row r="377" spans="1:3" ht="14" x14ac:dyDescent="0.3">
      <c r="A377" s="12" t="s">
        <v>705</v>
      </c>
      <c r="B377" s="13" t="s">
        <v>9071</v>
      </c>
      <c r="C377" s="3">
        <f t="shared" si="5"/>
        <v>29</v>
      </c>
    </row>
    <row r="378" spans="1:3" ht="14" x14ac:dyDescent="0.3">
      <c r="A378" s="12" t="s">
        <v>706</v>
      </c>
      <c r="B378" s="13" t="s">
        <v>9072</v>
      </c>
      <c r="C378" s="3">
        <f t="shared" si="5"/>
        <v>33</v>
      </c>
    </row>
    <row r="379" spans="1:3" ht="14" x14ac:dyDescent="0.3">
      <c r="A379" s="12" t="s">
        <v>707</v>
      </c>
      <c r="B379" s="13" t="s">
        <v>9073</v>
      </c>
      <c r="C379" s="3">
        <f t="shared" si="5"/>
        <v>33</v>
      </c>
    </row>
    <row r="380" spans="1:3" ht="14" x14ac:dyDescent="0.3">
      <c r="A380" s="12" t="s">
        <v>708</v>
      </c>
      <c r="B380" s="13" t="s">
        <v>9074</v>
      </c>
      <c r="C380" s="3">
        <f t="shared" si="5"/>
        <v>33</v>
      </c>
    </row>
    <row r="381" spans="1:3" ht="14" x14ac:dyDescent="0.3">
      <c r="A381" s="12" t="s">
        <v>709</v>
      </c>
      <c r="B381" s="13" t="s">
        <v>9075</v>
      </c>
      <c r="C381" s="3">
        <f t="shared" si="5"/>
        <v>37</v>
      </c>
    </row>
    <row r="382" spans="1:3" ht="14" x14ac:dyDescent="0.3">
      <c r="A382" s="12" t="s">
        <v>710</v>
      </c>
      <c r="B382" s="13" t="s">
        <v>9076</v>
      </c>
      <c r="C382" s="3">
        <f t="shared" si="5"/>
        <v>31</v>
      </c>
    </row>
    <row r="383" spans="1:3" ht="14" x14ac:dyDescent="0.3">
      <c r="A383" s="12" t="s">
        <v>711</v>
      </c>
      <c r="B383" s="13" t="s">
        <v>9077</v>
      </c>
      <c r="C383" s="3">
        <f t="shared" si="5"/>
        <v>31</v>
      </c>
    </row>
    <row r="384" spans="1:3" ht="14" x14ac:dyDescent="0.3">
      <c r="A384" s="12" t="s">
        <v>712</v>
      </c>
      <c r="B384" s="13" t="s">
        <v>9078</v>
      </c>
      <c r="C384" s="3">
        <f t="shared" si="5"/>
        <v>33</v>
      </c>
    </row>
    <row r="385" spans="1:3" ht="14" x14ac:dyDescent="0.3">
      <c r="A385" s="12" t="s">
        <v>713</v>
      </c>
      <c r="B385" s="13" t="s">
        <v>9079</v>
      </c>
      <c r="C385" s="3">
        <f t="shared" si="5"/>
        <v>33</v>
      </c>
    </row>
    <row r="386" spans="1:3" ht="14" x14ac:dyDescent="0.3">
      <c r="A386" s="12" t="s">
        <v>714</v>
      </c>
      <c r="B386" s="13" t="s">
        <v>9080</v>
      </c>
      <c r="C386" s="3">
        <f t="shared" ref="C386:C449" si="6">LENB(B386)</f>
        <v>33</v>
      </c>
    </row>
    <row r="387" spans="1:3" ht="14" x14ac:dyDescent="0.3">
      <c r="A387" s="12" t="s">
        <v>715</v>
      </c>
      <c r="B387" s="13" t="s">
        <v>9081</v>
      </c>
      <c r="C387" s="3">
        <f t="shared" si="6"/>
        <v>33</v>
      </c>
    </row>
    <row r="388" spans="1:3" ht="14" x14ac:dyDescent="0.3">
      <c r="A388" s="12" t="s">
        <v>716</v>
      </c>
      <c r="B388" s="13" t="s">
        <v>9082</v>
      </c>
      <c r="C388" s="3">
        <f t="shared" si="6"/>
        <v>33</v>
      </c>
    </row>
    <row r="389" spans="1:3" ht="14" x14ac:dyDescent="0.3">
      <c r="A389" s="12" t="s">
        <v>717</v>
      </c>
      <c r="B389" s="13" t="s">
        <v>9083</v>
      </c>
      <c r="C389" s="3">
        <f t="shared" si="6"/>
        <v>33</v>
      </c>
    </row>
    <row r="390" spans="1:3" ht="14" x14ac:dyDescent="0.3">
      <c r="A390" s="12" t="s">
        <v>718</v>
      </c>
      <c r="B390" s="13" t="s">
        <v>9084</v>
      </c>
      <c r="C390" s="3">
        <f t="shared" si="6"/>
        <v>31</v>
      </c>
    </row>
    <row r="391" spans="1:3" ht="14" x14ac:dyDescent="0.3">
      <c r="A391" s="12" t="s">
        <v>719</v>
      </c>
      <c r="B391" s="13" t="s">
        <v>9085</v>
      </c>
      <c r="C391" s="3">
        <f t="shared" si="6"/>
        <v>29</v>
      </c>
    </row>
    <row r="392" spans="1:3" ht="14" x14ac:dyDescent="0.3">
      <c r="A392" s="12" t="s">
        <v>720</v>
      </c>
      <c r="B392" s="13" t="s">
        <v>9086</v>
      </c>
      <c r="C392" s="3">
        <f t="shared" si="6"/>
        <v>29</v>
      </c>
    </row>
    <row r="393" spans="1:3" ht="14" x14ac:dyDescent="0.3">
      <c r="A393" s="12" t="s">
        <v>721</v>
      </c>
      <c r="B393" s="13" t="s">
        <v>9087</v>
      </c>
      <c r="C393" s="3">
        <f t="shared" si="6"/>
        <v>29</v>
      </c>
    </row>
    <row r="394" spans="1:3" ht="14" x14ac:dyDescent="0.3">
      <c r="A394" s="12" t="s">
        <v>722</v>
      </c>
      <c r="B394" s="13" t="s">
        <v>9088</v>
      </c>
      <c r="C394" s="3">
        <f t="shared" si="6"/>
        <v>27</v>
      </c>
    </row>
    <row r="395" spans="1:3" ht="14" x14ac:dyDescent="0.3">
      <c r="A395" s="12" t="s">
        <v>723</v>
      </c>
      <c r="B395" s="13" t="s">
        <v>9089</v>
      </c>
      <c r="C395" s="3">
        <f t="shared" si="6"/>
        <v>33</v>
      </c>
    </row>
    <row r="396" spans="1:3" ht="14" x14ac:dyDescent="0.3">
      <c r="A396" s="12" t="s">
        <v>724</v>
      </c>
      <c r="B396" s="13" t="s">
        <v>9090</v>
      </c>
      <c r="C396" s="3">
        <f t="shared" si="6"/>
        <v>33</v>
      </c>
    </row>
    <row r="397" spans="1:3" ht="14" x14ac:dyDescent="0.3">
      <c r="A397" s="12" t="s">
        <v>725</v>
      </c>
      <c r="B397" s="13" t="s">
        <v>9091</v>
      </c>
      <c r="C397" s="3">
        <f t="shared" si="6"/>
        <v>33</v>
      </c>
    </row>
    <row r="398" spans="1:3" ht="14" x14ac:dyDescent="0.3">
      <c r="A398" s="12" t="s">
        <v>726</v>
      </c>
      <c r="B398" s="13" t="s">
        <v>9092</v>
      </c>
      <c r="C398" s="3">
        <f t="shared" si="6"/>
        <v>33</v>
      </c>
    </row>
    <row r="399" spans="1:3" ht="14" x14ac:dyDescent="0.3">
      <c r="A399" s="12" t="s">
        <v>727</v>
      </c>
      <c r="B399" s="13" t="s">
        <v>9093</v>
      </c>
      <c r="C399" s="3">
        <f t="shared" si="6"/>
        <v>31</v>
      </c>
    </row>
    <row r="400" spans="1:3" ht="14" x14ac:dyDescent="0.3">
      <c r="A400" s="12" t="s">
        <v>728</v>
      </c>
      <c r="B400" s="13" t="s">
        <v>9094</v>
      </c>
      <c r="C400" s="3">
        <f t="shared" si="6"/>
        <v>31</v>
      </c>
    </row>
    <row r="401" spans="1:3" ht="14" x14ac:dyDescent="0.3">
      <c r="A401" s="12" t="s">
        <v>729</v>
      </c>
      <c r="B401" s="13" t="s">
        <v>9095</v>
      </c>
      <c r="C401" s="3">
        <f t="shared" si="6"/>
        <v>29</v>
      </c>
    </row>
    <row r="402" spans="1:3" ht="14" x14ac:dyDescent="0.3">
      <c r="A402" s="12" t="s">
        <v>730</v>
      </c>
      <c r="B402" s="13" t="s">
        <v>9096</v>
      </c>
      <c r="C402" s="3">
        <f t="shared" si="6"/>
        <v>31</v>
      </c>
    </row>
    <row r="403" spans="1:3" ht="14" x14ac:dyDescent="0.3">
      <c r="A403" s="12" t="s">
        <v>731</v>
      </c>
      <c r="B403" s="13" t="s">
        <v>9097</v>
      </c>
      <c r="C403" s="3">
        <f t="shared" si="6"/>
        <v>29</v>
      </c>
    </row>
    <row r="404" spans="1:3" ht="14" x14ac:dyDescent="0.3">
      <c r="A404" s="12" t="s">
        <v>732</v>
      </c>
      <c r="B404" s="13" t="s">
        <v>9098</v>
      </c>
      <c r="C404" s="3">
        <f t="shared" si="6"/>
        <v>31</v>
      </c>
    </row>
    <row r="405" spans="1:3" ht="14" x14ac:dyDescent="0.3">
      <c r="A405" s="12" t="s">
        <v>733</v>
      </c>
      <c r="B405" s="13" t="s">
        <v>9099</v>
      </c>
      <c r="C405" s="3">
        <f t="shared" si="6"/>
        <v>29</v>
      </c>
    </row>
    <row r="406" spans="1:3" ht="14" x14ac:dyDescent="0.3">
      <c r="A406" s="12" t="s">
        <v>734</v>
      </c>
      <c r="B406" s="13" t="s">
        <v>9100</v>
      </c>
      <c r="C406" s="3">
        <f t="shared" si="6"/>
        <v>13</v>
      </c>
    </row>
    <row r="407" spans="1:3" ht="14" x14ac:dyDescent="0.3">
      <c r="A407" s="12" t="s">
        <v>735</v>
      </c>
      <c r="B407" s="13" t="s">
        <v>9101</v>
      </c>
      <c r="C407" s="3">
        <f t="shared" si="6"/>
        <v>21</v>
      </c>
    </row>
    <row r="408" spans="1:3" ht="14" x14ac:dyDescent="0.3">
      <c r="A408" s="12" t="s">
        <v>8791</v>
      </c>
      <c r="B408" s="13" t="s">
        <v>8792</v>
      </c>
      <c r="C408" s="3">
        <f t="shared" si="6"/>
        <v>27</v>
      </c>
    </row>
    <row r="409" spans="1:3" ht="14" x14ac:dyDescent="0.3">
      <c r="A409" s="12" t="s">
        <v>736</v>
      </c>
      <c r="B409" s="13" t="s">
        <v>9102</v>
      </c>
      <c r="C409" s="3">
        <f t="shared" si="6"/>
        <v>13</v>
      </c>
    </row>
    <row r="410" spans="1:3" ht="14" x14ac:dyDescent="0.3">
      <c r="A410" s="12" t="s">
        <v>737</v>
      </c>
      <c r="B410" s="13" t="s">
        <v>9103</v>
      </c>
      <c r="C410" s="3">
        <f t="shared" si="6"/>
        <v>31</v>
      </c>
    </row>
    <row r="411" spans="1:3" ht="14" x14ac:dyDescent="0.3">
      <c r="A411" s="12" t="s">
        <v>738</v>
      </c>
      <c r="B411" s="13" t="s">
        <v>9104</v>
      </c>
      <c r="C411" s="3">
        <f t="shared" si="6"/>
        <v>13</v>
      </c>
    </row>
    <row r="412" spans="1:3" ht="14" x14ac:dyDescent="0.3">
      <c r="A412" s="12" t="s">
        <v>739</v>
      </c>
      <c r="B412" s="13" t="s">
        <v>9105</v>
      </c>
      <c r="C412" s="3">
        <f t="shared" si="6"/>
        <v>17</v>
      </c>
    </row>
    <row r="413" spans="1:3" ht="14" x14ac:dyDescent="0.3">
      <c r="A413" s="12" t="s">
        <v>740</v>
      </c>
      <c r="B413" s="13" t="s">
        <v>9106</v>
      </c>
      <c r="C413" s="3">
        <f t="shared" si="6"/>
        <v>21</v>
      </c>
    </row>
    <row r="414" spans="1:3" ht="14" x14ac:dyDescent="0.3">
      <c r="A414" s="12" t="s">
        <v>741</v>
      </c>
      <c r="B414" s="13" t="s">
        <v>9107</v>
      </c>
      <c r="C414" s="3">
        <f t="shared" si="6"/>
        <v>23</v>
      </c>
    </row>
    <row r="415" spans="1:3" ht="14" x14ac:dyDescent="0.3">
      <c r="A415" s="12" t="s">
        <v>742</v>
      </c>
      <c r="B415" s="13" t="s">
        <v>9108</v>
      </c>
      <c r="C415" s="3">
        <f t="shared" si="6"/>
        <v>19</v>
      </c>
    </row>
    <row r="416" spans="1:3" ht="14" x14ac:dyDescent="0.3">
      <c r="A416" s="12" t="s">
        <v>743</v>
      </c>
      <c r="B416" s="13" t="s">
        <v>9109</v>
      </c>
      <c r="C416" s="3">
        <f t="shared" si="6"/>
        <v>17</v>
      </c>
    </row>
    <row r="417" spans="1:3" ht="14" x14ac:dyDescent="0.3">
      <c r="A417" s="12" t="s">
        <v>744</v>
      </c>
      <c r="B417" s="13" t="s">
        <v>9110</v>
      </c>
      <c r="C417" s="3">
        <f t="shared" si="6"/>
        <v>27</v>
      </c>
    </row>
    <row r="418" spans="1:3" ht="14" x14ac:dyDescent="0.3">
      <c r="A418" s="12" t="s">
        <v>745</v>
      </c>
      <c r="B418" s="13" t="s">
        <v>9111</v>
      </c>
      <c r="C418" s="3">
        <f t="shared" si="6"/>
        <v>23</v>
      </c>
    </row>
    <row r="419" spans="1:3" ht="14" x14ac:dyDescent="0.3">
      <c r="A419" s="12" t="s">
        <v>746</v>
      </c>
      <c r="B419" s="13" t="s">
        <v>9112</v>
      </c>
      <c r="C419" s="3">
        <f t="shared" si="6"/>
        <v>21</v>
      </c>
    </row>
    <row r="420" spans="1:3" ht="14" x14ac:dyDescent="0.3">
      <c r="A420" s="12" t="s">
        <v>747</v>
      </c>
      <c r="B420" s="13" t="s">
        <v>9113</v>
      </c>
      <c r="C420" s="3">
        <f t="shared" si="6"/>
        <v>33</v>
      </c>
    </row>
    <row r="421" spans="1:3" ht="14" x14ac:dyDescent="0.3">
      <c r="A421" s="12" t="s">
        <v>748</v>
      </c>
      <c r="B421" s="13" t="s">
        <v>9114</v>
      </c>
      <c r="C421" s="3">
        <f t="shared" si="6"/>
        <v>33</v>
      </c>
    </row>
    <row r="422" spans="1:3" ht="14" x14ac:dyDescent="0.3">
      <c r="A422" s="12" t="s">
        <v>749</v>
      </c>
      <c r="B422" s="13" t="s">
        <v>9115</v>
      </c>
      <c r="C422" s="3">
        <f t="shared" si="6"/>
        <v>13</v>
      </c>
    </row>
    <row r="423" spans="1:3" ht="14" x14ac:dyDescent="0.3">
      <c r="A423" s="12" t="s">
        <v>8793</v>
      </c>
      <c r="B423" s="13" t="s">
        <v>8794</v>
      </c>
      <c r="C423" s="3">
        <f t="shared" si="6"/>
        <v>29</v>
      </c>
    </row>
    <row r="424" spans="1:3" ht="14" x14ac:dyDescent="0.3">
      <c r="A424" s="12" t="s">
        <v>750</v>
      </c>
      <c r="B424" s="13" t="s">
        <v>9116</v>
      </c>
      <c r="C424" s="3">
        <f t="shared" si="6"/>
        <v>25</v>
      </c>
    </row>
    <row r="425" spans="1:3" ht="14" x14ac:dyDescent="0.3">
      <c r="A425" s="12" t="s">
        <v>751</v>
      </c>
      <c r="B425" s="13" t="s">
        <v>9117</v>
      </c>
      <c r="C425" s="3">
        <f t="shared" si="6"/>
        <v>27</v>
      </c>
    </row>
    <row r="426" spans="1:3" ht="14" x14ac:dyDescent="0.3">
      <c r="A426" s="12" t="s">
        <v>752</v>
      </c>
      <c r="B426" s="13" t="s">
        <v>9118</v>
      </c>
      <c r="C426" s="3">
        <f t="shared" si="6"/>
        <v>35</v>
      </c>
    </row>
    <row r="427" spans="1:3" ht="14" x14ac:dyDescent="0.3">
      <c r="A427" s="12" t="s">
        <v>753</v>
      </c>
      <c r="B427" s="13" t="s">
        <v>9119</v>
      </c>
      <c r="C427" s="3">
        <f t="shared" si="6"/>
        <v>29</v>
      </c>
    </row>
    <row r="428" spans="1:3" ht="14" x14ac:dyDescent="0.3">
      <c r="A428" s="12" t="s">
        <v>754</v>
      </c>
      <c r="B428" s="13" t="s">
        <v>9120</v>
      </c>
      <c r="C428" s="3">
        <f t="shared" si="6"/>
        <v>33</v>
      </c>
    </row>
    <row r="429" spans="1:3" ht="14" x14ac:dyDescent="0.3">
      <c r="A429" s="12" t="s">
        <v>755</v>
      </c>
      <c r="B429" s="13" t="s">
        <v>9121</v>
      </c>
      <c r="C429" s="3">
        <f t="shared" si="6"/>
        <v>23</v>
      </c>
    </row>
    <row r="430" spans="1:3" ht="14" x14ac:dyDescent="0.3">
      <c r="A430" s="12" t="s">
        <v>756</v>
      </c>
      <c r="B430" s="13" t="s">
        <v>9122</v>
      </c>
      <c r="C430" s="3">
        <f t="shared" si="6"/>
        <v>19</v>
      </c>
    </row>
    <row r="431" spans="1:3" ht="14" x14ac:dyDescent="0.3">
      <c r="A431" s="12" t="s">
        <v>757</v>
      </c>
      <c r="B431" s="13" t="s">
        <v>9123</v>
      </c>
      <c r="C431" s="3">
        <f t="shared" si="6"/>
        <v>21</v>
      </c>
    </row>
    <row r="432" spans="1:3" ht="14" x14ac:dyDescent="0.3">
      <c r="A432" s="12" t="s">
        <v>758</v>
      </c>
      <c r="B432" s="13" t="s">
        <v>9124</v>
      </c>
      <c r="C432" s="3">
        <f t="shared" si="6"/>
        <v>19</v>
      </c>
    </row>
    <row r="433" spans="1:3" ht="14" x14ac:dyDescent="0.3">
      <c r="A433" s="12" t="s">
        <v>759</v>
      </c>
      <c r="B433" s="13" t="s">
        <v>9125</v>
      </c>
      <c r="C433" s="3">
        <f t="shared" si="6"/>
        <v>21</v>
      </c>
    </row>
    <row r="434" spans="1:3" ht="14" x14ac:dyDescent="0.3">
      <c r="A434" s="12" t="s">
        <v>760</v>
      </c>
      <c r="B434" s="13" t="s">
        <v>9126</v>
      </c>
      <c r="C434" s="3">
        <f t="shared" si="6"/>
        <v>21</v>
      </c>
    </row>
    <row r="435" spans="1:3" ht="14" x14ac:dyDescent="0.3">
      <c r="A435" s="12" t="s">
        <v>761</v>
      </c>
      <c r="B435" s="13" t="s">
        <v>9127</v>
      </c>
      <c r="C435" s="3">
        <f t="shared" si="6"/>
        <v>19</v>
      </c>
    </row>
    <row r="436" spans="1:3" ht="14" x14ac:dyDescent="0.3">
      <c r="A436" s="12" t="s">
        <v>762</v>
      </c>
      <c r="B436" s="13" t="s">
        <v>9128</v>
      </c>
      <c r="C436" s="3">
        <f t="shared" si="6"/>
        <v>21</v>
      </c>
    </row>
    <row r="437" spans="1:3" ht="14" x14ac:dyDescent="0.3">
      <c r="A437" s="12" t="s">
        <v>763</v>
      </c>
      <c r="B437" s="13" t="s">
        <v>9129</v>
      </c>
      <c r="C437" s="3">
        <f t="shared" si="6"/>
        <v>21</v>
      </c>
    </row>
    <row r="438" spans="1:3" ht="14" x14ac:dyDescent="0.3">
      <c r="A438" s="12" t="s">
        <v>764</v>
      </c>
      <c r="B438" s="13" t="s">
        <v>9130</v>
      </c>
      <c r="C438" s="3">
        <f t="shared" si="6"/>
        <v>31</v>
      </c>
    </row>
    <row r="439" spans="1:3" ht="14" x14ac:dyDescent="0.3">
      <c r="A439" s="12" t="s">
        <v>765</v>
      </c>
      <c r="B439" s="13" t="s">
        <v>9131</v>
      </c>
      <c r="C439" s="3">
        <f t="shared" si="6"/>
        <v>29</v>
      </c>
    </row>
    <row r="440" spans="1:3" ht="14" x14ac:dyDescent="0.3">
      <c r="A440" s="12" t="s">
        <v>766</v>
      </c>
      <c r="B440" s="13" t="s">
        <v>9132</v>
      </c>
      <c r="C440" s="3">
        <f t="shared" si="6"/>
        <v>29</v>
      </c>
    </row>
    <row r="441" spans="1:3" ht="14" x14ac:dyDescent="0.3">
      <c r="A441" s="12" t="s">
        <v>767</v>
      </c>
      <c r="B441" s="13" t="s">
        <v>9133</v>
      </c>
      <c r="C441" s="3">
        <f t="shared" si="6"/>
        <v>29</v>
      </c>
    </row>
    <row r="442" spans="1:3" ht="14" x14ac:dyDescent="0.3">
      <c r="A442" s="12" t="s">
        <v>768</v>
      </c>
      <c r="B442" s="13" t="s">
        <v>9134</v>
      </c>
      <c r="C442" s="3">
        <f t="shared" si="6"/>
        <v>31</v>
      </c>
    </row>
    <row r="443" spans="1:3" ht="14" x14ac:dyDescent="0.3">
      <c r="A443" s="12" t="s">
        <v>769</v>
      </c>
      <c r="B443" s="13" t="s">
        <v>9135</v>
      </c>
      <c r="C443" s="3">
        <f t="shared" si="6"/>
        <v>31</v>
      </c>
    </row>
    <row r="444" spans="1:3" ht="14" x14ac:dyDescent="0.3">
      <c r="A444" s="12" t="s">
        <v>770</v>
      </c>
      <c r="B444" s="13" t="s">
        <v>771</v>
      </c>
      <c r="C444" s="3">
        <f t="shared" si="6"/>
        <v>19</v>
      </c>
    </row>
    <row r="445" spans="1:3" ht="14" x14ac:dyDescent="0.3">
      <c r="A445" s="12" t="s">
        <v>772</v>
      </c>
      <c r="B445" s="13" t="s">
        <v>773</v>
      </c>
      <c r="C445" s="3">
        <f t="shared" si="6"/>
        <v>19</v>
      </c>
    </row>
    <row r="446" spans="1:3" ht="14" x14ac:dyDescent="0.3">
      <c r="A446" s="12" t="s">
        <v>774</v>
      </c>
      <c r="B446" s="13" t="s">
        <v>775</v>
      </c>
      <c r="C446" s="3">
        <f t="shared" si="6"/>
        <v>19</v>
      </c>
    </row>
    <row r="447" spans="1:3" ht="14" x14ac:dyDescent="0.3">
      <c r="A447" s="12" t="s">
        <v>776</v>
      </c>
      <c r="B447" s="13" t="s">
        <v>777</v>
      </c>
      <c r="C447" s="3">
        <f t="shared" si="6"/>
        <v>23</v>
      </c>
    </row>
    <row r="448" spans="1:3" ht="14" x14ac:dyDescent="0.3">
      <c r="A448" s="12" t="s">
        <v>778</v>
      </c>
      <c r="B448" s="13" t="s">
        <v>779</v>
      </c>
      <c r="C448" s="3">
        <f t="shared" si="6"/>
        <v>41</v>
      </c>
    </row>
    <row r="449" spans="1:3" ht="14" x14ac:dyDescent="0.3">
      <c r="A449" s="12" t="s">
        <v>780</v>
      </c>
      <c r="B449" s="13" t="s">
        <v>9136</v>
      </c>
      <c r="C449" s="3">
        <f t="shared" si="6"/>
        <v>37</v>
      </c>
    </row>
    <row r="450" spans="1:3" ht="14" x14ac:dyDescent="0.3">
      <c r="A450" s="12" t="s">
        <v>781</v>
      </c>
      <c r="B450" s="13" t="s">
        <v>9137</v>
      </c>
      <c r="C450" s="3">
        <f t="shared" ref="C450:C513" si="7">LENB(B450)</f>
        <v>31</v>
      </c>
    </row>
    <row r="451" spans="1:3" ht="14" x14ac:dyDescent="0.3">
      <c r="A451" s="12" t="s">
        <v>782</v>
      </c>
      <c r="B451" s="13" t="s">
        <v>783</v>
      </c>
      <c r="C451" s="3">
        <f t="shared" si="7"/>
        <v>27</v>
      </c>
    </row>
    <row r="452" spans="1:3" ht="14" x14ac:dyDescent="0.3">
      <c r="A452" s="12" t="s">
        <v>784</v>
      </c>
      <c r="B452" s="13" t="s">
        <v>785</v>
      </c>
      <c r="C452" s="3">
        <f t="shared" si="7"/>
        <v>27</v>
      </c>
    </row>
    <row r="453" spans="1:3" ht="14" x14ac:dyDescent="0.3">
      <c r="A453" s="12" t="s">
        <v>786</v>
      </c>
      <c r="B453" s="13" t="s">
        <v>787</v>
      </c>
      <c r="C453" s="3">
        <f t="shared" si="7"/>
        <v>39</v>
      </c>
    </row>
    <row r="454" spans="1:3" ht="14" x14ac:dyDescent="0.3">
      <c r="A454" s="12" t="s">
        <v>788</v>
      </c>
      <c r="B454" s="13" t="s">
        <v>789</v>
      </c>
      <c r="C454" s="3">
        <f t="shared" si="7"/>
        <v>39</v>
      </c>
    </row>
    <row r="455" spans="1:3" ht="14" x14ac:dyDescent="0.3">
      <c r="A455" s="12" t="s">
        <v>790</v>
      </c>
      <c r="B455" s="13" t="s">
        <v>791</v>
      </c>
      <c r="C455" s="3">
        <f t="shared" si="7"/>
        <v>45</v>
      </c>
    </row>
    <row r="456" spans="1:3" ht="14" x14ac:dyDescent="0.3">
      <c r="A456" s="12" t="s">
        <v>792</v>
      </c>
      <c r="B456" s="13" t="s">
        <v>793</v>
      </c>
      <c r="C456" s="3">
        <f t="shared" si="7"/>
        <v>47</v>
      </c>
    </row>
    <row r="457" spans="1:3" ht="14" x14ac:dyDescent="0.3">
      <c r="A457" s="12" t="s">
        <v>794</v>
      </c>
      <c r="B457" s="13" t="s">
        <v>795</v>
      </c>
      <c r="C457" s="3">
        <f t="shared" si="7"/>
        <v>47</v>
      </c>
    </row>
    <row r="458" spans="1:3" ht="14" x14ac:dyDescent="0.3">
      <c r="A458" s="12" t="s">
        <v>796</v>
      </c>
      <c r="B458" s="13" t="s">
        <v>797</v>
      </c>
      <c r="C458" s="3">
        <f t="shared" si="7"/>
        <v>47</v>
      </c>
    </row>
    <row r="459" spans="1:3" ht="14" x14ac:dyDescent="0.3">
      <c r="A459" s="12" t="s">
        <v>798</v>
      </c>
      <c r="B459" s="13" t="s">
        <v>9138</v>
      </c>
      <c r="C459" s="3">
        <f t="shared" si="7"/>
        <v>47</v>
      </c>
    </row>
    <row r="460" spans="1:3" ht="14" x14ac:dyDescent="0.3">
      <c r="A460" s="12" t="s">
        <v>799</v>
      </c>
      <c r="B460" s="13" t="s">
        <v>9139</v>
      </c>
      <c r="C460" s="3">
        <f t="shared" si="7"/>
        <v>47</v>
      </c>
    </row>
    <row r="461" spans="1:3" ht="14" x14ac:dyDescent="0.3">
      <c r="A461" s="12" t="s">
        <v>800</v>
      </c>
      <c r="B461" s="13" t="s">
        <v>801</v>
      </c>
      <c r="C461" s="3">
        <f t="shared" si="7"/>
        <v>23</v>
      </c>
    </row>
    <row r="462" spans="1:3" ht="14" x14ac:dyDescent="0.3">
      <c r="A462" s="12" t="s">
        <v>802</v>
      </c>
      <c r="B462" s="13" t="s">
        <v>803</v>
      </c>
      <c r="C462" s="3">
        <f t="shared" si="7"/>
        <v>37</v>
      </c>
    </row>
    <row r="463" spans="1:3" ht="14" x14ac:dyDescent="0.3">
      <c r="A463" s="12" t="s">
        <v>804</v>
      </c>
      <c r="B463" s="13" t="s">
        <v>805</v>
      </c>
      <c r="C463" s="3">
        <f t="shared" si="7"/>
        <v>27</v>
      </c>
    </row>
    <row r="464" spans="1:3" ht="14" x14ac:dyDescent="0.3">
      <c r="A464" s="12" t="s">
        <v>806</v>
      </c>
      <c r="B464" s="13" t="s">
        <v>807</v>
      </c>
      <c r="C464" s="3">
        <f t="shared" si="7"/>
        <v>29</v>
      </c>
    </row>
    <row r="465" spans="1:3" ht="14" x14ac:dyDescent="0.3">
      <c r="A465" s="12" t="s">
        <v>808</v>
      </c>
      <c r="B465" s="13" t="s">
        <v>9140</v>
      </c>
      <c r="C465" s="3">
        <f t="shared" si="7"/>
        <v>27</v>
      </c>
    </row>
    <row r="466" spans="1:3" ht="14" x14ac:dyDescent="0.3">
      <c r="A466" s="12" t="s">
        <v>809</v>
      </c>
      <c r="B466" s="13" t="s">
        <v>9141</v>
      </c>
      <c r="C466" s="3">
        <f t="shared" si="7"/>
        <v>27</v>
      </c>
    </row>
    <row r="467" spans="1:3" ht="14" x14ac:dyDescent="0.3">
      <c r="A467" s="12" t="s">
        <v>810</v>
      </c>
      <c r="B467" s="13" t="s">
        <v>9142</v>
      </c>
      <c r="C467" s="3">
        <f t="shared" si="7"/>
        <v>27</v>
      </c>
    </row>
    <row r="468" spans="1:3" ht="14" x14ac:dyDescent="0.3">
      <c r="A468" s="12" t="s">
        <v>811</v>
      </c>
      <c r="B468" s="13" t="s">
        <v>9143</v>
      </c>
      <c r="C468" s="3">
        <f t="shared" si="7"/>
        <v>27</v>
      </c>
    </row>
    <row r="469" spans="1:3" ht="14" x14ac:dyDescent="0.3">
      <c r="A469" s="12" t="s">
        <v>812</v>
      </c>
      <c r="B469" s="13" t="s">
        <v>9144</v>
      </c>
      <c r="C469" s="3">
        <f t="shared" si="7"/>
        <v>27</v>
      </c>
    </row>
    <row r="470" spans="1:3" ht="14" x14ac:dyDescent="0.3">
      <c r="A470" s="12" t="s">
        <v>813</v>
      </c>
      <c r="B470" s="13" t="s">
        <v>9145</v>
      </c>
      <c r="C470" s="3">
        <f t="shared" si="7"/>
        <v>37</v>
      </c>
    </row>
    <row r="471" spans="1:3" ht="14" x14ac:dyDescent="0.3">
      <c r="A471" s="12" t="s">
        <v>814</v>
      </c>
      <c r="B471" s="13" t="s">
        <v>9146</v>
      </c>
      <c r="C471" s="3">
        <f t="shared" si="7"/>
        <v>27</v>
      </c>
    </row>
    <row r="472" spans="1:3" ht="14" x14ac:dyDescent="0.3">
      <c r="A472" s="12" t="s">
        <v>815</v>
      </c>
      <c r="B472" s="13" t="s">
        <v>9147</v>
      </c>
      <c r="C472" s="3">
        <f t="shared" si="7"/>
        <v>27</v>
      </c>
    </row>
    <row r="473" spans="1:3" ht="14" x14ac:dyDescent="0.3">
      <c r="A473" s="12" t="s">
        <v>816</v>
      </c>
      <c r="B473" s="13" t="s">
        <v>9148</v>
      </c>
      <c r="C473" s="3">
        <f t="shared" si="7"/>
        <v>27</v>
      </c>
    </row>
    <row r="474" spans="1:3" ht="14" x14ac:dyDescent="0.3">
      <c r="A474" s="12" t="s">
        <v>817</v>
      </c>
      <c r="B474" s="13" t="s">
        <v>9149</v>
      </c>
      <c r="C474" s="3">
        <f t="shared" si="7"/>
        <v>27</v>
      </c>
    </row>
    <row r="475" spans="1:3" ht="14" x14ac:dyDescent="0.3">
      <c r="A475" s="12" t="s">
        <v>818</v>
      </c>
      <c r="B475" s="13" t="s">
        <v>9150</v>
      </c>
      <c r="C475" s="3">
        <f t="shared" si="7"/>
        <v>39</v>
      </c>
    </row>
    <row r="476" spans="1:3" ht="14" x14ac:dyDescent="0.3">
      <c r="A476" s="12" t="s">
        <v>819</v>
      </c>
      <c r="B476" s="13" t="s">
        <v>9151</v>
      </c>
      <c r="C476" s="3">
        <f t="shared" si="7"/>
        <v>27</v>
      </c>
    </row>
    <row r="477" spans="1:3" ht="14" x14ac:dyDescent="0.3">
      <c r="A477" s="12" t="s">
        <v>820</v>
      </c>
      <c r="B477" s="13" t="s">
        <v>9152</v>
      </c>
      <c r="C477" s="3">
        <f t="shared" si="7"/>
        <v>47</v>
      </c>
    </row>
    <row r="478" spans="1:3" ht="14" x14ac:dyDescent="0.3">
      <c r="A478" s="12" t="s">
        <v>821</v>
      </c>
      <c r="B478" s="13" t="s">
        <v>9153</v>
      </c>
      <c r="C478" s="3">
        <f t="shared" si="7"/>
        <v>15</v>
      </c>
    </row>
    <row r="479" spans="1:3" ht="14" x14ac:dyDescent="0.3">
      <c r="A479" s="12" t="s">
        <v>822</v>
      </c>
      <c r="B479" s="13" t="s">
        <v>9154</v>
      </c>
      <c r="C479" s="3">
        <f t="shared" si="7"/>
        <v>15</v>
      </c>
    </row>
    <row r="480" spans="1:3" ht="14" x14ac:dyDescent="0.3">
      <c r="A480" s="12" t="s">
        <v>823</v>
      </c>
      <c r="B480" s="13" t="s">
        <v>824</v>
      </c>
      <c r="C480" s="3">
        <f t="shared" si="7"/>
        <v>15</v>
      </c>
    </row>
    <row r="481" spans="1:3" ht="14" x14ac:dyDescent="0.3">
      <c r="A481" s="12" t="s">
        <v>825</v>
      </c>
      <c r="B481" s="13" t="s">
        <v>9155</v>
      </c>
      <c r="C481" s="3">
        <f t="shared" si="7"/>
        <v>17</v>
      </c>
    </row>
    <row r="482" spans="1:3" ht="14" x14ac:dyDescent="0.3">
      <c r="A482" s="12" t="s">
        <v>826</v>
      </c>
      <c r="B482" s="13" t="s">
        <v>9156</v>
      </c>
      <c r="C482" s="3">
        <f t="shared" si="7"/>
        <v>15</v>
      </c>
    </row>
    <row r="483" spans="1:3" ht="14" x14ac:dyDescent="0.3">
      <c r="A483" s="12" t="s">
        <v>827</v>
      </c>
      <c r="B483" s="13" t="s">
        <v>9157</v>
      </c>
      <c r="C483" s="3">
        <f t="shared" si="7"/>
        <v>15</v>
      </c>
    </row>
    <row r="484" spans="1:3" ht="14" x14ac:dyDescent="0.3">
      <c r="A484" s="12" t="s">
        <v>828</v>
      </c>
      <c r="B484" s="13" t="s">
        <v>9158</v>
      </c>
      <c r="C484" s="3">
        <f t="shared" si="7"/>
        <v>15</v>
      </c>
    </row>
    <row r="485" spans="1:3" ht="14" x14ac:dyDescent="0.3">
      <c r="A485" s="12" t="s">
        <v>829</v>
      </c>
      <c r="B485" s="13" t="s">
        <v>9159</v>
      </c>
      <c r="C485" s="3">
        <f t="shared" si="7"/>
        <v>39</v>
      </c>
    </row>
    <row r="486" spans="1:3" ht="14" x14ac:dyDescent="0.3">
      <c r="A486" s="12" t="s">
        <v>830</v>
      </c>
      <c r="B486" s="13" t="s">
        <v>9160</v>
      </c>
      <c r="C486" s="3">
        <f t="shared" si="7"/>
        <v>41</v>
      </c>
    </row>
    <row r="487" spans="1:3" ht="14" x14ac:dyDescent="0.3">
      <c r="A487" s="12" t="s">
        <v>831</v>
      </c>
      <c r="B487" s="13" t="s">
        <v>832</v>
      </c>
      <c r="C487" s="3">
        <f t="shared" si="7"/>
        <v>31</v>
      </c>
    </row>
    <row r="488" spans="1:3" ht="14" x14ac:dyDescent="0.3">
      <c r="A488" s="12" t="s">
        <v>833</v>
      </c>
      <c r="B488" s="13" t="s">
        <v>834</v>
      </c>
      <c r="C488" s="3">
        <f t="shared" si="7"/>
        <v>31</v>
      </c>
    </row>
    <row r="489" spans="1:3" ht="14" x14ac:dyDescent="0.3">
      <c r="A489" s="12" t="s">
        <v>835</v>
      </c>
      <c r="B489" s="13" t="s">
        <v>836</v>
      </c>
      <c r="C489" s="3">
        <f t="shared" si="7"/>
        <v>31</v>
      </c>
    </row>
    <row r="490" spans="1:3" ht="14" x14ac:dyDescent="0.3">
      <c r="A490" s="12" t="s">
        <v>837</v>
      </c>
      <c r="B490" s="13" t="s">
        <v>838</v>
      </c>
      <c r="C490" s="3">
        <f t="shared" si="7"/>
        <v>37</v>
      </c>
    </row>
    <row r="491" spans="1:3" ht="14" x14ac:dyDescent="0.3">
      <c r="A491" s="12" t="s">
        <v>839</v>
      </c>
      <c r="B491" s="13" t="s">
        <v>840</v>
      </c>
      <c r="C491" s="3">
        <f t="shared" si="7"/>
        <v>39</v>
      </c>
    </row>
    <row r="492" spans="1:3" ht="14" x14ac:dyDescent="0.3">
      <c r="A492" s="12" t="s">
        <v>841</v>
      </c>
      <c r="B492" s="13" t="s">
        <v>842</v>
      </c>
      <c r="C492" s="3">
        <f t="shared" si="7"/>
        <v>35</v>
      </c>
    </row>
    <row r="493" spans="1:3" ht="14" x14ac:dyDescent="0.3">
      <c r="A493" s="12" t="s">
        <v>843</v>
      </c>
      <c r="B493" s="13" t="s">
        <v>844</v>
      </c>
      <c r="C493" s="3">
        <f t="shared" si="7"/>
        <v>37</v>
      </c>
    </row>
    <row r="494" spans="1:3" ht="14" x14ac:dyDescent="0.3">
      <c r="A494" s="12" t="s">
        <v>845</v>
      </c>
      <c r="B494" s="13" t="s">
        <v>8795</v>
      </c>
      <c r="C494" s="3">
        <f t="shared" si="7"/>
        <v>31</v>
      </c>
    </row>
    <row r="495" spans="1:3" ht="14" x14ac:dyDescent="0.3">
      <c r="A495" s="12" t="s">
        <v>846</v>
      </c>
      <c r="B495" s="13" t="s">
        <v>847</v>
      </c>
      <c r="C495" s="3">
        <f t="shared" si="7"/>
        <v>37</v>
      </c>
    </row>
    <row r="496" spans="1:3" ht="14" x14ac:dyDescent="0.3">
      <c r="A496" s="12" t="s">
        <v>848</v>
      </c>
      <c r="B496" s="13" t="s">
        <v>849</v>
      </c>
      <c r="C496" s="3">
        <f t="shared" si="7"/>
        <v>37</v>
      </c>
    </row>
    <row r="497" spans="1:3" ht="14" x14ac:dyDescent="0.3">
      <c r="A497" s="12" t="s">
        <v>850</v>
      </c>
      <c r="B497" s="13" t="s">
        <v>851</v>
      </c>
      <c r="C497" s="3">
        <f t="shared" si="7"/>
        <v>23</v>
      </c>
    </row>
    <row r="498" spans="1:3" ht="14" x14ac:dyDescent="0.3">
      <c r="A498" s="12" t="s">
        <v>852</v>
      </c>
      <c r="B498" s="13" t="s">
        <v>853</v>
      </c>
      <c r="C498" s="3">
        <f t="shared" si="7"/>
        <v>31</v>
      </c>
    </row>
    <row r="499" spans="1:3" ht="14" x14ac:dyDescent="0.3">
      <c r="A499" s="12" t="s">
        <v>854</v>
      </c>
      <c r="B499" s="13" t="s">
        <v>842</v>
      </c>
      <c r="C499" s="3">
        <f t="shared" si="7"/>
        <v>35</v>
      </c>
    </row>
    <row r="500" spans="1:3" ht="14" x14ac:dyDescent="0.3">
      <c r="A500" s="12" t="s">
        <v>855</v>
      </c>
      <c r="B500" s="13" t="s">
        <v>8796</v>
      </c>
      <c r="C500" s="3">
        <f t="shared" si="7"/>
        <v>35</v>
      </c>
    </row>
    <row r="501" spans="1:3" ht="14" x14ac:dyDescent="0.3">
      <c r="A501" s="12" t="s">
        <v>856</v>
      </c>
      <c r="B501" s="13" t="s">
        <v>8797</v>
      </c>
      <c r="C501" s="3">
        <f t="shared" si="7"/>
        <v>31</v>
      </c>
    </row>
    <row r="502" spans="1:3" ht="14" x14ac:dyDescent="0.3">
      <c r="A502" s="12" t="s">
        <v>857</v>
      </c>
      <c r="B502" s="13" t="s">
        <v>858</v>
      </c>
      <c r="C502" s="3">
        <f t="shared" si="7"/>
        <v>41</v>
      </c>
    </row>
    <row r="503" spans="1:3" ht="14" x14ac:dyDescent="0.3">
      <c r="A503" s="12" t="s">
        <v>859</v>
      </c>
      <c r="B503" s="13" t="s">
        <v>860</v>
      </c>
      <c r="C503" s="3">
        <f t="shared" si="7"/>
        <v>43</v>
      </c>
    </row>
    <row r="504" spans="1:3" ht="14" x14ac:dyDescent="0.3">
      <c r="A504" s="12" t="s">
        <v>861</v>
      </c>
      <c r="B504" s="13" t="s">
        <v>862</v>
      </c>
      <c r="C504" s="3">
        <f t="shared" si="7"/>
        <v>37</v>
      </c>
    </row>
    <row r="505" spans="1:3" ht="14" x14ac:dyDescent="0.3">
      <c r="A505" s="12" t="s">
        <v>863</v>
      </c>
      <c r="B505" s="13" t="s">
        <v>864</v>
      </c>
      <c r="C505" s="3">
        <f t="shared" si="7"/>
        <v>47</v>
      </c>
    </row>
    <row r="506" spans="1:3" ht="14" x14ac:dyDescent="0.3">
      <c r="A506" s="12" t="s">
        <v>865</v>
      </c>
      <c r="B506" s="13" t="s">
        <v>866</v>
      </c>
      <c r="C506" s="3">
        <f t="shared" si="7"/>
        <v>49</v>
      </c>
    </row>
    <row r="507" spans="1:3" ht="14" x14ac:dyDescent="0.3">
      <c r="A507" s="12" t="s">
        <v>867</v>
      </c>
      <c r="B507" s="13" t="s">
        <v>868</v>
      </c>
      <c r="C507" s="3">
        <f t="shared" si="7"/>
        <v>39</v>
      </c>
    </row>
    <row r="508" spans="1:3" ht="14" x14ac:dyDescent="0.3">
      <c r="A508" s="12" t="s">
        <v>869</v>
      </c>
      <c r="B508" s="13" t="s">
        <v>8798</v>
      </c>
      <c r="C508" s="3">
        <f t="shared" si="7"/>
        <v>31</v>
      </c>
    </row>
    <row r="509" spans="1:3" ht="14" x14ac:dyDescent="0.3">
      <c r="A509" s="12" t="s">
        <v>870</v>
      </c>
      <c r="B509" s="13" t="s">
        <v>871</v>
      </c>
      <c r="C509" s="3">
        <f t="shared" si="7"/>
        <v>31</v>
      </c>
    </row>
    <row r="510" spans="1:3" ht="14" x14ac:dyDescent="0.3">
      <c r="A510" s="12" t="s">
        <v>872</v>
      </c>
      <c r="B510" s="13" t="s">
        <v>9161</v>
      </c>
      <c r="C510" s="3">
        <f t="shared" si="7"/>
        <v>37</v>
      </c>
    </row>
    <row r="511" spans="1:3" ht="14" x14ac:dyDescent="0.3">
      <c r="A511" s="12" t="s">
        <v>873</v>
      </c>
      <c r="B511" s="13" t="s">
        <v>9162</v>
      </c>
      <c r="C511" s="3">
        <f t="shared" si="7"/>
        <v>35</v>
      </c>
    </row>
    <row r="512" spans="1:3" ht="14" x14ac:dyDescent="0.3">
      <c r="A512" s="12" t="s">
        <v>874</v>
      </c>
      <c r="B512" s="13" t="s">
        <v>851</v>
      </c>
      <c r="C512" s="3">
        <f t="shared" si="7"/>
        <v>23</v>
      </c>
    </row>
    <row r="513" spans="1:3" ht="14" x14ac:dyDescent="0.3">
      <c r="A513" s="12" t="s">
        <v>875</v>
      </c>
      <c r="B513" s="13" t="s">
        <v>876</v>
      </c>
      <c r="C513" s="3">
        <f t="shared" si="7"/>
        <v>23</v>
      </c>
    </row>
    <row r="514" spans="1:3" ht="14" x14ac:dyDescent="0.3">
      <c r="A514" s="12" t="s">
        <v>877</v>
      </c>
      <c r="B514" s="13" t="s">
        <v>878</v>
      </c>
      <c r="C514" s="3">
        <f t="shared" ref="C514:C577" si="8">LENB(B514)</f>
        <v>25</v>
      </c>
    </row>
    <row r="515" spans="1:3" ht="14" x14ac:dyDescent="0.3">
      <c r="A515" s="12" t="s">
        <v>879</v>
      </c>
      <c r="B515" s="13" t="s">
        <v>880</v>
      </c>
      <c r="C515" s="3">
        <f t="shared" si="8"/>
        <v>23</v>
      </c>
    </row>
    <row r="516" spans="1:3" ht="14" x14ac:dyDescent="0.3">
      <c r="A516" s="12" t="s">
        <v>881</v>
      </c>
      <c r="B516" s="13" t="s">
        <v>882</v>
      </c>
      <c r="C516" s="3">
        <f t="shared" si="8"/>
        <v>23</v>
      </c>
    </row>
    <row r="517" spans="1:3" ht="14" x14ac:dyDescent="0.3">
      <c r="A517" s="12" t="s">
        <v>883</v>
      </c>
      <c r="B517" s="13" t="s">
        <v>884</v>
      </c>
      <c r="C517" s="3">
        <f t="shared" si="8"/>
        <v>25</v>
      </c>
    </row>
    <row r="518" spans="1:3" ht="14" x14ac:dyDescent="0.3">
      <c r="A518" s="12" t="s">
        <v>885</v>
      </c>
      <c r="B518" s="13" t="s">
        <v>9163</v>
      </c>
      <c r="C518" s="3">
        <f t="shared" si="8"/>
        <v>25</v>
      </c>
    </row>
    <row r="519" spans="1:3" ht="14" x14ac:dyDescent="0.3">
      <c r="A519" s="12" t="s">
        <v>886</v>
      </c>
      <c r="B519" s="13" t="s">
        <v>9164</v>
      </c>
      <c r="C519" s="3">
        <f t="shared" si="8"/>
        <v>37</v>
      </c>
    </row>
    <row r="520" spans="1:3" ht="14" x14ac:dyDescent="0.3">
      <c r="A520" s="12" t="s">
        <v>887</v>
      </c>
      <c r="B520" s="13" t="s">
        <v>9165</v>
      </c>
      <c r="C520" s="3">
        <f t="shared" si="8"/>
        <v>37</v>
      </c>
    </row>
    <row r="521" spans="1:3" ht="14" x14ac:dyDescent="0.3">
      <c r="A521" s="12" t="s">
        <v>8799</v>
      </c>
      <c r="B521" s="13" t="s">
        <v>8800</v>
      </c>
      <c r="C521" s="3">
        <f t="shared" si="8"/>
        <v>31</v>
      </c>
    </row>
    <row r="522" spans="1:3" ht="14" x14ac:dyDescent="0.3">
      <c r="A522" s="12" t="s">
        <v>888</v>
      </c>
      <c r="B522" s="13" t="s">
        <v>9166</v>
      </c>
      <c r="C522" s="3">
        <f t="shared" si="8"/>
        <v>21</v>
      </c>
    </row>
    <row r="523" spans="1:3" ht="14" x14ac:dyDescent="0.3">
      <c r="A523" s="12" t="s">
        <v>889</v>
      </c>
      <c r="B523" s="13" t="s">
        <v>9167</v>
      </c>
      <c r="C523" s="3">
        <f t="shared" si="8"/>
        <v>21</v>
      </c>
    </row>
    <row r="524" spans="1:3" ht="14" x14ac:dyDescent="0.3">
      <c r="A524" s="12" t="s">
        <v>890</v>
      </c>
      <c r="B524" s="13" t="s">
        <v>9168</v>
      </c>
      <c r="C524" s="3">
        <f t="shared" si="8"/>
        <v>29</v>
      </c>
    </row>
    <row r="525" spans="1:3" ht="14" x14ac:dyDescent="0.3">
      <c r="A525" s="12" t="s">
        <v>8801</v>
      </c>
      <c r="B525" s="13" t="s">
        <v>8802</v>
      </c>
      <c r="C525" s="3">
        <f t="shared" si="8"/>
        <v>35</v>
      </c>
    </row>
    <row r="526" spans="1:3" ht="14" x14ac:dyDescent="0.3">
      <c r="A526" s="12" t="s">
        <v>891</v>
      </c>
      <c r="B526" s="13" t="s">
        <v>9169</v>
      </c>
      <c r="C526" s="3">
        <f t="shared" si="8"/>
        <v>21</v>
      </c>
    </row>
    <row r="527" spans="1:3" ht="14" x14ac:dyDescent="0.3">
      <c r="A527" s="12" t="s">
        <v>892</v>
      </c>
      <c r="B527" s="13" t="s">
        <v>9170</v>
      </c>
      <c r="C527" s="3">
        <f t="shared" si="8"/>
        <v>21</v>
      </c>
    </row>
    <row r="528" spans="1:3" ht="14" x14ac:dyDescent="0.3">
      <c r="A528" s="12" t="s">
        <v>893</v>
      </c>
      <c r="B528" s="13" t="s">
        <v>9171</v>
      </c>
      <c r="C528" s="3">
        <f t="shared" si="8"/>
        <v>29</v>
      </c>
    </row>
    <row r="529" spans="1:3" ht="14" x14ac:dyDescent="0.3">
      <c r="A529" s="12" t="s">
        <v>894</v>
      </c>
      <c r="B529" s="13" t="s">
        <v>9172</v>
      </c>
      <c r="C529" s="3">
        <f t="shared" si="8"/>
        <v>25</v>
      </c>
    </row>
    <row r="530" spans="1:3" ht="14" x14ac:dyDescent="0.3">
      <c r="A530" s="12" t="s">
        <v>895</v>
      </c>
      <c r="B530" s="13" t="s">
        <v>896</v>
      </c>
      <c r="C530" s="3">
        <f t="shared" si="8"/>
        <v>31</v>
      </c>
    </row>
    <row r="531" spans="1:3" ht="14" x14ac:dyDescent="0.3">
      <c r="A531" s="12" t="s">
        <v>897</v>
      </c>
      <c r="B531" s="13" t="s">
        <v>898</v>
      </c>
      <c r="C531" s="3">
        <f t="shared" si="8"/>
        <v>31</v>
      </c>
    </row>
    <row r="532" spans="1:3" ht="14" x14ac:dyDescent="0.3">
      <c r="A532" s="12" t="s">
        <v>899</v>
      </c>
      <c r="B532" s="13" t="s">
        <v>900</v>
      </c>
      <c r="C532" s="3">
        <f t="shared" si="8"/>
        <v>33</v>
      </c>
    </row>
    <row r="533" spans="1:3" ht="14" x14ac:dyDescent="0.3">
      <c r="A533" s="12" t="s">
        <v>901</v>
      </c>
      <c r="B533" s="13" t="s">
        <v>902</v>
      </c>
      <c r="C533" s="3">
        <f t="shared" si="8"/>
        <v>33</v>
      </c>
    </row>
    <row r="534" spans="1:3" ht="14" x14ac:dyDescent="0.3">
      <c r="A534" s="12" t="s">
        <v>903</v>
      </c>
      <c r="B534" s="13" t="s">
        <v>904</v>
      </c>
      <c r="C534" s="3">
        <f t="shared" si="8"/>
        <v>31</v>
      </c>
    </row>
    <row r="535" spans="1:3" ht="14" x14ac:dyDescent="0.3">
      <c r="A535" s="12" t="s">
        <v>905</v>
      </c>
      <c r="B535" s="13" t="s">
        <v>9173</v>
      </c>
      <c r="C535" s="3">
        <f t="shared" si="8"/>
        <v>21</v>
      </c>
    </row>
    <row r="536" spans="1:3" ht="14" x14ac:dyDescent="0.3">
      <c r="A536" s="12" t="s">
        <v>906</v>
      </c>
      <c r="B536" s="13" t="s">
        <v>9174</v>
      </c>
      <c r="C536" s="3">
        <f t="shared" si="8"/>
        <v>29</v>
      </c>
    </row>
    <row r="537" spans="1:3" ht="14" x14ac:dyDescent="0.3">
      <c r="A537" s="12" t="s">
        <v>907</v>
      </c>
      <c r="B537" s="13" t="s">
        <v>9175</v>
      </c>
      <c r="C537" s="3">
        <f t="shared" si="8"/>
        <v>29</v>
      </c>
    </row>
    <row r="538" spans="1:3" ht="14" x14ac:dyDescent="0.3">
      <c r="A538" s="12" t="s">
        <v>908</v>
      </c>
      <c r="B538" s="13" t="s">
        <v>909</v>
      </c>
      <c r="C538" s="3">
        <f t="shared" si="8"/>
        <v>31</v>
      </c>
    </row>
    <row r="539" spans="1:3" ht="14" x14ac:dyDescent="0.3">
      <c r="A539" s="12" t="s">
        <v>910</v>
      </c>
      <c r="B539" s="13" t="s">
        <v>911</v>
      </c>
      <c r="C539" s="3">
        <f t="shared" si="8"/>
        <v>37</v>
      </c>
    </row>
    <row r="540" spans="1:3" ht="14" x14ac:dyDescent="0.3">
      <c r="A540" s="12" t="s">
        <v>912</v>
      </c>
      <c r="B540" s="13" t="s">
        <v>913</v>
      </c>
      <c r="C540" s="3">
        <f t="shared" si="8"/>
        <v>37</v>
      </c>
    </row>
    <row r="541" spans="1:3" ht="14" x14ac:dyDescent="0.3">
      <c r="A541" s="12" t="s">
        <v>914</v>
      </c>
      <c r="B541" s="13" t="s">
        <v>9176</v>
      </c>
      <c r="C541" s="3">
        <f t="shared" si="8"/>
        <v>43</v>
      </c>
    </row>
    <row r="542" spans="1:3" ht="14" x14ac:dyDescent="0.3">
      <c r="A542" s="12" t="s">
        <v>915</v>
      </c>
      <c r="B542" s="13" t="s">
        <v>9177</v>
      </c>
      <c r="C542" s="3">
        <f t="shared" si="8"/>
        <v>49</v>
      </c>
    </row>
    <row r="543" spans="1:3" ht="14" x14ac:dyDescent="0.3">
      <c r="A543" s="12" t="s">
        <v>916</v>
      </c>
      <c r="B543" s="13" t="s">
        <v>9178</v>
      </c>
      <c r="C543" s="3">
        <f t="shared" si="8"/>
        <v>33</v>
      </c>
    </row>
    <row r="544" spans="1:3" ht="14" x14ac:dyDescent="0.3">
      <c r="A544" s="12" t="s">
        <v>917</v>
      </c>
      <c r="B544" s="13" t="s">
        <v>9179</v>
      </c>
      <c r="C544" s="3">
        <f t="shared" si="8"/>
        <v>33</v>
      </c>
    </row>
    <row r="545" spans="1:3" ht="14" x14ac:dyDescent="0.3">
      <c r="A545" s="12" t="s">
        <v>918</v>
      </c>
      <c r="B545" s="13" t="s">
        <v>9180</v>
      </c>
      <c r="C545" s="3">
        <f t="shared" si="8"/>
        <v>29</v>
      </c>
    </row>
    <row r="546" spans="1:3" ht="14" x14ac:dyDescent="0.3">
      <c r="A546" s="12" t="s">
        <v>919</v>
      </c>
      <c r="B546" s="13" t="s">
        <v>920</v>
      </c>
      <c r="C546" s="3">
        <f t="shared" si="8"/>
        <v>39</v>
      </c>
    </row>
    <row r="547" spans="1:3" ht="14" x14ac:dyDescent="0.3">
      <c r="A547" s="12" t="s">
        <v>921</v>
      </c>
      <c r="B547" s="13" t="s">
        <v>9181</v>
      </c>
      <c r="C547" s="3">
        <f t="shared" si="8"/>
        <v>39</v>
      </c>
    </row>
    <row r="548" spans="1:3" ht="14" x14ac:dyDescent="0.3">
      <c r="A548" s="12" t="s">
        <v>922</v>
      </c>
      <c r="B548" s="13" t="s">
        <v>9182</v>
      </c>
      <c r="C548" s="3">
        <f t="shared" si="8"/>
        <v>25</v>
      </c>
    </row>
    <row r="549" spans="1:3" ht="14" x14ac:dyDescent="0.3">
      <c r="A549" s="12" t="s">
        <v>923</v>
      </c>
      <c r="B549" s="13" t="s">
        <v>9183</v>
      </c>
      <c r="C549" s="3">
        <f t="shared" si="8"/>
        <v>25</v>
      </c>
    </row>
    <row r="550" spans="1:3" ht="14" x14ac:dyDescent="0.3">
      <c r="A550" s="12" t="s">
        <v>924</v>
      </c>
      <c r="B550" s="13" t="s">
        <v>9184</v>
      </c>
      <c r="C550" s="3">
        <f t="shared" si="8"/>
        <v>25</v>
      </c>
    </row>
    <row r="551" spans="1:3" ht="14" x14ac:dyDescent="0.3">
      <c r="A551" s="12" t="s">
        <v>925</v>
      </c>
      <c r="B551" s="13" t="s">
        <v>9184</v>
      </c>
      <c r="C551" s="3">
        <f t="shared" si="8"/>
        <v>25</v>
      </c>
    </row>
    <row r="552" spans="1:3" ht="14" x14ac:dyDescent="0.3">
      <c r="A552" s="12" t="s">
        <v>926</v>
      </c>
      <c r="B552" s="13" t="s">
        <v>9185</v>
      </c>
      <c r="C552" s="3">
        <f t="shared" si="8"/>
        <v>25</v>
      </c>
    </row>
    <row r="553" spans="1:3" ht="14" x14ac:dyDescent="0.3">
      <c r="A553" s="12" t="s">
        <v>927</v>
      </c>
      <c r="B553" s="13" t="s">
        <v>9186</v>
      </c>
      <c r="C553" s="3">
        <f t="shared" si="8"/>
        <v>25</v>
      </c>
    </row>
    <row r="554" spans="1:3" ht="14" x14ac:dyDescent="0.3">
      <c r="A554" s="12" t="s">
        <v>928</v>
      </c>
      <c r="B554" s="13" t="s">
        <v>9187</v>
      </c>
      <c r="C554" s="3">
        <f t="shared" si="8"/>
        <v>25</v>
      </c>
    </row>
    <row r="555" spans="1:3" ht="14" x14ac:dyDescent="0.3">
      <c r="A555" s="12" t="s">
        <v>929</v>
      </c>
      <c r="B555" s="13" t="s">
        <v>9188</v>
      </c>
      <c r="C555" s="3">
        <f t="shared" si="8"/>
        <v>23</v>
      </c>
    </row>
    <row r="556" spans="1:3" ht="14" x14ac:dyDescent="0.3">
      <c r="A556" s="12" t="s">
        <v>930</v>
      </c>
      <c r="B556" s="13" t="s">
        <v>9189</v>
      </c>
      <c r="C556" s="3">
        <f t="shared" si="8"/>
        <v>43</v>
      </c>
    </row>
    <row r="557" spans="1:3" ht="14" x14ac:dyDescent="0.3">
      <c r="A557" s="12" t="s">
        <v>931</v>
      </c>
      <c r="B557" s="13" t="s">
        <v>9190</v>
      </c>
      <c r="C557" s="3">
        <f t="shared" si="8"/>
        <v>39</v>
      </c>
    </row>
    <row r="558" spans="1:3" ht="14" x14ac:dyDescent="0.3">
      <c r="A558" s="12" t="s">
        <v>932</v>
      </c>
      <c r="B558" s="13" t="s">
        <v>9191</v>
      </c>
      <c r="C558" s="3">
        <f t="shared" si="8"/>
        <v>37</v>
      </c>
    </row>
    <row r="559" spans="1:3" ht="14" x14ac:dyDescent="0.3">
      <c r="A559" s="12" t="s">
        <v>933</v>
      </c>
      <c r="B559" s="13" t="s">
        <v>9192</v>
      </c>
      <c r="C559" s="3">
        <f t="shared" si="8"/>
        <v>39</v>
      </c>
    </row>
    <row r="560" spans="1:3" ht="14" x14ac:dyDescent="0.3">
      <c r="A560" s="12" t="s">
        <v>934</v>
      </c>
      <c r="B560" s="13" t="s">
        <v>9193</v>
      </c>
      <c r="C560" s="3">
        <f t="shared" si="8"/>
        <v>45</v>
      </c>
    </row>
    <row r="561" spans="1:3" ht="14" x14ac:dyDescent="0.3">
      <c r="A561" s="12" t="s">
        <v>935</v>
      </c>
      <c r="B561" s="13" t="s">
        <v>9194</v>
      </c>
      <c r="C561" s="3">
        <f t="shared" si="8"/>
        <v>41</v>
      </c>
    </row>
    <row r="562" spans="1:3" ht="14" x14ac:dyDescent="0.3">
      <c r="A562" s="12" t="s">
        <v>936</v>
      </c>
      <c r="B562" s="13" t="s">
        <v>9195</v>
      </c>
      <c r="C562" s="3">
        <f t="shared" si="8"/>
        <v>37</v>
      </c>
    </row>
    <row r="563" spans="1:3" ht="14" x14ac:dyDescent="0.3">
      <c r="A563" s="12" t="s">
        <v>937</v>
      </c>
      <c r="B563" s="13" t="s">
        <v>9196</v>
      </c>
      <c r="C563" s="3">
        <f t="shared" si="8"/>
        <v>41</v>
      </c>
    </row>
    <row r="564" spans="1:3" ht="14" x14ac:dyDescent="0.3">
      <c r="A564" s="12" t="s">
        <v>938</v>
      </c>
      <c r="B564" s="13" t="s">
        <v>9197</v>
      </c>
      <c r="C564" s="3">
        <f t="shared" si="8"/>
        <v>43</v>
      </c>
    </row>
    <row r="565" spans="1:3" ht="14" x14ac:dyDescent="0.3">
      <c r="A565" s="12" t="s">
        <v>939</v>
      </c>
      <c r="B565" s="13" t="s">
        <v>9198</v>
      </c>
      <c r="C565" s="3">
        <f t="shared" si="8"/>
        <v>43</v>
      </c>
    </row>
    <row r="566" spans="1:3" ht="14" x14ac:dyDescent="0.3">
      <c r="A566" s="12" t="s">
        <v>940</v>
      </c>
      <c r="B566" s="13" t="s">
        <v>9199</v>
      </c>
      <c r="C566" s="3">
        <f t="shared" si="8"/>
        <v>43</v>
      </c>
    </row>
    <row r="567" spans="1:3" ht="14" x14ac:dyDescent="0.3">
      <c r="A567" s="12" t="s">
        <v>941</v>
      </c>
      <c r="B567" s="13" t="s">
        <v>9200</v>
      </c>
      <c r="C567" s="3">
        <f t="shared" si="8"/>
        <v>35</v>
      </c>
    </row>
    <row r="568" spans="1:3" ht="14" x14ac:dyDescent="0.3">
      <c r="A568" s="12" t="s">
        <v>942</v>
      </c>
      <c r="B568" s="13" t="s">
        <v>9176</v>
      </c>
      <c r="C568" s="3">
        <f t="shared" si="8"/>
        <v>43</v>
      </c>
    </row>
    <row r="569" spans="1:3" ht="14" x14ac:dyDescent="0.3">
      <c r="A569" s="12" t="s">
        <v>943</v>
      </c>
      <c r="B569" s="13" t="s">
        <v>9201</v>
      </c>
      <c r="C569" s="3">
        <f t="shared" si="8"/>
        <v>33</v>
      </c>
    </row>
    <row r="570" spans="1:3" ht="14" x14ac:dyDescent="0.3">
      <c r="A570" s="12" t="s">
        <v>944</v>
      </c>
      <c r="B570" s="13" t="s">
        <v>9202</v>
      </c>
      <c r="C570" s="3">
        <f t="shared" si="8"/>
        <v>33</v>
      </c>
    </row>
    <row r="571" spans="1:3" ht="14" x14ac:dyDescent="0.3">
      <c r="A571" s="12" t="s">
        <v>945</v>
      </c>
      <c r="B571" s="13" t="s">
        <v>9203</v>
      </c>
      <c r="C571" s="3">
        <f t="shared" si="8"/>
        <v>33</v>
      </c>
    </row>
    <row r="572" spans="1:3" ht="14" x14ac:dyDescent="0.3">
      <c r="A572" s="12" t="s">
        <v>946</v>
      </c>
      <c r="B572" s="13" t="s">
        <v>9204</v>
      </c>
      <c r="C572" s="3">
        <f t="shared" si="8"/>
        <v>25</v>
      </c>
    </row>
    <row r="573" spans="1:3" ht="14" x14ac:dyDescent="0.3">
      <c r="A573" s="12" t="s">
        <v>947</v>
      </c>
      <c r="B573" s="13" t="s">
        <v>948</v>
      </c>
      <c r="C573" s="3">
        <f t="shared" si="8"/>
        <v>39</v>
      </c>
    </row>
    <row r="574" spans="1:3" ht="14" x14ac:dyDescent="0.3">
      <c r="A574" s="12" t="s">
        <v>949</v>
      </c>
      <c r="B574" s="13" t="s">
        <v>950</v>
      </c>
      <c r="C574" s="3">
        <f t="shared" si="8"/>
        <v>35</v>
      </c>
    </row>
    <row r="575" spans="1:3" ht="14" x14ac:dyDescent="0.3">
      <c r="A575" s="12" t="s">
        <v>951</v>
      </c>
      <c r="B575" s="13" t="s">
        <v>952</v>
      </c>
      <c r="C575" s="3">
        <f t="shared" si="8"/>
        <v>35</v>
      </c>
    </row>
    <row r="576" spans="1:3" ht="14" x14ac:dyDescent="0.3">
      <c r="A576" s="12" t="s">
        <v>8803</v>
      </c>
      <c r="B576" s="13" t="s">
        <v>8804</v>
      </c>
      <c r="C576" s="3">
        <f t="shared" si="8"/>
        <v>35</v>
      </c>
    </row>
    <row r="577" spans="1:3" ht="14" x14ac:dyDescent="0.3">
      <c r="A577" s="12" t="s">
        <v>8805</v>
      </c>
      <c r="B577" s="13" t="s">
        <v>8806</v>
      </c>
      <c r="C577" s="3">
        <f t="shared" si="8"/>
        <v>35</v>
      </c>
    </row>
    <row r="578" spans="1:3" ht="14" x14ac:dyDescent="0.3">
      <c r="A578" s="12" t="s">
        <v>953</v>
      </c>
      <c r="B578" s="13" t="s">
        <v>9205</v>
      </c>
      <c r="C578" s="3">
        <f t="shared" ref="C578:C641" si="9">LENB(B578)</f>
        <v>33</v>
      </c>
    </row>
    <row r="579" spans="1:3" ht="14" x14ac:dyDescent="0.3">
      <c r="A579" s="12" t="s">
        <v>954</v>
      </c>
      <c r="B579" s="13" t="s">
        <v>955</v>
      </c>
      <c r="C579" s="3">
        <f t="shared" si="9"/>
        <v>35</v>
      </c>
    </row>
    <row r="580" spans="1:3" ht="14" x14ac:dyDescent="0.3">
      <c r="A580" s="12" t="s">
        <v>956</v>
      </c>
      <c r="B580" s="13" t="s">
        <v>9206</v>
      </c>
      <c r="C580" s="3">
        <f t="shared" si="9"/>
        <v>47</v>
      </c>
    </row>
    <row r="581" spans="1:3" ht="14" x14ac:dyDescent="0.3">
      <c r="A581" s="12" t="s">
        <v>957</v>
      </c>
      <c r="B581" s="13" t="s">
        <v>9207</v>
      </c>
      <c r="C581" s="3">
        <f t="shared" si="9"/>
        <v>37</v>
      </c>
    </row>
    <row r="582" spans="1:3" ht="14" x14ac:dyDescent="0.3">
      <c r="A582" s="12" t="s">
        <v>958</v>
      </c>
      <c r="B582" s="13" t="s">
        <v>9208</v>
      </c>
      <c r="C582" s="3">
        <f t="shared" si="9"/>
        <v>47</v>
      </c>
    </row>
    <row r="583" spans="1:3" ht="14" x14ac:dyDescent="0.3">
      <c r="A583" s="12" t="s">
        <v>959</v>
      </c>
      <c r="B583" s="13" t="s">
        <v>9209</v>
      </c>
      <c r="C583" s="3">
        <f t="shared" si="9"/>
        <v>37</v>
      </c>
    </row>
    <row r="584" spans="1:3" ht="14" x14ac:dyDescent="0.3">
      <c r="A584" s="12" t="s">
        <v>960</v>
      </c>
      <c r="B584" s="13" t="s">
        <v>9210</v>
      </c>
      <c r="C584" s="3">
        <f t="shared" si="9"/>
        <v>37</v>
      </c>
    </row>
    <row r="585" spans="1:3" ht="14" x14ac:dyDescent="0.3">
      <c r="A585" s="12" t="s">
        <v>961</v>
      </c>
      <c r="B585" s="13" t="s">
        <v>9211</v>
      </c>
      <c r="C585" s="3">
        <f t="shared" si="9"/>
        <v>47</v>
      </c>
    </row>
    <row r="586" spans="1:3" ht="14" x14ac:dyDescent="0.3">
      <c r="A586" s="12" t="s">
        <v>962</v>
      </c>
      <c r="B586" s="13" t="s">
        <v>9212</v>
      </c>
      <c r="C586" s="3">
        <f t="shared" si="9"/>
        <v>33</v>
      </c>
    </row>
    <row r="587" spans="1:3" ht="14" x14ac:dyDescent="0.3">
      <c r="A587" s="12" t="s">
        <v>963</v>
      </c>
      <c r="B587" s="13" t="s">
        <v>9213</v>
      </c>
      <c r="C587" s="3">
        <f t="shared" si="9"/>
        <v>47</v>
      </c>
    </row>
    <row r="588" spans="1:3" ht="14" x14ac:dyDescent="0.3">
      <c r="A588" s="12" t="s">
        <v>964</v>
      </c>
      <c r="B588" s="13" t="s">
        <v>9214</v>
      </c>
      <c r="C588" s="3">
        <f t="shared" si="9"/>
        <v>53</v>
      </c>
    </row>
    <row r="589" spans="1:3" ht="14" x14ac:dyDescent="0.3">
      <c r="A589" s="12" t="s">
        <v>965</v>
      </c>
      <c r="B589" s="13" t="s">
        <v>9215</v>
      </c>
      <c r="C589" s="3">
        <f t="shared" si="9"/>
        <v>45</v>
      </c>
    </row>
    <row r="590" spans="1:3" ht="14" x14ac:dyDescent="0.3">
      <c r="A590" s="12" t="s">
        <v>966</v>
      </c>
      <c r="B590" s="13" t="s">
        <v>9216</v>
      </c>
      <c r="C590" s="3">
        <f t="shared" si="9"/>
        <v>45</v>
      </c>
    </row>
    <row r="591" spans="1:3" ht="14" x14ac:dyDescent="0.3">
      <c r="A591" s="12" t="s">
        <v>967</v>
      </c>
      <c r="B591" s="13" t="s">
        <v>9217</v>
      </c>
      <c r="C591" s="3">
        <f t="shared" si="9"/>
        <v>41</v>
      </c>
    </row>
    <row r="592" spans="1:3" ht="14" x14ac:dyDescent="0.3">
      <c r="A592" s="12" t="s">
        <v>968</v>
      </c>
      <c r="B592" s="13" t="s">
        <v>969</v>
      </c>
      <c r="C592" s="3">
        <f t="shared" si="9"/>
        <v>45</v>
      </c>
    </row>
    <row r="593" spans="1:3" ht="14" x14ac:dyDescent="0.3">
      <c r="A593" s="12" t="s">
        <v>970</v>
      </c>
      <c r="B593" s="13" t="s">
        <v>971</v>
      </c>
      <c r="C593" s="3">
        <f t="shared" si="9"/>
        <v>41</v>
      </c>
    </row>
    <row r="594" spans="1:3" ht="14" x14ac:dyDescent="0.3">
      <c r="A594" s="12" t="s">
        <v>972</v>
      </c>
      <c r="B594" s="13" t="s">
        <v>973</v>
      </c>
      <c r="C594" s="3">
        <f t="shared" si="9"/>
        <v>41</v>
      </c>
    </row>
    <row r="595" spans="1:3" ht="14" x14ac:dyDescent="0.3">
      <c r="A595" s="12" t="s">
        <v>974</v>
      </c>
      <c r="B595" s="13" t="s">
        <v>9218</v>
      </c>
      <c r="C595" s="3">
        <f t="shared" si="9"/>
        <v>55</v>
      </c>
    </row>
    <row r="596" spans="1:3" ht="14" x14ac:dyDescent="0.3">
      <c r="A596" s="12" t="s">
        <v>975</v>
      </c>
      <c r="B596" s="13" t="s">
        <v>9219</v>
      </c>
      <c r="C596" s="3">
        <f t="shared" si="9"/>
        <v>51</v>
      </c>
    </row>
    <row r="597" spans="1:3" ht="14" x14ac:dyDescent="0.3">
      <c r="A597" s="12" t="s">
        <v>976</v>
      </c>
      <c r="B597" s="13" t="s">
        <v>9220</v>
      </c>
      <c r="C597" s="3">
        <f t="shared" si="9"/>
        <v>37</v>
      </c>
    </row>
    <row r="598" spans="1:3" ht="14" x14ac:dyDescent="0.3">
      <c r="A598" s="12" t="s">
        <v>977</v>
      </c>
      <c r="B598" s="13" t="s">
        <v>9221</v>
      </c>
      <c r="C598" s="3">
        <f t="shared" si="9"/>
        <v>37</v>
      </c>
    </row>
    <row r="599" spans="1:3" ht="14" x14ac:dyDescent="0.3">
      <c r="A599" s="12" t="s">
        <v>978</v>
      </c>
      <c r="B599" s="13" t="s">
        <v>9222</v>
      </c>
      <c r="C599" s="3">
        <f t="shared" si="9"/>
        <v>37</v>
      </c>
    </row>
    <row r="600" spans="1:3" ht="14" x14ac:dyDescent="0.3">
      <c r="A600" s="12" t="s">
        <v>979</v>
      </c>
      <c r="B600" s="13" t="s">
        <v>9223</v>
      </c>
      <c r="C600" s="3">
        <f t="shared" si="9"/>
        <v>53</v>
      </c>
    </row>
    <row r="601" spans="1:3" ht="14" x14ac:dyDescent="0.3">
      <c r="A601" s="12" t="s">
        <v>980</v>
      </c>
      <c r="B601" s="13" t="s">
        <v>981</v>
      </c>
      <c r="C601" s="3">
        <f t="shared" si="9"/>
        <v>53</v>
      </c>
    </row>
    <row r="602" spans="1:3" ht="14" x14ac:dyDescent="0.3">
      <c r="A602" s="12" t="s">
        <v>982</v>
      </c>
      <c r="B602" s="13" t="s">
        <v>983</v>
      </c>
      <c r="C602" s="3">
        <f t="shared" si="9"/>
        <v>49</v>
      </c>
    </row>
    <row r="603" spans="1:3" ht="14" x14ac:dyDescent="0.3">
      <c r="A603" s="12" t="s">
        <v>984</v>
      </c>
      <c r="B603" s="13" t="s">
        <v>985</v>
      </c>
      <c r="C603" s="3">
        <f t="shared" si="9"/>
        <v>55</v>
      </c>
    </row>
    <row r="604" spans="1:3" ht="14" x14ac:dyDescent="0.3">
      <c r="A604" s="12" t="s">
        <v>986</v>
      </c>
      <c r="B604" s="13" t="s">
        <v>987</v>
      </c>
      <c r="C604" s="3">
        <f t="shared" si="9"/>
        <v>55</v>
      </c>
    </row>
    <row r="605" spans="1:3" ht="14" x14ac:dyDescent="0.3">
      <c r="A605" s="12" t="s">
        <v>988</v>
      </c>
      <c r="B605" s="13" t="s">
        <v>989</v>
      </c>
      <c r="C605" s="3">
        <f t="shared" si="9"/>
        <v>45</v>
      </c>
    </row>
    <row r="606" spans="1:3" ht="14" x14ac:dyDescent="0.3">
      <c r="A606" s="12" t="s">
        <v>990</v>
      </c>
      <c r="B606" s="13" t="s">
        <v>991</v>
      </c>
      <c r="C606" s="3">
        <f t="shared" si="9"/>
        <v>49</v>
      </c>
    </row>
    <row r="607" spans="1:3" ht="14" x14ac:dyDescent="0.3">
      <c r="A607" s="12" t="s">
        <v>992</v>
      </c>
      <c r="B607" s="13" t="s">
        <v>993</v>
      </c>
      <c r="C607" s="3">
        <f t="shared" si="9"/>
        <v>49</v>
      </c>
    </row>
    <row r="608" spans="1:3" ht="14" x14ac:dyDescent="0.3">
      <c r="A608" s="12" t="s">
        <v>994</v>
      </c>
      <c r="B608" s="13" t="s">
        <v>995</v>
      </c>
      <c r="C608" s="3">
        <f t="shared" si="9"/>
        <v>53</v>
      </c>
    </row>
    <row r="609" spans="1:3" ht="14" x14ac:dyDescent="0.3">
      <c r="A609" s="12" t="s">
        <v>996</v>
      </c>
      <c r="B609" s="13" t="s">
        <v>997</v>
      </c>
      <c r="C609" s="3">
        <f t="shared" si="9"/>
        <v>49</v>
      </c>
    </row>
    <row r="610" spans="1:3" ht="14" x14ac:dyDescent="0.3">
      <c r="A610" s="12" t="s">
        <v>998</v>
      </c>
      <c r="B610" s="13" t="s">
        <v>999</v>
      </c>
      <c r="C610" s="3">
        <f t="shared" si="9"/>
        <v>55</v>
      </c>
    </row>
    <row r="611" spans="1:3" ht="14" x14ac:dyDescent="0.3">
      <c r="A611" s="12" t="s">
        <v>1000</v>
      </c>
      <c r="B611" s="13" t="s">
        <v>1001</v>
      </c>
      <c r="C611" s="3">
        <f t="shared" si="9"/>
        <v>55</v>
      </c>
    </row>
    <row r="612" spans="1:3" ht="14" x14ac:dyDescent="0.3">
      <c r="A612" s="12" t="s">
        <v>1002</v>
      </c>
      <c r="B612" s="13" t="s">
        <v>9224</v>
      </c>
      <c r="C612" s="3">
        <f t="shared" si="9"/>
        <v>45</v>
      </c>
    </row>
    <row r="613" spans="1:3" ht="14" x14ac:dyDescent="0.3">
      <c r="A613" s="12" t="s">
        <v>1003</v>
      </c>
      <c r="B613" s="13" t="s">
        <v>9225</v>
      </c>
      <c r="C613" s="3">
        <f t="shared" si="9"/>
        <v>49</v>
      </c>
    </row>
    <row r="614" spans="1:3" ht="14" x14ac:dyDescent="0.3">
      <c r="A614" s="12" t="s">
        <v>1004</v>
      </c>
      <c r="B614" s="13" t="s">
        <v>9226</v>
      </c>
      <c r="C614" s="3">
        <f t="shared" si="9"/>
        <v>49</v>
      </c>
    </row>
    <row r="615" spans="1:3" ht="14" x14ac:dyDescent="0.3">
      <c r="A615" s="12" t="s">
        <v>1005</v>
      </c>
      <c r="B615" s="13" t="s">
        <v>1006</v>
      </c>
      <c r="C615" s="3">
        <f t="shared" si="9"/>
        <v>53</v>
      </c>
    </row>
    <row r="616" spans="1:3" ht="14" x14ac:dyDescent="0.3">
      <c r="A616" s="12" t="s">
        <v>1007</v>
      </c>
      <c r="B616" s="13" t="s">
        <v>1008</v>
      </c>
      <c r="C616" s="3">
        <f t="shared" si="9"/>
        <v>49</v>
      </c>
    </row>
    <row r="617" spans="1:3" ht="14" x14ac:dyDescent="0.3">
      <c r="A617" s="12" t="s">
        <v>1009</v>
      </c>
      <c r="B617" s="13" t="s">
        <v>9227</v>
      </c>
      <c r="C617" s="3">
        <f t="shared" si="9"/>
        <v>55</v>
      </c>
    </row>
    <row r="618" spans="1:3" ht="14" x14ac:dyDescent="0.3">
      <c r="A618" s="12" t="s">
        <v>1010</v>
      </c>
      <c r="B618" s="13" t="s">
        <v>1011</v>
      </c>
      <c r="C618" s="3">
        <f t="shared" si="9"/>
        <v>55</v>
      </c>
    </row>
    <row r="619" spans="1:3" ht="14" x14ac:dyDescent="0.3">
      <c r="A619" s="12" t="s">
        <v>1012</v>
      </c>
      <c r="B619" s="13" t="s">
        <v>1013</v>
      </c>
      <c r="C619" s="3">
        <f t="shared" si="9"/>
        <v>45</v>
      </c>
    </row>
    <row r="620" spans="1:3" ht="14" x14ac:dyDescent="0.3">
      <c r="A620" s="12" t="s">
        <v>1014</v>
      </c>
      <c r="B620" s="13" t="s">
        <v>1015</v>
      </c>
      <c r="C620" s="3">
        <f t="shared" si="9"/>
        <v>49</v>
      </c>
    </row>
    <row r="621" spans="1:3" ht="14" x14ac:dyDescent="0.3">
      <c r="A621" s="12" t="s">
        <v>1016</v>
      </c>
      <c r="B621" s="13" t="s">
        <v>1017</v>
      </c>
      <c r="C621" s="3">
        <f t="shared" si="9"/>
        <v>53</v>
      </c>
    </row>
    <row r="622" spans="1:3" ht="14" x14ac:dyDescent="0.3">
      <c r="A622" s="12" t="s">
        <v>1018</v>
      </c>
      <c r="B622" s="13" t="s">
        <v>1019</v>
      </c>
      <c r="C622" s="3">
        <f t="shared" si="9"/>
        <v>49</v>
      </c>
    </row>
    <row r="623" spans="1:3" ht="14" x14ac:dyDescent="0.3">
      <c r="A623" s="12" t="s">
        <v>1020</v>
      </c>
      <c r="B623" s="13" t="s">
        <v>9228</v>
      </c>
      <c r="C623" s="3">
        <f t="shared" si="9"/>
        <v>55</v>
      </c>
    </row>
    <row r="624" spans="1:3" ht="14" x14ac:dyDescent="0.3">
      <c r="A624" s="12" t="s">
        <v>1021</v>
      </c>
      <c r="B624" s="13" t="s">
        <v>1022</v>
      </c>
      <c r="C624" s="3">
        <f t="shared" si="9"/>
        <v>55</v>
      </c>
    </row>
    <row r="625" spans="1:3" ht="14" x14ac:dyDescent="0.3">
      <c r="A625" s="12" t="s">
        <v>1023</v>
      </c>
      <c r="B625" s="13" t="s">
        <v>1024</v>
      </c>
      <c r="C625" s="3">
        <f t="shared" si="9"/>
        <v>45</v>
      </c>
    </row>
    <row r="626" spans="1:3" ht="14" x14ac:dyDescent="0.3">
      <c r="A626" s="12" t="s">
        <v>1025</v>
      </c>
      <c r="B626" s="13" t="s">
        <v>1026</v>
      </c>
      <c r="C626" s="3">
        <f t="shared" si="9"/>
        <v>49</v>
      </c>
    </row>
    <row r="627" spans="1:3" ht="14" x14ac:dyDescent="0.3">
      <c r="A627" s="12" t="s">
        <v>1027</v>
      </c>
      <c r="B627" s="13" t="s">
        <v>1028</v>
      </c>
      <c r="C627" s="3">
        <f t="shared" si="9"/>
        <v>49</v>
      </c>
    </row>
    <row r="628" spans="1:3" ht="14" x14ac:dyDescent="0.3">
      <c r="A628" s="12" t="s">
        <v>1029</v>
      </c>
      <c r="B628" s="13" t="s">
        <v>1030</v>
      </c>
      <c r="C628" s="3">
        <f t="shared" si="9"/>
        <v>51</v>
      </c>
    </row>
    <row r="629" spans="1:3" ht="14" x14ac:dyDescent="0.3">
      <c r="A629" s="12" t="s">
        <v>1031</v>
      </c>
      <c r="B629" s="13" t="s">
        <v>8723</v>
      </c>
      <c r="C629" s="3">
        <f t="shared" si="9"/>
        <v>21</v>
      </c>
    </row>
    <row r="630" spans="1:3" ht="14" x14ac:dyDescent="0.3">
      <c r="A630" s="12" t="s">
        <v>1033</v>
      </c>
      <c r="B630" s="13" t="s">
        <v>1032</v>
      </c>
      <c r="C630" s="3">
        <f t="shared" si="9"/>
        <v>23</v>
      </c>
    </row>
    <row r="631" spans="1:3" ht="14" x14ac:dyDescent="0.3">
      <c r="A631" s="12" t="s">
        <v>1034</v>
      </c>
      <c r="B631" s="13" t="s">
        <v>8807</v>
      </c>
      <c r="C631" s="3">
        <f t="shared" si="9"/>
        <v>35</v>
      </c>
    </row>
    <row r="632" spans="1:3" ht="14" x14ac:dyDescent="0.3">
      <c r="A632" s="12" t="s">
        <v>1035</v>
      </c>
      <c r="B632" s="13" t="s">
        <v>8808</v>
      </c>
      <c r="C632" s="3">
        <f t="shared" si="9"/>
        <v>21</v>
      </c>
    </row>
    <row r="633" spans="1:3" ht="14" x14ac:dyDescent="0.3">
      <c r="A633" s="12" t="s">
        <v>1036</v>
      </c>
      <c r="B633" s="13" t="s">
        <v>1037</v>
      </c>
      <c r="C633" s="3">
        <f t="shared" si="9"/>
        <v>27</v>
      </c>
    </row>
    <row r="634" spans="1:3" ht="14" x14ac:dyDescent="0.3">
      <c r="A634" s="12" t="s">
        <v>1038</v>
      </c>
      <c r="B634" s="13" t="s">
        <v>1039</v>
      </c>
      <c r="C634" s="3">
        <f t="shared" si="9"/>
        <v>31</v>
      </c>
    </row>
    <row r="635" spans="1:3" ht="14" x14ac:dyDescent="0.3">
      <c r="A635" s="12" t="s">
        <v>1040</v>
      </c>
      <c r="B635" s="13" t="s">
        <v>8809</v>
      </c>
      <c r="C635" s="3">
        <f t="shared" si="9"/>
        <v>29</v>
      </c>
    </row>
    <row r="636" spans="1:3" ht="14" x14ac:dyDescent="0.3">
      <c r="A636" s="12" t="s">
        <v>1041</v>
      </c>
      <c r="B636" s="13" t="s">
        <v>8810</v>
      </c>
      <c r="C636" s="3">
        <f t="shared" si="9"/>
        <v>29</v>
      </c>
    </row>
    <row r="637" spans="1:3" ht="14" x14ac:dyDescent="0.3">
      <c r="A637" s="12" t="s">
        <v>1042</v>
      </c>
      <c r="B637" s="13" t="s">
        <v>8811</v>
      </c>
      <c r="C637" s="3">
        <f t="shared" si="9"/>
        <v>25</v>
      </c>
    </row>
    <row r="638" spans="1:3" ht="14" x14ac:dyDescent="0.3">
      <c r="A638" s="12" t="s">
        <v>1043</v>
      </c>
      <c r="B638" s="13" t="s">
        <v>1044</v>
      </c>
      <c r="C638" s="3">
        <f t="shared" si="9"/>
        <v>41</v>
      </c>
    </row>
    <row r="639" spans="1:3" ht="14" x14ac:dyDescent="0.3">
      <c r="A639" s="12" t="s">
        <v>1045</v>
      </c>
      <c r="B639" s="13" t="s">
        <v>8724</v>
      </c>
      <c r="C639" s="3">
        <f t="shared" si="9"/>
        <v>17</v>
      </c>
    </row>
    <row r="640" spans="1:3" ht="14" x14ac:dyDescent="0.3">
      <c r="A640" s="12" t="s">
        <v>1046</v>
      </c>
      <c r="B640" s="13" t="s">
        <v>8725</v>
      </c>
      <c r="C640" s="3">
        <f t="shared" si="9"/>
        <v>13</v>
      </c>
    </row>
    <row r="641" spans="1:3" ht="14" x14ac:dyDescent="0.3">
      <c r="A641" s="12" t="s">
        <v>1047</v>
      </c>
      <c r="B641" s="13" t="s">
        <v>8725</v>
      </c>
      <c r="C641" s="3">
        <f t="shared" si="9"/>
        <v>13</v>
      </c>
    </row>
    <row r="642" spans="1:3" ht="14" x14ac:dyDescent="0.3">
      <c r="A642" s="12" t="s">
        <v>1048</v>
      </c>
      <c r="B642" s="13" t="s">
        <v>8726</v>
      </c>
      <c r="C642" s="3">
        <f t="shared" ref="C642:C705" si="10">LENB(B642)</f>
        <v>29</v>
      </c>
    </row>
    <row r="643" spans="1:3" ht="14" x14ac:dyDescent="0.3">
      <c r="A643" s="12" t="s">
        <v>1049</v>
      </c>
      <c r="B643" s="13" t="s">
        <v>8727</v>
      </c>
      <c r="C643" s="3">
        <f t="shared" si="10"/>
        <v>31</v>
      </c>
    </row>
    <row r="644" spans="1:3" ht="14" x14ac:dyDescent="0.3">
      <c r="A644" s="12" t="s">
        <v>1050</v>
      </c>
      <c r="B644" s="13" t="s">
        <v>1051</v>
      </c>
      <c r="C644" s="3">
        <f t="shared" si="10"/>
        <v>29</v>
      </c>
    </row>
    <row r="645" spans="1:3" ht="14" x14ac:dyDescent="0.3">
      <c r="A645" s="12" t="s">
        <v>1052</v>
      </c>
      <c r="B645" s="13" t="s">
        <v>8728</v>
      </c>
      <c r="C645" s="3">
        <f t="shared" si="10"/>
        <v>13</v>
      </c>
    </row>
    <row r="646" spans="1:3" ht="14" x14ac:dyDescent="0.3">
      <c r="A646" s="12" t="s">
        <v>1053</v>
      </c>
      <c r="B646" s="13" t="s">
        <v>8729</v>
      </c>
      <c r="C646" s="3">
        <f t="shared" si="10"/>
        <v>13</v>
      </c>
    </row>
    <row r="647" spans="1:3" ht="14" x14ac:dyDescent="0.3">
      <c r="A647" s="12" t="s">
        <v>1054</v>
      </c>
      <c r="B647" s="13" t="s">
        <v>8730</v>
      </c>
      <c r="C647" s="3">
        <f t="shared" si="10"/>
        <v>21</v>
      </c>
    </row>
    <row r="648" spans="1:3" ht="14" x14ac:dyDescent="0.3">
      <c r="A648" s="12" t="s">
        <v>1055</v>
      </c>
      <c r="B648" s="13" t="s">
        <v>8731</v>
      </c>
      <c r="C648" s="3">
        <f t="shared" si="10"/>
        <v>25</v>
      </c>
    </row>
    <row r="649" spans="1:3" ht="14" x14ac:dyDescent="0.3">
      <c r="A649" s="12" t="s">
        <v>1056</v>
      </c>
      <c r="B649" s="13" t="s">
        <v>1057</v>
      </c>
      <c r="C649" s="3">
        <f t="shared" si="10"/>
        <v>27</v>
      </c>
    </row>
    <row r="650" spans="1:3" ht="14" x14ac:dyDescent="0.3">
      <c r="A650" s="12" t="s">
        <v>1058</v>
      </c>
      <c r="B650" s="13" t="s">
        <v>9229</v>
      </c>
      <c r="C650" s="3">
        <f t="shared" si="10"/>
        <v>23</v>
      </c>
    </row>
    <row r="651" spans="1:3" ht="14" x14ac:dyDescent="0.3">
      <c r="A651" s="12" t="s">
        <v>1059</v>
      </c>
      <c r="B651" s="13" t="s">
        <v>8732</v>
      </c>
      <c r="C651" s="3">
        <f t="shared" si="10"/>
        <v>29</v>
      </c>
    </row>
    <row r="652" spans="1:3" ht="14" x14ac:dyDescent="0.3">
      <c r="A652" s="12" t="s">
        <v>1060</v>
      </c>
      <c r="B652" s="13" t="s">
        <v>8732</v>
      </c>
      <c r="C652" s="3">
        <f t="shared" si="10"/>
        <v>29</v>
      </c>
    </row>
    <row r="653" spans="1:3" ht="14" x14ac:dyDescent="0.3">
      <c r="A653" s="12" t="s">
        <v>1061</v>
      </c>
      <c r="B653" s="13" t="s">
        <v>8733</v>
      </c>
      <c r="C653" s="3">
        <f t="shared" si="10"/>
        <v>25</v>
      </c>
    </row>
    <row r="654" spans="1:3" ht="14" x14ac:dyDescent="0.3">
      <c r="A654" s="12" t="s">
        <v>1062</v>
      </c>
      <c r="B654" s="13" t="s">
        <v>8734</v>
      </c>
      <c r="C654" s="3">
        <f t="shared" si="10"/>
        <v>25</v>
      </c>
    </row>
    <row r="655" spans="1:3" ht="14" x14ac:dyDescent="0.3">
      <c r="A655" s="12" t="s">
        <v>1063</v>
      </c>
      <c r="B655" s="13" t="s">
        <v>1064</v>
      </c>
      <c r="C655" s="3">
        <f t="shared" si="10"/>
        <v>31</v>
      </c>
    </row>
    <row r="656" spans="1:3" ht="14" x14ac:dyDescent="0.3">
      <c r="A656" s="12" t="s">
        <v>1065</v>
      </c>
      <c r="B656" s="13" t="s">
        <v>1064</v>
      </c>
      <c r="C656" s="3">
        <f t="shared" si="10"/>
        <v>31</v>
      </c>
    </row>
    <row r="657" spans="1:3" ht="14" x14ac:dyDescent="0.3">
      <c r="A657" s="12" t="s">
        <v>1066</v>
      </c>
      <c r="B657" s="13" t="s">
        <v>1067</v>
      </c>
      <c r="C657" s="3">
        <f t="shared" si="10"/>
        <v>31</v>
      </c>
    </row>
    <row r="658" spans="1:3" ht="14" x14ac:dyDescent="0.3">
      <c r="A658" s="12" t="s">
        <v>1068</v>
      </c>
      <c r="B658" s="13" t="s">
        <v>1067</v>
      </c>
      <c r="C658" s="3">
        <f t="shared" si="10"/>
        <v>31</v>
      </c>
    </row>
    <row r="659" spans="1:3" ht="14" x14ac:dyDescent="0.3">
      <c r="A659" s="12" t="s">
        <v>1069</v>
      </c>
      <c r="B659" s="13" t="s">
        <v>8735</v>
      </c>
      <c r="C659" s="3">
        <f t="shared" si="10"/>
        <v>17</v>
      </c>
    </row>
    <row r="660" spans="1:3" ht="14" x14ac:dyDescent="0.3">
      <c r="A660" s="12" t="s">
        <v>1070</v>
      </c>
      <c r="B660" s="13" t="s">
        <v>8735</v>
      </c>
      <c r="C660" s="3">
        <f t="shared" si="10"/>
        <v>17</v>
      </c>
    </row>
    <row r="661" spans="1:3" ht="14" x14ac:dyDescent="0.3">
      <c r="A661" s="12" t="s">
        <v>1071</v>
      </c>
      <c r="B661" s="13" t="s">
        <v>8467</v>
      </c>
      <c r="C661" s="3">
        <f t="shared" si="10"/>
        <v>33</v>
      </c>
    </row>
    <row r="662" spans="1:3" ht="14" x14ac:dyDescent="0.3">
      <c r="A662" s="12" t="s">
        <v>1072</v>
      </c>
      <c r="B662" s="13" t="s">
        <v>8467</v>
      </c>
      <c r="C662" s="3">
        <f t="shared" si="10"/>
        <v>33</v>
      </c>
    </row>
    <row r="663" spans="1:3" ht="14" x14ac:dyDescent="0.3">
      <c r="A663" s="12" t="s">
        <v>1073</v>
      </c>
      <c r="B663" s="13" t="s">
        <v>8736</v>
      </c>
      <c r="C663" s="3">
        <f t="shared" si="10"/>
        <v>21</v>
      </c>
    </row>
    <row r="664" spans="1:3" ht="14" x14ac:dyDescent="0.3">
      <c r="A664" s="12" t="s">
        <v>1074</v>
      </c>
      <c r="B664" s="13" t="s">
        <v>1075</v>
      </c>
      <c r="C664" s="3">
        <f t="shared" si="10"/>
        <v>23</v>
      </c>
    </row>
    <row r="665" spans="1:3" ht="14" x14ac:dyDescent="0.3">
      <c r="A665" s="12" t="s">
        <v>1076</v>
      </c>
      <c r="B665" s="13" t="s">
        <v>8737</v>
      </c>
      <c r="C665" s="3">
        <f t="shared" si="10"/>
        <v>13</v>
      </c>
    </row>
    <row r="666" spans="1:3" ht="14" x14ac:dyDescent="0.3">
      <c r="A666" s="12" t="s">
        <v>1077</v>
      </c>
      <c r="B666" s="13" t="s">
        <v>8738</v>
      </c>
      <c r="C666" s="3">
        <f t="shared" si="10"/>
        <v>21</v>
      </c>
    </row>
    <row r="667" spans="1:3" ht="14" x14ac:dyDescent="0.3">
      <c r="A667" s="12" t="s">
        <v>1078</v>
      </c>
      <c r="B667" s="13" t="s">
        <v>8739</v>
      </c>
      <c r="C667" s="3">
        <f t="shared" si="10"/>
        <v>25</v>
      </c>
    </row>
    <row r="668" spans="1:3" ht="14" x14ac:dyDescent="0.3">
      <c r="A668" s="12" t="s">
        <v>1079</v>
      </c>
      <c r="B668" s="13" t="s">
        <v>8739</v>
      </c>
      <c r="C668" s="3">
        <f t="shared" si="10"/>
        <v>25</v>
      </c>
    </row>
    <row r="669" spans="1:3" ht="14" x14ac:dyDescent="0.3">
      <c r="A669" s="12" t="s">
        <v>1080</v>
      </c>
      <c r="B669" s="13" t="s">
        <v>8740</v>
      </c>
      <c r="C669" s="3">
        <f t="shared" si="10"/>
        <v>25</v>
      </c>
    </row>
    <row r="670" spans="1:3" ht="14" x14ac:dyDescent="0.3">
      <c r="A670" s="12" t="s">
        <v>1081</v>
      </c>
      <c r="B670" s="13" t="s">
        <v>8740</v>
      </c>
      <c r="C670" s="3">
        <f t="shared" si="10"/>
        <v>25</v>
      </c>
    </row>
    <row r="671" spans="1:3" ht="14" x14ac:dyDescent="0.3">
      <c r="A671" s="12" t="s">
        <v>1082</v>
      </c>
      <c r="B671" s="13" t="s">
        <v>8741</v>
      </c>
      <c r="C671" s="3">
        <f t="shared" si="10"/>
        <v>21</v>
      </c>
    </row>
    <row r="672" spans="1:3" ht="14" x14ac:dyDescent="0.3">
      <c r="A672" s="12" t="s">
        <v>1083</v>
      </c>
      <c r="B672" s="13" t="s">
        <v>8741</v>
      </c>
      <c r="C672" s="3">
        <f t="shared" si="10"/>
        <v>21</v>
      </c>
    </row>
    <row r="673" spans="1:3" ht="14" x14ac:dyDescent="0.3">
      <c r="A673" s="12" t="s">
        <v>1084</v>
      </c>
      <c r="B673" s="13" t="s">
        <v>8742</v>
      </c>
      <c r="C673" s="3">
        <f t="shared" si="10"/>
        <v>21</v>
      </c>
    </row>
    <row r="674" spans="1:3" ht="14" x14ac:dyDescent="0.3">
      <c r="A674" s="12" t="s">
        <v>1085</v>
      </c>
      <c r="B674" s="13" t="s">
        <v>8742</v>
      </c>
      <c r="C674" s="3">
        <f t="shared" si="10"/>
        <v>21</v>
      </c>
    </row>
    <row r="675" spans="1:3" ht="14" x14ac:dyDescent="0.3">
      <c r="A675" s="12" t="s">
        <v>1086</v>
      </c>
      <c r="B675" s="13" t="s">
        <v>1087</v>
      </c>
      <c r="C675" s="3">
        <f t="shared" si="10"/>
        <v>27</v>
      </c>
    </row>
    <row r="676" spans="1:3" ht="14" x14ac:dyDescent="0.3">
      <c r="A676" s="12" t="s">
        <v>1088</v>
      </c>
      <c r="B676" s="13" t="s">
        <v>1089</v>
      </c>
      <c r="C676" s="3">
        <f t="shared" si="10"/>
        <v>33</v>
      </c>
    </row>
    <row r="677" spans="1:3" ht="14" x14ac:dyDescent="0.3">
      <c r="A677" s="12" t="s">
        <v>1090</v>
      </c>
      <c r="B677" s="13" t="s">
        <v>1089</v>
      </c>
      <c r="C677" s="3">
        <f t="shared" si="10"/>
        <v>33</v>
      </c>
    </row>
    <row r="678" spans="1:3" ht="14" x14ac:dyDescent="0.3">
      <c r="A678" s="12" t="s">
        <v>1091</v>
      </c>
      <c r="B678" s="13" t="s">
        <v>1092</v>
      </c>
      <c r="C678" s="3">
        <f t="shared" si="10"/>
        <v>27</v>
      </c>
    </row>
    <row r="679" spans="1:3" ht="14" x14ac:dyDescent="0.3">
      <c r="A679" s="12" t="s">
        <v>1093</v>
      </c>
      <c r="B679" s="13" t="s">
        <v>1094</v>
      </c>
      <c r="C679" s="3">
        <f t="shared" si="10"/>
        <v>27</v>
      </c>
    </row>
    <row r="680" spans="1:3" ht="14" x14ac:dyDescent="0.3">
      <c r="A680" s="12" t="s">
        <v>1095</v>
      </c>
      <c r="B680" s="13" t="s">
        <v>1096</v>
      </c>
      <c r="C680" s="3">
        <f t="shared" si="10"/>
        <v>31</v>
      </c>
    </row>
    <row r="681" spans="1:3" ht="14" x14ac:dyDescent="0.3">
      <c r="A681" s="12" t="s">
        <v>1097</v>
      </c>
      <c r="B681" s="13" t="s">
        <v>1098</v>
      </c>
      <c r="C681" s="3">
        <f t="shared" si="10"/>
        <v>33</v>
      </c>
    </row>
    <row r="682" spans="1:3" ht="14" x14ac:dyDescent="0.3">
      <c r="A682" s="12" t="s">
        <v>1099</v>
      </c>
      <c r="B682" s="13" t="s">
        <v>1100</v>
      </c>
      <c r="C682" s="3">
        <f t="shared" si="10"/>
        <v>25</v>
      </c>
    </row>
    <row r="683" spans="1:3" ht="14" x14ac:dyDescent="0.3">
      <c r="A683" s="12" t="s">
        <v>1101</v>
      </c>
      <c r="B683" s="13" t="s">
        <v>1102</v>
      </c>
      <c r="C683" s="3">
        <f t="shared" si="10"/>
        <v>27</v>
      </c>
    </row>
    <row r="684" spans="1:3" ht="14" x14ac:dyDescent="0.3">
      <c r="A684" s="12" t="s">
        <v>1103</v>
      </c>
      <c r="B684" s="13" t="s">
        <v>1104</v>
      </c>
      <c r="C684" s="3">
        <f t="shared" si="10"/>
        <v>27</v>
      </c>
    </row>
    <row r="685" spans="1:3" ht="14" x14ac:dyDescent="0.3">
      <c r="A685" s="12" t="s">
        <v>1105</v>
      </c>
      <c r="B685" s="13" t="s">
        <v>1106</v>
      </c>
      <c r="C685" s="3">
        <f t="shared" si="10"/>
        <v>21</v>
      </c>
    </row>
    <row r="686" spans="1:3" ht="14" x14ac:dyDescent="0.3">
      <c r="A686" s="12" t="s">
        <v>1107</v>
      </c>
      <c r="B686" s="13" t="s">
        <v>1108</v>
      </c>
      <c r="C686" s="3">
        <f t="shared" si="10"/>
        <v>41</v>
      </c>
    </row>
    <row r="687" spans="1:3" ht="14" x14ac:dyDescent="0.3">
      <c r="A687" s="12" t="s">
        <v>1109</v>
      </c>
      <c r="B687" s="13" t="s">
        <v>9230</v>
      </c>
      <c r="C687" s="3">
        <f t="shared" si="10"/>
        <v>37</v>
      </c>
    </row>
    <row r="688" spans="1:3" ht="14" x14ac:dyDescent="0.3">
      <c r="A688" s="12" t="s">
        <v>1110</v>
      </c>
      <c r="B688" s="13" t="s">
        <v>1111</v>
      </c>
      <c r="C688" s="3">
        <f t="shared" si="10"/>
        <v>37</v>
      </c>
    </row>
    <row r="689" spans="1:3" ht="14" x14ac:dyDescent="0.3">
      <c r="A689" s="12" t="s">
        <v>1112</v>
      </c>
      <c r="B689" s="13" t="s">
        <v>1113</v>
      </c>
      <c r="C689" s="3">
        <f t="shared" si="10"/>
        <v>31</v>
      </c>
    </row>
    <row r="690" spans="1:3" ht="14" x14ac:dyDescent="0.3">
      <c r="A690" s="12" t="s">
        <v>1114</v>
      </c>
      <c r="B690" s="13" t="s">
        <v>1115</v>
      </c>
      <c r="C690" s="3">
        <f t="shared" si="10"/>
        <v>25</v>
      </c>
    </row>
    <row r="691" spans="1:3" ht="14" x14ac:dyDescent="0.3">
      <c r="A691" s="12" t="s">
        <v>1116</v>
      </c>
      <c r="B691" s="13" t="s">
        <v>1117</v>
      </c>
      <c r="C691" s="3">
        <f t="shared" si="10"/>
        <v>33</v>
      </c>
    </row>
    <row r="692" spans="1:3" ht="14" x14ac:dyDescent="0.3">
      <c r="A692" s="12" t="s">
        <v>1118</v>
      </c>
      <c r="B692" s="13" t="s">
        <v>1119</v>
      </c>
      <c r="C692" s="3">
        <f t="shared" si="10"/>
        <v>25</v>
      </c>
    </row>
    <row r="693" spans="1:3" ht="14" x14ac:dyDescent="0.3">
      <c r="A693" s="12" t="s">
        <v>1120</v>
      </c>
      <c r="B693" s="13" t="s">
        <v>1121</v>
      </c>
      <c r="C693" s="3">
        <f t="shared" si="10"/>
        <v>37</v>
      </c>
    </row>
    <row r="694" spans="1:3" ht="14" x14ac:dyDescent="0.3">
      <c r="A694" s="12" t="s">
        <v>1122</v>
      </c>
      <c r="B694" s="13" t="s">
        <v>1123</v>
      </c>
      <c r="C694" s="3">
        <f t="shared" si="10"/>
        <v>49</v>
      </c>
    </row>
    <row r="695" spans="1:3" ht="14" x14ac:dyDescent="0.3">
      <c r="A695" s="12" t="s">
        <v>1124</v>
      </c>
      <c r="B695" s="13" t="s">
        <v>9231</v>
      </c>
      <c r="C695" s="3">
        <f t="shared" si="10"/>
        <v>21</v>
      </c>
    </row>
    <row r="696" spans="1:3" ht="14" x14ac:dyDescent="0.3">
      <c r="A696" s="12" t="s">
        <v>1125</v>
      </c>
      <c r="B696" s="13" t="s">
        <v>9231</v>
      </c>
      <c r="C696" s="3">
        <f t="shared" si="10"/>
        <v>21</v>
      </c>
    </row>
    <row r="697" spans="1:3" ht="14" x14ac:dyDescent="0.3">
      <c r="A697" s="12" t="s">
        <v>1126</v>
      </c>
      <c r="B697" s="13" t="s">
        <v>1127</v>
      </c>
      <c r="C697" s="3">
        <f t="shared" si="10"/>
        <v>37</v>
      </c>
    </row>
    <row r="698" spans="1:3" ht="14" x14ac:dyDescent="0.3">
      <c r="A698" s="12" t="s">
        <v>1128</v>
      </c>
      <c r="B698" s="13" t="s">
        <v>1129</v>
      </c>
      <c r="C698" s="3">
        <f t="shared" si="10"/>
        <v>41</v>
      </c>
    </row>
    <row r="699" spans="1:3" ht="14" x14ac:dyDescent="0.3">
      <c r="A699" s="12" t="s">
        <v>1130</v>
      </c>
      <c r="B699" s="13" t="s">
        <v>1131</v>
      </c>
      <c r="C699" s="3">
        <f t="shared" si="10"/>
        <v>43</v>
      </c>
    </row>
    <row r="700" spans="1:3" ht="14" x14ac:dyDescent="0.3">
      <c r="A700" s="12" t="s">
        <v>1132</v>
      </c>
      <c r="B700" s="13" t="s">
        <v>9232</v>
      </c>
      <c r="C700" s="3">
        <f t="shared" si="10"/>
        <v>35</v>
      </c>
    </row>
    <row r="701" spans="1:3" ht="14" x14ac:dyDescent="0.3">
      <c r="A701" s="12" t="s">
        <v>1133</v>
      </c>
      <c r="B701" s="13" t="s">
        <v>1134</v>
      </c>
      <c r="C701" s="3">
        <f t="shared" si="10"/>
        <v>39</v>
      </c>
    </row>
    <row r="702" spans="1:3" ht="14" x14ac:dyDescent="0.3">
      <c r="A702" s="12" t="s">
        <v>1135</v>
      </c>
      <c r="B702" s="13" t="s">
        <v>1136</v>
      </c>
      <c r="C702" s="3">
        <f t="shared" si="10"/>
        <v>39</v>
      </c>
    </row>
    <row r="703" spans="1:3" ht="14" x14ac:dyDescent="0.3">
      <c r="A703" s="12" t="s">
        <v>1137</v>
      </c>
      <c r="B703" s="13" t="s">
        <v>1138</v>
      </c>
      <c r="C703" s="3">
        <f t="shared" si="10"/>
        <v>45</v>
      </c>
    </row>
    <row r="704" spans="1:3" ht="14" x14ac:dyDescent="0.3">
      <c r="A704" s="12" t="s">
        <v>1139</v>
      </c>
      <c r="B704" s="13" t="s">
        <v>1140</v>
      </c>
      <c r="C704" s="3">
        <f t="shared" si="10"/>
        <v>49</v>
      </c>
    </row>
    <row r="705" spans="1:3" ht="14" x14ac:dyDescent="0.3">
      <c r="A705" s="12" t="s">
        <v>1141</v>
      </c>
      <c r="B705" s="13" t="s">
        <v>1142</v>
      </c>
      <c r="C705" s="3">
        <f t="shared" si="10"/>
        <v>43</v>
      </c>
    </row>
    <row r="706" spans="1:3" ht="14" x14ac:dyDescent="0.3">
      <c r="A706" s="12" t="s">
        <v>1143</v>
      </c>
      <c r="B706" s="13" t="s">
        <v>1144</v>
      </c>
      <c r="C706" s="3">
        <f t="shared" ref="C706:C769" si="11">LENB(B706)</f>
        <v>41</v>
      </c>
    </row>
    <row r="707" spans="1:3" ht="14" x14ac:dyDescent="0.3">
      <c r="A707" s="12" t="s">
        <v>1145</v>
      </c>
      <c r="B707" s="13" t="s">
        <v>1146</v>
      </c>
      <c r="C707" s="3">
        <f t="shared" si="11"/>
        <v>37</v>
      </c>
    </row>
    <row r="708" spans="1:3" ht="14" x14ac:dyDescent="0.3">
      <c r="A708" s="12" t="s">
        <v>1147</v>
      </c>
      <c r="B708" s="13" t="s">
        <v>1148</v>
      </c>
      <c r="C708" s="3">
        <f t="shared" si="11"/>
        <v>45</v>
      </c>
    </row>
    <row r="709" spans="1:3" ht="14" x14ac:dyDescent="0.3">
      <c r="A709" s="12" t="s">
        <v>1149</v>
      </c>
      <c r="B709" s="13" t="s">
        <v>1150</v>
      </c>
      <c r="C709" s="3">
        <f t="shared" si="11"/>
        <v>43</v>
      </c>
    </row>
    <row r="710" spans="1:3" ht="14" x14ac:dyDescent="0.3">
      <c r="A710" s="12" t="s">
        <v>1151</v>
      </c>
      <c r="B710" s="13" t="s">
        <v>1152</v>
      </c>
      <c r="C710" s="3">
        <f t="shared" si="11"/>
        <v>43</v>
      </c>
    </row>
    <row r="711" spans="1:3" ht="14" x14ac:dyDescent="0.3">
      <c r="A711" s="12" t="s">
        <v>1153</v>
      </c>
      <c r="B711" s="13" t="s">
        <v>1154</v>
      </c>
      <c r="C711" s="3">
        <f t="shared" si="11"/>
        <v>47</v>
      </c>
    </row>
    <row r="712" spans="1:3" ht="14" x14ac:dyDescent="0.3">
      <c r="A712" s="12" t="s">
        <v>1155</v>
      </c>
      <c r="B712" s="13" t="s">
        <v>1156</v>
      </c>
      <c r="C712" s="3">
        <f t="shared" si="11"/>
        <v>47</v>
      </c>
    </row>
    <row r="713" spans="1:3" ht="14" x14ac:dyDescent="0.3">
      <c r="A713" s="12" t="s">
        <v>8457</v>
      </c>
      <c r="B713" s="13" t="s">
        <v>8468</v>
      </c>
      <c r="C713" s="3">
        <f t="shared" si="11"/>
        <v>55</v>
      </c>
    </row>
    <row r="714" spans="1:3" ht="14" x14ac:dyDescent="0.3">
      <c r="A714" s="12" t="s">
        <v>8458</v>
      </c>
      <c r="B714" s="13" t="s">
        <v>8469</v>
      </c>
      <c r="C714" s="3">
        <f t="shared" si="11"/>
        <v>53</v>
      </c>
    </row>
    <row r="715" spans="1:3" ht="14" x14ac:dyDescent="0.3">
      <c r="A715" s="12" t="s">
        <v>1157</v>
      </c>
      <c r="B715" s="13" t="s">
        <v>1158</v>
      </c>
      <c r="C715" s="3">
        <f t="shared" si="11"/>
        <v>43</v>
      </c>
    </row>
    <row r="716" spans="1:3" ht="14" x14ac:dyDescent="0.3">
      <c r="A716" s="12" t="s">
        <v>1159</v>
      </c>
      <c r="B716" s="13" t="s">
        <v>1160</v>
      </c>
      <c r="C716" s="3">
        <f t="shared" si="11"/>
        <v>51</v>
      </c>
    </row>
    <row r="717" spans="1:3" ht="14" x14ac:dyDescent="0.3">
      <c r="A717" s="12" t="s">
        <v>1161</v>
      </c>
      <c r="B717" s="13" t="s">
        <v>1162</v>
      </c>
      <c r="C717" s="3">
        <f t="shared" si="11"/>
        <v>51</v>
      </c>
    </row>
    <row r="718" spans="1:3" ht="14" x14ac:dyDescent="0.3">
      <c r="A718" s="12" t="s">
        <v>1163</v>
      </c>
      <c r="B718" s="13" t="s">
        <v>1164</v>
      </c>
      <c r="C718" s="3">
        <f t="shared" si="11"/>
        <v>43</v>
      </c>
    </row>
    <row r="719" spans="1:3" ht="14" x14ac:dyDescent="0.3">
      <c r="A719" s="12" t="s">
        <v>1165</v>
      </c>
      <c r="B719" s="13" t="s">
        <v>1166</v>
      </c>
      <c r="C719" s="3">
        <f t="shared" si="11"/>
        <v>43</v>
      </c>
    </row>
    <row r="720" spans="1:3" ht="14" x14ac:dyDescent="0.3">
      <c r="A720" s="12" t="s">
        <v>1167</v>
      </c>
      <c r="B720" s="13" t="s">
        <v>1168</v>
      </c>
      <c r="C720" s="3">
        <f t="shared" si="11"/>
        <v>47</v>
      </c>
    </row>
    <row r="721" spans="1:3" ht="14" x14ac:dyDescent="0.3">
      <c r="A721" s="12" t="s">
        <v>1169</v>
      </c>
      <c r="B721" s="13" t="s">
        <v>1170</v>
      </c>
      <c r="C721" s="3">
        <f t="shared" si="11"/>
        <v>47</v>
      </c>
    </row>
    <row r="722" spans="1:3" ht="14" x14ac:dyDescent="0.3">
      <c r="A722" s="12" t="s">
        <v>8459</v>
      </c>
      <c r="B722" s="13" t="s">
        <v>8470</v>
      </c>
      <c r="C722" s="3">
        <f t="shared" si="11"/>
        <v>53</v>
      </c>
    </row>
    <row r="723" spans="1:3" ht="14" x14ac:dyDescent="0.3">
      <c r="A723" s="12" t="s">
        <v>8460</v>
      </c>
      <c r="B723" s="13" t="s">
        <v>8471</v>
      </c>
      <c r="C723" s="3">
        <f t="shared" si="11"/>
        <v>53</v>
      </c>
    </row>
    <row r="724" spans="1:3" ht="14" x14ac:dyDescent="0.3">
      <c r="A724" s="12" t="s">
        <v>1171</v>
      </c>
      <c r="B724" s="13" t="s">
        <v>1172</v>
      </c>
      <c r="C724" s="3">
        <f t="shared" si="11"/>
        <v>43</v>
      </c>
    </row>
    <row r="725" spans="1:3" ht="14" x14ac:dyDescent="0.3">
      <c r="A725" s="12" t="s">
        <v>1173</v>
      </c>
      <c r="B725" s="13" t="s">
        <v>1174</v>
      </c>
      <c r="C725" s="3">
        <f t="shared" si="11"/>
        <v>51</v>
      </c>
    </row>
    <row r="726" spans="1:3" ht="14" x14ac:dyDescent="0.3">
      <c r="A726" s="12" t="s">
        <v>1175</v>
      </c>
      <c r="B726" s="13" t="s">
        <v>1176</v>
      </c>
      <c r="C726" s="3">
        <f t="shared" si="11"/>
        <v>51</v>
      </c>
    </row>
    <row r="727" spans="1:3" ht="14" x14ac:dyDescent="0.3">
      <c r="A727" s="12" t="s">
        <v>1177</v>
      </c>
      <c r="B727" s="13" t="s">
        <v>1178</v>
      </c>
      <c r="C727" s="3">
        <f t="shared" si="11"/>
        <v>43</v>
      </c>
    </row>
    <row r="728" spans="1:3" ht="14" x14ac:dyDescent="0.3">
      <c r="A728" s="12" t="s">
        <v>1179</v>
      </c>
      <c r="B728" s="13" t="s">
        <v>1180</v>
      </c>
      <c r="C728" s="3">
        <f t="shared" si="11"/>
        <v>43</v>
      </c>
    </row>
    <row r="729" spans="1:3" ht="14" x14ac:dyDescent="0.3">
      <c r="A729" s="12" t="s">
        <v>1181</v>
      </c>
      <c r="B729" s="13" t="s">
        <v>1182</v>
      </c>
      <c r="C729" s="3">
        <f t="shared" si="11"/>
        <v>47</v>
      </c>
    </row>
    <row r="730" spans="1:3" ht="14" x14ac:dyDescent="0.3">
      <c r="A730" s="12" t="s">
        <v>1183</v>
      </c>
      <c r="B730" s="13" t="s">
        <v>1184</v>
      </c>
      <c r="C730" s="3">
        <f t="shared" si="11"/>
        <v>49</v>
      </c>
    </row>
    <row r="731" spans="1:3" ht="14" x14ac:dyDescent="0.3">
      <c r="A731" s="12" t="s">
        <v>8461</v>
      </c>
      <c r="B731" s="13" t="s">
        <v>8472</v>
      </c>
      <c r="C731" s="3">
        <f t="shared" si="11"/>
        <v>51</v>
      </c>
    </row>
    <row r="732" spans="1:3" ht="14" x14ac:dyDescent="0.3">
      <c r="A732" s="12" t="s">
        <v>1185</v>
      </c>
      <c r="B732" s="13" t="s">
        <v>1186</v>
      </c>
      <c r="C732" s="3">
        <f t="shared" si="11"/>
        <v>43</v>
      </c>
    </row>
    <row r="733" spans="1:3" ht="14" x14ac:dyDescent="0.3">
      <c r="A733" s="12" t="s">
        <v>1187</v>
      </c>
      <c r="B733" s="13" t="s">
        <v>1188</v>
      </c>
      <c r="C733" s="3">
        <f t="shared" si="11"/>
        <v>51</v>
      </c>
    </row>
    <row r="734" spans="1:3" ht="14" x14ac:dyDescent="0.3">
      <c r="A734" s="12" t="s">
        <v>1189</v>
      </c>
      <c r="B734" s="13" t="s">
        <v>1190</v>
      </c>
      <c r="C734" s="3">
        <f t="shared" si="11"/>
        <v>43</v>
      </c>
    </row>
    <row r="735" spans="1:3" ht="14" x14ac:dyDescent="0.3">
      <c r="A735" s="12" t="s">
        <v>1191</v>
      </c>
      <c r="B735" s="13" t="s">
        <v>1192</v>
      </c>
      <c r="C735" s="3">
        <f t="shared" si="11"/>
        <v>43</v>
      </c>
    </row>
    <row r="736" spans="1:3" ht="14" x14ac:dyDescent="0.3">
      <c r="A736" s="12" t="s">
        <v>1193</v>
      </c>
      <c r="B736" s="13" t="s">
        <v>1194</v>
      </c>
      <c r="C736" s="3">
        <f t="shared" si="11"/>
        <v>47</v>
      </c>
    </row>
    <row r="737" spans="1:3" ht="14" x14ac:dyDescent="0.3">
      <c r="A737" s="12" t="s">
        <v>1195</v>
      </c>
      <c r="B737" s="13" t="s">
        <v>1196</v>
      </c>
      <c r="C737" s="3">
        <f t="shared" si="11"/>
        <v>49</v>
      </c>
    </row>
    <row r="738" spans="1:3" ht="14" x14ac:dyDescent="0.3">
      <c r="A738" s="12" t="s">
        <v>1197</v>
      </c>
      <c r="B738" s="13" t="s">
        <v>1198</v>
      </c>
      <c r="C738" s="3">
        <f t="shared" si="11"/>
        <v>33</v>
      </c>
    </row>
    <row r="739" spans="1:3" ht="14" x14ac:dyDescent="0.3">
      <c r="A739" s="12" t="s">
        <v>8462</v>
      </c>
      <c r="B739" s="13" t="s">
        <v>8473</v>
      </c>
      <c r="C739" s="3">
        <f t="shared" si="11"/>
        <v>51</v>
      </c>
    </row>
    <row r="740" spans="1:3" ht="14" x14ac:dyDescent="0.3">
      <c r="A740" s="12" t="s">
        <v>8463</v>
      </c>
      <c r="B740" s="13" t="s">
        <v>8474</v>
      </c>
      <c r="C740" s="3">
        <f t="shared" si="11"/>
        <v>51</v>
      </c>
    </row>
    <row r="741" spans="1:3" ht="14" x14ac:dyDescent="0.3">
      <c r="A741" s="12" t="s">
        <v>1199</v>
      </c>
      <c r="B741" s="13" t="s">
        <v>1200</v>
      </c>
      <c r="C741" s="3">
        <f t="shared" si="11"/>
        <v>43</v>
      </c>
    </row>
    <row r="742" spans="1:3" ht="14" x14ac:dyDescent="0.3">
      <c r="A742" s="12" t="s">
        <v>1201</v>
      </c>
      <c r="B742" s="13" t="s">
        <v>1202</v>
      </c>
      <c r="C742" s="3">
        <f t="shared" si="11"/>
        <v>51</v>
      </c>
    </row>
    <row r="743" spans="1:3" ht="14" x14ac:dyDescent="0.3">
      <c r="A743" s="12" t="s">
        <v>1203</v>
      </c>
      <c r="B743" s="13" t="s">
        <v>1204</v>
      </c>
      <c r="C743" s="3">
        <f t="shared" si="11"/>
        <v>51</v>
      </c>
    </row>
    <row r="744" spans="1:3" ht="14" x14ac:dyDescent="0.3">
      <c r="A744" s="12" t="s">
        <v>1205</v>
      </c>
      <c r="B744" s="13" t="s">
        <v>1206</v>
      </c>
      <c r="C744" s="3">
        <f t="shared" si="11"/>
        <v>53</v>
      </c>
    </row>
    <row r="745" spans="1:3" ht="14" x14ac:dyDescent="0.3">
      <c r="A745" s="12" t="s">
        <v>1207</v>
      </c>
      <c r="B745" s="13" t="s">
        <v>9233</v>
      </c>
      <c r="C745" s="3">
        <f t="shared" si="11"/>
        <v>39</v>
      </c>
    </row>
    <row r="746" spans="1:3" ht="14" x14ac:dyDescent="0.3">
      <c r="A746" s="12" t="s">
        <v>1208</v>
      </c>
      <c r="B746" s="13" t="s">
        <v>9234</v>
      </c>
      <c r="C746" s="3">
        <f t="shared" si="11"/>
        <v>35</v>
      </c>
    </row>
    <row r="747" spans="1:3" ht="14" x14ac:dyDescent="0.3">
      <c r="A747" s="12" t="s">
        <v>1209</v>
      </c>
      <c r="B747" s="13" t="s">
        <v>9235</v>
      </c>
      <c r="C747" s="3">
        <f t="shared" si="11"/>
        <v>39</v>
      </c>
    </row>
    <row r="748" spans="1:3" ht="14" x14ac:dyDescent="0.3">
      <c r="A748" s="12" t="s">
        <v>1210</v>
      </c>
      <c r="B748" s="13" t="s">
        <v>9236</v>
      </c>
      <c r="C748" s="3">
        <f t="shared" si="11"/>
        <v>41</v>
      </c>
    </row>
    <row r="749" spans="1:3" ht="14" x14ac:dyDescent="0.3">
      <c r="A749" s="12" t="s">
        <v>1211</v>
      </c>
      <c r="B749" s="13" t="s">
        <v>9237</v>
      </c>
      <c r="C749" s="3">
        <f t="shared" si="11"/>
        <v>41</v>
      </c>
    </row>
    <row r="750" spans="1:3" ht="14" x14ac:dyDescent="0.3">
      <c r="A750" s="12" t="s">
        <v>1212</v>
      </c>
      <c r="B750" s="13" t="s">
        <v>9238</v>
      </c>
      <c r="C750" s="3">
        <f t="shared" si="11"/>
        <v>41</v>
      </c>
    </row>
    <row r="751" spans="1:3" ht="14" x14ac:dyDescent="0.3">
      <c r="A751" s="12" t="s">
        <v>1213</v>
      </c>
      <c r="B751" s="13" t="s">
        <v>9239</v>
      </c>
      <c r="C751" s="3">
        <f t="shared" si="11"/>
        <v>31</v>
      </c>
    </row>
    <row r="752" spans="1:3" ht="14" x14ac:dyDescent="0.3">
      <c r="A752" s="12" t="s">
        <v>1214</v>
      </c>
      <c r="B752" s="13" t="s">
        <v>9240</v>
      </c>
      <c r="C752" s="3">
        <f t="shared" si="11"/>
        <v>29</v>
      </c>
    </row>
    <row r="753" spans="1:3" ht="14" x14ac:dyDescent="0.3">
      <c r="A753" s="12" t="s">
        <v>1215</v>
      </c>
      <c r="B753" s="13" t="s">
        <v>1216</v>
      </c>
      <c r="C753" s="3">
        <f t="shared" si="11"/>
        <v>35</v>
      </c>
    </row>
    <row r="754" spans="1:3" ht="14" x14ac:dyDescent="0.3">
      <c r="A754" s="12" t="s">
        <v>8812</v>
      </c>
      <c r="B754" s="13" t="s">
        <v>9241</v>
      </c>
      <c r="C754" s="3">
        <f t="shared" si="11"/>
        <v>35</v>
      </c>
    </row>
    <row r="755" spans="1:3" ht="14" x14ac:dyDescent="0.3">
      <c r="A755" s="12" t="s">
        <v>8813</v>
      </c>
      <c r="B755" s="13" t="s">
        <v>9242</v>
      </c>
      <c r="C755" s="3">
        <f t="shared" si="11"/>
        <v>35</v>
      </c>
    </row>
    <row r="756" spans="1:3" ht="14" x14ac:dyDescent="0.3">
      <c r="A756" s="12" t="s">
        <v>8814</v>
      </c>
      <c r="B756" s="13" t="s">
        <v>9243</v>
      </c>
      <c r="C756" s="3">
        <f t="shared" si="11"/>
        <v>41</v>
      </c>
    </row>
    <row r="757" spans="1:3" ht="14" x14ac:dyDescent="0.3">
      <c r="A757" s="12" t="s">
        <v>8815</v>
      </c>
      <c r="B757" s="13" t="s">
        <v>9244</v>
      </c>
      <c r="C757" s="3">
        <f t="shared" si="11"/>
        <v>41</v>
      </c>
    </row>
    <row r="758" spans="1:3" ht="14" x14ac:dyDescent="0.3">
      <c r="A758" s="12" t="s">
        <v>8816</v>
      </c>
      <c r="B758" s="13" t="s">
        <v>9245</v>
      </c>
      <c r="C758" s="3">
        <f t="shared" si="11"/>
        <v>41</v>
      </c>
    </row>
    <row r="759" spans="1:3" ht="14" x14ac:dyDescent="0.3">
      <c r="A759" s="12" t="s">
        <v>8817</v>
      </c>
      <c r="B759" s="13" t="s">
        <v>9246</v>
      </c>
      <c r="C759" s="3">
        <f t="shared" si="11"/>
        <v>41</v>
      </c>
    </row>
    <row r="760" spans="1:3" ht="14" x14ac:dyDescent="0.3">
      <c r="A760" s="12" t="s">
        <v>1217</v>
      </c>
      <c r="B760" s="13" t="s">
        <v>1218</v>
      </c>
      <c r="C760" s="3">
        <f t="shared" si="11"/>
        <v>31</v>
      </c>
    </row>
    <row r="761" spans="1:3" ht="14" x14ac:dyDescent="0.3">
      <c r="A761" s="12" t="s">
        <v>1219</v>
      </c>
      <c r="B761" s="13" t="s">
        <v>9247</v>
      </c>
      <c r="C761" s="3">
        <f t="shared" si="11"/>
        <v>41</v>
      </c>
    </row>
    <row r="762" spans="1:3" ht="14" x14ac:dyDescent="0.3">
      <c r="A762" s="12" t="s">
        <v>1220</v>
      </c>
      <c r="B762" s="13" t="s">
        <v>9248</v>
      </c>
      <c r="C762" s="3">
        <f t="shared" si="11"/>
        <v>53</v>
      </c>
    </row>
    <row r="763" spans="1:3" ht="14" x14ac:dyDescent="0.3">
      <c r="A763" s="12" t="s">
        <v>1221</v>
      </c>
      <c r="B763" s="13" t="s">
        <v>9249</v>
      </c>
      <c r="C763" s="3">
        <f t="shared" si="11"/>
        <v>53</v>
      </c>
    </row>
    <row r="764" spans="1:3" ht="14" x14ac:dyDescent="0.3">
      <c r="A764" s="12" t="s">
        <v>1222</v>
      </c>
      <c r="B764" s="13" t="s">
        <v>9250</v>
      </c>
      <c r="C764" s="3">
        <f t="shared" si="11"/>
        <v>37</v>
      </c>
    </row>
    <row r="765" spans="1:3" ht="14" x14ac:dyDescent="0.3">
      <c r="A765" s="12" t="s">
        <v>1223</v>
      </c>
      <c r="B765" s="13" t="s">
        <v>9251</v>
      </c>
      <c r="C765" s="3">
        <f t="shared" si="11"/>
        <v>41</v>
      </c>
    </row>
    <row r="766" spans="1:3" ht="14" x14ac:dyDescent="0.3">
      <c r="A766" s="12" t="s">
        <v>1224</v>
      </c>
      <c r="B766" s="13" t="s">
        <v>1225</v>
      </c>
      <c r="C766" s="3">
        <f t="shared" si="11"/>
        <v>29</v>
      </c>
    </row>
    <row r="767" spans="1:3" ht="14" x14ac:dyDescent="0.3">
      <c r="A767" s="12" t="s">
        <v>1226</v>
      </c>
      <c r="B767" s="13" t="s">
        <v>1227</v>
      </c>
      <c r="C767" s="3">
        <f t="shared" si="11"/>
        <v>49</v>
      </c>
    </row>
    <row r="768" spans="1:3" ht="14" x14ac:dyDescent="0.3">
      <c r="A768" s="12" t="s">
        <v>1228</v>
      </c>
      <c r="B768" s="13" t="s">
        <v>1229</v>
      </c>
      <c r="C768" s="3">
        <f t="shared" si="11"/>
        <v>39</v>
      </c>
    </row>
    <row r="769" spans="1:3" ht="14" x14ac:dyDescent="0.3">
      <c r="A769" s="12" t="s">
        <v>1230</v>
      </c>
      <c r="B769" s="13" t="s">
        <v>1231</v>
      </c>
      <c r="C769" s="3">
        <f t="shared" si="11"/>
        <v>47</v>
      </c>
    </row>
    <row r="770" spans="1:3" ht="14" x14ac:dyDescent="0.3">
      <c r="A770" s="12" t="s">
        <v>1232</v>
      </c>
      <c r="B770" s="13" t="s">
        <v>1233</v>
      </c>
      <c r="C770" s="3">
        <f t="shared" ref="C770:C833" si="12">LENB(B770)</f>
        <v>43</v>
      </c>
    </row>
    <row r="771" spans="1:3" ht="14" x14ac:dyDescent="0.3">
      <c r="A771" s="12" t="s">
        <v>1234</v>
      </c>
      <c r="B771" s="13" t="s">
        <v>9252</v>
      </c>
      <c r="C771" s="3">
        <f t="shared" si="12"/>
        <v>43</v>
      </c>
    </row>
    <row r="772" spans="1:3" ht="14" x14ac:dyDescent="0.3">
      <c r="A772" s="12" t="s">
        <v>1235</v>
      </c>
      <c r="B772" s="13" t="s">
        <v>1236</v>
      </c>
      <c r="C772" s="3">
        <f t="shared" si="12"/>
        <v>51</v>
      </c>
    </row>
    <row r="773" spans="1:3" ht="14" x14ac:dyDescent="0.3">
      <c r="A773" s="12" t="s">
        <v>1237</v>
      </c>
      <c r="B773" s="13" t="s">
        <v>1238</v>
      </c>
      <c r="C773" s="3">
        <f t="shared" si="12"/>
        <v>41</v>
      </c>
    </row>
    <row r="774" spans="1:3" ht="14" x14ac:dyDescent="0.3">
      <c r="A774" s="12" t="s">
        <v>1239</v>
      </c>
      <c r="B774" s="13" t="s">
        <v>1240</v>
      </c>
      <c r="C774" s="3">
        <f t="shared" si="12"/>
        <v>25</v>
      </c>
    </row>
    <row r="775" spans="1:3" ht="14" x14ac:dyDescent="0.3">
      <c r="A775" s="12" t="s">
        <v>1241</v>
      </c>
      <c r="B775" s="13" t="s">
        <v>8818</v>
      </c>
      <c r="C775" s="3">
        <f t="shared" si="12"/>
        <v>49</v>
      </c>
    </row>
    <row r="776" spans="1:3" ht="14" x14ac:dyDescent="0.3">
      <c r="A776" s="12" t="s">
        <v>1242</v>
      </c>
      <c r="B776" s="13" t="s">
        <v>1243</v>
      </c>
      <c r="C776" s="3">
        <f t="shared" si="12"/>
        <v>35</v>
      </c>
    </row>
    <row r="777" spans="1:3" ht="14" x14ac:dyDescent="0.3">
      <c r="A777" s="12" t="s">
        <v>1244</v>
      </c>
      <c r="B777" s="13" t="s">
        <v>1245</v>
      </c>
      <c r="C777" s="3">
        <f t="shared" si="12"/>
        <v>35</v>
      </c>
    </row>
    <row r="778" spans="1:3" ht="14" x14ac:dyDescent="0.3">
      <c r="A778" s="12" t="s">
        <v>1246</v>
      </c>
      <c r="B778" s="13" t="s">
        <v>1247</v>
      </c>
      <c r="C778" s="3">
        <f t="shared" si="12"/>
        <v>39</v>
      </c>
    </row>
    <row r="779" spans="1:3" ht="14" x14ac:dyDescent="0.3">
      <c r="A779" s="12" t="s">
        <v>1248</v>
      </c>
      <c r="B779" s="13" t="s">
        <v>1249</v>
      </c>
      <c r="C779" s="3">
        <f t="shared" si="12"/>
        <v>43</v>
      </c>
    </row>
    <row r="780" spans="1:3" ht="14" x14ac:dyDescent="0.3">
      <c r="A780" s="12" t="s">
        <v>1250</v>
      </c>
      <c r="B780" s="13" t="s">
        <v>1251</v>
      </c>
      <c r="C780" s="3">
        <f t="shared" si="12"/>
        <v>35</v>
      </c>
    </row>
    <row r="781" spans="1:3" ht="14" x14ac:dyDescent="0.3">
      <c r="A781" s="12" t="s">
        <v>1252</v>
      </c>
      <c r="B781" s="13" t="s">
        <v>1253</v>
      </c>
      <c r="C781" s="3">
        <f t="shared" si="12"/>
        <v>33</v>
      </c>
    </row>
    <row r="782" spans="1:3" ht="14" x14ac:dyDescent="0.3">
      <c r="A782" s="12" t="s">
        <v>1254</v>
      </c>
      <c r="B782" s="13" t="s">
        <v>1255</v>
      </c>
      <c r="C782" s="3">
        <f t="shared" si="12"/>
        <v>35</v>
      </c>
    </row>
    <row r="783" spans="1:3" ht="14" x14ac:dyDescent="0.3">
      <c r="A783" s="12" t="s">
        <v>1256</v>
      </c>
      <c r="B783" s="13" t="s">
        <v>1257</v>
      </c>
      <c r="C783" s="3">
        <f t="shared" si="12"/>
        <v>35</v>
      </c>
    </row>
    <row r="784" spans="1:3" ht="14" x14ac:dyDescent="0.3">
      <c r="A784" s="12" t="s">
        <v>1258</v>
      </c>
      <c r="B784" s="13" t="s">
        <v>1259</v>
      </c>
      <c r="C784" s="3">
        <f t="shared" si="12"/>
        <v>31</v>
      </c>
    </row>
    <row r="785" spans="1:3" ht="14" x14ac:dyDescent="0.3">
      <c r="A785" s="12" t="s">
        <v>1260</v>
      </c>
      <c r="B785" s="13" t="s">
        <v>1261</v>
      </c>
      <c r="C785" s="3">
        <f t="shared" si="12"/>
        <v>31</v>
      </c>
    </row>
    <row r="786" spans="1:3" ht="14" x14ac:dyDescent="0.3">
      <c r="A786" s="12" t="s">
        <v>1262</v>
      </c>
      <c r="B786" s="13" t="s">
        <v>1263</v>
      </c>
      <c r="C786" s="3">
        <f t="shared" si="12"/>
        <v>35</v>
      </c>
    </row>
    <row r="787" spans="1:3" ht="14" x14ac:dyDescent="0.3">
      <c r="A787" s="12" t="s">
        <v>1264</v>
      </c>
      <c r="B787" s="13" t="s">
        <v>1265</v>
      </c>
      <c r="C787" s="3">
        <f t="shared" si="12"/>
        <v>35</v>
      </c>
    </row>
    <row r="788" spans="1:3" ht="14" x14ac:dyDescent="0.3">
      <c r="A788" s="12" t="s">
        <v>1266</v>
      </c>
      <c r="B788" s="13" t="s">
        <v>9253</v>
      </c>
      <c r="C788" s="3">
        <f t="shared" si="12"/>
        <v>17</v>
      </c>
    </row>
    <row r="789" spans="1:3" ht="14" x14ac:dyDescent="0.3">
      <c r="A789" s="12" t="s">
        <v>1267</v>
      </c>
      <c r="B789" s="13" t="s">
        <v>9254</v>
      </c>
      <c r="C789" s="3">
        <f t="shared" si="12"/>
        <v>21</v>
      </c>
    </row>
    <row r="790" spans="1:3" ht="14" x14ac:dyDescent="0.3">
      <c r="A790" s="12" t="s">
        <v>1268</v>
      </c>
      <c r="B790" s="13" t="s">
        <v>1269</v>
      </c>
      <c r="C790" s="3">
        <f t="shared" si="12"/>
        <v>33</v>
      </c>
    </row>
    <row r="791" spans="1:3" ht="14" x14ac:dyDescent="0.3">
      <c r="A791" s="12" t="s">
        <v>1270</v>
      </c>
      <c r="B791" s="13" t="s">
        <v>1271</v>
      </c>
      <c r="C791" s="3">
        <f t="shared" si="12"/>
        <v>43</v>
      </c>
    </row>
    <row r="792" spans="1:3" ht="14" x14ac:dyDescent="0.3">
      <c r="A792" s="12" t="s">
        <v>1272</v>
      </c>
      <c r="B792" s="13" t="s">
        <v>1273</v>
      </c>
      <c r="C792" s="3">
        <f t="shared" si="12"/>
        <v>39</v>
      </c>
    </row>
    <row r="793" spans="1:3" ht="14" x14ac:dyDescent="0.3">
      <c r="A793" s="12" t="s">
        <v>1274</v>
      </c>
      <c r="B793" s="13" t="s">
        <v>1275</v>
      </c>
      <c r="C793" s="3">
        <f t="shared" si="12"/>
        <v>39</v>
      </c>
    </row>
    <row r="794" spans="1:3" ht="14" x14ac:dyDescent="0.3">
      <c r="A794" s="12" t="s">
        <v>1276</v>
      </c>
      <c r="B794" s="13" t="s">
        <v>9255</v>
      </c>
      <c r="C794" s="3">
        <f t="shared" si="12"/>
        <v>35</v>
      </c>
    </row>
    <row r="795" spans="1:3" ht="14" x14ac:dyDescent="0.3">
      <c r="A795" s="12" t="s">
        <v>1277</v>
      </c>
      <c r="B795" s="13" t="s">
        <v>9256</v>
      </c>
      <c r="C795" s="3">
        <f t="shared" si="12"/>
        <v>45</v>
      </c>
    </row>
    <row r="796" spans="1:3" ht="14" x14ac:dyDescent="0.3">
      <c r="A796" s="12" t="s">
        <v>1278</v>
      </c>
      <c r="B796" s="13" t="s">
        <v>1279</v>
      </c>
      <c r="C796" s="3">
        <f t="shared" si="12"/>
        <v>35</v>
      </c>
    </row>
    <row r="797" spans="1:3" ht="14" x14ac:dyDescent="0.3">
      <c r="A797" s="12" t="s">
        <v>1280</v>
      </c>
      <c r="B797" s="13" t="s">
        <v>1281</v>
      </c>
      <c r="C797" s="3">
        <f t="shared" si="12"/>
        <v>31</v>
      </c>
    </row>
    <row r="798" spans="1:3" ht="14" x14ac:dyDescent="0.3">
      <c r="A798" s="12" t="s">
        <v>1282</v>
      </c>
      <c r="B798" s="13" t="s">
        <v>1283</v>
      </c>
      <c r="C798" s="3">
        <f t="shared" si="12"/>
        <v>31</v>
      </c>
    </row>
    <row r="799" spans="1:3" ht="14" x14ac:dyDescent="0.3">
      <c r="A799" s="12" t="s">
        <v>1284</v>
      </c>
      <c r="B799" s="13" t="s">
        <v>1285</v>
      </c>
      <c r="C799" s="3">
        <f t="shared" si="12"/>
        <v>19</v>
      </c>
    </row>
    <row r="800" spans="1:3" ht="14" x14ac:dyDescent="0.3">
      <c r="A800" s="12" t="s">
        <v>1286</v>
      </c>
      <c r="B800" s="13" t="s">
        <v>1287</v>
      </c>
      <c r="C800" s="3">
        <f t="shared" si="12"/>
        <v>19</v>
      </c>
    </row>
    <row r="801" spans="1:3" ht="14" x14ac:dyDescent="0.3">
      <c r="A801" s="12" t="s">
        <v>8819</v>
      </c>
      <c r="B801" s="13" t="s">
        <v>8820</v>
      </c>
      <c r="C801" s="3">
        <f t="shared" si="12"/>
        <v>23</v>
      </c>
    </row>
    <row r="802" spans="1:3" ht="14" x14ac:dyDescent="0.3">
      <c r="A802" s="12" t="s">
        <v>1288</v>
      </c>
      <c r="B802" s="13" t="s">
        <v>9257</v>
      </c>
      <c r="C802" s="3">
        <f t="shared" si="12"/>
        <v>39</v>
      </c>
    </row>
    <row r="803" spans="1:3" ht="14" x14ac:dyDescent="0.3">
      <c r="A803" s="12" t="s">
        <v>1289</v>
      </c>
      <c r="B803" s="13" t="s">
        <v>9258</v>
      </c>
      <c r="C803" s="3">
        <f t="shared" si="12"/>
        <v>45</v>
      </c>
    </row>
    <row r="804" spans="1:3" ht="14" x14ac:dyDescent="0.3">
      <c r="A804" s="12" t="s">
        <v>1290</v>
      </c>
      <c r="B804" s="13" t="s">
        <v>9259</v>
      </c>
      <c r="C804" s="3">
        <f t="shared" si="12"/>
        <v>49</v>
      </c>
    </row>
    <row r="805" spans="1:3" ht="14" x14ac:dyDescent="0.3">
      <c r="A805" s="12" t="s">
        <v>1291</v>
      </c>
      <c r="B805" s="13" t="s">
        <v>9260</v>
      </c>
      <c r="C805" s="3">
        <f t="shared" si="12"/>
        <v>33</v>
      </c>
    </row>
    <row r="806" spans="1:3" ht="14" x14ac:dyDescent="0.3">
      <c r="A806" s="12" t="s">
        <v>1292</v>
      </c>
      <c r="B806" s="13" t="s">
        <v>9261</v>
      </c>
      <c r="C806" s="3">
        <f t="shared" si="12"/>
        <v>41</v>
      </c>
    </row>
    <row r="807" spans="1:3" ht="14" x14ac:dyDescent="0.3">
      <c r="A807" s="12" t="s">
        <v>1293</v>
      </c>
      <c r="B807" s="13" t="s">
        <v>9262</v>
      </c>
      <c r="C807" s="3">
        <f t="shared" si="12"/>
        <v>49</v>
      </c>
    </row>
    <row r="808" spans="1:3" ht="14" x14ac:dyDescent="0.3">
      <c r="A808" s="12" t="s">
        <v>1294</v>
      </c>
      <c r="B808" s="13" t="s">
        <v>1295</v>
      </c>
      <c r="C808" s="3">
        <f t="shared" si="12"/>
        <v>53</v>
      </c>
    </row>
    <row r="809" spans="1:3" ht="14" x14ac:dyDescent="0.3">
      <c r="A809" s="12" t="s">
        <v>1296</v>
      </c>
      <c r="B809" s="13" t="s">
        <v>9263</v>
      </c>
      <c r="C809" s="3">
        <f t="shared" si="12"/>
        <v>43</v>
      </c>
    </row>
    <row r="810" spans="1:3" ht="14" x14ac:dyDescent="0.3">
      <c r="A810" s="12" t="s">
        <v>1297</v>
      </c>
      <c r="B810" s="13" t="s">
        <v>9264</v>
      </c>
      <c r="C810" s="3">
        <f t="shared" si="12"/>
        <v>47</v>
      </c>
    </row>
    <row r="811" spans="1:3" ht="14" x14ac:dyDescent="0.3">
      <c r="A811" s="12" t="s">
        <v>1298</v>
      </c>
      <c r="B811" s="13" t="s">
        <v>9265</v>
      </c>
      <c r="C811" s="3">
        <f t="shared" si="12"/>
        <v>49</v>
      </c>
    </row>
    <row r="812" spans="1:3" ht="14" x14ac:dyDescent="0.3">
      <c r="A812" s="12" t="s">
        <v>1299</v>
      </c>
      <c r="B812" s="13" t="s">
        <v>9266</v>
      </c>
      <c r="C812" s="3">
        <f t="shared" si="12"/>
        <v>49</v>
      </c>
    </row>
    <row r="813" spans="1:3" ht="14" x14ac:dyDescent="0.3">
      <c r="A813" s="12" t="s">
        <v>1300</v>
      </c>
      <c r="B813" s="13" t="s">
        <v>1301</v>
      </c>
      <c r="C813" s="3">
        <f t="shared" si="12"/>
        <v>53</v>
      </c>
    </row>
    <row r="814" spans="1:3" ht="14" x14ac:dyDescent="0.3">
      <c r="A814" s="12" t="s">
        <v>8821</v>
      </c>
      <c r="B814" s="13" t="s">
        <v>8822</v>
      </c>
      <c r="C814" s="3">
        <f t="shared" si="12"/>
        <v>17</v>
      </c>
    </row>
    <row r="815" spans="1:3" ht="14" x14ac:dyDescent="0.3">
      <c r="A815" s="12" t="s">
        <v>1302</v>
      </c>
      <c r="B815" s="13" t="s">
        <v>1303</v>
      </c>
      <c r="C815" s="3">
        <f t="shared" si="12"/>
        <v>23</v>
      </c>
    </row>
    <row r="816" spans="1:3" ht="14" x14ac:dyDescent="0.3">
      <c r="A816" s="12" t="s">
        <v>1304</v>
      </c>
      <c r="B816" s="13" t="s">
        <v>1305</v>
      </c>
      <c r="C816" s="3">
        <f t="shared" si="12"/>
        <v>27</v>
      </c>
    </row>
    <row r="817" spans="1:3" ht="14" x14ac:dyDescent="0.3">
      <c r="A817" s="12" t="s">
        <v>1306</v>
      </c>
      <c r="B817" s="13" t="s">
        <v>1307</v>
      </c>
      <c r="C817" s="3">
        <f t="shared" si="12"/>
        <v>23</v>
      </c>
    </row>
    <row r="818" spans="1:3" ht="14" x14ac:dyDescent="0.3">
      <c r="A818" s="12" t="s">
        <v>1308</v>
      </c>
      <c r="B818" s="13" t="s">
        <v>1309</v>
      </c>
      <c r="C818" s="3">
        <f t="shared" si="12"/>
        <v>27</v>
      </c>
    </row>
    <row r="819" spans="1:3" ht="14" x14ac:dyDescent="0.3">
      <c r="A819" s="12" t="s">
        <v>1310</v>
      </c>
      <c r="B819" s="13" t="s">
        <v>1311</v>
      </c>
      <c r="C819" s="3">
        <f t="shared" si="12"/>
        <v>19</v>
      </c>
    </row>
    <row r="820" spans="1:3" ht="14" x14ac:dyDescent="0.3">
      <c r="A820" s="12" t="s">
        <v>1312</v>
      </c>
      <c r="B820" s="13" t="s">
        <v>1313</v>
      </c>
      <c r="C820" s="3">
        <f t="shared" si="12"/>
        <v>23</v>
      </c>
    </row>
    <row r="821" spans="1:3" ht="14" x14ac:dyDescent="0.3">
      <c r="A821" s="12" t="s">
        <v>1314</v>
      </c>
      <c r="B821" s="13" t="s">
        <v>1315</v>
      </c>
      <c r="C821" s="3">
        <f t="shared" si="12"/>
        <v>19</v>
      </c>
    </row>
    <row r="822" spans="1:3" ht="14" x14ac:dyDescent="0.3">
      <c r="A822" s="12" t="s">
        <v>1316</v>
      </c>
      <c r="B822" s="13" t="s">
        <v>1317</v>
      </c>
      <c r="C822" s="3">
        <f t="shared" si="12"/>
        <v>23</v>
      </c>
    </row>
    <row r="823" spans="1:3" ht="14" x14ac:dyDescent="0.3">
      <c r="A823" s="12" t="s">
        <v>1318</v>
      </c>
      <c r="B823" s="13" t="s">
        <v>1319</v>
      </c>
      <c r="C823" s="3">
        <f t="shared" si="12"/>
        <v>25</v>
      </c>
    </row>
    <row r="824" spans="1:3" ht="14" x14ac:dyDescent="0.3">
      <c r="A824" s="12" t="s">
        <v>1320</v>
      </c>
      <c r="B824" s="13" t="s">
        <v>1321</v>
      </c>
      <c r="C824" s="3">
        <f t="shared" si="12"/>
        <v>27</v>
      </c>
    </row>
    <row r="825" spans="1:3" ht="14" x14ac:dyDescent="0.3">
      <c r="A825" s="12" t="s">
        <v>1322</v>
      </c>
      <c r="B825" s="13" t="s">
        <v>1323</v>
      </c>
      <c r="C825" s="3">
        <f t="shared" si="12"/>
        <v>21</v>
      </c>
    </row>
    <row r="826" spans="1:3" ht="14" x14ac:dyDescent="0.3">
      <c r="A826" s="12" t="s">
        <v>1324</v>
      </c>
      <c r="B826" s="13" t="s">
        <v>1325</v>
      </c>
      <c r="C826" s="3">
        <f t="shared" si="12"/>
        <v>19</v>
      </c>
    </row>
    <row r="827" spans="1:3" ht="14" x14ac:dyDescent="0.3">
      <c r="A827" s="12" t="s">
        <v>1326</v>
      </c>
      <c r="B827" s="13" t="s">
        <v>1327</v>
      </c>
      <c r="C827" s="3">
        <f t="shared" si="12"/>
        <v>25</v>
      </c>
    </row>
    <row r="828" spans="1:3" ht="14" x14ac:dyDescent="0.3">
      <c r="A828" s="12" t="s">
        <v>1328</v>
      </c>
      <c r="B828" s="13" t="s">
        <v>1329</v>
      </c>
      <c r="C828" s="3">
        <f t="shared" si="12"/>
        <v>29</v>
      </c>
    </row>
    <row r="829" spans="1:3" ht="14" x14ac:dyDescent="0.3">
      <c r="A829" s="12" t="s">
        <v>1330</v>
      </c>
      <c r="B829" s="13" t="s">
        <v>1331</v>
      </c>
      <c r="C829" s="3">
        <f t="shared" si="12"/>
        <v>27</v>
      </c>
    </row>
    <row r="830" spans="1:3" ht="14" x14ac:dyDescent="0.3">
      <c r="A830" s="12" t="s">
        <v>1332</v>
      </c>
      <c r="B830" s="13" t="s">
        <v>1333</v>
      </c>
      <c r="C830" s="3">
        <f t="shared" si="12"/>
        <v>37</v>
      </c>
    </row>
    <row r="831" spans="1:3" ht="14" x14ac:dyDescent="0.3">
      <c r="A831" s="12" t="s">
        <v>1334</v>
      </c>
      <c r="B831" s="13" t="s">
        <v>1335</v>
      </c>
      <c r="C831" s="3">
        <f t="shared" si="12"/>
        <v>43</v>
      </c>
    </row>
    <row r="832" spans="1:3" ht="14" x14ac:dyDescent="0.3">
      <c r="A832" s="12" t="s">
        <v>1336</v>
      </c>
      <c r="B832" s="13" t="s">
        <v>1337</v>
      </c>
      <c r="C832" s="3">
        <f t="shared" si="12"/>
        <v>33</v>
      </c>
    </row>
    <row r="833" spans="1:3" ht="14" x14ac:dyDescent="0.3">
      <c r="A833" s="12" t="s">
        <v>1338</v>
      </c>
      <c r="B833" s="13" t="s">
        <v>1339</v>
      </c>
      <c r="C833" s="3">
        <f t="shared" si="12"/>
        <v>51</v>
      </c>
    </row>
    <row r="834" spans="1:3" ht="14" x14ac:dyDescent="0.3">
      <c r="A834" s="12" t="s">
        <v>1340</v>
      </c>
      <c r="B834" s="13" t="s">
        <v>1341</v>
      </c>
      <c r="C834" s="3">
        <f t="shared" ref="C834:C897" si="13">LENB(B834)</f>
        <v>37</v>
      </c>
    </row>
    <row r="835" spans="1:3" ht="14" x14ac:dyDescent="0.3">
      <c r="A835" s="12" t="s">
        <v>1342</v>
      </c>
      <c r="B835" s="13" t="s">
        <v>1343</v>
      </c>
      <c r="C835" s="3">
        <f t="shared" si="13"/>
        <v>29</v>
      </c>
    </row>
    <row r="836" spans="1:3" ht="14" x14ac:dyDescent="0.3">
      <c r="A836" s="12" t="s">
        <v>1344</v>
      </c>
      <c r="B836" s="13" t="s">
        <v>1345</v>
      </c>
      <c r="C836" s="3">
        <f t="shared" si="13"/>
        <v>43</v>
      </c>
    </row>
    <row r="837" spans="1:3" ht="14" x14ac:dyDescent="0.3">
      <c r="A837" s="12" t="s">
        <v>1346</v>
      </c>
      <c r="B837" s="13" t="s">
        <v>1347</v>
      </c>
      <c r="C837" s="3">
        <f t="shared" si="13"/>
        <v>33</v>
      </c>
    </row>
    <row r="838" spans="1:3" ht="14" x14ac:dyDescent="0.3">
      <c r="A838" s="12" t="s">
        <v>1348</v>
      </c>
      <c r="B838" s="13" t="s">
        <v>1349</v>
      </c>
      <c r="C838" s="3">
        <f t="shared" si="13"/>
        <v>37</v>
      </c>
    </row>
    <row r="839" spans="1:3" ht="14" x14ac:dyDescent="0.3">
      <c r="A839" s="12" t="s">
        <v>1350</v>
      </c>
      <c r="B839" s="13" t="s">
        <v>1351</v>
      </c>
      <c r="C839" s="3">
        <f t="shared" si="13"/>
        <v>37</v>
      </c>
    </row>
    <row r="840" spans="1:3" ht="14" x14ac:dyDescent="0.3">
      <c r="A840" s="12" t="s">
        <v>1352</v>
      </c>
      <c r="B840" s="13" t="s">
        <v>1353</v>
      </c>
      <c r="C840" s="3">
        <f t="shared" si="13"/>
        <v>43</v>
      </c>
    </row>
    <row r="841" spans="1:3" ht="14" x14ac:dyDescent="0.3">
      <c r="A841" s="12" t="s">
        <v>1354</v>
      </c>
      <c r="B841" s="13" t="s">
        <v>1355</v>
      </c>
      <c r="C841" s="3">
        <f t="shared" si="13"/>
        <v>29</v>
      </c>
    </row>
    <row r="842" spans="1:3" ht="14" x14ac:dyDescent="0.3">
      <c r="A842" s="12" t="s">
        <v>1356</v>
      </c>
      <c r="B842" s="13" t="s">
        <v>1357</v>
      </c>
      <c r="C842" s="3">
        <f t="shared" si="13"/>
        <v>33</v>
      </c>
    </row>
    <row r="843" spans="1:3" ht="14" x14ac:dyDescent="0.3">
      <c r="A843" s="12" t="s">
        <v>1358</v>
      </c>
      <c r="B843" s="13" t="s">
        <v>1359</v>
      </c>
      <c r="C843" s="3">
        <f t="shared" si="13"/>
        <v>33</v>
      </c>
    </row>
    <row r="844" spans="1:3" ht="14" x14ac:dyDescent="0.3">
      <c r="A844" s="12" t="s">
        <v>1360</v>
      </c>
      <c r="B844" s="13" t="s">
        <v>1361</v>
      </c>
      <c r="C844" s="3">
        <f t="shared" si="13"/>
        <v>33</v>
      </c>
    </row>
    <row r="845" spans="1:3" ht="14" x14ac:dyDescent="0.3">
      <c r="A845" s="12" t="s">
        <v>1362</v>
      </c>
      <c r="B845" s="13" t="s">
        <v>1363</v>
      </c>
      <c r="C845" s="3">
        <f t="shared" si="13"/>
        <v>33</v>
      </c>
    </row>
    <row r="846" spans="1:3" ht="14" x14ac:dyDescent="0.3">
      <c r="A846" s="12" t="s">
        <v>1364</v>
      </c>
      <c r="B846" s="13" t="s">
        <v>1365</v>
      </c>
      <c r="C846" s="3">
        <f t="shared" si="13"/>
        <v>45</v>
      </c>
    </row>
    <row r="847" spans="1:3" ht="14" x14ac:dyDescent="0.3">
      <c r="A847" s="12" t="s">
        <v>1366</v>
      </c>
      <c r="B847" s="13" t="s">
        <v>1367</v>
      </c>
      <c r="C847" s="3">
        <f t="shared" si="13"/>
        <v>45</v>
      </c>
    </row>
    <row r="848" spans="1:3" ht="14" x14ac:dyDescent="0.3">
      <c r="A848" s="12" t="s">
        <v>1368</v>
      </c>
      <c r="B848" s="13" t="s">
        <v>1369</v>
      </c>
      <c r="C848" s="3">
        <f t="shared" si="13"/>
        <v>47</v>
      </c>
    </row>
    <row r="849" spans="1:3" ht="14" x14ac:dyDescent="0.3">
      <c r="A849" s="12" t="s">
        <v>1370</v>
      </c>
      <c r="B849" s="13" t="s">
        <v>8823</v>
      </c>
      <c r="C849" s="3">
        <f t="shared" si="13"/>
        <v>33</v>
      </c>
    </row>
    <row r="850" spans="1:3" ht="14" x14ac:dyDescent="0.3">
      <c r="A850" s="12" t="s">
        <v>1371</v>
      </c>
      <c r="B850" s="13" t="s">
        <v>8824</v>
      </c>
      <c r="C850" s="3">
        <f t="shared" si="13"/>
        <v>33</v>
      </c>
    </row>
    <row r="851" spans="1:3" ht="14" x14ac:dyDescent="0.3">
      <c r="A851" s="12" t="s">
        <v>1372</v>
      </c>
      <c r="B851" s="13" t="s">
        <v>1373</v>
      </c>
      <c r="C851" s="3">
        <f t="shared" si="13"/>
        <v>21</v>
      </c>
    </row>
    <row r="852" spans="1:3" ht="14" x14ac:dyDescent="0.3">
      <c r="A852" s="12" t="s">
        <v>1374</v>
      </c>
      <c r="B852" s="13" t="s">
        <v>1375</v>
      </c>
      <c r="C852" s="3">
        <f t="shared" si="13"/>
        <v>43</v>
      </c>
    </row>
    <row r="853" spans="1:3" ht="14" x14ac:dyDescent="0.3">
      <c r="A853" s="12" t="s">
        <v>1376</v>
      </c>
      <c r="B853" s="13" t="s">
        <v>1377</v>
      </c>
      <c r="C853" s="3">
        <f t="shared" si="13"/>
        <v>33</v>
      </c>
    </row>
    <row r="854" spans="1:3" ht="14" x14ac:dyDescent="0.3">
      <c r="A854" s="12" t="s">
        <v>1378</v>
      </c>
      <c r="B854" s="13" t="s">
        <v>1379</v>
      </c>
      <c r="C854" s="3">
        <f t="shared" si="13"/>
        <v>33</v>
      </c>
    </row>
    <row r="855" spans="1:3" ht="14" x14ac:dyDescent="0.3">
      <c r="A855" s="12" t="s">
        <v>1380</v>
      </c>
      <c r="B855" s="13" t="s">
        <v>1381</v>
      </c>
      <c r="C855" s="3">
        <f t="shared" si="13"/>
        <v>33</v>
      </c>
    </row>
    <row r="856" spans="1:3" ht="14" x14ac:dyDescent="0.3">
      <c r="A856" s="12" t="s">
        <v>1382</v>
      </c>
      <c r="B856" s="13" t="s">
        <v>1383</v>
      </c>
      <c r="C856" s="3">
        <f t="shared" si="13"/>
        <v>33</v>
      </c>
    </row>
    <row r="857" spans="1:3" ht="14" x14ac:dyDescent="0.3">
      <c r="A857" s="12" t="s">
        <v>1384</v>
      </c>
      <c r="B857" s="13" t="s">
        <v>1385</v>
      </c>
      <c r="C857" s="3">
        <f t="shared" si="13"/>
        <v>33</v>
      </c>
    </row>
    <row r="858" spans="1:3" ht="14" x14ac:dyDescent="0.3">
      <c r="A858" s="12" t="s">
        <v>1386</v>
      </c>
      <c r="B858" s="13" t="s">
        <v>1387</v>
      </c>
      <c r="C858" s="3">
        <f t="shared" si="13"/>
        <v>33</v>
      </c>
    </row>
    <row r="859" spans="1:3" ht="14" x14ac:dyDescent="0.3">
      <c r="A859" s="12" t="s">
        <v>1388</v>
      </c>
      <c r="B859" s="13" t="s">
        <v>1389</v>
      </c>
      <c r="C859" s="3">
        <f t="shared" si="13"/>
        <v>43</v>
      </c>
    </row>
    <row r="860" spans="1:3" ht="14" x14ac:dyDescent="0.3">
      <c r="A860" s="12" t="s">
        <v>1390</v>
      </c>
      <c r="B860" s="13" t="s">
        <v>1391</v>
      </c>
      <c r="C860" s="3">
        <f t="shared" si="13"/>
        <v>43</v>
      </c>
    </row>
    <row r="861" spans="1:3" ht="14" x14ac:dyDescent="0.3">
      <c r="A861" s="12" t="s">
        <v>1392</v>
      </c>
      <c r="B861" s="13" t="s">
        <v>1393</v>
      </c>
      <c r="C861" s="3">
        <f t="shared" si="13"/>
        <v>45</v>
      </c>
    </row>
    <row r="862" spans="1:3" ht="14" x14ac:dyDescent="0.3">
      <c r="A862" s="12" t="s">
        <v>1394</v>
      </c>
      <c r="B862" s="13" t="s">
        <v>1395</v>
      </c>
      <c r="C862" s="3">
        <f t="shared" si="13"/>
        <v>35</v>
      </c>
    </row>
    <row r="863" spans="1:3" ht="14" x14ac:dyDescent="0.3">
      <c r="A863" s="12" t="s">
        <v>1396</v>
      </c>
      <c r="B863" s="13" t="s">
        <v>9267</v>
      </c>
      <c r="C863" s="3">
        <f t="shared" si="13"/>
        <v>45</v>
      </c>
    </row>
    <row r="864" spans="1:3" ht="14" x14ac:dyDescent="0.3">
      <c r="A864" s="12" t="s">
        <v>1397</v>
      </c>
      <c r="B864" s="13" t="s">
        <v>1398</v>
      </c>
      <c r="C864" s="3">
        <f t="shared" si="13"/>
        <v>43</v>
      </c>
    </row>
    <row r="865" spans="1:3" ht="14" x14ac:dyDescent="0.3">
      <c r="A865" s="12" t="s">
        <v>1399</v>
      </c>
      <c r="B865" s="13" t="s">
        <v>1400</v>
      </c>
      <c r="C865" s="3">
        <f t="shared" si="13"/>
        <v>29</v>
      </c>
    </row>
    <row r="866" spans="1:3" ht="14" x14ac:dyDescent="0.3">
      <c r="A866" s="12" t="s">
        <v>1401</v>
      </c>
      <c r="B866" s="13" t="s">
        <v>1402</v>
      </c>
      <c r="C866" s="3">
        <f t="shared" si="13"/>
        <v>33</v>
      </c>
    </row>
    <row r="867" spans="1:3" ht="14" x14ac:dyDescent="0.3">
      <c r="A867" s="12" t="s">
        <v>1403</v>
      </c>
      <c r="B867" s="13" t="s">
        <v>1404</v>
      </c>
      <c r="C867" s="3">
        <f t="shared" si="13"/>
        <v>33</v>
      </c>
    </row>
    <row r="868" spans="1:3" ht="14" x14ac:dyDescent="0.3">
      <c r="A868" s="12" t="s">
        <v>1405</v>
      </c>
      <c r="B868" s="13" t="s">
        <v>1406</v>
      </c>
      <c r="C868" s="3">
        <f t="shared" si="13"/>
        <v>33</v>
      </c>
    </row>
    <row r="869" spans="1:3" ht="14" x14ac:dyDescent="0.3">
      <c r="A869" s="12" t="s">
        <v>1407</v>
      </c>
      <c r="B869" s="13" t="s">
        <v>1408</v>
      </c>
      <c r="C869" s="3">
        <f t="shared" si="13"/>
        <v>33</v>
      </c>
    </row>
    <row r="870" spans="1:3" ht="14" x14ac:dyDescent="0.3">
      <c r="A870" s="12" t="s">
        <v>1409</v>
      </c>
      <c r="B870" s="13" t="s">
        <v>1410</v>
      </c>
      <c r="C870" s="3">
        <f t="shared" si="13"/>
        <v>33</v>
      </c>
    </row>
    <row r="871" spans="1:3" ht="14" x14ac:dyDescent="0.3">
      <c r="A871" s="12" t="s">
        <v>1411</v>
      </c>
      <c r="B871" s="13" t="s">
        <v>1412</v>
      </c>
      <c r="C871" s="3">
        <f t="shared" si="13"/>
        <v>33</v>
      </c>
    </row>
    <row r="872" spans="1:3" ht="14" x14ac:dyDescent="0.3">
      <c r="A872" s="12" t="s">
        <v>1413</v>
      </c>
      <c r="B872" s="13" t="s">
        <v>1414</v>
      </c>
      <c r="C872" s="3">
        <f t="shared" si="13"/>
        <v>33</v>
      </c>
    </row>
    <row r="873" spans="1:3" ht="14" x14ac:dyDescent="0.3">
      <c r="A873" s="12" t="s">
        <v>1415</v>
      </c>
      <c r="B873" s="13" t="s">
        <v>1416</v>
      </c>
      <c r="C873" s="3">
        <f t="shared" si="13"/>
        <v>35</v>
      </c>
    </row>
    <row r="874" spans="1:3" ht="14" x14ac:dyDescent="0.3">
      <c r="A874" s="12" t="s">
        <v>1417</v>
      </c>
      <c r="B874" s="13" t="s">
        <v>1418</v>
      </c>
      <c r="C874" s="3">
        <f t="shared" si="13"/>
        <v>15</v>
      </c>
    </row>
    <row r="875" spans="1:3" ht="14" x14ac:dyDescent="0.3">
      <c r="A875" s="12" t="s">
        <v>1419</v>
      </c>
      <c r="B875" s="13" t="s">
        <v>1420</v>
      </c>
      <c r="C875" s="3">
        <f t="shared" si="13"/>
        <v>23</v>
      </c>
    </row>
    <row r="876" spans="1:3" ht="14" x14ac:dyDescent="0.3">
      <c r="A876" s="12" t="s">
        <v>1421</v>
      </c>
      <c r="B876" s="13" t="s">
        <v>1422</v>
      </c>
      <c r="C876" s="3">
        <f t="shared" si="13"/>
        <v>31</v>
      </c>
    </row>
    <row r="877" spans="1:3" ht="14" x14ac:dyDescent="0.3">
      <c r="A877" s="12" t="s">
        <v>1423</v>
      </c>
      <c r="B877" s="13" t="s">
        <v>1424</v>
      </c>
      <c r="C877" s="3">
        <f t="shared" si="13"/>
        <v>35</v>
      </c>
    </row>
    <row r="878" spans="1:3" ht="14" x14ac:dyDescent="0.3">
      <c r="A878" s="12" t="s">
        <v>1425</v>
      </c>
      <c r="B878" s="13" t="s">
        <v>1426</v>
      </c>
      <c r="C878" s="3">
        <f t="shared" si="13"/>
        <v>31</v>
      </c>
    </row>
    <row r="879" spans="1:3" ht="14" x14ac:dyDescent="0.3">
      <c r="A879" s="12" t="s">
        <v>1427</v>
      </c>
      <c r="B879" s="13" t="s">
        <v>1428</v>
      </c>
      <c r="C879" s="3">
        <f t="shared" si="13"/>
        <v>31</v>
      </c>
    </row>
    <row r="880" spans="1:3" ht="14" x14ac:dyDescent="0.3">
      <c r="A880" s="12" t="s">
        <v>1429</v>
      </c>
      <c r="B880" s="13" t="s">
        <v>1430</v>
      </c>
      <c r="C880" s="3">
        <f t="shared" si="13"/>
        <v>31</v>
      </c>
    </row>
    <row r="881" spans="1:3" ht="14" x14ac:dyDescent="0.3">
      <c r="A881" s="12" t="s">
        <v>1431</v>
      </c>
      <c r="B881" s="13" t="s">
        <v>1432</v>
      </c>
      <c r="C881" s="3">
        <f t="shared" si="13"/>
        <v>31</v>
      </c>
    </row>
    <row r="882" spans="1:3" ht="14" x14ac:dyDescent="0.3">
      <c r="A882" s="12" t="s">
        <v>1433</v>
      </c>
      <c r="B882" s="13" t="s">
        <v>1434</v>
      </c>
      <c r="C882" s="3">
        <f t="shared" si="13"/>
        <v>31</v>
      </c>
    </row>
    <row r="883" spans="1:3" ht="14" x14ac:dyDescent="0.3">
      <c r="A883" s="12" t="s">
        <v>1435</v>
      </c>
      <c r="B883" s="13" t="s">
        <v>1436</v>
      </c>
      <c r="C883" s="3">
        <f t="shared" si="13"/>
        <v>33</v>
      </c>
    </row>
    <row r="884" spans="1:3" ht="14" x14ac:dyDescent="0.3">
      <c r="A884" s="12" t="s">
        <v>1437</v>
      </c>
      <c r="B884" s="13" t="s">
        <v>1438</v>
      </c>
      <c r="C884" s="3">
        <f t="shared" si="13"/>
        <v>31</v>
      </c>
    </row>
    <row r="885" spans="1:3" ht="14" x14ac:dyDescent="0.3">
      <c r="A885" s="12" t="s">
        <v>1439</v>
      </c>
      <c r="B885" s="13" t="s">
        <v>1440</v>
      </c>
      <c r="C885" s="3">
        <f t="shared" si="13"/>
        <v>31</v>
      </c>
    </row>
    <row r="886" spans="1:3" ht="14" x14ac:dyDescent="0.3">
      <c r="A886" s="12" t="s">
        <v>1441</v>
      </c>
      <c r="B886" s="13" t="s">
        <v>1442</v>
      </c>
      <c r="C886" s="3">
        <f t="shared" si="13"/>
        <v>33</v>
      </c>
    </row>
    <row r="887" spans="1:3" ht="14" x14ac:dyDescent="0.3">
      <c r="A887" s="12" t="s">
        <v>1443</v>
      </c>
      <c r="B887" s="13" t="s">
        <v>1444</v>
      </c>
      <c r="C887" s="3">
        <f t="shared" si="13"/>
        <v>15</v>
      </c>
    </row>
    <row r="888" spans="1:3" ht="14" x14ac:dyDescent="0.3">
      <c r="A888" s="12" t="s">
        <v>1445</v>
      </c>
      <c r="B888" s="13" t="s">
        <v>1446</v>
      </c>
      <c r="C888" s="3">
        <f t="shared" si="13"/>
        <v>29</v>
      </c>
    </row>
    <row r="889" spans="1:3" ht="14" x14ac:dyDescent="0.3">
      <c r="A889" s="12" t="s">
        <v>1447</v>
      </c>
      <c r="B889" s="13" t="s">
        <v>8825</v>
      </c>
      <c r="C889" s="3">
        <f t="shared" si="13"/>
        <v>29</v>
      </c>
    </row>
    <row r="890" spans="1:3" ht="14" x14ac:dyDescent="0.3">
      <c r="A890" s="12" t="s">
        <v>1448</v>
      </c>
      <c r="B890" s="13" t="s">
        <v>1449</v>
      </c>
      <c r="C890" s="3">
        <f t="shared" si="13"/>
        <v>33</v>
      </c>
    </row>
    <row r="891" spans="1:3" ht="14" x14ac:dyDescent="0.3">
      <c r="A891" s="12" t="s">
        <v>1450</v>
      </c>
      <c r="B891" s="13" t="s">
        <v>1451</v>
      </c>
      <c r="C891" s="3">
        <f t="shared" si="13"/>
        <v>33</v>
      </c>
    </row>
    <row r="892" spans="1:3" ht="14" x14ac:dyDescent="0.3">
      <c r="A892" s="12" t="s">
        <v>1452</v>
      </c>
      <c r="B892" s="13" t="s">
        <v>1453</v>
      </c>
      <c r="C892" s="3">
        <f t="shared" si="13"/>
        <v>41</v>
      </c>
    </row>
    <row r="893" spans="1:3" ht="14" x14ac:dyDescent="0.3">
      <c r="A893" s="12" t="s">
        <v>1454</v>
      </c>
      <c r="B893" s="13" t="s">
        <v>8826</v>
      </c>
      <c r="C893" s="3">
        <f t="shared" si="13"/>
        <v>31</v>
      </c>
    </row>
    <row r="894" spans="1:3" ht="14" x14ac:dyDescent="0.3">
      <c r="A894" s="12" t="s">
        <v>1455</v>
      </c>
      <c r="B894" s="13" t="s">
        <v>1456</v>
      </c>
      <c r="C894" s="3">
        <f t="shared" si="13"/>
        <v>31</v>
      </c>
    </row>
    <row r="895" spans="1:3" ht="14" x14ac:dyDescent="0.3">
      <c r="A895" s="12" t="s">
        <v>1457</v>
      </c>
      <c r="B895" s="13" t="s">
        <v>8827</v>
      </c>
      <c r="C895" s="3">
        <f t="shared" si="13"/>
        <v>27</v>
      </c>
    </row>
    <row r="896" spans="1:3" ht="14" x14ac:dyDescent="0.3">
      <c r="A896" s="12" t="s">
        <v>1458</v>
      </c>
      <c r="B896" s="13" t="s">
        <v>8828</v>
      </c>
      <c r="C896" s="3">
        <f t="shared" si="13"/>
        <v>35</v>
      </c>
    </row>
    <row r="897" spans="1:3" ht="14" x14ac:dyDescent="0.3">
      <c r="A897" s="12" t="s">
        <v>1459</v>
      </c>
      <c r="B897" s="13" t="s">
        <v>1460</v>
      </c>
      <c r="C897" s="3">
        <f t="shared" si="13"/>
        <v>31</v>
      </c>
    </row>
    <row r="898" spans="1:3" ht="14" x14ac:dyDescent="0.3">
      <c r="A898" s="12" t="s">
        <v>1461</v>
      </c>
      <c r="B898" s="13" t="s">
        <v>1462</v>
      </c>
      <c r="C898" s="3">
        <f t="shared" ref="C898:C961" si="14">LENB(B898)</f>
        <v>31</v>
      </c>
    </row>
    <row r="899" spans="1:3" ht="14" x14ac:dyDescent="0.3">
      <c r="A899" s="12" t="s">
        <v>1463</v>
      </c>
      <c r="B899" s="13" t="s">
        <v>1464</v>
      </c>
      <c r="C899" s="3">
        <f t="shared" si="14"/>
        <v>33</v>
      </c>
    </row>
    <row r="900" spans="1:3" ht="14" x14ac:dyDescent="0.3">
      <c r="A900" s="12" t="s">
        <v>1465</v>
      </c>
      <c r="B900" s="13" t="s">
        <v>1466</v>
      </c>
      <c r="C900" s="3">
        <f t="shared" si="14"/>
        <v>41</v>
      </c>
    </row>
    <row r="901" spans="1:3" ht="14" x14ac:dyDescent="0.3">
      <c r="A901" s="12" t="s">
        <v>1467</v>
      </c>
      <c r="B901" s="13" t="s">
        <v>1468</v>
      </c>
      <c r="C901" s="3">
        <f t="shared" si="14"/>
        <v>41</v>
      </c>
    </row>
    <row r="902" spans="1:3" ht="14" x14ac:dyDescent="0.3">
      <c r="A902" s="12" t="s">
        <v>1469</v>
      </c>
      <c r="B902" s="13" t="s">
        <v>1470</v>
      </c>
      <c r="C902" s="3">
        <f t="shared" si="14"/>
        <v>43</v>
      </c>
    </row>
    <row r="903" spans="1:3" ht="14" x14ac:dyDescent="0.3">
      <c r="A903" s="12" t="s">
        <v>1471</v>
      </c>
      <c r="B903" s="13" t="s">
        <v>1472</v>
      </c>
      <c r="C903" s="3">
        <f t="shared" si="14"/>
        <v>31</v>
      </c>
    </row>
    <row r="904" spans="1:3" ht="14" x14ac:dyDescent="0.3">
      <c r="A904" s="12" t="s">
        <v>1473</v>
      </c>
      <c r="B904" s="13" t="s">
        <v>1474</v>
      </c>
      <c r="C904" s="3">
        <f t="shared" si="14"/>
        <v>45</v>
      </c>
    </row>
    <row r="905" spans="1:3" ht="14" x14ac:dyDescent="0.3">
      <c r="A905" s="12" t="s">
        <v>1475</v>
      </c>
      <c r="B905" s="13" t="s">
        <v>1476</v>
      </c>
      <c r="C905" s="3">
        <f t="shared" si="14"/>
        <v>39</v>
      </c>
    </row>
    <row r="906" spans="1:3" ht="14" x14ac:dyDescent="0.3">
      <c r="A906" s="12" t="s">
        <v>1477</v>
      </c>
      <c r="B906" s="13" t="s">
        <v>1478</v>
      </c>
      <c r="C906" s="3">
        <f t="shared" si="14"/>
        <v>39</v>
      </c>
    </row>
    <row r="907" spans="1:3" ht="14" x14ac:dyDescent="0.3">
      <c r="A907" s="12" t="s">
        <v>1479</v>
      </c>
      <c r="B907" s="13" t="s">
        <v>1480</v>
      </c>
      <c r="C907" s="3">
        <f t="shared" si="14"/>
        <v>49</v>
      </c>
    </row>
    <row r="908" spans="1:3" ht="14" x14ac:dyDescent="0.3">
      <c r="A908" s="12" t="s">
        <v>1481</v>
      </c>
      <c r="B908" s="13" t="s">
        <v>1482</v>
      </c>
      <c r="C908" s="3">
        <f t="shared" si="14"/>
        <v>41</v>
      </c>
    </row>
    <row r="909" spans="1:3" ht="14" x14ac:dyDescent="0.3">
      <c r="A909" s="12" t="s">
        <v>1483</v>
      </c>
      <c r="B909" s="13" t="s">
        <v>1484</v>
      </c>
      <c r="C909" s="3">
        <f t="shared" si="14"/>
        <v>39</v>
      </c>
    </row>
    <row r="910" spans="1:3" ht="14" x14ac:dyDescent="0.3">
      <c r="A910" s="12" t="s">
        <v>1485</v>
      </c>
      <c r="B910" s="13" t="s">
        <v>1486</v>
      </c>
      <c r="C910" s="3">
        <f t="shared" si="14"/>
        <v>39</v>
      </c>
    </row>
    <row r="911" spans="1:3" ht="14" x14ac:dyDescent="0.3">
      <c r="A911" s="12" t="s">
        <v>1487</v>
      </c>
      <c r="B911" s="13" t="s">
        <v>1488</v>
      </c>
      <c r="C911" s="3">
        <f t="shared" si="14"/>
        <v>39</v>
      </c>
    </row>
    <row r="912" spans="1:3" ht="14" x14ac:dyDescent="0.3">
      <c r="A912" s="12" t="s">
        <v>1489</v>
      </c>
      <c r="B912" s="13" t="s">
        <v>1490</v>
      </c>
      <c r="C912" s="3">
        <f t="shared" si="14"/>
        <v>39</v>
      </c>
    </row>
    <row r="913" spans="1:3" ht="14" x14ac:dyDescent="0.3">
      <c r="A913" s="12" t="s">
        <v>1491</v>
      </c>
      <c r="B913" s="13" t="s">
        <v>1492</v>
      </c>
      <c r="C913" s="3">
        <f t="shared" si="14"/>
        <v>39</v>
      </c>
    </row>
    <row r="914" spans="1:3" ht="14" x14ac:dyDescent="0.3">
      <c r="A914" s="12" t="s">
        <v>1493</v>
      </c>
      <c r="B914" s="13" t="s">
        <v>1494</v>
      </c>
      <c r="C914" s="3">
        <f t="shared" si="14"/>
        <v>49</v>
      </c>
    </row>
    <row r="915" spans="1:3" ht="14" x14ac:dyDescent="0.3">
      <c r="A915" s="12" t="s">
        <v>1495</v>
      </c>
      <c r="B915" s="13" t="s">
        <v>1496</v>
      </c>
      <c r="C915" s="3">
        <f t="shared" si="14"/>
        <v>49</v>
      </c>
    </row>
    <row r="916" spans="1:3" ht="14" x14ac:dyDescent="0.3">
      <c r="A916" s="12" t="s">
        <v>1497</v>
      </c>
      <c r="B916" s="13" t="s">
        <v>9268</v>
      </c>
      <c r="C916" s="3">
        <f t="shared" si="14"/>
        <v>51</v>
      </c>
    </row>
    <row r="917" spans="1:3" ht="14" x14ac:dyDescent="0.3">
      <c r="A917" s="12" t="s">
        <v>1498</v>
      </c>
      <c r="B917" s="13" t="s">
        <v>1499</v>
      </c>
      <c r="C917" s="3">
        <f t="shared" si="14"/>
        <v>23</v>
      </c>
    </row>
    <row r="918" spans="1:3" ht="14" x14ac:dyDescent="0.3">
      <c r="A918" s="12" t="s">
        <v>1500</v>
      </c>
      <c r="B918" s="13" t="s">
        <v>1501</v>
      </c>
      <c r="C918" s="3">
        <f t="shared" si="14"/>
        <v>23</v>
      </c>
    </row>
    <row r="919" spans="1:3" ht="14" x14ac:dyDescent="0.3">
      <c r="A919" s="12" t="s">
        <v>1502</v>
      </c>
      <c r="B919" s="13" t="s">
        <v>1503</v>
      </c>
      <c r="C919" s="3">
        <f t="shared" si="14"/>
        <v>23</v>
      </c>
    </row>
    <row r="920" spans="1:3" ht="14" x14ac:dyDescent="0.3">
      <c r="A920" s="12" t="s">
        <v>1504</v>
      </c>
      <c r="B920" s="13" t="s">
        <v>1505</v>
      </c>
      <c r="C920" s="3">
        <f t="shared" si="14"/>
        <v>39</v>
      </c>
    </row>
    <row r="921" spans="1:3" ht="14" x14ac:dyDescent="0.3">
      <c r="A921" s="12" t="s">
        <v>1506</v>
      </c>
      <c r="B921" s="13" t="s">
        <v>1507</v>
      </c>
      <c r="C921" s="3">
        <f t="shared" si="14"/>
        <v>35</v>
      </c>
    </row>
    <row r="922" spans="1:3" ht="14" x14ac:dyDescent="0.3">
      <c r="A922" s="12" t="s">
        <v>1508</v>
      </c>
      <c r="B922" s="13" t="s">
        <v>1509</v>
      </c>
      <c r="C922" s="3">
        <f t="shared" si="14"/>
        <v>35</v>
      </c>
    </row>
    <row r="923" spans="1:3" ht="14" x14ac:dyDescent="0.3">
      <c r="A923" s="12" t="s">
        <v>1510</v>
      </c>
      <c r="B923" s="13" t="s">
        <v>1511</v>
      </c>
      <c r="C923" s="3">
        <f t="shared" si="14"/>
        <v>39</v>
      </c>
    </row>
    <row r="924" spans="1:3" ht="14" x14ac:dyDescent="0.3">
      <c r="A924" s="12" t="s">
        <v>1512</v>
      </c>
      <c r="B924" s="13" t="s">
        <v>1513</v>
      </c>
      <c r="C924" s="3">
        <f t="shared" si="14"/>
        <v>39</v>
      </c>
    </row>
    <row r="925" spans="1:3" ht="14" x14ac:dyDescent="0.3">
      <c r="A925" s="12" t="s">
        <v>1514</v>
      </c>
      <c r="B925" s="13" t="s">
        <v>1515</v>
      </c>
      <c r="C925" s="3">
        <f t="shared" si="14"/>
        <v>35</v>
      </c>
    </row>
    <row r="926" spans="1:3" ht="14" x14ac:dyDescent="0.3">
      <c r="A926" s="12" t="s">
        <v>1516</v>
      </c>
      <c r="B926" s="13" t="s">
        <v>1517</v>
      </c>
      <c r="C926" s="3">
        <f t="shared" si="14"/>
        <v>47</v>
      </c>
    </row>
    <row r="927" spans="1:3" ht="14" x14ac:dyDescent="0.3">
      <c r="A927" s="12" t="s">
        <v>1518</v>
      </c>
      <c r="B927" s="13" t="s">
        <v>8743</v>
      </c>
      <c r="C927" s="3">
        <f t="shared" si="14"/>
        <v>39</v>
      </c>
    </row>
    <row r="928" spans="1:3" ht="14" x14ac:dyDescent="0.3">
      <c r="A928" s="12" t="s">
        <v>1519</v>
      </c>
      <c r="B928" s="13" t="s">
        <v>1520</v>
      </c>
      <c r="C928" s="3">
        <f t="shared" si="14"/>
        <v>29</v>
      </c>
    </row>
    <row r="929" spans="1:3" ht="14" x14ac:dyDescent="0.3">
      <c r="A929" s="12" t="s">
        <v>1521</v>
      </c>
      <c r="B929" s="13" t="s">
        <v>1522</v>
      </c>
      <c r="C929" s="3">
        <f t="shared" si="14"/>
        <v>33</v>
      </c>
    </row>
    <row r="930" spans="1:3" ht="14" x14ac:dyDescent="0.3">
      <c r="A930" s="12" t="s">
        <v>1523</v>
      </c>
      <c r="B930" s="13" t="s">
        <v>1524</v>
      </c>
      <c r="C930" s="3">
        <f t="shared" si="14"/>
        <v>37</v>
      </c>
    </row>
    <row r="931" spans="1:3" ht="14" x14ac:dyDescent="0.3">
      <c r="A931" s="12" t="s">
        <v>1525</v>
      </c>
      <c r="B931" s="13" t="s">
        <v>1526</v>
      </c>
      <c r="C931" s="3">
        <f t="shared" si="14"/>
        <v>41</v>
      </c>
    </row>
    <row r="932" spans="1:3" ht="14" x14ac:dyDescent="0.3">
      <c r="A932" s="12" t="s">
        <v>1527</v>
      </c>
      <c r="B932" s="13" t="s">
        <v>1528</v>
      </c>
      <c r="C932" s="3">
        <f t="shared" si="14"/>
        <v>37</v>
      </c>
    </row>
    <row r="933" spans="1:3" ht="14" x14ac:dyDescent="0.3">
      <c r="A933" s="12" t="s">
        <v>1529</v>
      </c>
      <c r="B933" s="13" t="s">
        <v>1530</v>
      </c>
      <c r="C933" s="3">
        <f t="shared" si="14"/>
        <v>33</v>
      </c>
    </row>
    <row r="934" spans="1:3" ht="14" x14ac:dyDescent="0.3">
      <c r="A934" s="12" t="s">
        <v>1531</v>
      </c>
      <c r="B934" s="13" t="s">
        <v>1532</v>
      </c>
      <c r="C934" s="3">
        <f t="shared" si="14"/>
        <v>37</v>
      </c>
    </row>
    <row r="935" spans="1:3" ht="14" x14ac:dyDescent="0.3">
      <c r="A935" s="12" t="s">
        <v>1533</v>
      </c>
      <c r="B935" s="13" t="s">
        <v>1534</v>
      </c>
      <c r="C935" s="3">
        <f t="shared" si="14"/>
        <v>37</v>
      </c>
    </row>
    <row r="936" spans="1:3" ht="14" x14ac:dyDescent="0.3">
      <c r="A936" s="12" t="s">
        <v>1535</v>
      </c>
      <c r="B936" s="13" t="s">
        <v>1536</v>
      </c>
      <c r="C936" s="3">
        <f t="shared" si="14"/>
        <v>41</v>
      </c>
    </row>
    <row r="937" spans="1:3" ht="14" x14ac:dyDescent="0.3">
      <c r="A937" s="12" t="s">
        <v>1537</v>
      </c>
      <c r="B937" s="13" t="s">
        <v>1538</v>
      </c>
      <c r="C937" s="3">
        <f t="shared" si="14"/>
        <v>39</v>
      </c>
    </row>
    <row r="938" spans="1:3" ht="14" x14ac:dyDescent="0.3">
      <c r="A938" s="12" t="s">
        <v>1539</v>
      </c>
      <c r="B938" s="13" t="s">
        <v>1540</v>
      </c>
      <c r="C938" s="3">
        <f t="shared" si="14"/>
        <v>45</v>
      </c>
    </row>
    <row r="939" spans="1:3" ht="14" x14ac:dyDescent="0.3">
      <c r="A939" s="12" t="s">
        <v>1541</v>
      </c>
      <c r="B939" s="13" t="s">
        <v>1542</v>
      </c>
      <c r="C939" s="3">
        <f t="shared" si="14"/>
        <v>41</v>
      </c>
    </row>
    <row r="940" spans="1:3" ht="14" x14ac:dyDescent="0.3">
      <c r="A940" s="12" t="s">
        <v>1543</v>
      </c>
      <c r="B940" s="13" t="s">
        <v>1544</v>
      </c>
      <c r="C940" s="3">
        <f t="shared" si="14"/>
        <v>39</v>
      </c>
    </row>
    <row r="941" spans="1:3" ht="14" x14ac:dyDescent="0.3">
      <c r="A941" s="12" t="s">
        <v>1545</v>
      </c>
      <c r="B941" s="13" t="s">
        <v>1546</v>
      </c>
      <c r="C941" s="3">
        <f t="shared" si="14"/>
        <v>37</v>
      </c>
    </row>
    <row r="942" spans="1:3" ht="14" x14ac:dyDescent="0.3">
      <c r="A942" s="12" t="s">
        <v>1547</v>
      </c>
      <c r="B942" s="13" t="s">
        <v>1548</v>
      </c>
      <c r="C942" s="3">
        <f t="shared" si="14"/>
        <v>41</v>
      </c>
    </row>
    <row r="943" spans="1:3" ht="14" x14ac:dyDescent="0.3">
      <c r="A943" s="12" t="s">
        <v>1549</v>
      </c>
      <c r="B943" s="13" t="s">
        <v>1550</v>
      </c>
      <c r="C943" s="3">
        <f t="shared" si="14"/>
        <v>51</v>
      </c>
    </row>
    <row r="944" spans="1:3" ht="14" x14ac:dyDescent="0.3">
      <c r="A944" s="12" t="s">
        <v>1551</v>
      </c>
      <c r="B944" s="13" t="s">
        <v>8829</v>
      </c>
      <c r="C944" s="3">
        <f t="shared" si="14"/>
        <v>19</v>
      </c>
    </row>
    <row r="945" spans="1:3" ht="14" x14ac:dyDescent="0.3">
      <c r="A945" s="12" t="s">
        <v>1552</v>
      </c>
      <c r="B945" s="13" t="s">
        <v>8475</v>
      </c>
      <c r="C945" s="3">
        <f t="shared" si="14"/>
        <v>19</v>
      </c>
    </row>
    <row r="946" spans="1:3" ht="14" x14ac:dyDescent="0.3">
      <c r="A946" s="12" t="s">
        <v>1553</v>
      </c>
      <c r="B946" s="13" t="s">
        <v>9269</v>
      </c>
      <c r="C946" s="3">
        <f t="shared" si="14"/>
        <v>51</v>
      </c>
    </row>
    <row r="947" spans="1:3" ht="14" x14ac:dyDescent="0.3">
      <c r="A947" s="12" t="s">
        <v>1554</v>
      </c>
      <c r="B947" s="13" t="s">
        <v>9270</v>
      </c>
      <c r="C947" s="3">
        <f t="shared" si="14"/>
        <v>51</v>
      </c>
    </row>
    <row r="948" spans="1:3" ht="14" x14ac:dyDescent="0.3">
      <c r="A948" s="12" t="s">
        <v>1555</v>
      </c>
      <c r="B948" s="13" t="s">
        <v>8744</v>
      </c>
      <c r="C948" s="3">
        <f t="shared" si="14"/>
        <v>35</v>
      </c>
    </row>
    <row r="949" spans="1:3" ht="14" x14ac:dyDescent="0.3">
      <c r="A949" s="12" t="s">
        <v>1556</v>
      </c>
      <c r="B949" s="13" t="s">
        <v>8745</v>
      </c>
      <c r="C949" s="3">
        <f t="shared" si="14"/>
        <v>35</v>
      </c>
    </row>
    <row r="950" spans="1:3" ht="14" x14ac:dyDescent="0.3">
      <c r="A950" s="12" t="s">
        <v>1557</v>
      </c>
      <c r="B950" s="13" t="s">
        <v>1558</v>
      </c>
      <c r="C950" s="3">
        <f t="shared" si="14"/>
        <v>39</v>
      </c>
    </row>
    <row r="951" spans="1:3" ht="14" x14ac:dyDescent="0.3">
      <c r="A951" s="12" t="s">
        <v>8830</v>
      </c>
      <c r="B951" s="13" t="s">
        <v>8744</v>
      </c>
      <c r="C951" s="3">
        <f t="shared" si="14"/>
        <v>35</v>
      </c>
    </row>
    <row r="952" spans="1:3" ht="14" x14ac:dyDescent="0.3">
      <c r="A952" s="12" t="s">
        <v>8831</v>
      </c>
      <c r="B952" s="13" t="s">
        <v>8832</v>
      </c>
      <c r="C952" s="3">
        <f t="shared" si="14"/>
        <v>41</v>
      </c>
    </row>
    <row r="953" spans="1:3" ht="14" x14ac:dyDescent="0.3">
      <c r="A953" s="12" t="s">
        <v>9280</v>
      </c>
      <c r="B953" s="13" t="s">
        <v>9281</v>
      </c>
      <c r="C953" s="3">
        <f t="shared" si="14"/>
        <v>35</v>
      </c>
    </row>
    <row r="954" spans="1:3" ht="14" x14ac:dyDescent="0.3">
      <c r="A954" s="12" t="s">
        <v>8833</v>
      </c>
      <c r="B954" s="13" t="s">
        <v>1558</v>
      </c>
      <c r="C954" s="3">
        <f t="shared" si="14"/>
        <v>39</v>
      </c>
    </row>
    <row r="955" spans="1:3" ht="14" x14ac:dyDescent="0.3">
      <c r="A955" s="12" t="s">
        <v>8834</v>
      </c>
      <c r="B955" s="13" t="s">
        <v>8749</v>
      </c>
      <c r="C955" s="3">
        <f t="shared" si="14"/>
        <v>39</v>
      </c>
    </row>
    <row r="956" spans="1:3" ht="14" x14ac:dyDescent="0.3">
      <c r="A956" s="12" t="s">
        <v>1559</v>
      </c>
      <c r="B956" s="13" t="s">
        <v>8746</v>
      </c>
      <c r="C956" s="3">
        <f t="shared" si="14"/>
        <v>35</v>
      </c>
    </row>
    <row r="957" spans="1:3" ht="14" x14ac:dyDescent="0.3">
      <c r="A957" s="12" t="s">
        <v>1560</v>
      </c>
      <c r="B957" s="13" t="s">
        <v>8747</v>
      </c>
      <c r="C957" s="3">
        <f t="shared" si="14"/>
        <v>35</v>
      </c>
    </row>
    <row r="958" spans="1:3" ht="14" x14ac:dyDescent="0.3">
      <c r="A958" s="12" t="s">
        <v>1561</v>
      </c>
      <c r="B958" s="13" t="s">
        <v>8748</v>
      </c>
      <c r="C958" s="3">
        <f t="shared" si="14"/>
        <v>31</v>
      </c>
    </row>
    <row r="959" spans="1:3" ht="14" x14ac:dyDescent="0.3">
      <c r="A959" s="12" t="s">
        <v>1562</v>
      </c>
      <c r="B959" s="13" t="s">
        <v>8746</v>
      </c>
      <c r="C959" s="3">
        <f t="shared" si="14"/>
        <v>35</v>
      </c>
    </row>
    <row r="960" spans="1:3" ht="14" x14ac:dyDescent="0.3">
      <c r="A960" s="12" t="s">
        <v>1563</v>
      </c>
      <c r="B960" s="13" t="s">
        <v>8835</v>
      </c>
      <c r="C960" s="3">
        <f t="shared" si="14"/>
        <v>35</v>
      </c>
    </row>
    <row r="961" spans="1:3" ht="14" x14ac:dyDescent="0.3">
      <c r="A961" s="12" t="s">
        <v>1564</v>
      </c>
      <c r="B961" s="13" t="s">
        <v>8749</v>
      </c>
      <c r="C961" s="3">
        <f t="shared" si="14"/>
        <v>39</v>
      </c>
    </row>
    <row r="962" spans="1:3" ht="14" x14ac:dyDescent="0.3">
      <c r="A962" s="12" t="s">
        <v>1565</v>
      </c>
      <c r="B962" s="13" t="s">
        <v>1566</v>
      </c>
      <c r="C962" s="3">
        <f t="shared" ref="C962:C1025" si="15">LENB(B962)</f>
        <v>17</v>
      </c>
    </row>
    <row r="963" spans="1:3" ht="14" x14ac:dyDescent="0.3">
      <c r="A963" s="12" t="s">
        <v>1567</v>
      </c>
      <c r="B963" s="13" t="s">
        <v>1568</v>
      </c>
      <c r="C963" s="3">
        <f t="shared" si="15"/>
        <v>21</v>
      </c>
    </row>
    <row r="964" spans="1:3" ht="14" x14ac:dyDescent="0.3">
      <c r="A964" s="12" t="s">
        <v>1569</v>
      </c>
      <c r="B964" s="13" t="s">
        <v>1570</v>
      </c>
      <c r="C964" s="3">
        <f t="shared" si="15"/>
        <v>21</v>
      </c>
    </row>
    <row r="965" spans="1:3" ht="14" x14ac:dyDescent="0.3">
      <c r="A965" s="12" t="s">
        <v>1571</v>
      </c>
      <c r="B965" s="13" t="s">
        <v>1572</v>
      </c>
      <c r="C965" s="3">
        <f t="shared" si="15"/>
        <v>37</v>
      </c>
    </row>
    <row r="966" spans="1:3" ht="14" x14ac:dyDescent="0.3">
      <c r="A966" s="12" t="s">
        <v>1573</v>
      </c>
      <c r="B966" s="13" t="s">
        <v>1574</v>
      </c>
      <c r="C966" s="3">
        <f t="shared" si="15"/>
        <v>35</v>
      </c>
    </row>
    <row r="967" spans="1:3" ht="14" x14ac:dyDescent="0.3">
      <c r="A967" s="12" t="s">
        <v>1575</v>
      </c>
      <c r="B967" s="13" t="s">
        <v>1576</v>
      </c>
      <c r="C967" s="3">
        <f t="shared" si="15"/>
        <v>33</v>
      </c>
    </row>
    <row r="968" spans="1:3" ht="14" x14ac:dyDescent="0.3">
      <c r="A968" s="12" t="s">
        <v>1577</v>
      </c>
      <c r="B968" s="13" t="s">
        <v>1578</v>
      </c>
      <c r="C968" s="3">
        <f t="shared" si="15"/>
        <v>33</v>
      </c>
    </row>
    <row r="969" spans="1:3" ht="14" x14ac:dyDescent="0.3">
      <c r="A969" s="12" t="s">
        <v>1579</v>
      </c>
      <c r="B969" s="13" t="s">
        <v>1580</v>
      </c>
      <c r="C969" s="3">
        <f t="shared" si="15"/>
        <v>33</v>
      </c>
    </row>
    <row r="970" spans="1:3" ht="14" x14ac:dyDescent="0.3">
      <c r="A970" s="12" t="s">
        <v>1581</v>
      </c>
      <c r="B970" s="13" t="s">
        <v>1582</v>
      </c>
      <c r="C970" s="3">
        <f t="shared" si="15"/>
        <v>33</v>
      </c>
    </row>
    <row r="971" spans="1:3" ht="14" x14ac:dyDescent="0.3">
      <c r="A971" s="12" t="s">
        <v>1583</v>
      </c>
      <c r="B971" s="13" t="s">
        <v>1584</v>
      </c>
      <c r="C971" s="3">
        <f t="shared" si="15"/>
        <v>35</v>
      </c>
    </row>
    <row r="972" spans="1:3" ht="14" x14ac:dyDescent="0.3">
      <c r="A972" s="12" t="s">
        <v>1585</v>
      </c>
      <c r="B972" s="13" t="s">
        <v>1586</v>
      </c>
      <c r="C972" s="3">
        <f t="shared" si="15"/>
        <v>33</v>
      </c>
    </row>
    <row r="973" spans="1:3" ht="14" x14ac:dyDescent="0.3">
      <c r="A973" s="12" t="s">
        <v>1587</v>
      </c>
      <c r="B973" s="13" t="s">
        <v>1588</v>
      </c>
      <c r="C973" s="3">
        <f t="shared" si="15"/>
        <v>33</v>
      </c>
    </row>
    <row r="974" spans="1:3" ht="14" x14ac:dyDescent="0.3">
      <c r="A974" s="12" t="s">
        <v>1589</v>
      </c>
      <c r="B974" s="13" t="s">
        <v>1590</v>
      </c>
      <c r="C974" s="3">
        <f t="shared" si="15"/>
        <v>27</v>
      </c>
    </row>
    <row r="975" spans="1:3" ht="14" x14ac:dyDescent="0.3">
      <c r="A975" s="12" t="s">
        <v>1591</v>
      </c>
      <c r="B975" s="13" t="s">
        <v>1592</v>
      </c>
      <c r="C975" s="3">
        <f t="shared" si="15"/>
        <v>31</v>
      </c>
    </row>
    <row r="976" spans="1:3" ht="14" x14ac:dyDescent="0.3">
      <c r="A976" s="12" t="s">
        <v>1593</v>
      </c>
      <c r="B976" s="13" t="s">
        <v>1594</v>
      </c>
      <c r="C976" s="3">
        <f t="shared" si="15"/>
        <v>39</v>
      </c>
    </row>
    <row r="977" spans="1:3" ht="14" x14ac:dyDescent="0.3">
      <c r="A977" s="12" t="s">
        <v>1595</v>
      </c>
      <c r="B977" s="13" t="s">
        <v>9271</v>
      </c>
      <c r="C977" s="3">
        <f t="shared" si="15"/>
        <v>21</v>
      </c>
    </row>
    <row r="978" spans="1:3" ht="14" x14ac:dyDescent="0.3">
      <c r="A978" s="12" t="s">
        <v>1596</v>
      </c>
      <c r="B978" s="13" t="s">
        <v>1597</v>
      </c>
      <c r="C978" s="3">
        <f t="shared" si="15"/>
        <v>35</v>
      </c>
    </row>
    <row r="979" spans="1:3" ht="14" x14ac:dyDescent="0.3">
      <c r="A979" s="12" t="s">
        <v>1598</v>
      </c>
      <c r="B979" s="13" t="s">
        <v>9272</v>
      </c>
      <c r="C979" s="3">
        <f t="shared" si="15"/>
        <v>17</v>
      </c>
    </row>
    <row r="980" spans="1:3" ht="14" x14ac:dyDescent="0.3">
      <c r="A980" s="12" t="s">
        <v>1599</v>
      </c>
      <c r="B980" s="13" t="s">
        <v>9273</v>
      </c>
      <c r="C980" s="3">
        <f t="shared" si="15"/>
        <v>25</v>
      </c>
    </row>
    <row r="981" spans="1:3" ht="14" x14ac:dyDescent="0.3">
      <c r="A981" s="12" t="s">
        <v>1600</v>
      </c>
      <c r="B981" s="13" t="s">
        <v>9274</v>
      </c>
      <c r="C981" s="3">
        <f t="shared" si="15"/>
        <v>17</v>
      </c>
    </row>
    <row r="982" spans="1:3" ht="14" x14ac:dyDescent="0.3">
      <c r="A982" s="12" t="s">
        <v>1601</v>
      </c>
      <c r="B982" s="13" t="s">
        <v>9275</v>
      </c>
      <c r="C982" s="3">
        <f t="shared" si="15"/>
        <v>21</v>
      </c>
    </row>
    <row r="983" spans="1:3" ht="14" x14ac:dyDescent="0.3">
      <c r="A983" s="12" t="s">
        <v>1602</v>
      </c>
      <c r="B983" s="13" t="s">
        <v>9276</v>
      </c>
      <c r="C983" s="3">
        <f t="shared" si="15"/>
        <v>33</v>
      </c>
    </row>
    <row r="984" spans="1:3" ht="14" x14ac:dyDescent="0.3">
      <c r="A984" s="12" t="s">
        <v>8750</v>
      </c>
      <c r="B984" s="13" t="s">
        <v>9277</v>
      </c>
      <c r="C984" s="3">
        <f t="shared" si="15"/>
        <v>31</v>
      </c>
    </row>
    <row r="985" spans="1:3" ht="14" x14ac:dyDescent="0.3">
      <c r="A985" s="12" t="s">
        <v>8751</v>
      </c>
      <c r="B985" s="13" t="s">
        <v>9278</v>
      </c>
      <c r="C985" s="3">
        <f t="shared" si="15"/>
        <v>21</v>
      </c>
    </row>
    <row r="986" spans="1:3" ht="14" x14ac:dyDescent="0.3">
      <c r="A986" s="12" t="s">
        <v>8752</v>
      </c>
      <c r="B986" s="13" t="s">
        <v>9279</v>
      </c>
      <c r="C986" s="3">
        <f t="shared" si="15"/>
        <v>25</v>
      </c>
    </row>
    <row r="987" spans="1:3" ht="14" x14ac:dyDescent="0.3">
      <c r="A987" s="12" t="s">
        <v>1603</v>
      </c>
      <c r="B987" s="13" t="s">
        <v>1604</v>
      </c>
      <c r="C987" s="3">
        <f t="shared" si="15"/>
        <v>19</v>
      </c>
    </row>
    <row r="988" spans="1:3" ht="14" x14ac:dyDescent="0.3">
      <c r="A988" s="12" t="s">
        <v>1605</v>
      </c>
      <c r="B988" s="13" t="s">
        <v>1606</v>
      </c>
      <c r="C988" s="3">
        <f t="shared" si="15"/>
        <v>43</v>
      </c>
    </row>
    <row r="989" spans="1:3" ht="14" x14ac:dyDescent="0.3">
      <c r="A989" s="12" t="s">
        <v>1607</v>
      </c>
      <c r="B989" s="13" t="s">
        <v>1608</v>
      </c>
      <c r="C989" s="3">
        <f t="shared" si="15"/>
        <v>45</v>
      </c>
    </row>
    <row r="990" spans="1:3" ht="14" x14ac:dyDescent="0.3">
      <c r="A990" s="12" t="s">
        <v>1609</v>
      </c>
      <c r="B990" s="13" t="s">
        <v>1610</v>
      </c>
      <c r="C990" s="3">
        <f t="shared" si="15"/>
        <v>45</v>
      </c>
    </row>
    <row r="991" spans="1:3" ht="14" x14ac:dyDescent="0.3">
      <c r="A991" s="12" t="s">
        <v>1611</v>
      </c>
      <c r="B991" s="13" t="s">
        <v>1612</v>
      </c>
      <c r="C991" s="3">
        <f t="shared" si="15"/>
        <v>47</v>
      </c>
    </row>
    <row r="992" spans="1:3" ht="14" x14ac:dyDescent="0.3">
      <c r="A992" s="12" t="s">
        <v>1613</v>
      </c>
      <c r="B992" s="13" t="s">
        <v>1614</v>
      </c>
      <c r="C992" s="3">
        <f t="shared" si="15"/>
        <v>17</v>
      </c>
    </row>
    <row r="993" spans="1:3" ht="14" x14ac:dyDescent="0.3">
      <c r="A993" s="12" t="s">
        <v>1615</v>
      </c>
      <c r="B993" s="13" t="s">
        <v>1616</v>
      </c>
      <c r="C993" s="3">
        <f t="shared" si="15"/>
        <v>21</v>
      </c>
    </row>
    <row r="994" spans="1:3" ht="14" x14ac:dyDescent="0.3">
      <c r="A994" s="12" t="s">
        <v>1617</v>
      </c>
      <c r="B994" s="13" t="s">
        <v>1618</v>
      </c>
      <c r="C994" s="3">
        <f t="shared" si="15"/>
        <v>23</v>
      </c>
    </row>
    <row r="995" spans="1:3" ht="14" x14ac:dyDescent="0.3">
      <c r="A995" s="12" t="s">
        <v>1619</v>
      </c>
      <c r="B995" s="13" t="s">
        <v>1620</v>
      </c>
      <c r="C995" s="3">
        <f t="shared" si="15"/>
        <v>27</v>
      </c>
    </row>
    <row r="996" spans="1:3" ht="14" x14ac:dyDescent="0.3">
      <c r="A996" s="12" t="s">
        <v>1621</v>
      </c>
      <c r="B996" s="13" t="s">
        <v>8753</v>
      </c>
      <c r="C996" s="3">
        <f t="shared" si="15"/>
        <v>21</v>
      </c>
    </row>
    <row r="997" spans="1:3" ht="14" x14ac:dyDescent="0.3">
      <c r="A997" s="12" t="s">
        <v>1622</v>
      </c>
      <c r="B997" s="13" t="s">
        <v>1623</v>
      </c>
      <c r="C997" s="3">
        <f t="shared" si="15"/>
        <v>23</v>
      </c>
    </row>
    <row r="998" spans="1:3" ht="14" x14ac:dyDescent="0.3">
      <c r="A998" s="12" t="s">
        <v>1624</v>
      </c>
      <c r="B998" s="13" t="s">
        <v>1625</v>
      </c>
      <c r="C998" s="3">
        <f t="shared" si="15"/>
        <v>37</v>
      </c>
    </row>
    <row r="999" spans="1:3" ht="14" x14ac:dyDescent="0.3">
      <c r="A999" s="12" t="s">
        <v>1626</v>
      </c>
      <c r="B999" s="13" t="s">
        <v>1627</v>
      </c>
      <c r="C999" s="3">
        <f t="shared" si="15"/>
        <v>29</v>
      </c>
    </row>
    <row r="1000" spans="1:3" ht="14" x14ac:dyDescent="0.3">
      <c r="A1000" s="12" t="s">
        <v>1628</v>
      </c>
      <c r="B1000" s="13" t="s">
        <v>1629</v>
      </c>
      <c r="C1000" s="3">
        <f t="shared" si="15"/>
        <v>33</v>
      </c>
    </row>
    <row r="1001" spans="1:3" ht="14" x14ac:dyDescent="0.3">
      <c r="A1001" s="12" t="s">
        <v>1630</v>
      </c>
      <c r="B1001" s="13" t="s">
        <v>1631</v>
      </c>
      <c r="C1001" s="3">
        <f t="shared" si="15"/>
        <v>33</v>
      </c>
    </row>
    <row r="1002" spans="1:3" ht="14" x14ac:dyDescent="0.3">
      <c r="A1002" s="12" t="s">
        <v>1632</v>
      </c>
      <c r="B1002" s="13" t="s">
        <v>1633</v>
      </c>
      <c r="C1002" s="3">
        <f t="shared" si="15"/>
        <v>33</v>
      </c>
    </row>
    <row r="1003" spans="1:3" ht="14" x14ac:dyDescent="0.3">
      <c r="A1003" s="12" t="s">
        <v>1634</v>
      </c>
      <c r="B1003" s="13" t="s">
        <v>1635</v>
      </c>
      <c r="C1003" s="3">
        <f t="shared" si="15"/>
        <v>33</v>
      </c>
    </row>
    <row r="1004" spans="1:3" ht="14" x14ac:dyDescent="0.3">
      <c r="A1004" s="12" t="s">
        <v>1636</v>
      </c>
      <c r="B1004" s="13" t="s">
        <v>1637</v>
      </c>
      <c r="C1004" s="3">
        <f t="shared" si="15"/>
        <v>33</v>
      </c>
    </row>
    <row r="1005" spans="1:3" ht="14" x14ac:dyDescent="0.3">
      <c r="A1005" s="12" t="s">
        <v>8836</v>
      </c>
      <c r="B1005" s="13" t="s">
        <v>8837</v>
      </c>
      <c r="C1005" s="3">
        <f t="shared" si="15"/>
        <v>35</v>
      </c>
    </row>
    <row r="1006" spans="1:3" ht="14" x14ac:dyDescent="0.3">
      <c r="A1006" s="12" t="s">
        <v>1638</v>
      </c>
      <c r="B1006" s="13" t="s">
        <v>1639</v>
      </c>
      <c r="C1006" s="3">
        <f t="shared" si="15"/>
        <v>43</v>
      </c>
    </row>
    <row r="1007" spans="1:3" ht="14" x14ac:dyDescent="0.3">
      <c r="A1007" s="12" t="s">
        <v>1640</v>
      </c>
      <c r="B1007" s="13" t="s">
        <v>1641</v>
      </c>
      <c r="C1007" s="3">
        <f t="shared" si="15"/>
        <v>43</v>
      </c>
    </row>
    <row r="1008" spans="1:3" ht="14" x14ac:dyDescent="0.3">
      <c r="A1008" s="12" t="s">
        <v>1642</v>
      </c>
      <c r="B1008" s="13" t="s">
        <v>1643</v>
      </c>
      <c r="C1008" s="3">
        <f t="shared" si="15"/>
        <v>45</v>
      </c>
    </row>
    <row r="1009" spans="1:3" ht="14" x14ac:dyDescent="0.3">
      <c r="A1009" s="12" t="s">
        <v>1644</v>
      </c>
      <c r="B1009" s="13" t="s">
        <v>1645</v>
      </c>
      <c r="C1009" s="3">
        <f t="shared" si="15"/>
        <v>19</v>
      </c>
    </row>
    <row r="1010" spans="1:3" ht="14" x14ac:dyDescent="0.3">
      <c r="A1010" s="12" t="s">
        <v>1646</v>
      </c>
      <c r="B1010" s="13" t="s">
        <v>8838</v>
      </c>
      <c r="C1010" s="3">
        <f t="shared" si="15"/>
        <v>21</v>
      </c>
    </row>
    <row r="1011" spans="1:3" ht="14" x14ac:dyDescent="0.3">
      <c r="A1011" s="12" t="s">
        <v>1647</v>
      </c>
      <c r="B1011" s="13" t="s">
        <v>1648</v>
      </c>
      <c r="C1011" s="3">
        <f t="shared" si="15"/>
        <v>27</v>
      </c>
    </row>
    <row r="1012" spans="1:3" ht="14" x14ac:dyDescent="0.3">
      <c r="A1012" s="12" t="s">
        <v>1649</v>
      </c>
      <c r="B1012" s="13" t="s">
        <v>1650</v>
      </c>
      <c r="C1012" s="3">
        <f t="shared" si="15"/>
        <v>41</v>
      </c>
    </row>
    <row r="1013" spans="1:3" ht="14" x14ac:dyDescent="0.3">
      <c r="A1013" s="12" t="s">
        <v>1651</v>
      </c>
      <c r="B1013" s="13" t="s">
        <v>1652</v>
      </c>
      <c r="C1013" s="3">
        <f t="shared" si="15"/>
        <v>43</v>
      </c>
    </row>
    <row r="1014" spans="1:3" ht="14" x14ac:dyDescent="0.3">
      <c r="A1014" s="12" t="s">
        <v>1653</v>
      </c>
      <c r="B1014" s="13" t="s">
        <v>1654</v>
      </c>
      <c r="C1014" s="3">
        <f t="shared" si="15"/>
        <v>37</v>
      </c>
    </row>
    <row r="1015" spans="1:3" ht="14" x14ac:dyDescent="0.3">
      <c r="A1015" s="12" t="s">
        <v>1655</v>
      </c>
      <c r="B1015" s="13" t="s">
        <v>1656</v>
      </c>
      <c r="C1015" s="3">
        <f t="shared" si="15"/>
        <v>47</v>
      </c>
    </row>
    <row r="1016" spans="1:3" ht="14" x14ac:dyDescent="0.3">
      <c r="A1016" s="12" t="s">
        <v>1657</v>
      </c>
      <c r="B1016" s="13" t="s">
        <v>1658</v>
      </c>
      <c r="C1016" s="3">
        <f t="shared" si="15"/>
        <v>43</v>
      </c>
    </row>
    <row r="1017" spans="1:3" ht="14" x14ac:dyDescent="0.3">
      <c r="A1017" s="12" t="s">
        <v>1659</v>
      </c>
      <c r="B1017" s="13" t="s">
        <v>1660</v>
      </c>
      <c r="C1017" s="3">
        <f t="shared" si="15"/>
        <v>43</v>
      </c>
    </row>
    <row r="1018" spans="1:3" ht="14" x14ac:dyDescent="0.3">
      <c r="A1018" s="12" t="s">
        <v>1661</v>
      </c>
      <c r="B1018" s="13" t="s">
        <v>1652</v>
      </c>
      <c r="C1018" s="3">
        <f t="shared" si="15"/>
        <v>43</v>
      </c>
    </row>
    <row r="1019" spans="1:3" ht="14" x14ac:dyDescent="0.3">
      <c r="A1019" s="12" t="s">
        <v>1662</v>
      </c>
      <c r="B1019" s="13" t="s">
        <v>1663</v>
      </c>
      <c r="C1019" s="3">
        <f t="shared" si="15"/>
        <v>47</v>
      </c>
    </row>
    <row r="1020" spans="1:3" ht="14" x14ac:dyDescent="0.3">
      <c r="A1020" s="12" t="s">
        <v>1664</v>
      </c>
      <c r="B1020" s="13" t="s">
        <v>1665</v>
      </c>
      <c r="C1020" s="3">
        <f t="shared" si="15"/>
        <v>47</v>
      </c>
    </row>
    <row r="1021" spans="1:3" ht="14" x14ac:dyDescent="0.3">
      <c r="A1021" s="12" t="s">
        <v>1666</v>
      </c>
      <c r="B1021" s="13" t="s">
        <v>1667</v>
      </c>
      <c r="C1021" s="3">
        <f t="shared" si="15"/>
        <v>49</v>
      </c>
    </row>
    <row r="1022" spans="1:3" ht="14" x14ac:dyDescent="0.3">
      <c r="A1022" s="12" t="s">
        <v>1668</v>
      </c>
      <c r="B1022" s="13" t="s">
        <v>1669</v>
      </c>
      <c r="C1022" s="3">
        <f t="shared" si="15"/>
        <v>33</v>
      </c>
    </row>
    <row r="1023" spans="1:3" ht="14" x14ac:dyDescent="0.3">
      <c r="A1023" s="12" t="s">
        <v>1670</v>
      </c>
      <c r="B1023" s="13" t="s">
        <v>1671</v>
      </c>
      <c r="C1023" s="3">
        <f t="shared" si="15"/>
        <v>35</v>
      </c>
    </row>
    <row r="1024" spans="1:3" ht="14" x14ac:dyDescent="0.3">
      <c r="A1024" s="12" t="s">
        <v>1672</v>
      </c>
      <c r="B1024" s="13" t="s">
        <v>1673</v>
      </c>
      <c r="C1024" s="3">
        <f t="shared" si="15"/>
        <v>31</v>
      </c>
    </row>
    <row r="1025" spans="1:3" ht="14" x14ac:dyDescent="0.3">
      <c r="A1025" s="12" t="s">
        <v>1674</v>
      </c>
      <c r="B1025" s="13" t="s">
        <v>1675</v>
      </c>
      <c r="C1025" s="3">
        <f t="shared" si="15"/>
        <v>41</v>
      </c>
    </row>
    <row r="1026" spans="1:3" ht="14" x14ac:dyDescent="0.3">
      <c r="A1026" s="12" t="s">
        <v>1676</v>
      </c>
      <c r="B1026" s="13" t="s">
        <v>1677</v>
      </c>
      <c r="C1026" s="3">
        <f t="shared" ref="C1026:C1089" si="16">LENB(B1026)</f>
        <v>31</v>
      </c>
    </row>
    <row r="1027" spans="1:3" ht="14" x14ac:dyDescent="0.3">
      <c r="A1027" s="12" t="s">
        <v>1678</v>
      </c>
      <c r="B1027" s="13" t="s">
        <v>1679</v>
      </c>
      <c r="C1027" s="3">
        <f t="shared" si="16"/>
        <v>31</v>
      </c>
    </row>
    <row r="1028" spans="1:3" ht="14" x14ac:dyDescent="0.3">
      <c r="A1028" s="12" t="s">
        <v>1680</v>
      </c>
      <c r="B1028" s="13" t="s">
        <v>1681</v>
      </c>
      <c r="C1028" s="3">
        <f t="shared" si="16"/>
        <v>31</v>
      </c>
    </row>
    <row r="1029" spans="1:3" ht="14" x14ac:dyDescent="0.3">
      <c r="A1029" s="12" t="s">
        <v>1682</v>
      </c>
      <c r="B1029" s="13" t="s">
        <v>1683</v>
      </c>
      <c r="C1029" s="3">
        <f t="shared" si="16"/>
        <v>31</v>
      </c>
    </row>
    <row r="1030" spans="1:3" ht="14" x14ac:dyDescent="0.3">
      <c r="A1030" s="12" t="s">
        <v>1684</v>
      </c>
      <c r="B1030" s="13" t="s">
        <v>1685</v>
      </c>
      <c r="C1030" s="3">
        <f t="shared" si="16"/>
        <v>31</v>
      </c>
    </row>
    <row r="1031" spans="1:3" ht="14" x14ac:dyDescent="0.3">
      <c r="A1031" s="12" t="s">
        <v>1686</v>
      </c>
      <c r="B1031" s="13" t="s">
        <v>1687</v>
      </c>
      <c r="C1031" s="3">
        <f t="shared" si="16"/>
        <v>31</v>
      </c>
    </row>
    <row r="1032" spans="1:3" ht="14" x14ac:dyDescent="0.3">
      <c r="A1032" s="12" t="s">
        <v>1688</v>
      </c>
      <c r="B1032" s="13" t="s">
        <v>1689</v>
      </c>
      <c r="C1032" s="3">
        <f t="shared" si="16"/>
        <v>33</v>
      </c>
    </row>
    <row r="1033" spans="1:3" ht="14" x14ac:dyDescent="0.3">
      <c r="A1033" s="12" t="s">
        <v>1690</v>
      </c>
      <c r="B1033" s="13" t="s">
        <v>1691</v>
      </c>
      <c r="C1033" s="3">
        <f t="shared" si="16"/>
        <v>41</v>
      </c>
    </row>
    <row r="1034" spans="1:3" ht="14" x14ac:dyDescent="0.3">
      <c r="A1034" s="12" t="s">
        <v>1692</v>
      </c>
      <c r="B1034" s="13" t="s">
        <v>1693</v>
      </c>
      <c r="C1034" s="3">
        <f t="shared" si="16"/>
        <v>41</v>
      </c>
    </row>
    <row r="1035" spans="1:3" ht="14" x14ac:dyDescent="0.3">
      <c r="A1035" s="12" t="s">
        <v>1694</v>
      </c>
      <c r="B1035" s="13" t="s">
        <v>1695</v>
      </c>
      <c r="C1035" s="3">
        <f t="shared" si="16"/>
        <v>43</v>
      </c>
    </row>
    <row r="1036" spans="1:3" ht="14" x14ac:dyDescent="0.3">
      <c r="A1036" s="12" t="s">
        <v>1696</v>
      </c>
      <c r="B1036" s="13" t="s">
        <v>1697</v>
      </c>
      <c r="C1036" s="3">
        <f t="shared" si="16"/>
        <v>17</v>
      </c>
    </row>
    <row r="1037" spans="1:3" ht="14" x14ac:dyDescent="0.3">
      <c r="A1037" s="12" t="s">
        <v>1698</v>
      </c>
      <c r="B1037" s="13" t="s">
        <v>1699</v>
      </c>
      <c r="C1037" s="3">
        <f t="shared" si="16"/>
        <v>29</v>
      </c>
    </row>
    <row r="1038" spans="1:3" ht="14" x14ac:dyDescent="0.3">
      <c r="A1038" s="12" t="s">
        <v>1700</v>
      </c>
      <c r="B1038" s="13" t="s">
        <v>1701</v>
      </c>
      <c r="C1038" s="3">
        <f t="shared" si="16"/>
        <v>21</v>
      </c>
    </row>
    <row r="1039" spans="1:3" ht="14" x14ac:dyDescent="0.3">
      <c r="A1039" s="12" t="s">
        <v>1702</v>
      </c>
      <c r="B1039" s="13" t="s">
        <v>1703</v>
      </c>
      <c r="C1039" s="3">
        <f t="shared" si="16"/>
        <v>37</v>
      </c>
    </row>
    <row r="1040" spans="1:3" ht="14" x14ac:dyDescent="0.3">
      <c r="A1040" s="12" t="s">
        <v>1704</v>
      </c>
      <c r="B1040" s="13" t="s">
        <v>1705</v>
      </c>
      <c r="C1040" s="3">
        <f t="shared" si="16"/>
        <v>29</v>
      </c>
    </row>
    <row r="1041" spans="1:3" ht="14" x14ac:dyDescent="0.3">
      <c r="A1041" s="12" t="s">
        <v>1706</v>
      </c>
      <c r="B1041" s="13" t="s">
        <v>1707</v>
      </c>
      <c r="C1041" s="3">
        <f t="shared" si="16"/>
        <v>33</v>
      </c>
    </row>
    <row r="1042" spans="1:3" ht="14" x14ac:dyDescent="0.3">
      <c r="A1042" s="12" t="s">
        <v>1708</v>
      </c>
      <c r="B1042" s="13" t="s">
        <v>1709</v>
      </c>
      <c r="C1042" s="3">
        <f t="shared" si="16"/>
        <v>33</v>
      </c>
    </row>
    <row r="1043" spans="1:3" ht="14" x14ac:dyDescent="0.3">
      <c r="A1043" s="12" t="s">
        <v>1710</v>
      </c>
      <c r="B1043" s="13" t="s">
        <v>1711</v>
      </c>
      <c r="C1043" s="3">
        <f t="shared" si="16"/>
        <v>33</v>
      </c>
    </row>
    <row r="1044" spans="1:3" ht="14" x14ac:dyDescent="0.3">
      <c r="A1044" s="12" t="s">
        <v>1712</v>
      </c>
      <c r="B1044" s="13" t="s">
        <v>1713</v>
      </c>
      <c r="C1044" s="3">
        <f t="shared" si="16"/>
        <v>33</v>
      </c>
    </row>
    <row r="1045" spans="1:3" ht="14" x14ac:dyDescent="0.3">
      <c r="A1045" s="12" t="s">
        <v>1714</v>
      </c>
      <c r="B1045" s="13" t="s">
        <v>1715</v>
      </c>
      <c r="C1045" s="3">
        <f t="shared" si="16"/>
        <v>33</v>
      </c>
    </row>
    <row r="1046" spans="1:3" ht="14" x14ac:dyDescent="0.3">
      <c r="A1046" s="12" t="s">
        <v>8839</v>
      </c>
      <c r="B1046" s="13" t="s">
        <v>8840</v>
      </c>
      <c r="C1046" s="3">
        <f t="shared" si="16"/>
        <v>35</v>
      </c>
    </row>
    <row r="1047" spans="1:3" ht="14" x14ac:dyDescent="0.3">
      <c r="A1047" s="12" t="s">
        <v>1716</v>
      </c>
      <c r="B1047" s="13" t="s">
        <v>1717</v>
      </c>
      <c r="C1047" s="3">
        <f t="shared" si="16"/>
        <v>33</v>
      </c>
    </row>
    <row r="1048" spans="1:3" ht="14" x14ac:dyDescent="0.3">
      <c r="A1048" s="12" t="s">
        <v>1718</v>
      </c>
      <c r="B1048" s="13" t="s">
        <v>1719</v>
      </c>
      <c r="C1048" s="3">
        <f t="shared" si="16"/>
        <v>33</v>
      </c>
    </row>
    <row r="1049" spans="1:3" ht="14" x14ac:dyDescent="0.3">
      <c r="A1049" s="12" t="s">
        <v>1720</v>
      </c>
      <c r="B1049" s="13" t="s">
        <v>1721</v>
      </c>
      <c r="C1049" s="3">
        <f t="shared" si="16"/>
        <v>35</v>
      </c>
    </row>
    <row r="1050" spans="1:3" ht="14" x14ac:dyDescent="0.3">
      <c r="A1050" s="12" t="s">
        <v>1722</v>
      </c>
      <c r="B1050" s="13" t="s">
        <v>1723</v>
      </c>
      <c r="C1050" s="3">
        <f t="shared" si="16"/>
        <v>19</v>
      </c>
    </row>
    <row r="1051" spans="1:3" ht="14" x14ac:dyDescent="0.3">
      <c r="A1051" s="12" t="s">
        <v>1724</v>
      </c>
      <c r="B1051" s="13" t="s">
        <v>1725</v>
      </c>
      <c r="C1051" s="3">
        <f t="shared" si="16"/>
        <v>17</v>
      </c>
    </row>
    <row r="1052" spans="1:3" ht="14" x14ac:dyDescent="0.3">
      <c r="A1052" s="12" t="s">
        <v>1726</v>
      </c>
      <c r="B1052" s="13" t="s">
        <v>8841</v>
      </c>
      <c r="C1052" s="3">
        <f t="shared" si="16"/>
        <v>29</v>
      </c>
    </row>
    <row r="1053" spans="1:3" ht="14" x14ac:dyDescent="0.3">
      <c r="A1053" s="12" t="s">
        <v>1727</v>
      </c>
      <c r="B1053" s="13" t="s">
        <v>1728</v>
      </c>
      <c r="C1053" s="3">
        <f t="shared" si="16"/>
        <v>25</v>
      </c>
    </row>
    <row r="1054" spans="1:3" ht="14" x14ac:dyDescent="0.3">
      <c r="A1054" s="12" t="s">
        <v>1729</v>
      </c>
      <c r="B1054" s="13" t="s">
        <v>1730</v>
      </c>
      <c r="C1054" s="3">
        <f t="shared" si="16"/>
        <v>37</v>
      </c>
    </row>
    <row r="1055" spans="1:3" ht="14" x14ac:dyDescent="0.3">
      <c r="A1055" s="12" t="s">
        <v>1731</v>
      </c>
      <c r="B1055" s="13" t="s">
        <v>8842</v>
      </c>
      <c r="C1055" s="3">
        <f t="shared" si="16"/>
        <v>35</v>
      </c>
    </row>
    <row r="1056" spans="1:3" ht="14" x14ac:dyDescent="0.3">
      <c r="A1056" s="12" t="s">
        <v>1732</v>
      </c>
      <c r="B1056" s="13" t="s">
        <v>1733</v>
      </c>
      <c r="C1056" s="3">
        <f t="shared" si="16"/>
        <v>33</v>
      </c>
    </row>
    <row r="1057" spans="1:3" ht="14" x14ac:dyDescent="0.3">
      <c r="A1057" s="12" t="s">
        <v>1734</v>
      </c>
      <c r="B1057" s="13" t="s">
        <v>8843</v>
      </c>
      <c r="C1057" s="3">
        <f t="shared" si="16"/>
        <v>35</v>
      </c>
    </row>
    <row r="1058" spans="1:3" ht="14" x14ac:dyDescent="0.3">
      <c r="A1058" s="12" t="s">
        <v>1735</v>
      </c>
      <c r="B1058" s="13" t="s">
        <v>1736</v>
      </c>
      <c r="C1058" s="3">
        <f t="shared" si="16"/>
        <v>39</v>
      </c>
    </row>
    <row r="1059" spans="1:3" ht="14" x14ac:dyDescent="0.3">
      <c r="A1059" s="12" t="s">
        <v>1737</v>
      </c>
      <c r="B1059" s="13" t="s">
        <v>8844</v>
      </c>
      <c r="C1059" s="3">
        <f t="shared" si="16"/>
        <v>39</v>
      </c>
    </row>
    <row r="1060" spans="1:3" ht="14" x14ac:dyDescent="0.3">
      <c r="A1060" s="12" t="s">
        <v>1738</v>
      </c>
      <c r="B1060" s="13" t="s">
        <v>1739</v>
      </c>
      <c r="C1060" s="3">
        <f t="shared" si="16"/>
        <v>39</v>
      </c>
    </row>
    <row r="1061" spans="1:3" ht="14" x14ac:dyDescent="0.3">
      <c r="A1061" s="12" t="s">
        <v>8845</v>
      </c>
      <c r="B1061" s="13" t="s">
        <v>8846</v>
      </c>
      <c r="C1061" s="3">
        <f t="shared" si="16"/>
        <v>37</v>
      </c>
    </row>
    <row r="1062" spans="1:3" ht="14" x14ac:dyDescent="0.3">
      <c r="A1062" s="12" t="s">
        <v>1740</v>
      </c>
      <c r="B1062" s="13" t="s">
        <v>1741</v>
      </c>
      <c r="C1062" s="3">
        <f t="shared" si="16"/>
        <v>37</v>
      </c>
    </row>
    <row r="1063" spans="1:3" ht="14" x14ac:dyDescent="0.3">
      <c r="A1063" s="12" t="s">
        <v>1742</v>
      </c>
      <c r="B1063" s="13" t="s">
        <v>1743</v>
      </c>
      <c r="C1063" s="3">
        <f t="shared" si="16"/>
        <v>27</v>
      </c>
    </row>
    <row r="1064" spans="1:3" ht="14" x14ac:dyDescent="0.3">
      <c r="A1064" s="12" t="s">
        <v>1744</v>
      </c>
      <c r="B1064" s="13" t="s">
        <v>8847</v>
      </c>
      <c r="C1064" s="3">
        <f t="shared" si="16"/>
        <v>35</v>
      </c>
    </row>
    <row r="1065" spans="1:3" ht="14" x14ac:dyDescent="0.3">
      <c r="A1065" s="12" t="s">
        <v>1745</v>
      </c>
      <c r="B1065" s="13" t="s">
        <v>8848</v>
      </c>
      <c r="C1065" s="3">
        <f t="shared" si="16"/>
        <v>35</v>
      </c>
    </row>
    <row r="1066" spans="1:3" ht="14" x14ac:dyDescent="0.3">
      <c r="A1066" s="12" t="s">
        <v>1746</v>
      </c>
      <c r="B1066" s="13" t="s">
        <v>8849</v>
      </c>
      <c r="C1066" s="3">
        <f t="shared" si="16"/>
        <v>31</v>
      </c>
    </row>
    <row r="1067" spans="1:3" ht="14" x14ac:dyDescent="0.3">
      <c r="A1067" s="12" t="s">
        <v>1747</v>
      </c>
      <c r="B1067" s="13" t="s">
        <v>8850</v>
      </c>
      <c r="C1067" s="3">
        <f t="shared" si="16"/>
        <v>45</v>
      </c>
    </row>
    <row r="1068" spans="1:3" ht="14" x14ac:dyDescent="0.3">
      <c r="A1068" s="12" t="s">
        <v>1748</v>
      </c>
      <c r="B1068" s="13" t="s">
        <v>1749</v>
      </c>
      <c r="C1068" s="3">
        <f t="shared" si="16"/>
        <v>35</v>
      </c>
    </row>
    <row r="1069" spans="1:3" ht="14" x14ac:dyDescent="0.3">
      <c r="A1069" s="12" t="s">
        <v>1750</v>
      </c>
      <c r="B1069" s="13" t="s">
        <v>1751</v>
      </c>
      <c r="C1069" s="3">
        <f t="shared" si="16"/>
        <v>35</v>
      </c>
    </row>
    <row r="1070" spans="1:3" ht="14" x14ac:dyDescent="0.3">
      <c r="A1070" s="12" t="s">
        <v>1752</v>
      </c>
      <c r="B1070" s="13" t="s">
        <v>1753</v>
      </c>
      <c r="C1070" s="3">
        <f t="shared" si="16"/>
        <v>31</v>
      </c>
    </row>
    <row r="1071" spans="1:3" ht="14" x14ac:dyDescent="0.3">
      <c r="A1071" s="12" t="s">
        <v>1754</v>
      </c>
      <c r="B1071" s="13" t="s">
        <v>1755</v>
      </c>
      <c r="C1071" s="3">
        <f t="shared" si="16"/>
        <v>35</v>
      </c>
    </row>
    <row r="1072" spans="1:3" ht="14" x14ac:dyDescent="0.3">
      <c r="A1072" s="12" t="s">
        <v>1756</v>
      </c>
      <c r="B1072" s="13" t="s">
        <v>1757</v>
      </c>
      <c r="C1072" s="3">
        <f t="shared" si="16"/>
        <v>35</v>
      </c>
    </row>
    <row r="1073" spans="1:3" ht="14" x14ac:dyDescent="0.3">
      <c r="A1073" s="12" t="s">
        <v>1758</v>
      </c>
      <c r="B1073" s="13" t="s">
        <v>1759</v>
      </c>
      <c r="C1073" s="3">
        <f t="shared" si="16"/>
        <v>33</v>
      </c>
    </row>
    <row r="1074" spans="1:3" ht="14" x14ac:dyDescent="0.3">
      <c r="A1074" s="12" t="s">
        <v>1760</v>
      </c>
      <c r="B1074" s="13" t="s">
        <v>8851</v>
      </c>
      <c r="C1074" s="3">
        <f t="shared" si="16"/>
        <v>39</v>
      </c>
    </row>
    <row r="1075" spans="1:3" ht="14" x14ac:dyDescent="0.3">
      <c r="A1075" s="12" t="s">
        <v>1761</v>
      </c>
      <c r="B1075" s="13" t="s">
        <v>8852</v>
      </c>
      <c r="C1075" s="3">
        <f t="shared" si="16"/>
        <v>39</v>
      </c>
    </row>
    <row r="1076" spans="1:3" ht="14" x14ac:dyDescent="0.3">
      <c r="A1076" s="12" t="s">
        <v>1762</v>
      </c>
      <c r="B1076" s="13" t="s">
        <v>8853</v>
      </c>
      <c r="C1076" s="3">
        <f t="shared" si="16"/>
        <v>19</v>
      </c>
    </row>
    <row r="1077" spans="1:3" ht="14" x14ac:dyDescent="0.3">
      <c r="A1077" s="12" t="s">
        <v>8854</v>
      </c>
      <c r="B1077" s="13" t="s">
        <v>8855</v>
      </c>
      <c r="C1077" s="3">
        <f t="shared" si="16"/>
        <v>29</v>
      </c>
    </row>
    <row r="1078" spans="1:3" ht="14" x14ac:dyDescent="0.3">
      <c r="A1078" s="12" t="s">
        <v>1763</v>
      </c>
      <c r="B1078" s="13" t="s">
        <v>1764</v>
      </c>
      <c r="C1078" s="3">
        <f t="shared" si="16"/>
        <v>45</v>
      </c>
    </row>
    <row r="1079" spans="1:3" ht="14" x14ac:dyDescent="0.3">
      <c r="A1079" s="12" t="s">
        <v>1765</v>
      </c>
      <c r="B1079" s="13" t="s">
        <v>1766</v>
      </c>
      <c r="C1079" s="3">
        <f t="shared" si="16"/>
        <v>35</v>
      </c>
    </row>
    <row r="1080" spans="1:3" ht="14" x14ac:dyDescent="0.3">
      <c r="A1080" s="12" t="s">
        <v>1767</v>
      </c>
      <c r="B1080" s="13" t="s">
        <v>1768</v>
      </c>
      <c r="C1080" s="3">
        <f t="shared" si="16"/>
        <v>35</v>
      </c>
    </row>
    <row r="1081" spans="1:3" ht="14" x14ac:dyDescent="0.3">
      <c r="A1081" s="12" t="s">
        <v>1769</v>
      </c>
      <c r="B1081" s="13" t="s">
        <v>1770</v>
      </c>
      <c r="C1081" s="3">
        <f t="shared" si="16"/>
        <v>35</v>
      </c>
    </row>
    <row r="1082" spans="1:3" ht="14" x14ac:dyDescent="0.3">
      <c r="A1082" s="12" t="s">
        <v>1771</v>
      </c>
      <c r="B1082" s="13" t="s">
        <v>1772</v>
      </c>
      <c r="C1082" s="3">
        <f t="shared" si="16"/>
        <v>23</v>
      </c>
    </row>
    <row r="1083" spans="1:3" ht="14" x14ac:dyDescent="0.3">
      <c r="A1083" s="12" t="s">
        <v>1773</v>
      </c>
      <c r="B1083" s="13" t="s">
        <v>1774</v>
      </c>
      <c r="C1083" s="3">
        <f t="shared" si="16"/>
        <v>35</v>
      </c>
    </row>
    <row r="1084" spans="1:3" ht="14" x14ac:dyDescent="0.3">
      <c r="A1084" s="12" t="s">
        <v>1775</v>
      </c>
      <c r="B1084" s="13" t="s">
        <v>1776</v>
      </c>
      <c r="C1084" s="3">
        <f t="shared" si="16"/>
        <v>39</v>
      </c>
    </row>
    <row r="1085" spans="1:3" ht="14" x14ac:dyDescent="0.3">
      <c r="A1085" s="12" t="s">
        <v>1777</v>
      </c>
      <c r="B1085" s="13" t="s">
        <v>1778</v>
      </c>
      <c r="C1085" s="3">
        <f t="shared" si="16"/>
        <v>41</v>
      </c>
    </row>
    <row r="1086" spans="1:3" ht="14" x14ac:dyDescent="0.3">
      <c r="A1086" s="12" t="s">
        <v>1779</v>
      </c>
      <c r="B1086" s="13" t="s">
        <v>1780</v>
      </c>
      <c r="C1086" s="3">
        <f t="shared" si="16"/>
        <v>43</v>
      </c>
    </row>
    <row r="1087" spans="1:3" ht="14" x14ac:dyDescent="0.3">
      <c r="A1087" s="12" t="s">
        <v>1781</v>
      </c>
      <c r="B1087" s="13" t="s">
        <v>1782</v>
      </c>
      <c r="C1087" s="3">
        <f t="shared" si="16"/>
        <v>33</v>
      </c>
    </row>
    <row r="1088" spans="1:3" ht="14" x14ac:dyDescent="0.3">
      <c r="A1088" s="12" t="s">
        <v>1783</v>
      </c>
      <c r="B1088" s="13" t="s">
        <v>1784</v>
      </c>
      <c r="C1088" s="3">
        <f t="shared" si="16"/>
        <v>33</v>
      </c>
    </row>
    <row r="1089" spans="1:3" ht="14" x14ac:dyDescent="0.3">
      <c r="A1089" s="12" t="s">
        <v>1785</v>
      </c>
      <c r="B1089" s="13" t="s">
        <v>1786</v>
      </c>
      <c r="C1089" s="3">
        <f t="shared" si="16"/>
        <v>35</v>
      </c>
    </row>
    <row r="1090" spans="1:3" ht="14" x14ac:dyDescent="0.3">
      <c r="A1090" s="12" t="s">
        <v>1787</v>
      </c>
      <c r="B1090" s="13" t="s">
        <v>1788</v>
      </c>
      <c r="C1090" s="3">
        <f t="shared" ref="C1090:C1153" si="17">LENB(B1090)</f>
        <v>17</v>
      </c>
    </row>
    <row r="1091" spans="1:3" ht="14" x14ac:dyDescent="0.3">
      <c r="A1091" s="12" t="s">
        <v>1789</v>
      </c>
      <c r="B1091" s="13" t="s">
        <v>1790</v>
      </c>
      <c r="C1091" s="3">
        <f t="shared" si="17"/>
        <v>17</v>
      </c>
    </row>
    <row r="1092" spans="1:3" ht="14" x14ac:dyDescent="0.3">
      <c r="A1092" s="12" t="s">
        <v>1791</v>
      </c>
      <c r="B1092" s="13" t="s">
        <v>1792</v>
      </c>
      <c r="C1092" s="3">
        <f t="shared" si="17"/>
        <v>21</v>
      </c>
    </row>
    <row r="1093" spans="1:3" ht="14" x14ac:dyDescent="0.3">
      <c r="A1093" s="12" t="s">
        <v>1793</v>
      </c>
      <c r="B1093" s="13" t="s">
        <v>1794</v>
      </c>
      <c r="C1093" s="3">
        <f t="shared" si="17"/>
        <v>17</v>
      </c>
    </row>
    <row r="1094" spans="1:3" ht="14" x14ac:dyDescent="0.3">
      <c r="A1094" s="12" t="s">
        <v>1795</v>
      </c>
      <c r="B1094" s="13" t="s">
        <v>1796</v>
      </c>
      <c r="C1094" s="3">
        <f t="shared" si="17"/>
        <v>21</v>
      </c>
    </row>
    <row r="1095" spans="1:3" ht="14" x14ac:dyDescent="0.3">
      <c r="A1095" s="12" t="s">
        <v>1797</v>
      </c>
      <c r="B1095" s="13" t="s">
        <v>1798</v>
      </c>
      <c r="C1095" s="3">
        <f t="shared" si="17"/>
        <v>33</v>
      </c>
    </row>
    <row r="1096" spans="1:3" ht="14" x14ac:dyDescent="0.3">
      <c r="A1096" s="12" t="s">
        <v>1799</v>
      </c>
      <c r="B1096" s="13" t="s">
        <v>1800</v>
      </c>
      <c r="C1096" s="3">
        <f t="shared" si="17"/>
        <v>21</v>
      </c>
    </row>
    <row r="1097" spans="1:3" ht="14" x14ac:dyDescent="0.3">
      <c r="A1097" s="12" t="s">
        <v>1801</v>
      </c>
      <c r="B1097" s="13" t="s">
        <v>1802</v>
      </c>
      <c r="C1097" s="3">
        <f t="shared" si="17"/>
        <v>33</v>
      </c>
    </row>
    <row r="1098" spans="1:3" ht="14" x14ac:dyDescent="0.3">
      <c r="A1098" s="12" t="s">
        <v>1803</v>
      </c>
      <c r="B1098" s="13" t="s">
        <v>1804</v>
      </c>
      <c r="C1098" s="3">
        <f t="shared" si="17"/>
        <v>33</v>
      </c>
    </row>
    <row r="1099" spans="1:3" ht="14" x14ac:dyDescent="0.3">
      <c r="A1099" s="12" t="s">
        <v>1805</v>
      </c>
      <c r="B1099" s="13" t="s">
        <v>1806</v>
      </c>
      <c r="C1099" s="3">
        <f t="shared" si="17"/>
        <v>33</v>
      </c>
    </row>
    <row r="1100" spans="1:3" ht="14" x14ac:dyDescent="0.3">
      <c r="A1100" s="12" t="s">
        <v>1807</v>
      </c>
      <c r="B1100" s="13" t="s">
        <v>1808</v>
      </c>
      <c r="C1100" s="3">
        <f t="shared" si="17"/>
        <v>33</v>
      </c>
    </row>
    <row r="1101" spans="1:3" ht="14" x14ac:dyDescent="0.3">
      <c r="A1101" s="12" t="s">
        <v>1809</v>
      </c>
      <c r="B1101" s="13" t="s">
        <v>1810</v>
      </c>
      <c r="C1101" s="3">
        <f t="shared" si="17"/>
        <v>29</v>
      </c>
    </row>
    <row r="1102" spans="1:3" ht="14" x14ac:dyDescent="0.3">
      <c r="A1102" s="12" t="s">
        <v>1811</v>
      </c>
      <c r="B1102" s="13" t="s">
        <v>1812</v>
      </c>
      <c r="C1102" s="3">
        <f t="shared" si="17"/>
        <v>31</v>
      </c>
    </row>
    <row r="1103" spans="1:3" ht="14" x14ac:dyDescent="0.3">
      <c r="A1103" s="12" t="s">
        <v>1813</v>
      </c>
      <c r="B1103" s="13" t="s">
        <v>1814</v>
      </c>
      <c r="C1103" s="3">
        <f t="shared" si="17"/>
        <v>19</v>
      </c>
    </row>
    <row r="1104" spans="1:3" ht="14" x14ac:dyDescent="0.3">
      <c r="A1104" s="12" t="s">
        <v>1815</v>
      </c>
      <c r="B1104" s="13" t="s">
        <v>1816</v>
      </c>
      <c r="C1104" s="3">
        <f t="shared" si="17"/>
        <v>23</v>
      </c>
    </row>
    <row r="1105" spans="1:3" ht="14" x14ac:dyDescent="0.3">
      <c r="A1105" s="12" t="s">
        <v>1817</v>
      </c>
      <c r="B1105" s="13" t="s">
        <v>1818</v>
      </c>
      <c r="C1105" s="3">
        <f t="shared" si="17"/>
        <v>23</v>
      </c>
    </row>
    <row r="1106" spans="1:3" ht="14" x14ac:dyDescent="0.3">
      <c r="A1106" s="12" t="s">
        <v>1819</v>
      </c>
      <c r="B1106" s="13" t="s">
        <v>1820</v>
      </c>
      <c r="C1106" s="3">
        <f t="shared" si="17"/>
        <v>39</v>
      </c>
    </row>
    <row r="1107" spans="1:3" ht="14" x14ac:dyDescent="0.3">
      <c r="A1107" s="12" t="s">
        <v>1821</v>
      </c>
      <c r="B1107" s="13" t="s">
        <v>1822</v>
      </c>
      <c r="C1107" s="3">
        <f t="shared" si="17"/>
        <v>37</v>
      </c>
    </row>
    <row r="1108" spans="1:3" ht="14" x14ac:dyDescent="0.3">
      <c r="A1108" s="12" t="s">
        <v>1823</v>
      </c>
      <c r="B1108" s="13" t="s">
        <v>1824</v>
      </c>
      <c r="C1108" s="3">
        <f t="shared" si="17"/>
        <v>19</v>
      </c>
    </row>
    <row r="1109" spans="1:3" ht="14" x14ac:dyDescent="0.3">
      <c r="A1109" s="12" t="s">
        <v>1825</v>
      </c>
      <c r="B1109" s="13" t="s">
        <v>1826</v>
      </c>
      <c r="C1109" s="3">
        <f t="shared" si="17"/>
        <v>37</v>
      </c>
    </row>
    <row r="1110" spans="1:3" ht="14" x14ac:dyDescent="0.3">
      <c r="A1110" s="12" t="s">
        <v>1827</v>
      </c>
      <c r="B1110" s="13" t="s">
        <v>1828</v>
      </c>
      <c r="C1110" s="3">
        <f t="shared" si="17"/>
        <v>43</v>
      </c>
    </row>
    <row r="1111" spans="1:3" ht="14" x14ac:dyDescent="0.3">
      <c r="A1111" s="12" t="s">
        <v>1829</v>
      </c>
      <c r="B1111" s="13" t="s">
        <v>1830</v>
      </c>
      <c r="C1111" s="3">
        <f t="shared" si="17"/>
        <v>41</v>
      </c>
    </row>
    <row r="1112" spans="1:3" ht="14" x14ac:dyDescent="0.3">
      <c r="A1112" s="12" t="s">
        <v>1831</v>
      </c>
      <c r="B1112" s="13" t="s">
        <v>1832</v>
      </c>
      <c r="C1112" s="3">
        <f t="shared" si="17"/>
        <v>41</v>
      </c>
    </row>
    <row r="1113" spans="1:3" ht="14" x14ac:dyDescent="0.3">
      <c r="A1113" s="12" t="s">
        <v>1833</v>
      </c>
      <c r="B1113" s="13" t="s">
        <v>1834</v>
      </c>
      <c r="C1113" s="3">
        <f t="shared" si="17"/>
        <v>23</v>
      </c>
    </row>
    <row r="1114" spans="1:3" ht="14" x14ac:dyDescent="0.3">
      <c r="A1114" s="12" t="s">
        <v>1835</v>
      </c>
      <c r="B1114" s="13" t="s">
        <v>1836</v>
      </c>
      <c r="C1114" s="3">
        <f t="shared" si="17"/>
        <v>45</v>
      </c>
    </row>
    <row r="1115" spans="1:3" ht="14" x14ac:dyDescent="0.3">
      <c r="A1115" s="12" t="s">
        <v>1837</v>
      </c>
      <c r="B1115" s="13" t="s">
        <v>1838</v>
      </c>
      <c r="C1115" s="3">
        <f t="shared" si="17"/>
        <v>45</v>
      </c>
    </row>
    <row r="1116" spans="1:3" ht="14" x14ac:dyDescent="0.3">
      <c r="A1116" s="12" t="s">
        <v>1839</v>
      </c>
      <c r="B1116" s="13" t="s">
        <v>1840</v>
      </c>
      <c r="C1116" s="3">
        <f t="shared" si="17"/>
        <v>47</v>
      </c>
    </row>
    <row r="1117" spans="1:3" ht="14" x14ac:dyDescent="0.3">
      <c r="A1117" s="12" t="s">
        <v>1841</v>
      </c>
      <c r="B1117" s="13" t="s">
        <v>1842</v>
      </c>
      <c r="C1117" s="3">
        <f t="shared" si="17"/>
        <v>17</v>
      </c>
    </row>
    <row r="1118" spans="1:3" ht="14" x14ac:dyDescent="0.3">
      <c r="A1118" s="12" t="s">
        <v>1843</v>
      </c>
      <c r="B1118" s="13" t="s">
        <v>1844</v>
      </c>
      <c r="C1118" s="3">
        <f t="shared" si="17"/>
        <v>21</v>
      </c>
    </row>
    <row r="1119" spans="1:3" ht="14" x14ac:dyDescent="0.3">
      <c r="A1119" s="12" t="s">
        <v>1845</v>
      </c>
      <c r="B1119" s="13" t="s">
        <v>1846</v>
      </c>
      <c r="C1119" s="3">
        <f t="shared" si="17"/>
        <v>27</v>
      </c>
    </row>
    <row r="1120" spans="1:3" ht="14" x14ac:dyDescent="0.3">
      <c r="A1120" s="12" t="s">
        <v>1847</v>
      </c>
      <c r="B1120" s="13" t="s">
        <v>1848</v>
      </c>
      <c r="C1120" s="3">
        <f t="shared" si="17"/>
        <v>43</v>
      </c>
    </row>
    <row r="1121" spans="1:3" ht="14" x14ac:dyDescent="0.3">
      <c r="A1121" s="12" t="s">
        <v>1849</v>
      </c>
      <c r="B1121" s="13" t="s">
        <v>1850</v>
      </c>
      <c r="C1121" s="3">
        <f t="shared" si="17"/>
        <v>33</v>
      </c>
    </row>
    <row r="1122" spans="1:3" ht="14" x14ac:dyDescent="0.3">
      <c r="A1122" s="12" t="s">
        <v>1851</v>
      </c>
      <c r="B1122" s="13" t="s">
        <v>1852</v>
      </c>
      <c r="C1122" s="3">
        <f t="shared" si="17"/>
        <v>21</v>
      </c>
    </row>
    <row r="1123" spans="1:3" ht="14" x14ac:dyDescent="0.3">
      <c r="A1123" s="12" t="s">
        <v>1853</v>
      </c>
      <c r="B1123" s="13" t="s">
        <v>1854</v>
      </c>
      <c r="C1123" s="3">
        <f t="shared" si="17"/>
        <v>33</v>
      </c>
    </row>
    <row r="1124" spans="1:3" ht="14" x14ac:dyDescent="0.3">
      <c r="A1124" s="12" t="s">
        <v>1855</v>
      </c>
      <c r="B1124" s="13" t="s">
        <v>1856</v>
      </c>
      <c r="C1124" s="3">
        <f t="shared" si="17"/>
        <v>33</v>
      </c>
    </row>
    <row r="1125" spans="1:3" ht="14" x14ac:dyDescent="0.3">
      <c r="A1125" s="12" t="s">
        <v>1857</v>
      </c>
      <c r="B1125" s="13" t="s">
        <v>1858</v>
      </c>
      <c r="C1125" s="3">
        <f t="shared" si="17"/>
        <v>33</v>
      </c>
    </row>
    <row r="1126" spans="1:3" ht="14" x14ac:dyDescent="0.3">
      <c r="A1126" s="12" t="s">
        <v>1859</v>
      </c>
      <c r="B1126" s="13" t="s">
        <v>1860</v>
      </c>
      <c r="C1126" s="3">
        <f t="shared" si="17"/>
        <v>33</v>
      </c>
    </row>
    <row r="1127" spans="1:3" ht="14" x14ac:dyDescent="0.3">
      <c r="A1127" s="12" t="s">
        <v>1861</v>
      </c>
      <c r="B1127" s="13" t="s">
        <v>1862</v>
      </c>
      <c r="C1127" s="3">
        <f t="shared" si="17"/>
        <v>21</v>
      </c>
    </row>
    <row r="1128" spans="1:3" ht="14" x14ac:dyDescent="0.3">
      <c r="A1128" s="12" t="s">
        <v>1863</v>
      </c>
      <c r="B1128" s="13" t="s">
        <v>1864</v>
      </c>
      <c r="C1128" s="3">
        <f t="shared" si="17"/>
        <v>43</v>
      </c>
    </row>
    <row r="1129" spans="1:3" ht="14" x14ac:dyDescent="0.3">
      <c r="A1129" s="12" t="s">
        <v>1865</v>
      </c>
      <c r="B1129" s="13" t="s">
        <v>1866</v>
      </c>
      <c r="C1129" s="3">
        <f t="shared" si="17"/>
        <v>43</v>
      </c>
    </row>
    <row r="1130" spans="1:3" ht="14" x14ac:dyDescent="0.3">
      <c r="A1130" s="12" t="s">
        <v>1867</v>
      </c>
      <c r="B1130" s="13" t="s">
        <v>1868</v>
      </c>
      <c r="C1130" s="3">
        <f t="shared" si="17"/>
        <v>45</v>
      </c>
    </row>
    <row r="1131" spans="1:3" ht="14" x14ac:dyDescent="0.3">
      <c r="A1131" s="12" t="s">
        <v>1869</v>
      </c>
      <c r="B1131" s="13" t="s">
        <v>1870</v>
      </c>
      <c r="C1131" s="3">
        <f t="shared" si="17"/>
        <v>17</v>
      </c>
    </row>
    <row r="1132" spans="1:3" ht="14" x14ac:dyDescent="0.3">
      <c r="A1132" s="12" t="s">
        <v>1871</v>
      </c>
      <c r="B1132" s="13" t="s">
        <v>1872</v>
      </c>
      <c r="C1132" s="3">
        <f t="shared" si="17"/>
        <v>21</v>
      </c>
    </row>
    <row r="1133" spans="1:3" ht="14" x14ac:dyDescent="0.3">
      <c r="A1133" s="12" t="s">
        <v>1873</v>
      </c>
      <c r="B1133" s="13" t="s">
        <v>1874</v>
      </c>
      <c r="C1133" s="3">
        <f t="shared" si="17"/>
        <v>37</v>
      </c>
    </row>
    <row r="1134" spans="1:3" ht="14" x14ac:dyDescent="0.3">
      <c r="A1134" s="12" t="s">
        <v>1875</v>
      </c>
      <c r="B1134" s="13" t="s">
        <v>1876</v>
      </c>
      <c r="C1134" s="3">
        <f t="shared" si="17"/>
        <v>33</v>
      </c>
    </row>
    <row r="1135" spans="1:3" ht="14" x14ac:dyDescent="0.3">
      <c r="A1135" s="12" t="s">
        <v>1877</v>
      </c>
      <c r="B1135" s="13" t="s">
        <v>1878</v>
      </c>
      <c r="C1135" s="3">
        <f t="shared" si="17"/>
        <v>33</v>
      </c>
    </row>
    <row r="1136" spans="1:3" ht="14" x14ac:dyDescent="0.3">
      <c r="A1136" s="12" t="s">
        <v>1879</v>
      </c>
      <c r="B1136" s="13" t="s">
        <v>1880</v>
      </c>
      <c r="C1136" s="3">
        <f t="shared" si="17"/>
        <v>33</v>
      </c>
    </row>
    <row r="1137" spans="1:3" ht="14" x14ac:dyDescent="0.3">
      <c r="A1137" s="12" t="s">
        <v>1881</v>
      </c>
      <c r="B1137" s="13" t="s">
        <v>1882</v>
      </c>
      <c r="C1137" s="3">
        <f t="shared" si="17"/>
        <v>37</v>
      </c>
    </row>
    <row r="1138" spans="1:3" ht="14" x14ac:dyDescent="0.3">
      <c r="A1138" s="12" t="s">
        <v>1883</v>
      </c>
      <c r="B1138" s="13" t="s">
        <v>1884</v>
      </c>
      <c r="C1138" s="3">
        <f t="shared" si="17"/>
        <v>33</v>
      </c>
    </row>
    <row r="1139" spans="1:3" ht="14" x14ac:dyDescent="0.3">
      <c r="A1139" s="12" t="s">
        <v>1885</v>
      </c>
      <c r="B1139" s="13" t="s">
        <v>1886</v>
      </c>
      <c r="C1139" s="3">
        <f t="shared" si="17"/>
        <v>33</v>
      </c>
    </row>
    <row r="1140" spans="1:3" ht="14" x14ac:dyDescent="0.3">
      <c r="A1140" s="12" t="s">
        <v>1887</v>
      </c>
      <c r="B1140" s="13" t="s">
        <v>1888</v>
      </c>
      <c r="C1140" s="3">
        <f t="shared" si="17"/>
        <v>33</v>
      </c>
    </row>
    <row r="1141" spans="1:3" ht="14" x14ac:dyDescent="0.3">
      <c r="A1141" s="12" t="s">
        <v>1889</v>
      </c>
      <c r="B1141" s="13" t="s">
        <v>1890</v>
      </c>
      <c r="C1141" s="3">
        <f t="shared" si="17"/>
        <v>35</v>
      </c>
    </row>
    <row r="1142" spans="1:3" ht="14" x14ac:dyDescent="0.3">
      <c r="A1142" s="12" t="s">
        <v>1891</v>
      </c>
      <c r="B1142" s="13" t="s">
        <v>1892</v>
      </c>
      <c r="C1142" s="3">
        <f t="shared" si="17"/>
        <v>33</v>
      </c>
    </row>
    <row r="1143" spans="1:3" ht="14" x14ac:dyDescent="0.3">
      <c r="A1143" s="12" t="s">
        <v>1893</v>
      </c>
      <c r="B1143" s="13" t="s">
        <v>1894</v>
      </c>
      <c r="C1143" s="3">
        <f t="shared" si="17"/>
        <v>29</v>
      </c>
    </row>
    <row r="1144" spans="1:3" ht="14" x14ac:dyDescent="0.3">
      <c r="A1144" s="12" t="s">
        <v>1895</v>
      </c>
      <c r="B1144" s="13" t="s">
        <v>1896</v>
      </c>
      <c r="C1144" s="3">
        <f t="shared" si="17"/>
        <v>33</v>
      </c>
    </row>
    <row r="1145" spans="1:3" ht="14" x14ac:dyDescent="0.3">
      <c r="A1145" s="12" t="s">
        <v>1897</v>
      </c>
      <c r="B1145" s="13" t="s">
        <v>1898</v>
      </c>
      <c r="C1145" s="3">
        <f t="shared" si="17"/>
        <v>33</v>
      </c>
    </row>
    <row r="1146" spans="1:3" ht="14" x14ac:dyDescent="0.3">
      <c r="A1146" s="12" t="s">
        <v>1899</v>
      </c>
      <c r="B1146" s="13" t="s">
        <v>1900</v>
      </c>
      <c r="C1146" s="3">
        <f t="shared" si="17"/>
        <v>35</v>
      </c>
    </row>
    <row r="1147" spans="1:3" ht="14" x14ac:dyDescent="0.3">
      <c r="A1147" s="12" t="s">
        <v>1901</v>
      </c>
      <c r="B1147" s="13" t="s">
        <v>1902</v>
      </c>
      <c r="C1147" s="3">
        <f t="shared" si="17"/>
        <v>19</v>
      </c>
    </row>
    <row r="1148" spans="1:3" ht="14" x14ac:dyDescent="0.3">
      <c r="A1148" s="12" t="s">
        <v>1903</v>
      </c>
      <c r="B1148" s="13" t="s">
        <v>1904</v>
      </c>
      <c r="C1148" s="3">
        <f t="shared" si="17"/>
        <v>19</v>
      </c>
    </row>
    <row r="1149" spans="1:3" ht="14" x14ac:dyDescent="0.3">
      <c r="A1149" s="12" t="s">
        <v>1905</v>
      </c>
      <c r="B1149" s="13" t="s">
        <v>1906</v>
      </c>
      <c r="C1149" s="3">
        <f t="shared" si="17"/>
        <v>19</v>
      </c>
    </row>
    <row r="1150" spans="1:3" ht="14" x14ac:dyDescent="0.3">
      <c r="A1150" s="12" t="s">
        <v>1907</v>
      </c>
      <c r="B1150" s="13" t="s">
        <v>1908</v>
      </c>
      <c r="C1150" s="3">
        <f t="shared" si="17"/>
        <v>19</v>
      </c>
    </row>
    <row r="1151" spans="1:3" ht="14" x14ac:dyDescent="0.3">
      <c r="A1151" s="12" t="s">
        <v>1909</v>
      </c>
      <c r="B1151" s="13" t="s">
        <v>1910</v>
      </c>
      <c r="C1151" s="3">
        <f t="shared" si="17"/>
        <v>19</v>
      </c>
    </row>
    <row r="1152" spans="1:3" ht="14" x14ac:dyDescent="0.3">
      <c r="A1152" s="12" t="s">
        <v>1911</v>
      </c>
      <c r="B1152" s="13" t="s">
        <v>1912</v>
      </c>
      <c r="C1152" s="3">
        <f t="shared" si="17"/>
        <v>19</v>
      </c>
    </row>
    <row r="1153" spans="1:3" ht="14" x14ac:dyDescent="0.3">
      <c r="A1153" s="12" t="s">
        <v>1913</v>
      </c>
      <c r="B1153" s="13" t="s">
        <v>1914</v>
      </c>
      <c r="C1153" s="3">
        <f t="shared" si="17"/>
        <v>19</v>
      </c>
    </row>
    <row r="1154" spans="1:3" ht="14" x14ac:dyDescent="0.3">
      <c r="A1154" s="12" t="s">
        <v>1915</v>
      </c>
      <c r="B1154" s="13" t="s">
        <v>1916</v>
      </c>
      <c r="C1154" s="3">
        <f t="shared" ref="C1154:C1187" si="18">LENB(B1154)</f>
        <v>19</v>
      </c>
    </row>
    <row r="1155" spans="1:3" ht="14" x14ac:dyDescent="0.3">
      <c r="A1155" s="12" t="s">
        <v>1917</v>
      </c>
      <c r="B1155" s="13" t="s">
        <v>1918</v>
      </c>
      <c r="C1155" s="3">
        <f t="shared" si="18"/>
        <v>19</v>
      </c>
    </row>
    <row r="1156" spans="1:3" ht="14" x14ac:dyDescent="0.3">
      <c r="A1156" s="12" t="s">
        <v>1919</v>
      </c>
      <c r="B1156" s="13" t="s">
        <v>1920</v>
      </c>
      <c r="C1156" s="3">
        <f t="shared" si="18"/>
        <v>31</v>
      </c>
    </row>
    <row r="1157" spans="1:3" ht="14" x14ac:dyDescent="0.3">
      <c r="A1157" s="12" t="s">
        <v>1921</v>
      </c>
      <c r="B1157" s="13" t="s">
        <v>1922</v>
      </c>
      <c r="C1157" s="3">
        <f t="shared" si="18"/>
        <v>31</v>
      </c>
    </row>
    <row r="1158" spans="1:3" ht="14" x14ac:dyDescent="0.3">
      <c r="A1158" s="12" t="s">
        <v>1923</v>
      </c>
      <c r="B1158" s="13" t="s">
        <v>1924</v>
      </c>
      <c r="C1158" s="3">
        <f t="shared" si="18"/>
        <v>25</v>
      </c>
    </row>
    <row r="1159" spans="1:3" ht="14" x14ac:dyDescent="0.3">
      <c r="A1159" s="12" t="s">
        <v>1925</v>
      </c>
      <c r="B1159" s="13" t="s">
        <v>1926</v>
      </c>
      <c r="C1159" s="3">
        <f t="shared" si="18"/>
        <v>15</v>
      </c>
    </row>
    <row r="1160" spans="1:3" ht="14" x14ac:dyDescent="0.3">
      <c r="A1160" s="12" t="s">
        <v>1927</v>
      </c>
      <c r="B1160" s="13" t="s">
        <v>1928</v>
      </c>
      <c r="C1160" s="3">
        <f t="shared" si="18"/>
        <v>17</v>
      </c>
    </row>
    <row r="1161" spans="1:3" ht="14" x14ac:dyDescent="0.3">
      <c r="A1161" s="12" t="s">
        <v>1929</v>
      </c>
      <c r="B1161" s="13" t="s">
        <v>1930</v>
      </c>
      <c r="C1161" s="3">
        <f t="shared" si="18"/>
        <v>17</v>
      </c>
    </row>
    <row r="1162" spans="1:3" ht="14" x14ac:dyDescent="0.3">
      <c r="A1162" s="12" t="s">
        <v>1931</v>
      </c>
      <c r="B1162" s="13" t="s">
        <v>1932</v>
      </c>
      <c r="C1162" s="3">
        <f t="shared" si="18"/>
        <v>17</v>
      </c>
    </row>
    <row r="1163" spans="1:3" ht="14" x14ac:dyDescent="0.3">
      <c r="A1163" s="12" t="s">
        <v>1933</v>
      </c>
      <c r="B1163" s="13" t="s">
        <v>1934</v>
      </c>
      <c r="C1163" s="3">
        <f t="shared" si="18"/>
        <v>17</v>
      </c>
    </row>
    <row r="1164" spans="1:3" ht="14" x14ac:dyDescent="0.3">
      <c r="A1164" s="12" t="s">
        <v>1935</v>
      </c>
      <c r="B1164" s="13" t="s">
        <v>1936</v>
      </c>
      <c r="C1164" s="3">
        <f t="shared" si="18"/>
        <v>15</v>
      </c>
    </row>
    <row r="1165" spans="1:3" ht="14" x14ac:dyDescent="0.3">
      <c r="A1165" s="12" t="s">
        <v>1937</v>
      </c>
      <c r="B1165" s="13" t="s">
        <v>1938</v>
      </c>
      <c r="C1165" s="3">
        <f t="shared" si="18"/>
        <v>15</v>
      </c>
    </row>
    <row r="1166" spans="1:3" ht="14" x14ac:dyDescent="0.3">
      <c r="A1166" s="12" t="s">
        <v>1939</v>
      </c>
      <c r="B1166" s="13" t="s">
        <v>1940</v>
      </c>
      <c r="C1166" s="3">
        <f t="shared" si="18"/>
        <v>17</v>
      </c>
    </row>
    <row r="1167" spans="1:3" ht="14" x14ac:dyDescent="0.3">
      <c r="A1167" s="12" t="s">
        <v>1941</v>
      </c>
      <c r="B1167" s="13" t="s">
        <v>1942</v>
      </c>
      <c r="C1167" s="3">
        <f t="shared" si="18"/>
        <v>19</v>
      </c>
    </row>
    <row r="1168" spans="1:3" ht="14" x14ac:dyDescent="0.3">
      <c r="A1168" s="12" t="s">
        <v>1943</v>
      </c>
      <c r="B1168" s="13" t="s">
        <v>1944</v>
      </c>
      <c r="C1168" s="3">
        <f t="shared" si="18"/>
        <v>17</v>
      </c>
    </row>
    <row r="1169" spans="1:3" ht="14" x14ac:dyDescent="0.3">
      <c r="A1169" s="12" t="s">
        <v>1945</v>
      </c>
      <c r="B1169" s="13" t="s">
        <v>1946</v>
      </c>
      <c r="C1169" s="3">
        <f t="shared" si="18"/>
        <v>19</v>
      </c>
    </row>
    <row r="1170" spans="1:3" ht="14" x14ac:dyDescent="0.3">
      <c r="A1170" s="12" t="s">
        <v>1947</v>
      </c>
      <c r="B1170" s="13" t="s">
        <v>1948</v>
      </c>
      <c r="C1170" s="3">
        <f t="shared" si="18"/>
        <v>17</v>
      </c>
    </row>
    <row r="1171" spans="1:3" ht="14" x14ac:dyDescent="0.3">
      <c r="A1171" s="12" t="s">
        <v>1949</v>
      </c>
      <c r="B1171" s="13" t="s">
        <v>1950</v>
      </c>
      <c r="C1171" s="3">
        <f t="shared" si="18"/>
        <v>19</v>
      </c>
    </row>
    <row r="1172" spans="1:3" ht="14" x14ac:dyDescent="0.3">
      <c r="A1172" s="12" t="s">
        <v>1951</v>
      </c>
      <c r="B1172" s="13" t="s">
        <v>1952</v>
      </c>
      <c r="C1172" s="3">
        <f t="shared" si="18"/>
        <v>17</v>
      </c>
    </row>
    <row r="1173" spans="1:3" ht="14" x14ac:dyDescent="0.3">
      <c r="A1173" s="12" t="s">
        <v>1953</v>
      </c>
      <c r="B1173" s="13" t="s">
        <v>1954</v>
      </c>
      <c r="C1173" s="3">
        <f t="shared" si="18"/>
        <v>17</v>
      </c>
    </row>
    <row r="1174" spans="1:3" ht="14" x14ac:dyDescent="0.3">
      <c r="A1174" s="12" t="s">
        <v>1955</v>
      </c>
      <c r="B1174" s="13" t="s">
        <v>1956</v>
      </c>
      <c r="C1174" s="3">
        <f t="shared" si="18"/>
        <v>15</v>
      </c>
    </row>
    <row r="1175" spans="1:3" ht="14" x14ac:dyDescent="0.3">
      <c r="A1175" s="12" t="s">
        <v>1957</v>
      </c>
      <c r="B1175" s="13" t="s">
        <v>1958</v>
      </c>
      <c r="C1175" s="3">
        <f t="shared" si="18"/>
        <v>17</v>
      </c>
    </row>
    <row r="1176" spans="1:3" ht="14" x14ac:dyDescent="0.3">
      <c r="A1176" s="12" t="s">
        <v>1959</v>
      </c>
      <c r="B1176" s="13" t="s">
        <v>1960</v>
      </c>
      <c r="C1176" s="3">
        <f t="shared" si="18"/>
        <v>17</v>
      </c>
    </row>
    <row r="1177" spans="1:3" ht="14" x14ac:dyDescent="0.3">
      <c r="A1177" s="12" t="s">
        <v>1961</v>
      </c>
      <c r="B1177" s="13" t="s">
        <v>1962</v>
      </c>
      <c r="C1177" s="3">
        <f t="shared" si="18"/>
        <v>19</v>
      </c>
    </row>
    <row r="1178" spans="1:3" ht="14" x14ac:dyDescent="0.3">
      <c r="A1178" s="12" t="s">
        <v>1963</v>
      </c>
      <c r="B1178" s="13" t="s">
        <v>1964</v>
      </c>
      <c r="C1178" s="3">
        <f t="shared" si="18"/>
        <v>19</v>
      </c>
    </row>
    <row r="1179" spans="1:3" ht="14" x14ac:dyDescent="0.3">
      <c r="A1179" s="12" t="s">
        <v>1965</v>
      </c>
      <c r="B1179" s="13" t="s">
        <v>1966</v>
      </c>
      <c r="C1179" s="3">
        <f t="shared" si="18"/>
        <v>17</v>
      </c>
    </row>
    <row r="1180" spans="1:3" ht="14" x14ac:dyDescent="0.3">
      <c r="A1180" s="12" t="s">
        <v>1967</v>
      </c>
      <c r="B1180" s="13" t="s">
        <v>1968</v>
      </c>
      <c r="C1180" s="3">
        <f t="shared" si="18"/>
        <v>19</v>
      </c>
    </row>
    <row r="1181" spans="1:3" ht="14" x14ac:dyDescent="0.3">
      <c r="A1181" s="12" t="s">
        <v>1969</v>
      </c>
      <c r="B1181" s="13" t="s">
        <v>1970</v>
      </c>
      <c r="C1181" s="3">
        <f t="shared" si="18"/>
        <v>17</v>
      </c>
    </row>
    <row r="1182" spans="1:3" ht="14" x14ac:dyDescent="0.3">
      <c r="A1182" s="12" t="s">
        <v>1971</v>
      </c>
      <c r="B1182" s="13" t="s">
        <v>1972</v>
      </c>
      <c r="C1182" s="3">
        <f t="shared" si="18"/>
        <v>17</v>
      </c>
    </row>
    <row r="1183" spans="1:3" ht="14" x14ac:dyDescent="0.3">
      <c r="A1183" s="12" t="s">
        <v>1973</v>
      </c>
      <c r="B1183" s="13" t="s">
        <v>1974</v>
      </c>
      <c r="C1183" s="3">
        <f t="shared" si="18"/>
        <v>17</v>
      </c>
    </row>
    <row r="1184" spans="1:3" ht="14" x14ac:dyDescent="0.3">
      <c r="A1184" s="12" t="s">
        <v>1975</v>
      </c>
      <c r="B1184" s="13" t="s">
        <v>1976</v>
      </c>
      <c r="C1184" s="3">
        <f t="shared" si="18"/>
        <v>13</v>
      </c>
    </row>
    <row r="1185" spans="1:3" ht="14" x14ac:dyDescent="0.3">
      <c r="A1185" s="12" t="s">
        <v>1977</v>
      </c>
      <c r="B1185" s="13" t="s">
        <v>1978</v>
      </c>
      <c r="C1185" s="3">
        <f t="shared" si="18"/>
        <v>13</v>
      </c>
    </row>
    <row r="1186" spans="1:3" ht="14" x14ac:dyDescent="0.3">
      <c r="A1186" s="12" t="s">
        <v>1979</v>
      </c>
      <c r="B1186" s="13" t="s">
        <v>8754</v>
      </c>
      <c r="C1186" s="3">
        <f t="shared" si="18"/>
        <v>13</v>
      </c>
    </row>
    <row r="1187" spans="1:3" ht="14" x14ac:dyDescent="0.3">
      <c r="A1187" s="12" t="s">
        <v>1980</v>
      </c>
      <c r="B1187" s="13" t="s">
        <v>8755</v>
      </c>
      <c r="C1187" s="3">
        <f t="shared" si="18"/>
        <v>17</v>
      </c>
    </row>
  </sheetData>
  <sortState ref="A1:D1274">
    <sortCondition ref="A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U1766"/>
  <sheetViews>
    <sheetView topLeftCell="A4" zoomScale="85" zoomScaleNormal="85" workbookViewId="0">
      <selection activeCell="M28" sqref="M28"/>
    </sheetView>
  </sheetViews>
  <sheetFormatPr defaultColWidth="9" defaultRowHeight="13" x14ac:dyDescent="0.2"/>
  <cols>
    <col min="1" max="1" width="21.36328125" style="62" bestFit="1" customWidth="1"/>
    <col min="2" max="2" width="1.6328125" style="62" customWidth="1"/>
    <col min="3" max="3" width="22.36328125" style="62" bestFit="1" customWidth="1"/>
    <col min="4" max="4" width="1.6328125" style="62" customWidth="1"/>
    <col min="5" max="5" width="19.453125" style="62" bestFit="1" customWidth="1"/>
    <col min="6" max="6" width="1.6328125" style="62" customWidth="1"/>
    <col min="7" max="7" width="11.6328125" style="62" bestFit="1" customWidth="1"/>
    <col min="8" max="8" width="1.6328125" style="62" customWidth="1"/>
    <col min="9" max="9" width="20.36328125" style="62" bestFit="1" customWidth="1"/>
    <col min="10" max="10" width="1.6328125" style="62" customWidth="1"/>
    <col min="11" max="11" width="15.90625" style="62" bestFit="1" customWidth="1"/>
    <col min="12" max="12" width="1.6328125" style="62" customWidth="1"/>
    <col min="13" max="13" width="17.90625" style="62" bestFit="1" customWidth="1"/>
    <col min="14" max="14" width="1.6328125" style="62" customWidth="1"/>
    <col min="15" max="15" width="22.36328125" style="62" bestFit="1" customWidth="1"/>
    <col min="16" max="16" width="1.6328125" style="62" customWidth="1"/>
    <col min="17" max="17" width="9.453125" style="62" bestFit="1" customWidth="1"/>
    <col min="18" max="18" width="1.6328125" style="62" customWidth="1"/>
    <col min="19" max="19" width="15.36328125" style="62" bestFit="1" customWidth="1"/>
    <col min="20" max="20" width="1.6328125" style="62" customWidth="1"/>
    <col min="21" max="21" width="15.90625" style="62" bestFit="1" customWidth="1"/>
    <col min="22" max="22" width="1.6328125" style="62" customWidth="1"/>
    <col min="23" max="23" width="11.6328125" style="62" bestFit="1" customWidth="1"/>
    <col min="24" max="24" width="1.6328125" style="62" customWidth="1"/>
    <col min="25" max="25" width="13.08984375" style="62" bestFit="1" customWidth="1"/>
    <col min="26" max="26" width="1.6328125" style="62" customWidth="1"/>
    <col min="27" max="27" width="13.36328125" style="62" bestFit="1" customWidth="1"/>
    <col min="28" max="28" width="1.6328125" style="62" customWidth="1"/>
    <col min="29" max="29" width="11.08984375" style="62" bestFit="1" customWidth="1"/>
    <col min="30" max="30" width="1.6328125" style="62" customWidth="1"/>
    <col min="31" max="31" width="16.36328125" style="62" bestFit="1" customWidth="1"/>
    <col min="32" max="32" width="1.6328125" style="62" customWidth="1"/>
    <col min="33" max="33" width="18.90625" style="62" bestFit="1" customWidth="1"/>
    <col min="34" max="34" width="1.6328125" style="62" customWidth="1"/>
    <col min="35" max="35" width="19" style="62" bestFit="1" customWidth="1"/>
    <col min="36" max="36" width="1.6328125" style="62" customWidth="1"/>
    <col min="37" max="37" width="13.08984375" style="62" bestFit="1" customWidth="1"/>
    <col min="38" max="38" width="1.6328125" style="62" customWidth="1"/>
    <col min="39" max="39" width="12.08984375" style="62" bestFit="1" customWidth="1"/>
    <col min="40" max="40" width="1.6328125" style="62" customWidth="1"/>
    <col min="41" max="41" width="9.6328125" style="62" bestFit="1" customWidth="1"/>
    <col min="42" max="42" width="1.6328125" style="62" customWidth="1"/>
    <col min="43" max="43" width="13.90625" style="62" bestFit="1" customWidth="1"/>
    <col min="44" max="44" width="1.6328125" style="62" customWidth="1"/>
    <col min="45" max="45" width="13.90625" style="62" bestFit="1" customWidth="1"/>
    <col min="46" max="46" width="1.6328125" style="62" customWidth="1"/>
    <col min="47" max="47" width="15.6328125" style="62" bestFit="1" customWidth="1"/>
    <col min="48" max="48" width="1.6328125" style="62" customWidth="1"/>
    <col min="49" max="49" width="11.6328125" style="62" bestFit="1" customWidth="1"/>
    <col min="50" max="50" width="1.6328125" style="62" customWidth="1"/>
    <col min="51" max="51" width="11.6328125" style="62" bestFit="1" customWidth="1"/>
    <col min="52" max="52" width="1.6328125" style="62" customWidth="1"/>
    <col min="53" max="53" width="13.6328125" style="62" bestFit="1" customWidth="1"/>
    <col min="54" max="54" width="1.6328125" style="62" customWidth="1"/>
    <col min="55" max="55" width="14.36328125" style="62" bestFit="1" customWidth="1"/>
    <col min="56" max="56" width="1.6328125" style="62" customWidth="1"/>
    <col min="57" max="57" width="17.453125" style="62" bestFit="1" customWidth="1"/>
    <col min="58" max="58" width="1.6328125" style="62" customWidth="1"/>
    <col min="59" max="59" width="14.36328125" style="62" bestFit="1" customWidth="1"/>
    <col min="60" max="60" width="1.6328125" style="62" customWidth="1"/>
    <col min="61" max="61" width="15.08984375" style="62" bestFit="1" customWidth="1"/>
    <col min="62" max="62" width="1.6328125" style="62" customWidth="1"/>
    <col min="63" max="63" width="11.6328125" style="62" bestFit="1" customWidth="1"/>
    <col min="64" max="64" width="1.6328125" style="62" customWidth="1"/>
    <col min="65" max="65" width="15.08984375" style="62" bestFit="1" customWidth="1"/>
    <col min="66" max="66" width="1.6328125" style="62" customWidth="1"/>
    <col min="67" max="67" width="19.08984375" style="62" bestFit="1" customWidth="1"/>
    <col min="68" max="68" width="1.6328125" style="62" customWidth="1"/>
    <col min="69" max="69" width="10.08984375" style="62" bestFit="1" customWidth="1"/>
    <col min="70" max="70" width="1.6328125" style="62" customWidth="1"/>
    <col min="71" max="71" width="31.90625" style="62" bestFit="1" customWidth="1"/>
    <col min="72" max="72" width="1.6328125" style="62" customWidth="1"/>
    <col min="73" max="73" width="15.08984375" style="62" bestFit="1" customWidth="1"/>
    <col min="74" max="74" width="1.6328125" style="62" customWidth="1"/>
    <col min="75" max="75" width="19.08984375" style="62" bestFit="1" customWidth="1"/>
    <col min="76" max="76" width="1.6328125" style="62" customWidth="1"/>
    <col min="77" max="77" width="13.36328125" style="62" bestFit="1" customWidth="1"/>
    <col min="78" max="78" width="1.6328125" style="62" customWidth="1"/>
    <col min="79" max="79" width="14.36328125" style="62" bestFit="1" customWidth="1"/>
    <col min="80" max="80" width="1.6328125" style="62" customWidth="1"/>
    <col min="81" max="81" width="19.453125" style="62" bestFit="1" customWidth="1"/>
    <col min="82" max="82" width="1.6328125" style="62" customWidth="1"/>
    <col min="83" max="83" width="34.453125" style="62" bestFit="1" customWidth="1"/>
    <col min="84" max="84" width="1.6328125" style="62" customWidth="1"/>
    <col min="85" max="85" width="12.08984375" style="62" bestFit="1" customWidth="1"/>
    <col min="86" max="86" width="1.6328125" style="62" customWidth="1"/>
    <col min="87" max="87" width="10.453125" style="62" bestFit="1" customWidth="1"/>
    <col min="88" max="88" width="1.6328125" style="62" customWidth="1"/>
    <col min="89" max="89" width="21.08984375" style="62" bestFit="1" customWidth="1"/>
    <col min="90" max="90" width="1.6328125" style="62" customWidth="1"/>
    <col min="91" max="91" width="14.36328125" style="62" bestFit="1" customWidth="1"/>
    <col min="92" max="92" width="1.6328125" style="62" customWidth="1"/>
    <col min="93" max="93" width="24.90625" style="62" bestFit="1" customWidth="1"/>
    <col min="94" max="94" width="1.6328125" style="62" customWidth="1"/>
    <col min="95" max="95" width="17.08984375" style="62" bestFit="1" customWidth="1"/>
    <col min="96" max="96" width="1.6328125" style="62" customWidth="1"/>
    <col min="97" max="97" width="23.90625" style="62" bestFit="1" customWidth="1"/>
    <col min="98" max="98" width="1.6328125" style="62" customWidth="1"/>
    <col min="99" max="99" width="17.08984375" style="62" bestFit="1" customWidth="1"/>
    <col min="100" max="100" width="1.6328125" style="62" customWidth="1"/>
    <col min="101" max="101" width="18.453125" style="62" bestFit="1" customWidth="1"/>
    <col min="102" max="102" width="1.6328125" style="62" customWidth="1"/>
    <col min="103" max="103" width="16.08984375" style="62" bestFit="1" customWidth="1"/>
    <col min="104" max="104" width="1.6328125" style="62" customWidth="1"/>
    <col min="105" max="105" width="18.453125" style="62" bestFit="1" customWidth="1"/>
    <col min="106" max="106" width="1.6328125" style="62" customWidth="1"/>
    <col min="107" max="107" width="31.08984375" style="62" bestFit="1" customWidth="1"/>
    <col min="108" max="108" width="1.6328125" style="62" customWidth="1"/>
    <col min="109" max="109" width="15.453125" style="62" bestFit="1" customWidth="1"/>
    <col min="110" max="110" width="1.6328125" style="62" customWidth="1"/>
    <col min="111" max="111" width="27.6328125" style="62" bestFit="1" customWidth="1"/>
    <col min="112" max="112" width="1.6328125" style="62" customWidth="1"/>
    <col min="113" max="113" width="13.90625" style="62" bestFit="1" customWidth="1"/>
    <col min="114" max="114" width="1.6328125" style="62" customWidth="1"/>
    <col min="115" max="115" width="20.08984375" style="62" bestFit="1" customWidth="1"/>
    <col min="116" max="116" width="1.6328125" style="62" customWidth="1"/>
    <col min="117" max="117" width="25" style="62" bestFit="1" customWidth="1"/>
    <col min="118" max="118" width="1.6328125" style="62" customWidth="1"/>
    <col min="119" max="119" width="27.6328125" style="62" bestFit="1" customWidth="1"/>
    <col min="120" max="120" width="1.6328125" style="62" customWidth="1"/>
    <col min="121" max="121" width="11.6328125" style="62" bestFit="1" customWidth="1"/>
    <col min="122" max="122" width="1.6328125" style="62" customWidth="1"/>
    <col min="123" max="123" width="19.08984375" style="62" bestFit="1" customWidth="1"/>
    <col min="124" max="124" width="1.6328125" style="62" customWidth="1"/>
    <col min="125" max="125" width="11" style="62" bestFit="1" customWidth="1"/>
    <col min="126" max="16384" width="9" style="62"/>
  </cols>
  <sheetData>
    <row r="1" spans="1:125" x14ac:dyDescent="0.2">
      <c r="A1" s="62" t="s">
        <v>1997</v>
      </c>
      <c r="C1" s="83" t="s">
        <v>4299</v>
      </c>
      <c r="E1" s="62" t="s">
        <v>3534</v>
      </c>
      <c r="G1" s="62" t="s">
        <v>3606</v>
      </c>
      <c r="I1" s="62" t="s">
        <v>3795</v>
      </c>
      <c r="K1" s="62" t="s">
        <v>3950</v>
      </c>
      <c r="M1" s="62" t="s">
        <v>4036</v>
      </c>
      <c r="O1" s="62" t="s">
        <v>3673</v>
      </c>
      <c r="Q1" s="62" t="s">
        <v>2598</v>
      </c>
      <c r="S1" s="62" t="s">
        <v>4100</v>
      </c>
      <c r="U1" s="62" t="s">
        <v>4104</v>
      </c>
      <c r="W1" s="62" t="s">
        <v>2008</v>
      </c>
      <c r="Y1" s="62" t="s">
        <v>4123</v>
      </c>
      <c r="AA1" s="62" t="s">
        <v>4129</v>
      </c>
      <c r="AC1" s="62" t="s">
        <v>4133</v>
      </c>
      <c r="AE1" s="62" t="s">
        <v>4139</v>
      </c>
      <c r="AG1" s="62" t="s">
        <v>4153</v>
      </c>
      <c r="AI1" s="62" t="s">
        <v>4156</v>
      </c>
      <c r="AK1" s="62" t="s">
        <v>4149</v>
      </c>
      <c r="AM1" s="62" t="s">
        <v>4189</v>
      </c>
      <c r="AO1" s="62" t="s">
        <v>4195</v>
      </c>
      <c r="AQ1" s="62" t="s">
        <v>3883</v>
      </c>
      <c r="AS1" s="62" t="s">
        <v>4198</v>
      </c>
      <c r="AU1" s="62" t="s">
        <v>4211</v>
      </c>
      <c r="AW1" s="62" t="s">
        <v>2008</v>
      </c>
      <c r="AY1" s="62" t="s">
        <v>3914</v>
      </c>
      <c r="BA1" s="62" t="s">
        <v>4229</v>
      </c>
      <c r="BC1" s="62" t="s">
        <v>2635</v>
      </c>
      <c r="BE1" s="62" t="s">
        <v>2661</v>
      </c>
      <c r="BG1" s="62" t="s">
        <v>2684</v>
      </c>
      <c r="BI1" s="62" t="s">
        <v>2687</v>
      </c>
      <c r="BK1" s="62" t="s">
        <v>2695</v>
      </c>
      <c r="BM1" s="62" t="s">
        <v>2700</v>
      </c>
      <c r="BO1" s="62" t="s">
        <v>2718</v>
      </c>
      <c r="BQ1" s="62" t="s">
        <v>2846</v>
      </c>
      <c r="BS1" s="62" t="s">
        <v>4673</v>
      </c>
      <c r="BU1" s="62" t="s">
        <v>2854</v>
      </c>
      <c r="BW1" s="62" t="s">
        <v>2856</v>
      </c>
      <c r="BY1" s="62" t="s">
        <v>2888</v>
      </c>
      <c r="CA1" s="63" t="s">
        <v>8685</v>
      </c>
      <c r="CC1" s="62" t="s">
        <v>8482</v>
      </c>
      <c r="CE1" s="62" t="s">
        <v>8029</v>
      </c>
      <c r="CG1" s="62" t="s">
        <v>2961</v>
      </c>
      <c r="CI1" s="62" t="s">
        <v>2963</v>
      </c>
      <c r="CK1" s="85" t="s">
        <v>2964</v>
      </c>
      <c r="CM1" s="62" t="s">
        <v>3154</v>
      </c>
      <c r="CO1" s="62" t="s">
        <v>8332</v>
      </c>
      <c r="CQ1" s="63" t="s">
        <v>8686</v>
      </c>
      <c r="CS1" s="62" t="s">
        <v>4440</v>
      </c>
      <c r="CU1" s="62" t="s">
        <v>3188</v>
      </c>
      <c r="CW1" s="62" t="s">
        <v>3210</v>
      </c>
      <c r="CY1" s="62" t="s">
        <v>3237</v>
      </c>
      <c r="DA1" s="62" t="s">
        <v>3245</v>
      </c>
      <c r="DC1" s="62" t="s">
        <v>3248</v>
      </c>
      <c r="DE1" s="62" t="s">
        <v>3252</v>
      </c>
      <c r="DG1" s="62" t="s">
        <v>2315</v>
      </c>
      <c r="DI1" s="62" t="s">
        <v>3178</v>
      </c>
      <c r="DK1" s="62" t="s">
        <v>2625</v>
      </c>
      <c r="DM1" s="62" t="s">
        <v>2121</v>
      </c>
      <c r="DO1" s="62" t="s">
        <v>3300</v>
      </c>
      <c r="DQ1" s="62" t="s">
        <v>3448</v>
      </c>
      <c r="DS1" s="62" t="s">
        <v>2718</v>
      </c>
      <c r="DU1" s="62" t="s">
        <v>3268</v>
      </c>
    </row>
    <row r="2" spans="1:125" x14ac:dyDescent="0.2">
      <c r="A2" s="62" t="s">
        <v>1999</v>
      </c>
      <c r="C2" s="83" t="s">
        <v>4280</v>
      </c>
      <c r="E2" s="62" t="s">
        <v>3537</v>
      </c>
      <c r="G2" s="62" t="s">
        <v>3634</v>
      </c>
      <c r="I2" s="62" t="s">
        <v>3796</v>
      </c>
      <c r="K2" s="62" t="s">
        <v>3906</v>
      </c>
      <c r="M2" s="62" t="s">
        <v>3985</v>
      </c>
      <c r="O2" s="62" t="s">
        <v>3849</v>
      </c>
      <c r="Q2" s="62" t="s">
        <v>2600</v>
      </c>
      <c r="S2" s="62" t="s">
        <v>4092</v>
      </c>
      <c r="U2" s="62" t="s">
        <v>3658</v>
      </c>
      <c r="W2" s="62" t="s">
        <v>4110</v>
      </c>
      <c r="Y2" s="62" t="s">
        <v>4120</v>
      </c>
      <c r="AA2" s="62" t="s">
        <v>4027</v>
      </c>
      <c r="AC2" s="62" t="s">
        <v>4134</v>
      </c>
      <c r="AE2" s="62" t="s">
        <v>4149</v>
      </c>
      <c r="AG2" s="62" t="s">
        <v>4152</v>
      </c>
      <c r="AI2" s="62" t="s">
        <v>4159</v>
      </c>
      <c r="AK2" s="62" t="s">
        <v>4171</v>
      </c>
      <c r="AM2" s="62" t="s">
        <v>4191</v>
      </c>
      <c r="AO2" s="62" t="s">
        <v>4192</v>
      </c>
      <c r="AQ2" s="62" t="s">
        <v>4196</v>
      </c>
      <c r="AS2" s="62" t="s">
        <v>4199</v>
      </c>
      <c r="AU2" s="62" t="s">
        <v>3430</v>
      </c>
      <c r="AW2" s="62" t="s">
        <v>4145</v>
      </c>
      <c r="AY2" s="62" t="s">
        <v>4227</v>
      </c>
      <c r="BA2" s="62" t="s">
        <v>4230</v>
      </c>
      <c r="BC2" s="62" t="s">
        <v>2636</v>
      </c>
      <c r="BE2" s="62" t="s">
        <v>2662</v>
      </c>
      <c r="BG2" s="63" t="s">
        <v>8687</v>
      </c>
      <c r="BI2" s="62" t="s">
        <v>2688</v>
      </c>
      <c r="BK2" s="62" t="s">
        <v>2696</v>
      </c>
      <c r="BM2" s="62" t="s">
        <v>2701</v>
      </c>
      <c r="BO2" s="62" t="s">
        <v>2719</v>
      </c>
      <c r="BQ2" s="62" t="s">
        <v>2847</v>
      </c>
      <c r="BS2" s="62" t="s">
        <v>4674</v>
      </c>
      <c r="BU2" s="62" t="s">
        <v>2855</v>
      </c>
      <c r="BW2" s="62" t="s">
        <v>2857</v>
      </c>
      <c r="BY2" s="62" t="s">
        <v>2889</v>
      </c>
      <c r="CA2" s="63" t="s">
        <v>8688</v>
      </c>
      <c r="CC2" s="62" t="s">
        <v>2916</v>
      </c>
      <c r="CE2" s="62" t="s">
        <v>8030</v>
      </c>
      <c r="CG2" s="62" t="s">
        <v>2962</v>
      </c>
      <c r="CI2" s="62" t="s">
        <v>2691</v>
      </c>
      <c r="CK2" s="85" t="s">
        <v>2965</v>
      </c>
      <c r="CM2" s="62" t="s">
        <v>3155</v>
      </c>
      <c r="CO2" s="63" t="s">
        <v>8483</v>
      </c>
      <c r="CQ2" s="62" t="s">
        <v>3169</v>
      </c>
      <c r="CS2" s="62" t="s">
        <v>4441</v>
      </c>
      <c r="CU2" s="62" t="s">
        <v>3189</v>
      </c>
      <c r="CW2" s="62" t="s">
        <v>3211</v>
      </c>
      <c r="CY2" s="62" t="s">
        <v>3238</v>
      </c>
      <c r="DA2" s="62" t="s">
        <v>3246</v>
      </c>
      <c r="DC2" s="62" t="s">
        <v>2030</v>
      </c>
      <c r="DE2" s="62" t="s">
        <v>3253</v>
      </c>
      <c r="DG2" s="62" t="s">
        <v>2316</v>
      </c>
      <c r="DI2" s="62" t="s">
        <v>3332</v>
      </c>
      <c r="DK2" s="62" t="s">
        <v>2324</v>
      </c>
      <c r="DM2" s="62" t="s">
        <v>3335</v>
      </c>
      <c r="DO2" s="62" t="s">
        <v>3301</v>
      </c>
      <c r="DQ2" s="62" t="s">
        <v>4234</v>
      </c>
      <c r="DS2" s="62" t="s">
        <v>3338</v>
      </c>
      <c r="DU2" s="62" t="s">
        <v>3283</v>
      </c>
    </row>
    <row r="3" spans="1:125" x14ac:dyDescent="0.2">
      <c r="A3" s="62" t="s">
        <v>3430</v>
      </c>
      <c r="C3" s="83" t="s">
        <v>4281</v>
      </c>
      <c r="E3" s="62" t="s">
        <v>3579</v>
      </c>
      <c r="G3" s="62" t="s">
        <v>3607</v>
      </c>
      <c r="I3" s="62" t="s">
        <v>3892</v>
      </c>
      <c r="K3" s="62" t="s">
        <v>3913</v>
      </c>
      <c r="M3" s="62" t="s">
        <v>4060</v>
      </c>
      <c r="O3" s="62" t="s">
        <v>4085</v>
      </c>
      <c r="Q3" s="62" t="s">
        <v>2599</v>
      </c>
      <c r="S3" s="62" t="s">
        <v>4097</v>
      </c>
      <c r="U3" s="62" t="s">
        <v>4105</v>
      </c>
      <c r="W3" s="62" t="s">
        <v>4115</v>
      </c>
      <c r="Y3" s="62" t="s">
        <v>4124</v>
      </c>
      <c r="AA3" s="62" t="s">
        <v>4130</v>
      </c>
      <c r="AC3" s="62" t="s">
        <v>4020</v>
      </c>
      <c r="AE3" s="62" t="s">
        <v>4140</v>
      </c>
      <c r="AG3" s="62" t="s">
        <v>4065</v>
      </c>
      <c r="AI3" s="62" t="s">
        <v>4168</v>
      </c>
      <c r="AK3" s="62" t="s">
        <v>4178</v>
      </c>
      <c r="AM3" s="62" t="s">
        <v>4187</v>
      </c>
      <c r="AO3" s="62" t="s">
        <v>3755</v>
      </c>
      <c r="AS3" s="62" t="s">
        <v>4035</v>
      </c>
      <c r="AU3" s="62" t="s">
        <v>4209</v>
      </c>
      <c r="AW3" s="62" t="s">
        <v>4110</v>
      </c>
      <c r="AY3" s="62" t="s">
        <v>4228</v>
      </c>
      <c r="BC3" s="62" t="s">
        <v>2637</v>
      </c>
      <c r="BE3" s="62" t="s">
        <v>2663</v>
      </c>
      <c r="BG3" s="62" t="s">
        <v>2685</v>
      </c>
      <c r="BI3" s="62" t="s">
        <v>2689</v>
      </c>
      <c r="BK3" s="62" t="s">
        <v>2697</v>
      </c>
      <c r="BM3" s="62" t="s">
        <v>2702</v>
      </c>
      <c r="BO3" s="62" t="s">
        <v>2720</v>
      </c>
      <c r="BQ3" s="62" t="s">
        <v>2377</v>
      </c>
      <c r="BS3" s="62" t="s">
        <v>4675</v>
      </c>
      <c r="BW3" s="62" t="s">
        <v>2858</v>
      </c>
      <c r="BY3" s="62" t="s">
        <v>2890</v>
      </c>
      <c r="CA3" s="62" t="s">
        <v>2910</v>
      </c>
      <c r="CC3" s="62" t="s">
        <v>8484</v>
      </c>
      <c r="CE3" s="62" t="s">
        <v>8031</v>
      </c>
      <c r="CK3" s="85" t="s">
        <v>2966</v>
      </c>
      <c r="CM3" s="62" t="s">
        <v>3156</v>
      </c>
      <c r="CO3" s="63" t="s">
        <v>8485</v>
      </c>
      <c r="CQ3" s="62" t="s">
        <v>3170</v>
      </c>
      <c r="CS3" s="62" t="s">
        <v>4442</v>
      </c>
      <c r="CU3" s="62" t="s">
        <v>3190</v>
      </c>
      <c r="CW3" s="62" t="s">
        <v>3212</v>
      </c>
      <c r="CY3" s="62" t="s">
        <v>3239</v>
      </c>
      <c r="DA3" s="62" t="s">
        <v>3247</v>
      </c>
      <c r="DC3" s="62" t="s">
        <v>3249</v>
      </c>
      <c r="DE3" s="62" t="s">
        <v>3254</v>
      </c>
      <c r="DG3" s="62" t="s">
        <v>2317</v>
      </c>
      <c r="DI3" s="62" t="s">
        <v>2181</v>
      </c>
      <c r="DK3" s="62" t="s">
        <v>2325</v>
      </c>
      <c r="DM3" s="62" t="s">
        <v>2151</v>
      </c>
      <c r="DO3" s="62" t="s">
        <v>3302</v>
      </c>
      <c r="DQ3" s="62" t="s">
        <v>4231</v>
      </c>
      <c r="DS3" s="62" t="s">
        <v>3339</v>
      </c>
      <c r="DU3" s="62" t="s">
        <v>2070</v>
      </c>
    </row>
    <row r="4" spans="1:125" x14ac:dyDescent="0.2">
      <c r="A4" s="62" t="s">
        <v>2002</v>
      </c>
      <c r="C4" s="83" t="s">
        <v>4300</v>
      </c>
      <c r="E4" s="62" t="s">
        <v>3570</v>
      </c>
      <c r="G4" s="62" t="s">
        <v>3608</v>
      </c>
      <c r="I4" s="62" t="s">
        <v>3884</v>
      </c>
      <c r="K4" s="62" t="s">
        <v>3964</v>
      </c>
      <c r="M4" s="62" t="s">
        <v>4040</v>
      </c>
      <c r="O4" s="62" t="s">
        <v>4077</v>
      </c>
      <c r="S4" s="62" t="s">
        <v>4102</v>
      </c>
      <c r="U4" s="62" t="s">
        <v>4111</v>
      </c>
      <c r="W4" s="62" t="s">
        <v>4116</v>
      </c>
      <c r="Y4" s="62" t="s">
        <v>4118</v>
      </c>
      <c r="AA4" s="62" t="s">
        <v>4131</v>
      </c>
      <c r="AC4" s="62" t="s">
        <v>4136</v>
      </c>
      <c r="AE4" s="62" t="s">
        <v>4141</v>
      </c>
      <c r="AG4" s="62" t="s">
        <v>4069</v>
      </c>
      <c r="AI4" s="62" t="s">
        <v>3886</v>
      </c>
      <c r="AK4" s="62" t="s">
        <v>4170</v>
      </c>
      <c r="AM4" s="62" t="s">
        <v>4190</v>
      </c>
      <c r="AO4" s="62" t="s">
        <v>4193</v>
      </c>
      <c r="AS4" s="62" t="s">
        <v>4200</v>
      </c>
      <c r="AU4" s="62" t="s">
        <v>4210</v>
      </c>
      <c r="AW4" s="62" t="s">
        <v>4165</v>
      </c>
      <c r="AY4" s="62" t="s">
        <v>4226</v>
      </c>
      <c r="BC4" s="62" t="s">
        <v>2638</v>
      </c>
      <c r="BE4" s="62" t="s">
        <v>2664</v>
      </c>
      <c r="BG4" s="62" t="s">
        <v>2686</v>
      </c>
      <c r="BI4" s="62" t="s">
        <v>2690</v>
      </c>
      <c r="BK4" s="62" t="s">
        <v>2698</v>
      </c>
      <c r="BM4" s="62" t="s">
        <v>2703</v>
      </c>
      <c r="BO4" s="62" t="s">
        <v>2721</v>
      </c>
      <c r="BQ4" s="62" t="s">
        <v>2301</v>
      </c>
      <c r="BS4" s="62" t="s">
        <v>4676</v>
      </c>
      <c r="BW4" s="62" t="s">
        <v>2859</v>
      </c>
      <c r="BY4" s="62" t="s">
        <v>2746</v>
      </c>
      <c r="CA4" s="62" t="s">
        <v>2911</v>
      </c>
      <c r="CC4" s="62" t="s">
        <v>2917</v>
      </c>
      <c r="CE4" s="62" t="s">
        <v>8032</v>
      </c>
      <c r="CK4" s="85" t="s">
        <v>2967</v>
      </c>
      <c r="CM4" s="62" t="s">
        <v>2339</v>
      </c>
      <c r="CO4" s="63" t="s">
        <v>8486</v>
      </c>
      <c r="CQ4" s="62" t="s">
        <v>3171</v>
      </c>
      <c r="CS4" s="62" t="s">
        <v>4443</v>
      </c>
      <c r="CU4" s="62" t="s">
        <v>3191</v>
      </c>
      <c r="CW4" s="62" t="s">
        <v>3213</v>
      </c>
      <c r="CY4" s="62" t="s">
        <v>3240</v>
      </c>
      <c r="DC4" s="62" t="s">
        <v>3250</v>
      </c>
      <c r="DG4" s="62" t="s">
        <v>2000</v>
      </c>
      <c r="DI4" s="62" t="s">
        <v>2183</v>
      </c>
      <c r="DK4" s="62" t="s">
        <v>2184</v>
      </c>
      <c r="DM4" s="62" t="s">
        <v>3268</v>
      </c>
      <c r="DO4" s="62" t="s">
        <v>3336</v>
      </c>
      <c r="DQ4" s="62" t="s">
        <v>4232</v>
      </c>
      <c r="DS4" s="62" t="s">
        <v>3340</v>
      </c>
      <c r="DU4" s="62" t="s">
        <v>1996</v>
      </c>
    </row>
    <row r="5" spans="1:125" x14ac:dyDescent="0.2">
      <c r="A5" s="62" t="s">
        <v>2004</v>
      </c>
      <c r="C5" s="83" t="s">
        <v>3792</v>
      </c>
      <c r="E5" s="62" t="s">
        <v>3516</v>
      </c>
      <c r="G5" s="62" t="s">
        <v>3637</v>
      </c>
      <c r="I5" s="62" t="s">
        <v>3678</v>
      </c>
      <c r="K5" s="62" t="s">
        <v>3945</v>
      </c>
      <c r="M5" s="62" t="s">
        <v>4041</v>
      </c>
      <c r="O5" s="62" t="s">
        <v>4004</v>
      </c>
      <c r="S5" s="62" t="s">
        <v>4096</v>
      </c>
      <c r="U5" s="62" t="s">
        <v>4107</v>
      </c>
      <c r="Y5" s="62" t="s">
        <v>4126</v>
      </c>
      <c r="AA5" s="62" t="s">
        <v>4128</v>
      </c>
      <c r="AC5" s="62" t="s">
        <v>4135</v>
      </c>
      <c r="AE5" s="62" t="s">
        <v>4142</v>
      </c>
      <c r="AG5" s="62" t="s">
        <v>4155</v>
      </c>
      <c r="AI5" s="62" t="s">
        <v>4161</v>
      </c>
      <c r="AK5" s="62" t="s">
        <v>4175</v>
      </c>
      <c r="AM5" s="62" t="s">
        <v>3958</v>
      </c>
      <c r="AO5" s="62" t="s">
        <v>4194</v>
      </c>
      <c r="AS5" s="62" t="s">
        <v>4202</v>
      </c>
      <c r="AU5" s="62" t="s">
        <v>2010</v>
      </c>
      <c r="AY5" s="62" t="s">
        <v>4224</v>
      </c>
      <c r="BC5" s="62" t="s">
        <v>2639</v>
      </c>
      <c r="BE5" s="62" t="s">
        <v>2665</v>
      </c>
      <c r="BI5" s="62" t="s">
        <v>2440</v>
      </c>
      <c r="BK5" s="62" t="s">
        <v>2699</v>
      </c>
      <c r="BM5" s="62" t="s">
        <v>2704</v>
      </c>
      <c r="BO5" s="62" t="s">
        <v>2722</v>
      </c>
      <c r="BQ5" s="62" t="s">
        <v>2848</v>
      </c>
      <c r="BS5" s="62" t="s">
        <v>4677</v>
      </c>
      <c r="BW5" s="62" t="s">
        <v>8487</v>
      </c>
      <c r="BY5" s="62" t="s">
        <v>2891</v>
      </c>
      <c r="CA5" s="62" t="s">
        <v>2912</v>
      </c>
      <c r="CC5" s="62" t="s">
        <v>2918</v>
      </c>
      <c r="CE5" s="62" t="s">
        <v>8033</v>
      </c>
      <c r="CK5" s="85" t="s">
        <v>2968</v>
      </c>
      <c r="CM5" s="62" t="s">
        <v>3157</v>
      </c>
      <c r="CO5" s="63" t="s">
        <v>8488</v>
      </c>
      <c r="CQ5" s="62" t="s">
        <v>3172</v>
      </c>
      <c r="CS5" s="62" t="s">
        <v>4444</v>
      </c>
      <c r="CU5" s="62" t="s">
        <v>3192</v>
      </c>
      <c r="CW5" s="62" t="s">
        <v>3214</v>
      </c>
      <c r="CY5" s="62" t="s">
        <v>3241</v>
      </c>
      <c r="DC5" s="62" t="s">
        <v>3251</v>
      </c>
      <c r="DG5" s="62" t="s">
        <v>2318</v>
      </c>
      <c r="DI5" s="62" t="s">
        <v>2184</v>
      </c>
      <c r="DK5" s="62" t="s">
        <v>2185</v>
      </c>
      <c r="DM5" s="62" t="s">
        <v>3283</v>
      </c>
      <c r="DO5" s="62" t="s">
        <v>3337</v>
      </c>
      <c r="DQ5" s="62" t="s">
        <v>4233</v>
      </c>
      <c r="DS5" s="62" t="s">
        <v>3341</v>
      </c>
    </row>
    <row r="6" spans="1:125" x14ac:dyDescent="0.2">
      <c r="A6" s="62" t="s">
        <v>3431</v>
      </c>
      <c r="C6" s="83" t="s">
        <v>4301</v>
      </c>
      <c r="E6" s="62" t="s">
        <v>3494</v>
      </c>
      <c r="G6" s="85" t="s">
        <v>9293</v>
      </c>
      <c r="I6" s="62" t="s">
        <v>3792</v>
      </c>
      <c r="K6" s="62" t="s">
        <v>3949</v>
      </c>
      <c r="M6" s="62" t="s">
        <v>4032</v>
      </c>
      <c r="O6" s="62" t="s">
        <v>4063</v>
      </c>
      <c r="S6" s="62" t="s">
        <v>4094</v>
      </c>
      <c r="U6" s="62" t="s">
        <v>4108</v>
      </c>
      <c r="Y6" s="62" t="s">
        <v>3479</v>
      </c>
      <c r="AA6" s="62" t="s">
        <v>4132</v>
      </c>
      <c r="AC6" s="62" t="s">
        <v>4137</v>
      </c>
      <c r="AE6" s="62" t="s">
        <v>4069</v>
      </c>
      <c r="AG6" s="62" t="s">
        <v>3755</v>
      </c>
      <c r="AI6" s="62" t="s">
        <v>3657</v>
      </c>
      <c r="AK6" s="62" t="s">
        <v>4173</v>
      </c>
      <c r="AM6" s="62" t="s">
        <v>4188</v>
      </c>
      <c r="AS6" s="62" t="s">
        <v>4205</v>
      </c>
      <c r="AU6" s="62" t="s">
        <v>4216</v>
      </c>
      <c r="AY6" s="62" t="s">
        <v>4225</v>
      </c>
      <c r="BC6" s="62" t="s">
        <v>2640</v>
      </c>
      <c r="BE6" s="62" t="s">
        <v>2666</v>
      </c>
      <c r="BI6" s="62" t="s">
        <v>2691</v>
      </c>
      <c r="BM6" s="62" t="s">
        <v>2705</v>
      </c>
      <c r="BO6" s="62" t="s">
        <v>2723</v>
      </c>
      <c r="BQ6" s="62" t="s">
        <v>2849</v>
      </c>
      <c r="BS6" s="62" t="s">
        <v>4678</v>
      </c>
      <c r="BW6" s="62" t="s">
        <v>8489</v>
      </c>
      <c r="BY6" s="62" t="s">
        <v>2892</v>
      </c>
      <c r="CA6" s="62" t="s">
        <v>2913</v>
      </c>
      <c r="CC6" s="62" t="s">
        <v>2919</v>
      </c>
      <c r="CE6" s="62" t="s">
        <v>8034</v>
      </c>
      <c r="CK6" s="85" t="s">
        <v>2969</v>
      </c>
      <c r="CM6" s="62" t="s">
        <v>3158</v>
      </c>
      <c r="CO6" s="63" t="s">
        <v>8490</v>
      </c>
      <c r="CQ6" s="62" t="s">
        <v>3173</v>
      </c>
      <c r="CS6" s="62" t="s">
        <v>4445</v>
      </c>
      <c r="CU6" s="62" t="s">
        <v>3193</v>
      </c>
      <c r="CW6" s="62" t="s">
        <v>3215</v>
      </c>
      <c r="CY6" s="62" t="s">
        <v>3242</v>
      </c>
      <c r="DC6" s="62" t="s">
        <v>2364</v>
      </c>
      <c r="DG6" s="62" t="s">
        <v>2319</v>
      </c>
      <c r="DI6" s="62" t="s">
        <v>2489</v>
      </c>
      <c r="DK6" s="62" t="s">
        <v>2327</v>
      </c>
      <c r="DM6" s="62" t="s">
        <v>2580</v>
      </c>
      <c r="DO6" s="62" t="s">
        <v>3322</v>
      </c>
      <c r="DQ6" s="62" t="s">
        <v>4235</v>
      </c>
      <c r="DS6" s="62" t="s">
        <v>2121</v>
      </c>
    </row>
    <row r="7" spans="1:125" x14ac:dyDescent="0.2">
      <c r="A7" s="62" t="s">
        <v>2006</v>
      </c>
      <c r="C7" s="83" t="s">
        <v>4302</v>
      </c>
      <c r="E7" s="62" t="s">
        <v>3447</v>
      </c>
      <c r="G7" s="62" t="s">
        <v>3638</v>
      </c>
      <c r="I7" s="62" t="s">
        <v>3818</v>
      </c>
      <c r="K7" s="62" t="s">
        <v>3983</v>
      </c>
      <c r="M7" s="62" t="s">
        <v>3676</v>
      </c>
      <c r="O7" s="62" t="s">
        <v>4065</v>
      </c>
      <c r="S7" s="62" t="s">
        <v>4095</v>
      </c>
      <c r="U7" s="62" t="s">
        <v>4109</v>
      </c>
      <c r="Y7" s="62" t="s">
        <v>4117</v>
      </c>
      <c r="AC7" s="62" t="s">
        <v>3719</v>
      </c>
      <c r="AE7" s="62" t="s">
        <v>4144</v>
      </c>
      <c r="AG7" s="62" t="s">
        <v>4154</v>
      </c>
      <c r="AI7" s="62" t="s">
        <v>3744</v>
      </c>
      <c r="AK7" s="62" t="s">
        <v>4172</v>
      </c>
      <c r="AS7" s="62" t="s">
        <v>4204</v>
      </c>
      <c r="AU7" s="62" t="s">
        <v>4222</v>
      </c>
      <c r="BC7" s="62" t="s">
        <v>2641</v>
      </c>
      <c r="BE7" s="62" t="s">
        <v>2667</v>
      </c>
      <c r="BI7" s="62" t="s">
        <v>2692</v>
      </c>
      <c r="BM7" s="62" t="s">
        <v>2612</v>
      </c>
      <c r="BO7" s="62" t="s">
        <v>2724</v>
      </c>
      <c r="BS7" s="62" t="s">
        <v>4679</v>
      </c>
      <c r="BW7" s="62" t="s">
        <v>2860</v>
      </c>
      <c r="BY7" s="62" t="s">
        <v>2893</v>
      </c>
      <c r="CA7" s="63" t="s">
        <v>8689</v>
      </c>
      <c r="CC7" s="62" t="s">
        <v>8491</v>
      </c>
      <c r="CE7" s="62" t="s">
        <v>8035</v>
      </c>
      <c r="CK7" s="85" t="s">
        <v>2970</v>
      </c>
      <c r="CM7" s="62" t="s">
        <v>2959</v>
      </c>
      <c r="CO7" s="63" t="s">
        <v>8492</v>
      </c>
      <c r="CQ7" s="62" t="s">
        <v>3174</v>
      </c>
      <c r="CS7" s="62" t="s">
        <v>4446</v>
      </c>
      <c r="CU7" s="62" t="s">
        <v>2590</v>
      </c>
      <c r="CW7" s="62" t="s">
        <v>3216</v>
      </c>
      <c r="CY7" s="62" t="s">
        <v>3243</v>
      </c>
      <c r="DC7" s="62" t="s">
        <v>2177</v>
      </c>
      <c r="DG7" s="62" t="s">
        <v>3255</v>
      </c>
      <c r="DI7" s="62" t="s">
        <v>2191</v>
      </c>
      <c r="DK7" s="62" t="s">
        <v>2330</v>
      </c>
      <c r="DO7" s="62" t="s">
        <v>3323</v>
      </c>
      <c r="DQ7" s="62" t="s">
        <v>3896</v>
      </c>
      <c r="DS7" s="62" t="s">
        <v>2961</v>
      </c>
    </row>
    <row r="8" spans="1:125" x14ac:dyDescent="0.2">
      <c r="A8" s="62" t="s">
        <v>3432</v>
      </c>
      <c r="C8" s="83" t="s">
        <v>4303</v>
      </c>
      <c r="E8" s="62" t="s">
        <v>3448</v>
      </c>
      <c r="G8" s="62" t="s">
        <v>3621</v>
      </c>
      <c r="I8" s="62" t="s">
        <v>3675</v>
      </c>
      <c r="K8" s="62" t="s">
        <v>3948</v>
      </c>
      <c r="M8" s="62" t="s">
        <v>3986</v>
      </c>
      <c r="O8" s="62" t="s">
        <v>4080</v>
      </c>
      <c r="S8" s="62" t="s">
        <v>4098</v>
      </c>
      <c r="U8" s="62" t="s">
        <v>4110</v>
      </c>
      <c r="Y8" s="62" t="s">
        <v>4119</v>
      </c>
      <c r="AE8" s="62" t="s">
        <v>4145</v>
      </c>
      <c r="AI8" s="62" t="s">
        <v>4162</v>
      </c>
      <c r="AK8" s="62" t="s">
        <v>4174</v>
      </c>
      <c r="AS8" s="62" t="s">
        <v>4201</v>
      </c>
      <c r="AU8" s="62" t="s">
        <v>4212</v>
      </c>
      <c r="BC8" s="62" t="s">
        <v>2642</v>
      </c>
      <c r="BE8" s="62" t="s">
        <v>2668</v>
      </c>
      <c r="BI8" s="62" t="s">
        <v>2693</v>
      </c>
      <c r="BM8" s="62" t="s">
        <v>2706</v>
      </c>
      <c r="BO8" s="62" t="s">
        <v>2725</v>
      </c>
      <c r="BS8" s="62" t="s">
        <v>4680</v>
      </c>
      <c r="BW8" s="62" t="s">
        <v>8493</v>
      </c>
      <c r="BY8" s="62" t="s">
        <v>2225</v>
      </c>
      <c r="CA8" s="62" t="s">
        <v>2914</v>
      </c>
      <c r="CC8" s="62" t="s">
        <v>8494</v>
      </c>
      <c r="CE8" s="62" t="s">
        <v>8036</v>
      </c>
      <c r="CK8" s="85" t="s">
        <v>2971</v>
      </c>
      <c r="CM8" s="62" t="s">
        <v>3159</v>
      </c>
      <c r="CO8" s="62" t="s">
        <v>8334</v>
      </c>
      <c r="CQ8" s="62" t="s">
        <v>3175</v>
      </c>
      <c r="CS8" s="62" t="s">
        <v>4447</v>
      </c>
      <c r="CU8" s="62" t="s">
        <v>3194</v>
      </c>
      <c r="CW8" s="62" t="s">
        <v>3217</v>
      </c>
      <c r="CY8" s="62" t="s">
        <v>3244</v>
      </c>
      <c r="DG8" s="62" t="s">
        <v>2064</v>
      </c>
      <c r="DI8" s="62" t="s">
        <v>2490</v>
      </c>
      <c r="DK8" s="62" t="s">
        <v>2190</v>
      </c>
      <c r="DO8" s="62" t="s">
        <v>3325</v>
      </c>
      <c r="DS8" s="62" t="s">
        <v>3342</v>
      </c>
    </row>
    <row r="9" spans="1:125" x14ac:dyDescent="0.2">
      <c r="A9" s="62" t="s">
        <v>2008</v>
      </c>
      <c r="C9" s="83" t="s">
        <v>4304</v>
      </c>
      <c r="E9" s="62" t="s">
        <v>3552</v>
      </c>
      <c r="G9" s="62" t="s">
        <v>3658</v>
      </c>
      <c r="I9" s="62" t="s">
        <v>3674</v>
      </c>
      <c r="K9" s="62" t="s">
        <v>3908</v>
      </c>
      <c r="M9" s="62" t="s">
        <v>3677</v>
      </c>
      <c r="O9" s="62" t="s">
        <v>3432</v>
      </c>
      <c r="S9" s="62" t="s">
        <v>4099</v>
      </c>
      <c r="U9" s="62" t="s">
        <v>2065</v>
      </c>
      <c r="Y9" s="62" t="s">
        <v>3720</v>
      </c>
      <c r="AE9" s="62" t="s">
        <v>3769</v>
      </c>
      <c r="AI9" s="62" t="s">
        <v>4163</v>
      </c>
      <c r="AK9" s="62" t="s">
        <v>4179</v>
      </c>
      <c r="AS9" s="62" t="s">
        <v>4197</v>
      </c>
      <c r="AU9" s="62" t="s">
        <v>4215</v>
      </c>
      <c r="BC9" s="62" t="s">
        <v>2643</v>
      </c>
      <c r="BE9" s="62" t="s">
        <v>2552</v>
      </c>
      <c r="BI9" s="62" t="s">
        <v>2694</v>
      </c>
      <c r="BM9" s="62" t="s">
        <v>2707</v>
      </c>
      <c r="BO9" s="62" t="s">
        <v>2726</v>
      </c>
      <c r="BS9" s="62" t="s">
        <v>4681</v>
      </c>
      <c r="BW9" s="62" t="s">
        <v>2861</v>
      </c>
      <c r="BY9" s="62" t="s">
        <v>2894</v>
      </c>
      <c r="CA9" s="62" t="s">
        <v>2915</v>
      </c>
      <c r="CC9" s="62" t="s">
        <v>2920</v>
      </c>
      <c r="CE9" s="62" t="s">
        <v>8037</v>
      </c>
      <c r="CK9" s="85" t="s">
        <v>2972</v>
      </c>
      <c r="CM9" s="62" t="s">
        <v>3160</v>
      </c>
      <c r="CO9" s="62" t="s">
        <v>8249</v>
      </c>
      <c r="CQ9" s="62" t="s">
        <v>3176</v>
      </c>
      <c r="CS9" s="62" t="s">
        <v>4448</v>
      </c>
      <c r="CU9" s="62" t="s">
        <v>3195</v>
      </c>
      <c r="CW9" s="62" t="s">
        <v>3218</v>
      </c>
      <c r="DG9" s="62" t="s">
        <v>3179</v>
      </c>
      <c r="DI9" s="62" t="s">
        <v>2197</v>
      </c>
      <c r="DK9" s="62" t="s">
        <v>2191</v>
      </c>
      <c r="DO9" s="62" t="s">
        <v>3326</v>
      </c>
      <c r="DS9" s="62" t="s">
        <v>3343</v>
      </c>
    </row>
    <row r="10" spans="1:125" x14ac:dyDescent="0.2">
      <c r="A10" s="62" t="s">
        <v>2010</v>
      </c>
      <c r="C10" s="83" t="s">
        <v>4241</v>
      </c>
      <c r="E10" s="62" t="s">
        <v>3531</v>
      </c>
      <c r="G10" s="62" t="s">
        <v>3610</v>
      </c>
      <c r="I10" s="62" t="s">
        <v>3673</v>
      </c>
      <c r="K10" s="62" t="s">
        <v>3907</v>
      </c>
      <c r="M10" s="62" t="s">
        <v>3987</v>
      </c>
      <c r="O10" s="62" t="s">
        <v>4081</v>
      </c>
      <c r="S10" s="62" t="s">
        <v>3755</v>
      </c>
      <c r="U10" s="62" t="s">
        <v>4113</v>
      </c>
      <c r="Y10" s="62" t="s">
        <v>4121</v>
      </c>
      <c r="AE10" s="62" t="s">
        <v>4146</v>
      </c>
      <c r="AI10" s="62" t="s">
        <v>4166</v>
      </c>
      <c r="AK10" s="62" t="s">
        <v>4176</v>
      </c>
      <c r="AS10" s="62" t="s">
        <v>4206</v>
      </c>
      <c r="AU10" s="62" t="s">
        <v>3755</v>
      </c>
      <c r="BC10" s="62" t="s">
        <v>2644</v>
      </c>
      <c r="BE10" s="62" t="s">
        <v>2669</v>
      </c>
      <c r="BM10" s="62" t="s">
        <v>2708</v>
      </c>
      <c r="BO10" s="62" t="s">
        <v>2727</v>
      </c>
      <c r="BS10" s="62" t="s">
        <v>4682</v>
      </c>
      <c r="BW10" s="62" t="s">
        <v>2862</v>
      </c>
      <c r="BY10" s="62" t="s">
        <v>2895</v>
      </c>
      <c r="CC10" s="62" t="s">
        <v>2921</v>
      </c>
      <c r="CE10" s="62" t="s">
        <v>8038</v>
      </c>
      <c r="CK10" s="85" t="s">
        <v>2973</v>
      </c>
      <c r="CM10" s="62" t="s">
        <v>3161</v>
      </c>
      <c r="CO10" s="62" t="s">
        <v>8250</v>
      </c>
      <c r="CQ10" s="62" t="s">
        <v>2537</v>
      </c>
      <c r="CS10" s="62" t="s">
        <v>4449</v>
      </c>
      <c r="CU10" s="62" t="s">
        <v>3180</v>
      </c>
      <c r="CW10" s="62" t="s">
        <v>3219</v>
      </c>
      <c r="DG10" s="62" t="s">
        <v>2589</v>
      </c>
      <c r="DI10" s="62" t="s">
        <v>2198</v>
      </c>
      <c r="DK10" s="62" t="s">
        <v>2331</v>
      </c>
      <c r="DO10" s="62" t="s">
        <v>3327</v>
      </c>
      <c r="DS10" s="62" t="s">
        <v>3344</v>
      </c>
    </row>
    <row r="11" spans="1:125" x14ac:dyDescent="0.2">
      <c r="A11" s="62" t="s">
        <v>3433</v>
      </c>
      <c r="C11" s="83" t="s">
        <v>4242</v>
      </c>
      <c r="E11" s="62" t="s">
        <v>3536</v>
      </c>
      <c r="G11" s="62" t="s">
        <v>3646</v>
      </c>
      <c r="I11" s="62" t="s">
        <v>3691</v>
      </c>
      <c r="K11" s="62" t="s">
        <v>3928</v>
      </c>
      <c r="M11" s="62" t="s">
        <v>4004</v>
      </c>
      <c r="O11" s="62" t="s">
        <v>4076</v>
      </c>
      <c r="S11" s="62" t="s">
        <v>4101</v>
      </c>
      <c r="U11" s="62" t="s">
        <v>4106</v>
      </c>
      <c r="Y11" s="62" t="s">
        <v>4122</v>
      </c>
      <c r="AE11" s="62" t="s">
        <v>4147</v>
      </c>
      <c r="AI11" s="62" t="s">
        <v>4165</v>
      </c>
      <c r="AK11" s="62" t="s">
        <v>4177</v>
      </c>
      <c r="AS11" s="62" t="s">
        <v>3446</v>
      </c>
      <c r="AU11" s="62" t="s">
        <v>4208</v>
      </c>
      <c r="BC11" s="62" t="s">
        <v>2645</v>
      </c>
      <c r="BE11" s="62" t="s">
        <v>2670</v>
      </c>
      <c r="BM11" s="62" t="s">
        <v>2709</v>
      </c>
      <c r="BO11" s="62" t="s">
        <v>2728</v>
      </c>
      <c r="BS11" s="62" t="s">
        <v>4683</v>
      </c>
      <c r="BW11" s="62" t="s">
        <v>2863</v>
      </c>
      <c r="BY11" s="62" t="s">
        <v>2896</v>
      </c>
      <c r="CC11" s="62" t="s">
        <v>2922</v>
      </c>
      <c r="CE11" s="62" t="s">
        <v>8039</v>
      </c>
      <c r="CK11" s="85" t="s">
        <v>2974</v>
      </c>
      <c r="CM11" s="62" t="s">
        <v>3162</v>
      </c>
      <c r="CO11" s="62" t="s">
        <v>8374</v>
      </c>
      <c r="CQ11" s="62" t="s">
        <v>3177</v>
      </c>
      <c r="CS11" s="62" t="s">
        <v>4450</v>
      </c>
      <c r="CU11" s="62" t="s">
        <v>3196</v>
      </c>
      <c r="CW11" s="62" t="s">
        <v>3220</v>
      </c>
      <c r="DG11" s="62" t="s">
        <v>2097</v>
      </c>
      <c r="DI11" s="62" t="s">
        <v>2336</v>
      </c>
      <c r="DK11" s="62" t="s">
        <v>2490</v>
      </c>
      <c r="DO11" s="62" t="s">
        <v>3328</v>
      </c>
      <c r="DS11" s="63" t="s">
        <v>8690</v>
      </c>
    </row>
    <row r="12" spans="1:125" x14ac:dyDescent="0.2">
      <c r="A12" s="62" t="s">
        <v>2011</v>
      </c>
      <c r="C12" s="83" t="s">
        <v>4305</v>
      </c>
      <c r="E12" s="62" t="s">
        <v>3449</v>
      </c>
      <c r="G12" s="62" t="s">
        <v>3609</v>
      </c>
      <c r="I12" s="62" t="s">
        <v>3885</v>
      </c>
      <c r="K12" s="62" t="s">
        <v>3952</v>
      </c>
      <c r="M12" s="62" t="s">
        <v>3432</v>
      </c>
      <c r="O12" s="62" t="s">
        <v>3544</v>
      </c>
      <c r="S12" s="62" t="s">
        <v>4093</v>
      </c>
      <c r="U12" s="62" t="s">
        <v>4114</v>
      </c>
      <c r="Y12" s="62" t="s">
        <v>4127</v>
      </c>
      <c r="AE12" s="62" t="s">
        <v>4148</v>
      </c>
      <c r="AI12" s="62" t="s">
        <v>4167</v>
      </c>
      <c r="AK12" s="62" t="s">
        <v>4135</v>
      </c>
      <c r="AS12" s="62" t="s">
        <v>4207</v>
      </c>
      <c r="AU12" s="62" t="s">
        <v>4217</v>
      </c>
      <c r="BC12" s="62" t="s">
        <v>2646</v>
      </c>
      <c r="BE12" s="62" t="s">
        <v>2671</v>
      </c>
      <c r="BM12" s="62" t="s">
        <v>2710</v>
      </c>
      <c r="BO12" s="62" t="s">
        <v>2729</v>
      </c>
      <c r="BS12" s="62" t="s">
        <v>4684</v>
      </c>
      <c r="BW12" s="62" t="s">
        <v>2864</v>
      </c>
      <c r="BY12" s="62" t="s">
        <v>2897</v>
      </c>
      <c r="CC12" s="62" t="s">
        <v>8495</v>
      </c>
      <c r="CE12" s="62" t="s">
        <v>8040</v>
      </c>
      <c r="CK12" s="85" t="s">
        <v>2184</v>
      </c>
      <c r="CM12" s="62" t="s">
        <v>2430</v>
      </c>
      <c r="CO12" s="62" t="s">
        <v>8375</v>
      </c>
      <c r="CS12" s="62" t="s">
        <v>4451</v>
      </c>
      <c r="CU12" s="62" t="s">
        <v>3197</v>
      </c>
      <c r="CW12" s="62" t="s">
        <v>3221</v>
      </c>
      <c r="DG12" s="62" t="s">
        <v>2129</v>
      </c>
      <c r="DI12" s="62" t="s">
        <v>2200</v>
      </c>
      <c r="DK12" s="62" t="s">
        <v>2193</v>
      </c>
      <c r="DO12" s="62" t="s">
        <v>3329</v>
      </c>
      <c r="DS12" s="62" t="s">
        <v>3345</v>
      </c>
    </row>
    <row r="13" spans="1:125" x14ac:dyDescent="0.2">
      <c r="A13" s="62" t="s">
        <v>2013</v>
      </c>
      <c r="C13" s="83" t="s">
        <v>4306</v>
      </c>
      <c r="E13" s="62" t="s">
        <v>3507</v>
      </c>
      <c r="G13" s="62" t="s">
        <v>3611</v>
      </c>
      <c r="I13" s="62" t="s">
        <v>3849</v>
      </c>
      <c r="K13" s="62" t="s">
        <v>3911</v>
      </c>
      <c r="M13" s="62" t="s">
        <v>3991</v>
      </c>
      <c r="O13" s="62" t="s">
        <v>4012</v>
      </c>
      <c r="S13" s="62" t="s">
        <v>4103</v>
      </c>
      <c r="U13" s="62" t="s">
        <v>3999</v>
      </c>
      <c r="Y13" s="62" t="s">
        <v>4125</v>
      </c>
      <c r="AE13" s="62" t="s">
        <v>4138</v>
      </c>
      <c r="AI13" s="62" t="s">
        <v>4164</v>
      </c>
      <c r="AK13" s="62" t="s">
        <v>4185</v>
      </c>
      <c r="AS13" s="62" t="s">
        <v>4203</v>
      </c>
      <c r="AU13" s="62" t="s">
        <v>4218</v>
      </c>
      <c r="BC13" s="62" t="s">
        <v>2647</v>
      </c>
      <c r="BE13" s="62" t="s">
        <v>2672</v>
      </c>
      <c r="BM13" s="62" t="s">
        <v>2711</v>
      </c>
      <c r="BO13" s="62" t="s">
        <v>2730</v>
      </c>
      <c r="BS13" s="62" t="s">
        <v>4685</v>
      </c>
      <c r="BW13" s="62" t="s">
        <v>2865</v>
      </c>
      <c r="BY13" s="62" t="s">
        <v>2898</v>
      </c>
      <c r="CC13" s="62" t="s">
        <v>8496</v>
      </c>
      <c r="CE13" s="62" t="s">
        <v>8041</v>
      </c>
      <c r="CK13" s="85" t="s">
        <v>2975</v>
      </c>
      <c r="CM13" s="62" t="s">
        <v>8497</v>
      </c>
      <c r="CO13" s="62" t="s">
        <v>8288</v>
      </c>
      <c r="CS13" s="62" t="s">
        <v>4452</v>
      </c>
      <c r="CU13" s="62" t="s">
        <v>3198</v>
      </c>
      <c r="CW13" s="62" t="s">
        <v>2852</v>
      </c>
      <c r="DG13" s="62" t="s">
        <v>2131</v>
      </c>
      <c r="DI13" s="62" t="s">
        <v>2339</v>
      </c>
      <c r="DK13" s="62" t="s">
        <v>2194</v>
      </c>
      <c r="DO13" s="62" t="s">
        <v>3330</v>
      </c>
      <c r="DS13" s="62" t="s">
        <v>3346</v>
      </c>
    </row>
    <row r="14" spans="1:125" x14ac:dyDescent="0.2">
      <c r="A14" s="62" t="s">
        <v>2014</v>
      </c>
      <c r="C14" s="83" t="s">
        <v>4307</v>
      </c>
      <c r="E14" s="62" t="s">
        <v>3450</v>
      </c>
      <c r="G14" s="62" t="s">
        <v>3626</v>
      </c>
      <c r="I14" s="62" t="s">
        <v>3787</v>
      </c>
      <c r="K14" s="62" t="s">
        <v>3973</v>
      </c>
      <c r="M14" s="62" t="s">
        <v>4038</v>
      </c>
      <c r="O14" s="62" t="s">
        <v>4066</v>
      </c>
      <c r="U14" s="62" t="s">
        <v>4045</v>
      </c>
      <c r="Y14" s="62" t="s">
        <v>3620</v>
      </c>
      <c r="AE14" s="62" t="s">
        <v>4143</v>
      </c>
      <c r="AI14" s="62" t="s">
        <v>4135</v>
      </c>
      <c r="AK14" s="62" t="s">
        <v>4183</v>
      </c>
      <c r="AU14" s="62" t="s">
        <v>4219</v>
      </c>
      <c r="BC14" s="62" t="s">
        <v>2648</v>
      </c>
      <c r="BE14" s="62" t="s">
        <v>8498</v>
      </c>
      <c r="BM14" s="62" t="s">
        <v>2712</v>
      </c>
      <c r="BO14" s="62" t="s">
        <v>2731</v>
      </c>
      <c r="BS14" s="62" t="s">
        <v>4686</v>
      </c>
      <c r="BW14" s="62" t="s">
        <v>2866</v>
      </c>
      <c r="BY14" s="62" t="s">
        <v>2899</v>
      </c>
      <c r="CC14" s="62" t="s">
        <v>2923</v>
      </c>
      <c r="CE14" s="62" t="s">
        <v>8042</v>
      </c>
      <c r="CK14" s="85" t="s">
        <v>2976</v>
      </c>
      <c r="CM14" s="62" t="s">
        <v>8499</v>
      </c>
      <c r="CO14" s="62" t="s">
        <v>8354</v>
      </c>
      <c r="CS14" s="62" t="s">
        <v>4453</v>
      </c>
      <c r="CU14" s="62" t="s">
        <v>3199</v>
      </c>
      <c r="CW14" s="62" t="s">
        <v>3222</v>
      </c>
      <c r="DG14" s="62" t="s">
        <v>2486</v>
      </c>
      <c r="DI14" s="62" t="s">
        <v>2343</v>
      </c>
      <c r="DK14" s="62" t="s">
        <v>2197</v>
      </c>
      <c r="DS14" s="62" t="s">
        <v>3347</v>
      </c>
    </row>
    <row r="15" spans="1:125" x14ac:dyDescent="0.2">
      <c r="A15" s="62" t="s">
        <v>2016</v>
      </c>
      <c r="C15" s="83" t="s">
        <v>4308</v>
      </c>
      <c r="E15" s="62" t="s">
        <v>3502</v>
      </c>
      <c r="G15" s="62" t="s">
        <v>3434</v>
      </c>
      <c r="I15" s="62" t="s">
        <v>3786</v>
      </c>
      <c r="K15" s="62" t="s">
        <v>3914</v>
      </c>
      <c r="M15" s="62" t="s">
        <v>4039</v>
      </c>
      <c r="O15" s="62" t="s">
        <v>3436</v>
      </c>
      <c r="U15" s="62" t="s">
        <v>4112</v>
      </c>
      <c r="Y15" s="62" t="s">
        <v>3745</v>
      </c>
      <c r="AE15" s="62" t="s">
        <v>4151</v>
      </c>
      <c r="AI15" s="62" t="s">
        <v>4160</v>
      </c>
      <c r="AK15" s="62" t="s">
        <v>4180</v>
      </c>
      <c r="AU15" s="62" t="s">
        <v>4220</v>
      </c>
      <c r="BC15" s="62" t="s">
        <v>2649</v>
      </c>
      <c r="BE15" s="62" t="s">
        <v>2673</v>
      </c>
      <c r="BM15" s="62" t="s">
        <v>2713</v>
      </c>
      <c r="BO15" s="62" t="s">
        <v>2732</v>
      </c>
      <c r="BS15" s="62" t="s">
        <v>4687</v>
      </c>
      <c r="BW15" s="62" t="s">
        <v>2615</v>
      </c>
      <c r="BY15" s="63" t="s">
        <v>8691</v>
      </c>
      <c r="CC15" s="62" t="s">
        <v>8500</v>
      </c>
      <c r="CE15" s="62" t="s">
        <v>8043</v>
      </c>
      <c r="CK15" s="85" t="s">
        <v>2977</v>
      </c>
      <c r="CM15" s="62" t="s">
        <v>8501</v>
      </c>
      <c r="CO15" s="62" t="s">
        <v>8355</v>
      </c>
      <c r="CS15" s="62" t="s">
        <v>4454</v>
      </c>
      <c r="CU15" s="62" t="s">
        <v>3200</v>
      </c>
      <c r="CW15" s="62" t="s">
        <v>3223</v>
      </c>
      <c r="DG15" s="62" t="s">
        <v>2003</v>
      </c>
      <c r="DI15" s="62" t="s">
        <v>2344</v>
      </c>
      <c r="DK15" s="62" t="s">
        <v>2198</v>
      </c>
      <c r="DS15" s="62" t="s">
        <v>3348</v>
      </c>
    </row>
    <row r="16" spans="1:125" x14ac:dyDescent="0.2">
      <c r="A16" s="62" t="s">
        <v>2018</v>
      </c>
      <c r="C16" s="83" t="s">
        <v>4244</v>
      </c>
      <c r="E16" s="62" t="s">
        <v>3431</v>
      </c>
      <c r="G16" s="62" t="s">
        <v>3435</v>
      </c>
      <c r="I16" s="62" t="s">
        <v>3899</v>
      </c>
      <c r="K16" s="62" t="s">
        <v>3915</v>
      </c>
      <c r="M16" s="62" t="s">
        <v>3992</v>
      </c>
      <c r="O16" s="62" t="s">
        <v>4064</v>
      </c>
      <c r="U16" s="62" t="s">
        <v>4007</v>
      </c>
      <c r="AE16" s="62" t="s">
        <v>4150</v>
      </c>
      <c r="AI16" s="62" t="s">
        <v>4157</v>
      </c>
      <c r="AK16" s="62" t="s">
        <v>4181</v>
      </c>
      <c r="AU16" s="62" t="s">
        <v>4221</v>
      </c>
      <c r="BC16" s="62" t="s">
        <v>2650</v>
      </c>
      <c r="BE16" s="62" t="s">
        <v>2674</v>
      </c>
      <c r="BM16" s="62" t="s">
        <v>2714</v>
      </c>
      <c r="BO16" s="63" t="s">
        <v>8502</v>
      </c>
      <c r="BS16" s="62" t="s">
        <v>4689</v>
      </c>
      <c r="BW16" s="62" t="s">
        <v>2867</v>
      </c>
      <c r="BY16" s="63" t="s">
        <v>8692</v>
      </c>
      <c r="CC16" s="62" t="s">
        <v>2924</v>
      </c>
      <c r="CE16" s="62" t="s">
        <v>8044</v>
      </c>
      <c r="CK16" s="85" t="s">
        <v>2978</v>
      </c>
      <c r="CM16" s="62" t="s">
        <v>8503</v>
      </c>
      <c r="CO16" s="62" t="s">
        <v>8333</v>
      </c>
      <c r="CS16" s="62" t="s">
        <v>4455</v>
      </c>
      <c r="CU16" s="62" t="s">
        <v>3201</v>
      </c>
      <c r="CW16" s="62" t="s">
        <v>3224</v>
      </c>
      <c r="DG16" s="62" t="s">
        <v>1981</v>
      </c>
      <c r="DI16" s="62" t="s">
        <v>3268</v>
      </c>
      <c r="DK16" s="62" t="s">
        <v>2336</v>
      </c>
      <c r="DS16" s="62" t="s">
        <v>2771</v>
      </c>
    </row>
    <row r="17" spans="1:123" x14ac:dyDescent="0.2">
      <c r="A17" s="62" t="s">
        <v>2020</v>
      </c>
      <c r="C17" s="83" t="s">
        <v>4309</v>
      </c>
      <c r="E17" s="62" t="s">
        <v>3578</v>
      </c>
      <c r="G17" s="62" t="s">
        <v>3629</v>
      </c>
      <c r="I17" s="62" t="s">
        <v>3900</v>
      </c>
      <c r="K17" s="62" t="s">
        <v>3462</v>
      </c>
      <c r="M17" s="62" t="s">
        <v>3993</v>
      </c>
      <c r="O17" s="62" t="s">
        <v>4067</v>
      </c>
      <c r="AI17" s="62" t="s">
        <v>4169</v>
      </c>
      <c r="AK17" s="62" t="s">
        <v>4182</v>
      </c>
      <c r="AU17" s="62" t="s">
        <v>4213</v>
      </c>
      <c r="BC17" s="62" t="s">
        <v>8504</v>
      </c>
      <c r="BE17" s="62" t="s">
        <v>2675</v>
      </c>
      <c r="BM17" s="62" t="s">
        <v>2715</v>
      </c>
      <c r="BO17" s="63" t="s">
        <v>8505</v>
      </c>
      <c r="BS17" s="62" t="s">
        <v>4688</v>
      </c>
      <c r="BW17" s="62" t="s">
        <v>2868</v>
      </c>
      <c r="BY17" s="63" t="s">
        <v>8693</v>
      </c>
      <c r="CC17" s="62" t="s">
        <v>2925</v>
      </c>
      <c r="CE17" s="62" t="s">
        <v>8045</v>
      </c>
      <c r="CK17" s="85" t="s">
        <v>2979</v>
      </c>
      <c r="CM17" s="62" t="s">
        <v>3163</v>
      </c>
      <c r="CO17" s="62" t="s">
        <v>8437</v>
      </c>
      <c r="CS17" s="62" t="s">
        <v>4456</v>
      </c>
      <c r="CU17" s="62" t="s">
        <v>3202</v>
      </c>
      <c r="CW17" s="62" t="s">
        <v>3181</v>
      </c>
      <c r="DG17" s="62" t="s">
        <v>2001</v>
      </c>
      <c r="DI17" s="62" t="s">
        <v>2345</v>
      </c>
      <c r="DK17" s="62" t="s">
        <v>2494</v>
      </c>
      <c r="DS17" s="62" t="s">
        <v>3349</v>
      </c>
    </row>
    <row r="18" spans="1:123" x14ac:dyDescent="0.2">
      <c r="A18" s="62" t="s">
        <v>2022</v>
      </c>
      <c r="C18" s="83" t="s">
        <v>4243</v>
      </c>
      <c r="E18" s="62" t="s">
        <v>3535</v>
      </c>
      <c r="G18" s="62" t="s">
        <v>3614</v>
      </c>
      <c r="I18" s="62" t="s">
        <v>3898</v>
      </c>
      <c r="K18" s="62" t="s">
        <v>3919</v>
      </c>
      <c r="M18" s="62" t="s">
        <v>4013</v>
      </c>
      <c r="O18" s="62" t="s">
        <v>4020</v>
      </c>
      <c r="AI18" s="62" t="s">
        <v>4137</v>
      </c>
      <c r="AK18" s="62" t="s">
        <v>4186</v>
      </c>
      <c r="AU18" s="62" t="s">
        <v>4214</v>
      </c>
      <c r="BC18" s="62" t="s">
        <v>2651</v>
      </c>
      <c r="BE18" s="62" t="s">
        <v>2676</v>
      </c>
      <c r="BM18" s="62" t="s">
        <v>2716</v>
      </c>
      <c r="BO18" s="62" t="s">
        <v>2733</v>
      </c>
      <c r="BS18" s="62" t="s">
        <v>4690</v>
      </c>
      <c r="BW18" s="63" t="s">
        <v>8694</v>
      </c>
      <c r="BY18" s="62" t="s">
        <v>2900</v>
      </c>
      <c r="CC18" s="62" t="s">
        <v>8506</v>
      </c>
      <c r="CE18" s="62" t="s">
        <v>8046</v>
      </c>
      <c r="CK18" s="85" t="s">
        <v>2980</v>
      </c>
      <c r="CM18" s="62" t="s">
        <v>3164</v>
      </c>
      <c r="CO18" s="62" t="s">
        <v>8438</v>
      </c>
      <c r="CS18" s="62" t="s">
        <v>4457</v>
      </c>
      <c r="CU18" s="62" t="s">
        <v>3182</v>
      </c>
      <c r="CW18" s="63" t="s">
        <v>8695</v>
      </c>
      <c r="DG18" s="62" t="s">
        <v>3256</v>
      </c>
      <c r="DI18" s="62" t="s">
        <v>2203</v>
      </c>
      <c r="DK18" s="62" t="s">
        <v>3333</v>
      </c>
      <c r="DS18" s="62" t="s">
        <v>3350</v>
      </c>
    </row>
    <row r="19" spans="1:123" x14ac:dyDescent="0.2">
      <c r="A19" s="62" t="s">
        <v>2024</v>
      </c>
      <c r="C19" s="83" t="s">
        <v>4310</v>
      </c>
      <c r="E19" s="62" t="s">
        <v>3587</v>
      </c>
      <c r="G19" s="85" t="s">
        <v>9294</v>
      </c>
      <c r="I19" s="62" t="s">
        <v>3901</v>
      </c>
      <c r="K19" s="62" t="s">
        <v>3916</v>
      </c>
      <c r="M19" s="62" t="s">
        <v>4012</v>
      </c>
      <c r="O19" s="62" t="s">
        <v>4068</v>
      </c>
      <c r="AI19" s="62" t="s">
        <v>3719</v>
      </c>
      <c r="AK19" s="62" t="s">
        <v>4184</v>
      </c>
      <c r="AU19" s="62" t="s">
        <v>4223</v>
      </c>
      <c r="BC19" s="62" t="s">
        <v>8507</v>
      </c>
      <c r="BE19" s="62" t="s">
        <v>2677</v>
      </c>
      <c r="BM19" s="62" t="s">
        <v>2717</v>
      </c>
      <c r="BO19" s="62" t="s">
        <v>2734</v>
      </c>
      <c r="BS19" s="62" t="s">
        <v>4691</v>
      </c>
      <c r="BW19" s="63" t="s">
        <v>8696</v>
      </c>
      <c r="BY19" s="62" t="s">
        <v>2901</v>
      </c>
      <c r="CC19" s="62" t="s">
        <v>2926</v>
      </c>
      <c r="CE19" s="62" t="s">
        <v>8047</v>
      </c>
      <c r="CK19" s="85" t="s">
        <v>2981</v>
      </c>
      <c r="CM19" s="62" t="s">
        <v>3165</v>
      </c>
      <c r="CO19" s="62" t="s">
        <v>8439</v>
      </c>
      <c r="CS19" s="62" t="s">
        <v>4458</v>
      </c>
      <c r="CU19" s="62" t="s">
        <v>3183</v>
      </c>
      <c r="CW19" s="62" t="s">
        <v>3225</v>
      </c>
      <c r="DG19" s="62" t="s">
        <v>2152</v>
      </c>
      <c r="DI19" s="62" t="s">
        <v>2498</v>
      </c>
      <c r="DK19" s="62" t="s">
        <v>2200</v>
      </c>
      <c r="DS19" s="62" t="s">
        <v>3351</v>
      </c>
    </row>
    <row r="20" spans="1:123" x14ac:dyDescent="0.2">
      <c r="A20" s="62" t="s">
        <v>2025</v>
      </c>
      <c r="C20" s="83" t="s">
        <v>4311</v>
      </c>
      <c r="E20" s="62" t="s">
        <v>3529</v>
      </c>
      <c r="G20" s="62" t="s">
        <v>3615</v>
      </c>
      <c r="I20" s="62" t="s">
        <v>3676</v>
      </c>
      <c r="K20" s="62" t="s">
        <v>3917</v>
      </c>
      <c r="M20" s="62" t="s">
        <v>3998</v>
      </c>
      <c r="O20" s="62" t="s">
        <v>3437</v>
      </c>
      <c r="AI20" s="62" t="s">
        <v>4158</v>
      </c>
      <c r="BC20" s="62" t="s">
        <v>2652</v>
      </c>
      <c r="BE20" s="62" t="s">
        <v>2678</v>
      </c>
      <c r="BO20" s="63" t="s">
        <v>8508</v>
      </c>
      <c r="BS20" s="62" t="s">
        <v>4693</v>
      </c>
      <c r="BW20" s="63" t="s">
        <v>8697</v>
      </c>
      <c r="BY20" s="62" t="s">
        <v>2902</v>
      </c>
      <c r="CC20" s="62" t="s">
        <v>8509</v>
      </c>
      <c r="CE20" s="62" t="s">
        <v>8048</v>
      </c>
      <c r="CK20" s="85" t="s">
        <v>2982</v>
      </c>
      <c r="CM20" s="62" t="s">
        <v>3166</v>
      </c>
      <c r="CO20" s="62" t="s">
        <v>8341</v>
      </c>
      <c r="CS20" s="62" t="s">
        <v>4459</v>
      </c>
      <c r="CU20" s="62" t="s">
        <v>3203</v>
      </c>
      <c r="CW20" s="62" t="s">
        <v>3226</v>
      </c>
      <c r="DG20" s="62" t="s">
        <v>2320</v>
      </c>
      <c r="DI20" s="62" t="s">
        <v>3270</v>
      </c>
      <c r="DK20" s="62" t="s">
        <v>2340</v>
      </c>
      <c r="DS20" s="62" t="s">
        <v>3352</v>
      </c>
    </row>
    <row r="21" spans="1:123" x14ac:dyDescent="0.2">
      <c r="A21" s="62" t="s">
        <v>3434</v>
      </c>
      <c r="C21" s="83" t="s">
        <v>4211</v>
      </c>
      <c r="E21" s="62" t="s">
        <v>3488</v>
      </c>
      <c r="G21" s="62" t="s">
        <v>3622</v>
      </c>
      <c r="I21" s="62" t="s">
        <v>3904</v>
      </c>
      <c r="K21" s="62" t="s">
        <v>3978</v>
      </c>
      <c r="M21" s="62" t="s">
        <v>4016</v>
      </c>
      <c r="O21" s="62" t="s">
        <v>4069</v>
      </c>
      <c r="BC21" s="62" t="s">
        <v>2653</v>
      </c>
      <c r="BE21" s="62" t="s">
        <v>2679</v>
      </c>
      <c r="BO21" s="62" t="s">
        <v>2735</v>
      </c>
      <c r="BS21" s="62" t="s">
        <v>4692</v>
      </c>
      <c r="BW21" s="62" t="s">
        <v>2869</v>
      </c>
      <c r="BY21" s="62" t="s">
        <v>2903</v>
      </c>
      <c r="CC21" s="62" t="s">
        <v>2927</v>
      </c>
      <c r="CE21" s="62" t="s">
        <v>8049</v>
      </c>
      <c r="CK21" s="85" t="s">
        <v>2983</v>
      </c>
      <c r="CM21" s="62" t="s">
        <v>3167</v>
      </c>
      <c r="CO21" s="62" t="s">
        <v>8340</v>
      </c>
      <c r="CS21" s="62" t="s">
        <v>4460</v>
      </c>
      <c r="CU21" s="62" t="s">
        <v>3204</v>
      </c>
      <c r="CW21" s="62" t="s">
        <v>3227</v>
      </c>
      <c r="DG21" s="62" t="s">
        <v>2321</v>
      </c>
      <c r="DI21" s="62" t="s">
        <v>2545</v>
      </c>
      <c r="DK21" s="62" t="s">
        <v>2292</v>
      </c>
      <c r="DS21" s="62" t="s">
        <v>3353</v>
      </c>
    </row>
    <row r="22" spans="1:123" x14ac:dyDescent="0.2">
      <c r="A22" s="62" t="s">
        <v>3435</v>
      </c>
      <c r="C22" s="83" t="s">
        <v>4312</v>
      </c>
      <c r="E22" s="62" t="s">
        <v>3452</v>
      </c>
      <c r="G22" s="62" t="s">
        <v>3617</v>
      </c>
      <c r="I22" s="62" t="s">
        <v>3817</v>
      </c>
      <c r="K22" s="62" t="s">
        <v>3979</v>
      </c>
      <c r="M22" s="62" t="s">
        <v>4017</v>
      </c>
      <c r="O22" s="62" t="s">
        <v>4073</v>
      </c>
      <c r="BC22" s="62" t="s">
        <v>2654</v>
      </c>
      <c r="BE22" s="62" t="s">
        <v>2680</v>
      </c>
      <c r="BO22" s="62" t="s">
        <v>2736</v>
      </c>
      <c r="BS22" s="62" t="s">
        <v>4694</v>
      </c>
      <c r="BW22" s="62" t="s">
        <v>2870</v>
      </c>
      <c r="BY22" s="62" t="s">
        <v>2904</v>
      </c>
      <c r="CC22" s="62" t="s">
        <v>2928</v>
      </c>
      <c r="CE22" s="62" t="s">
        <v>3993</v>
      </c>
      <c r="CK22" s="85" t="s">
        <v>2984</v>
      </c>
      <c r="CO22" s="62" t="s">
        <v>8440</v>
      </c>
      <c r="CS22" s="62" t="s">
        <v>4461</v>
      </c>
      <c r="CU22" s="62" t="s">
        <v>3205</v>
      </c>
      <c r="CW22" s="62" t="s">
        <v>3228</v>
      </c>
      <c r="DG22" s="62" t="s">
        <v>2322</v>
      </c>
      <c r="DI22" s="62" t="s">
        <v>2209</v>
      </c>
      <c r="DK22" s="62" t="s">
        <v>3268</v>
      </c>
      <c r="DS22" s="62" t="s">
        <v>3354</v>
      </c>
    </row>
    <row r="23" spans="1:123" x14ac:dyDescent="0.2">
      <c r="A23" s="62" t="s">
        <v>2027</v>
      </c>
      <c r="C23" s="83" t="s">
        <v>4313</v>
      </c>
      <c r="E23" s="62" t="s">
        <v>3540</v>
      </c>
      <c r="G23" s="62" t="s">
        <v>3623</v>
      </c>
      <c r="I23" s="62" t="s">
        <v>3677</v>
      </c>
      <c r="K23" s="62" t="s">
        <v>3918</v>
      </c>
      <c r="M23" s="62" t="s">
        <v>3988</v>
      </c>
      <c r="O23" s="62" t="s">
        <v>4070</v>
      </c>
      <c r="BC23" s="62" t="s">
        <v>2655</v>
      </c>
      <c r="BE23" s="62" t="s">
        <v>2681</v>
      </c>
      <c r="BO23" s="62" t="s">
        <v>2544</v>
      </c>
      <c r="BS23" s="62" t="s">
        <v>4695</v>
      </c>
      <c r="BW23" s="62" t="s">
        <v>2871</v>
      </c>
      <c r="BY23" s="62" t="s">
        <v>2905</v>
      </c>
      <c r="CC23" s="62" t="s">
        <v>2929</v>
      </c>
      <c r="CE23" s="62" t="s">
        <v>8050</v>
      </c>
      <c r="CK23" s="85" t="s">
        <v>2985</v>
      </c>
      <c r="CO23" s="62" t="s">
        <v>3900</v>
      </c>
      <c r="CS23" s="62" t="s">
        <v>4462</v>
      </c>
      <c r="CU23" s="62" t="s">
        <v>3206</v>
      </c>
      <c r="CW23" s="62" t="s">
        <v>3229</v>
      </c>
      <c r="DG23" s="62" t="s">
        <v>2181</v>
      </c>
      <c r="DI23" s="62" t="s">
        <v>2619</v>
      </c>
      <c r="DK23" s="62" t="s">
        <v>2205</v>
      </c>
      <c r="DS23" s="62" t="s">
        <v>3355</v>
      </c>
    </row>
    <row r="24" spans="1:123" x14ac:dyDescent="0.2">
      <c r="A24" s="62" t="s">
        <v>3436</v>
      </c>
      <c r="C24" s="83" t="s">
        <v>4238</v>
      </c>
      <c r="E24" s="62" t="s">
        <v>3541</v>
      </c>
      <c r="G24" s="62" t="s">
        <v>3619</v>
      </c>
      <c r="I24" s="62" t="s">
        <v>3736</v>
      </c>
      <c r="K24" s="62" t="s">
        <v>3920</v>
      </c>
      <c r="M24" s="62" t="s">
        <v>4035</v>
      </c>
      <c r="O24" s="62" t="s">
        <v>4082</v>
      </c>
      <c r="BC24" s="62" t="s">
        <v>2580</v>
      </c>
      <c r="BE24" s="62" t="s">
        <v>2422</v>
      </c>
      <c r="BO24" s="62" t="s">
        <v>2737</v>
      </c>
      <c r="BS24" s="62" t="s">
        <v>4696</v>
      </c>
      <c r="BW24" s="62" t="s">
        <v>2872</v>
      </c>
      <c r="BY24" s="62" t="s">
        <v>2274</v>
      </c>
      <c r="CC24" s="62" t="s">
        <v>2930</v>
      </c>
      <c r="CE24" s="62" t="s">
        <v>8051</v>
      </c>
      <c r="CK24" s="85" t="s">
        <v>2986</v>
      </c>
      <c r="CO24" s="62" t="s">
        <v>8441</v>
      </c>
      <c r="CS24" s="63" t="s">
        <v>8249</v>
      </c>
      <c r="CU24" s="62" t="s">
        <v>3207</v>
      </c>
      <c r="CW24" s="62" t="s">
        <v>3230</v>
      </c>
      <c r="DG24" s="62" t="s">
        <v>2614</v>
      </c>
      <c r="DI24" s="62" t="s">
        <v>2620</v>
      </c>
      <c r="DK24" s="62" t="s">
        <v>2497</v>
      </c>
      <c r="DS24" s="62" t="s">
        <v>3164</v>
      </c>
    </row>
    <row r="25" spans="1:123" x14ac:dyDescent="0.2">
      <c r="A25" s="62" t="s">
        <v>2029</v>
      </c>
      <c r="C25" s="83" t="s">
        <v>4237</v>
      </c>
      <c r="E25" s="62" t="s">
        <v>3543</v>
      </c>
      <c r="G25" s="62" t="s">
        <v>3657</v>
      </c>
      <c r="I25" s="62" t="s">
        <v>3696</v>
      </c>
      <c r="K25" s="62" t="s">
        <v>3912</v>
      </c>
      <c r="M25" s="62" t="s">
        <v>4021</v>
      </c>
      <c r="O25" s="62" t="s">
        <v>4079</v>
      </c>
      <c r="BC25" s="62" t="s">
        <v>2656</v>
      </c>
      <c r="BE25" s="62" t="s">
        <v>8510</v>
      </c>
      <c r="BO25" s="62" t="s">
        <v>2738</v>
      </c>
      <c r="BS25" s="62" t="s">
        <v>4697</v>
      </c>
      <c r="BW25" s="63" t="s">
        <v>8698</v>
      </c>
      <c r="BY25" s="62" t="s">
        <v>2906</v>
      </c>
      <c r="CC25" s="62" t="s">
        <v>8511</v>
      </c>
      <c r="CE25" s="62" t="s">
        <v>3465</v>
      </c>
      <c r="CK25" s="85" t="s">
        <v>2987</v>
      </c>
      <c r="CO25" s="62" t="s">
        <v>8252</v>
      </c>
      <c r="CS25" s="62" t="s">
        <v>4463</v>
      </c>
      <c r="CU25" s="62" t="s">
        <v>3208</v>
      </c>
      <c r="CW25" s="62" t="s">
        <v>3231</v>
      </c>
      <c r="DG25" s="62" t="s">
        <v>2323</v>
      </c>
      <c r="DI25" s="62" t="s">
        <v>1985</v>
      </c>
      <c r="DK25" s="62" t="s">
        <v>2346</v>
      </c>
      <c r="DS25" s="62" t="s">
        <v>3356</v>
      </c>
    </row>
    <row r="26" spans="1:123" x14ac:dyDescent="0.2">
      <c r="A26" s="62" t="s">
        <v>2031</v>
      </c>
      <c r="C26" s="83" t="s">
        <v>4314</v>
      </c>
      <c r="E26" s="62" t="s">
        <v>3542</v>
      </c>
      <c r="G26" s="85" t="s">
        <v>9295</v>
      </c>
      <c r="I26" s="62" t="s">
        <v>3762</v>
      </c>
      <c r="K26" s="62" t="s">
        <v>3924</v>
      </c>
      <c r="M26" s="62" t="s">
        <v>3995</v>
      </c>
      <c r="O26" s="62" t="s">
        <v>4078</v>
      </c>
      <c r="BC26" s="62" t="s">
        <v>2657</v>
      </c>
      <c r="BE26" s="62" t="s">
        <v>2682</v>
      </c>
      <c r="BO26" s="62" t="s">
        <v>2190</v>
      </c>
      <c r="BS26" s="62" t="s">
        <v>4701</v>
      </c>
      <c r="BW26" s="62" t="s">
        <v>2873</v>
      </c>
      <c r="BY26" s="62" t="s">
        <v>2827</v>
      </c>
      <c r="CC26" s="62" t="s">
        <v>2342</v>
      </c>
      <c r="CE26" s="62" t="s">
        <v>8052</v>
      </c>
      <c r="CK26" s="85" t="s">
        <v>2988</v>
      </c>
      <c r="CO26" s="62" t="s">
        <v>4740</v>
      </c>
      <c r="CS26" s="63" t="s">
        <v>8512</v>
      </c>
      <c r="CU26" s="62" t="s">
        <v>2460</v>
      </c>
      <c r="CW26" s="62" t="s">
        <v>3232</v>
      </c>
      <c r="DG26" s="62" t="s">
        <v>2005</v>
      </c>
      <c r="DI26" s="62" t="s">
        <v>2550</v>
      </c>
      <c r="DK26" s="62" t="s">
        <v>2347</v>
      </c>
      <c r="DS26" s="62" t="s">
        <v>2535</v>
      </c>
    </row>
    <row r="27" spans="1:123" s="85" customFormat="1" x14ac:dyDescent="0.2">
      <c r="A27" s="62" t="s">
        <v>2033</v>
      </c>
      <c r="C27" s="83" t="s">
        <v>4239</v>
      </c>
      <c r="E27" s="62" t="s">
        <v>3544</v>
      </c>
      <c r="G27" s="62" t="s">
        <v>3625</v>
      </c>
      <c r="I27" s="85" t="s">
        <v>9301</v>
      </c>
      <c r="K27" s="62" t="s">
        <v>3977</v>
      </c>
      <c r="M27" s="62" t="s">
        <v>4018</v>
      </c>
      <c r="O27" s="62" t="s">
        <v>4072</v>
      </c>
      <c r="BC27" s="62" t="s">
        <v>2658</v>
      </c>
      <c r="BE27" s="62" t="s">
        <v>2683</v>
      </c>
      <c r="BO27" s="62" t="s">
        <v>2739</v>
      </c>
      <c r="BS27" s="62" t="s">
        <v>4698</v>
      </c>
      <c r="BW27" s="62" t="s">
        <v>2874</v>
      </c>
      <c r="BY27" s="62" t="s">
        <v>2907</v>
      </c>
      <c r="CC27" s="62" t="s">
        <v>8513</v>
      </c>
      <c r="CE27" s="62" t="s">
        <v>8053</v>
      </c>
      <c r="CK27" s="85" t="s">
        <v>2989</v>
      </c>
      <c r="CO27" s="63" t="s">
        <v>8514</v>
      </c>
      <c r="CS27" s="63" t="s">
        <v>8515</v>
      </c>
      <c r="CU27" s="62" t="s">
        <v>3209</v>
      </c>
      <c r="CW27" s="62" t="s">
        <v>3233</v>
      </c>
      <c r="DG27" s="62" t="s">
        <v>3257</v>
      </c>
      <c r="DI27" s="62" t="s">
        <v>2154</v>
      </c>
      <c r="DK27" s="62" t="s">
        <v>2208</v>
      </c>
      <c r="DS27" s="62" t="s">
        <v>3357</v>
      </c>
    </row>
    <row r="28" spans="1:123" x14ac:dyDescent="0.2">
      <c r="A28" s="62" t="s">
        <v>3437</v>
      </c>
      <c r="C28" s="83" t="s">
        <v>4315</v>
      </c>
      <c r="E28" s="62" t="s">
        <v>3546</v>
      </c>
      <c r="G28" s="62" t="s">
        <v>3627</v>
      </c>
      <c r="I28" s="62" t="s">
        <v>9302</v>
      </c>
      <c r="K28" s="62" t="s">
        <v>3923</v>
      </c>
      <c r="M28" s="62" t="s">
        <v>4055</v>
      </c>
      <c r="O28" s="62" t="s">
        <v>4071</v>
      </c>
      <c r="BC28" s="62" t="s">
        <v>2659</v>
      </c>
      <c r="BO28" s="62" t="s">
        <v>2740</v>
      </c>
      <c r="BS28" s="62" t="s">
        <v>4699</v>
      </c>
      <c r="BW28" s="62" t="s">
        <v>2875</v>
      </c>
      <c r="BY28" s="62" t="s">
        <v>2908</v>
      </c>
      <c r="CC28" s="62" t="s">
        <v>8516</v>
      </c>
      <c r="CE28" s="62" t="s">
        <v>8055</v>
      </c>
      <c r="CK28" s="85" t="s">
        <v>2990</v>
      </c>
      <c r="CO28" s="62" t="s">
        <v>8319</v>
      </c>
      <c r="CS28" s="62" t="s">
        <v>4464</v>
      </c>
      <c r="CW28" s="62" t="s">
        <v>3234</v>
      </c>
      <c r="DG28" s="62" t="s">
        <v>2182</v>
      </c>
      <c r="DI28" s="62" t="s">
        <v>2155</v>
      </c>
      <c r="DK28" s="62" t="s">
        <v>2627</v>
      </c>
      <c r="DS28" s="62" t="s">
        <v>2478</v>
      </c>
    </row>
    <row r="29" spans="1:123" x14ac:dyDescent="0.2">
      <c r="A29" s="62" t="s">
        <v>2034</v>
      </c>
      <c r="C29" s="83" t="s">
        <v>4316</v>
      </c>
      <c r="E29" s="62" t="s">
        <v>3453</v>
      </c>
      <c r="G29" s="62" t="s">
        <v>3653</v>
      </c>
      <c r="I29" s="62" t="s">
        <v>3692</v>
      </c>
      <c r="K29" s="62" t="s">
        <v>3929</v>
      </c>
      <c r="M29" s="62" t="s">
        <v>4026</v>
      </c>
      <c r="O29" s="62" t="s">
        <v>4083</v>
      </c>
      <c r="BC29" s="62" t="s">
        <v>2660</v>
      </c>
      <c r="BO29" s="62" t="s">
        <v>2741</v>
      </c>
      <c r="BS29" s="62" t="s">
        <v>4702</v>
      </c>
      <c r="BW29" s="62" t="s">
        <v>2876</v>
      </c>
      <c r="BY29" s="62" t="s">
        <v>2909</v>
      </c>
      <c r="CC29" s="62" t="s">
        <v>2365</v>
      </c>
      <c r="CE29" s="62" t="s">
        <v>8056</v>
      </c>
      <c r="CK29" s="85" t="s">
        <v>2991</v>
      </c>
      <c r="CO29" s="62" t="s">
        <v>8387</v>
      </c>
      <c r="CS29" s="62" t="s">
        <v>4465</v>
      </c>
      <c r="CW29" s="62" t="s">
        <v>3235</v>
      </c>
      <c r="DG29" s="62" t="s">
        <v>2540</v>
      </c>
      <c r="DI29" s="62" t="s">
        <v>2217</v>
      </c>
      <c r="DK29" s="62" t="s">
        <v>2209</v>
      </c>
      <c r="DS29" s="62" t="s">
        <v>3168</v>
      </c>
    </row>
    <row r="30" spans="1:123" x14ac:dyDescent="0.2">
      <c r="A30" s="63" t="s">
        <v>8517</v>
      </c>
      <c r="C30" s="83" t="s">
        <v>4317</v>
      </c>
      <c r="E30" s="62" t="s">
        <v>3571</v>
      </c>
      <c r="G30" s="62" t="s">
        <v>3612</v>
      </c>
      <c r="I30" s="62" t="s">
        <v>3679</v>
      </c>
      <c r="K30" s="62" t="s">
        <v>3930</v>
      </c>
      <c r="M30" s="62" t="s">
        <v>4009</v>
      </c>
      <c r="O30" s="62" t="s">
        <v>4062</v>
      </c>
      <c r="BO30" s="62" t="s">
        <v>2742</v>
      </c>
      <c r="BS30" s="62" t="s">
        <v>4700</v>
      </c>
      <c r="BW30" s="62" t="s">
        <v>2877</v>
      </c>
      <c r="CC30" s="62" t="s">
        <v>2367</v>
      </c>
      <c r="CE30" s="62" t="s">
        <v>8057</v>
      </c>
      <c r="CK30" s="85" t="s">
        <v>2992</v>
      </c>
      <c r="CO30" s="62" t="s">
        <v>8317</v>
      </c>
      <c r="CS30" s="62" t="s">
        <v>4466</v>
      </c>
      <c r="CW30" s="62" t="s">
        <v>3236</v>
      </c>
      <c r="DG30" s="62" t="s">
        <v>3258</v>
      </c>
      <c r="DI30" s="62" t="s">
        <v>2503</v>
      </c>
      <c r="DK30" s="62" t="s">
        <v>2547</v>
      </c>
    </row>
    <row r="31" spans="1:123" x14ac:dyDescent="0.2">
      <c r="A31" s="62" t="s">
        <v>2036</v>
      </c>
      <c r="C31" s="83" t="s">
        <v>4318</v>
      </c>
      <c r="E31" s="62" t="s">
        <v>3454</v>
      </c>
      <c r="G31" s="62" t="s">
        <v>3635</v>
      </c>
      <c r="I31" s="62" t="s">
        <v>3452</v>
      </c>
      <c r="K31" s="62" t="s">
        <v>3922</v>
      </c>
      <c r="M31" s="62" t="s">
        <v>3997</v>
      </c>
      <c r="O31" s="62" t="s">
        <v>2091</v>
      </c>
      <c r="BO31" s="62" t="s">
        <v>2743</v>
      </c>
      <c r="BS31" s="62" t="s">
        <v>4703</v>
      </c>
      <c r="BW31" s="62" t="s">
        <v>2878</v>
      </c>
      <c r="CC31" s="62" t="s">
        <v>2931</v>
      </c>
      <c r="CE31" s="62" t="s">
        <v>8058</v>
      </c>
      <c r="CK31" s="85" t="s">
        <v>2993</v>
      </c>
      <c r="CO31" s="62" t="s">
        <v>8240</v>
      </c>
      <c r="CS31" s="62" t="s">
        <v>4467</v>
      </c>
      <c r="DG31" s="62" t="s">
        <v>2324</v>
      </c>
      <c r="DI31" s="62" t="s">
        <v>2628</v>
      </c>
      <c r="DK31" s="62" t="s">
        <v>2499</v>
      </c>
    </row>
    <row r="32" spans="1:123" x14ac:dyDescent="0.2">
      <c r="A32" s="62" t="s">
        <v>2038</v>
      </c>
      <c r="C32" s="83" t="s">
        <v>4319</v>
      </c>
      <c r="E32" s="62" t="s">
        <v>3465</v>
      </c>
      <c r="G32" s="62" t="s">
        <v>3639</v>
      </c>
      <c r="I32" s="62" t="s">
        <v>3708</v>
      </c>
      <c r="K32" s="62" t="s">
        <v>3954</v>
      </c>
      <c r="M32" s="62" t="s">
        <v>4001</v>
      </c>
      <c r="O32" s="62" t="s">
        <v>4090</v>
      </c>
      <c r="BO32" s="62" t="s">
        <v>2744</v>
      </c>
      <c r="BS32" s="62" t="s">
        <v>4704</v>
      </c>
      <c r="BW32" s="62" t="s">
        <v>2879</v>
      </c>
      <c r="CC32" s="62" t="s">
        <v>2932</v>
      </c>
      <c r="CE32" s="62" t="s">
        <v>8054</v>
      </c>
      <c r="CK32" s="85" t="s">
        <v>2994</v>
      </c>
      <c r="CO32" s="62" t="s">
        <v>8260</v>
      </c>
      <c r="CS32" s="62" t="s">
        <v>4468</v>
      </c>
      <c r="DG32" s="62" t="s">
        <v>2541</v>
      </c>
      <c r="DI32" s="62" t="s">
        <v>2553</v>
      </c>
      <c r="DK32" s="62" t="s">
        <v>2297</v>
      </c>
    </row>
    <row r="33" spans="1:115" x14ac:dyDescent="0.2">
      <c r="A33" s="62" t="s">
        <v>3438</v>
      </c>
      <c r="C33" s="83" t="s">
        <v>4245</v>
      </c>
      <c r="E33" s="62" t="s">
        <v>3469</v>
      </c>
      <c r="G33" s="62" t="s">
        <v>3640</v>
      </c>
      <c r="I33" s="62" t="s">
        <v>3709</v>
      </c>
      <c r="K33" s="62" t="s">
        <v>3932</v>
      </c>
      <c r="M33" s="62" t="s">
        <v>4020</v>
      </c>
      <c r="O33" s="62" t="s">
        <v>3966</v>
      </c>
      <c r="BO33" s="62" t="s">
        <v>2289</v>
      </c>
      <c r="BS33" s="62" t="s">
        <v>4705</v>
      </c>
      <c r="BW33" s="62" t="s">
        <v>2618</v>
      </c>
      <c r="CC33" s="62" t="s">
        <v>2933</v>
      </c>
      <c r="CE33" s="62" t="s">
        <v>4877</v>
      </c>
      <c r="CK33" s="85" t="s">
        <v>2995</v>
      </c>
      <c r="CO33" s="62" t="s">
        <v>8253</v>
      </c>
      <c r="CS33" s="62" t="s">
        <v>4469</v>
      </c>
      <c r="DG33" s="62" t="s">
        <v>2601</v>
      </c>
      <c r="DI33" s="62" t="s">
        <v>2219</v>
      </c>
      <c r="DK33" s="62" t="s">
        <v>2620</v>
      </c>
    </row>
    <row r="34" spans="1:115" x14ac:dyDescent="0.2">
      <c r="A34" s="62" t="s">
        <v>2040</v>
      </c>
      <c r="C34" s="83" t="s">
        <v>5962</v>
      </c>
      <c r="E34" s="62" t="s">
        <v>3470</v>
      </c>
      <c r="G34" s="62" t="s">
        <v>3641</v>
      </c>
      <c r="I34" s="62" t="s">
        <v>3710</v>
      </c>
      <c r="K34" s="62" t="s">
        <v>3933</v>
      </c>
      <c r="M34" s="62" t="s">
        <v>4002</v>
      </c>
      <c r="O34" s="62" t="s">
        <v>3783</v>
      </c>
      <c r="BO34" s="62" t="s">
        <v>2745</v>
      </c>
      <c r="BS34" s="62" t="s">
        <v>4706</v>
      </c>
      <c r="BW34" s="63" t="s">
        <v>8699</v>
      </c>
      <c r="CC34" s="62" t="s">
        <v>8518</v>
      </c>
      <c r="CE34" s="62" t="s">
        <v>8059</v>
      </c>
      <c r="CK34" s="85" t="s">
        <v>2996</v>
      </c>
      <c r="CO34" s="62" t="s">
        <v>8415</v>
      </c>
      <c r="CS34" s="62" t="s">
        <v>4470</v>
      </c>
      <c r="DG34" s="62" t="s">
        <v>2542</v>
      </c>
      <c r="DI34" s="62" t="s">
        <v>2374</v>
      </c>
      <c r="DK34" s="62" t="s">
        <v>2550</v>
      </c>
    </row>
    <row r="35" spans="1:115" x14ac:dyDescent="0.2">
      <c r="A35" s="62" t="s">
        <v>2042</v>
      </c>
      <c r="C35" s="83" t="s">
        <v>5963</v>
      </c>
      <c r="E35" s="62" t="s">
        <v>3471</v>
      </c>
      <c r="G35" s="62" t="s">
        <v>2599</v>
      </c>
      <c r="I35" s="62" t="s">
        <v>3800</v>
      </c>
      <c r="K35" s="62" t="s">
        <v>3970</v>
      </c>
      <c r="M35" s="62" t="s">
        <v>4027</v>
      </c>
      <c r="O35" s="62" t="s">
        <v>4075</v>
      </c>
      <c r="BO35" s="62" t="s">
        <v>2746</v>
      </c>
      <c r="BS35" s="62" t="s">
        <v>4041</v>
      </c>
      <c r="BW35" s="62" t="s">
        <v>2880</v>
      </c>
      <c r="CC35" s="62" t="s">
        <v>8519</v>
      </c>
      <c r="CE35" s="62" t="s">
        <v>8060</v>
      </c>
      <c r="CK35" s="85" t="s">
        <v>2997</v>
      </c>
      <c r="CO35" s="62" t="s">
        <v>8344</v>
      </c>
      <c r="CS35" s="62" t="s">
        <v>4471</v>
      </c>
      <c r="DG35" s="62" t="s">
        <v>2487</v>
      </c>
      <c r="DI35" s="62" t="s">
        <v>3283</v>
      </c>
      <c r="DK35" s="62" t="s">
        <v>2358</v>
      </c>
    </row>
    <row r="36" spans="1:115" x14ac:dyDescent="0.2">
      <c r="A36" s="62" t="s">
        <v>2044</v>
      </c>
      <c r="C36" s="83" t="s">
        <v>5964</v>
      </c>
      <c r="E36" s="62" t="s">
        <v>3573</v>
      </c>
      <c r="G36" s="62" t="s">
        <v>2088</v>
      </c>
      <c r="I36" s="62" t="s">
        <v>3540</v>
      </c>
      <c r="K36" s="62" t="s">
        <v>3766</v>
      </c>
      <c r="M36" s="62" t="s">
        <v>3996</v>
      </c>
      <c r="O36" s="62" t="s">
        <v>3781</v>
      </c>
      <c r="BO36" s="62" t="s">
        <v>2747</v>
      </c>
      <c r="BS36" s="62" t="s">
        <v>4707</v>
      </c>
      <c r="BW36" s="63" t="s">
        <v>8700</v>
      </c>
      <c r="CC36" s="62" t="s">
        <v>2934</v>
      </c>
      <c r="CE36" s="62" t="s">
        <v>8061</v>
      </c>
      <c r="CK36" s="85" t="s">
        <v>2998</v>
      </c>
      <c r="CO36" s="62" t="s">
        <v>8520</v>
      </c>
      <c r="CS36" s="62" t="s">
        <v>3906</v>
      </c>
      <c r="DG36" s="62" t="s">
        <v>2488</v>
      </c>
      <c r="DI36" s="62" t="s">
        <v>2224</v>
      </c>
      <c r="DK36" s="62" t="s">
        <v>2215</v>
      </c>
    </row>
    <row r="37" spans="1:115" x14ac:dyDescent="0.2">
      <c r="A37" s="62" t="s">
        <v>2045</v>
      </c>
      <c r="C37" s="83" t="s">
        <v>5965</v>
      </c>
      <c r="E37" s="62" t="s">
        <v>3490</v>
      </c>
      <c r="G37" s="62" t="s">
        <v>3645</v>
      </c>
      <c r="I37" s="62" t="s">
        <v>3801</v>
      </c>
      <c r="K37" s="62" t="s">
        <v>3934</v>
      </c>
      <c r="M37" s="62" t="s">
        <v>3505</v>
      </c>
      <c r="O37" s="62" t="s">
        <v>3889</v>
      </c>
      <c r="BO37" s="62" t="s">
        <v>2748</v>
      </c>
      <c r="BS37" s="62" t="s">
        <v>4708</v>
      </c>
      <c r="BW37" s="62" t="s">
        <v>2881</v>
      </c>
      <c r="CC37" s="62" t="s">
        <v>2935</v>
      </c>
      <c r="CE37" s="62" t="s">
        <v>8062</v>
      </c>
      <c r="CK37" s="85" t="s">
        <v>2999</v>
      </c>
      <c r="CO37" s="62" t="s">
        <v>8521</v>
      </c>
      <c r="CS37" s="62" t="s">
        <v>4472</v>
      </c>
      <c r="DG37" s="62" t="s">
        <v>2543</v>
      </c>
      <c r="DI37" s="62" t="s">
        <v>2225</v>
      </c>
      <c r="DK37" s="62" t="s">
        <v>2501</v>
      </c>
    </row>
    <row r="38" spans="1:115" x14ac:dyDescent="0.2">
      <c r="A38" s="62" t="s">
        <v>2047</v>
      </c>
      <c r="C38" s="83" t="s">
        <v>4320</v>
      </c>
      <c r="E38" s="62" t="s">
        <v>3467</v>
      </c>
      <c r="G38" s="62" t="s">
        <v>3647</v>
      </c>
      <c r="I38" s="62" t="s">
        <v>3803</v>
      </c>
      <c r="K38" s="62" t="s">
        <v>3935</v>
      </c>
      <c r="M38" s="62" t="s">
        <v>3994</v>
      </c>
      <c r="O38" s="62" t="s">
        <v>4084</v>
      </c>
      <c r="BO38" s="62" t="s">
        <v>2749</v>
      </c>
      <c r="BS38" s="62" t="s">
        <v>4709</v>
      </c>
      <c r="BW38" s="62" t="s">
        <v>2882</v>
      </c>
      <c r="CC38" s="62" t="s">
        <v>2936</v>
      </c>
      <c r="CE38" s="62" t="s">
        <v>8063</v>
      </c>
      <c r="CK38" s="85" t="s">
        <v>3000</v>
      </c>
      <c r="CO38" s="62" t="s">
        <v>8349</v>
      </c>
      <c r="CS38" s="62" t="s">
        <v>4473</v>
      </c>
      <c r="DG38" s="62" t="s">
        <v>2148</v>
      </c>
      <c r="DI38" s="62" t="s">
        <v>3293</v>
      </c>
      <c r="DK38" s="62" t="s">
        <v>2217</v>
      </c>
    </row>
    <row r="39" spans="1:115" x14ac:dyDescent="0.2">
      <c r="A39" s="62" t="s">
        <v>2048</v>
      </c>
      <c r="C39" s="83" t="s">
        <v>4278</v>
      </c>
      <c r="E39" s="62" t="s">
        <v>3466</v>
      </c>
      <c r="G39" s="62" t="s">
        <v>3643</v>
      </c>
      <c r="I39" s="62" t="s">
        <v>3802</v>
      </c>
      <c r="K39" s="62" t="s">
        <v>3936</v>
      </c>
      <c r="M39" s="62" t="s">
        <v>4010</v>
      </c>
      <c r="O39" s="62" t="s">
        <v>4086</v>
      </c>
      <c r="BO39" s="62" t="s">
        <v>2750</v>
      </c>
      <c r="BS39" s="62" t="s">
        <v>4710</v>
      </c>
      <c r="BW39" s="62" t="s">
        <v>2883</v>
      </c>
      <c r="CC39" s="62" t="s">
        <v>2937</v>
      </c>
      <c r="CE39" s="62" t="s">
        <v>8064</v>
      </c>
      <c r="CK39" s="85" t="s">
        <v>3001</v>
      </c>
      <c r="CO39" s="62" t="s">
        <v>8347</v>
      </c>
      <c r="CS39" s="62" t="s">
        <v>4474</v>
      </c>
      <c r="DG39" s="62" t="s">
        <v>2184</v>
      </c>
      <c r="DI39" s="62" t="s">
        <v>2383</v>
      </c>
      <c r="DK39" s="62" t="s">
        <v>2503</v>
      </c>
    </row>
    <row r="40" spans="1:115" x14ac:dyDescent="0.2">
      <c r="A40" s="62" t="s">
        <v>2050</v>
      </c>
      <c r="C40" s="83" t="s">
        <v>4279</v>
      </c>
      <c r="E40" s="62" t="s">
        <v>3517</v>
      </c>
      <c r="G40" s="62" t="s">
        <v>3642</v>
      </c>
      <c r="I40" s="62" t="s">
        <v>3804</v>
      </c>
      <c r="K40" s="62" t="s">
        <v>3942</v>
      </c>
      <c r="M40" s="62" t="s">
        <v>4011</v>
      </c>
      <c r="O40" s="62" t="s">
        <v>4074</v>
      </c>
      <c r="BO40" s="62" t="s">
        <v>2751</v>
      </c>
      <c r="BS40" s="62" t="s">
        <v>4123</v>
      </c>
      <c r="BW40" s="62" t="s">
        <v>2884</v>
      </c>
      <c r="CC40" s="62" t="s">
        <v>2938</v>
      </c>
      <c r="CE40" s="62" t="s">
        <v>8065</v>
      </c>
      <c r="CK40" s="85" t="s">
        <v>3002</v>
      </c>
      <c r="CO40" s="62" t="s">
        <v>8346</v>
      </c>
      <c r="CS40" s="62" t="s">
        <v>4475</v>
      </c>
      <c r="DG40" s="62" t="s">
        <v>2288</v>
      </c>
      <c r="DI40" s="62" t="s">
        <v>2230</v>
      </c>
      <c r="DK40" s="62" t="s">
        <v>2628</v>
      </c>
    </row>
    <row r="41" spans="1:115" x14ac:dyDescent="0.2">
      <c r="A41" s="62" t="s">
        <v>2052</v>
      </c>
      <c r="C41" s="83" t="s">
        <v>4321</v>
      </c>
      <c r="E41" s="62" t="s">
        <v>3463</v>
      </c>
      <c r="G41" s="62" t="s">
        <v>3633</v>
      </c>
      <c r="I41" s="62" t="s">
        <v>3805</v>
      </c>
      <c r="K41" s="62" t="s">
        <v>3927</v>
      </c>
      <c r="M41" s="62" t="s">
        <v>4025</v>
      </c>
      <c r="O41" s="62" t="s">
        <v>4089</v>
      </c>
      <c r="BO41" s="62" t="s">
        <v>2752</v>
      </c>
      <c r="BS41" s="62" t="s">
        <v>4711</v>
      </c>
      <c r="BW41" s="62" t="s">
        <v>2885</v>
      </c>
      <c r="CC41" s="62" t="s">
        <v>2939</v>
      </c>
      <c r="CE41" s="62" t="s">
        <v>8066</v>
      </c>
      <c r="CK41" s="85" t="s">
        <v>3003</v>
      </c>
      <c r="CO41" s="62" t="s">
        <v>8348</v>
      </c>
      <c r="CS41" s="62" t="s">
        <v>4476</v>
      </c>
      <c r="DG41" s="62" t="s">
        <v>2489</v>
      </c>
      <c r="DI41" s="62" t="s">
        <v>2385</v>
      </c>
      <c r="DK41" s="62" t="s">
        <v>2369</v>
      </c>
    </row>
    <row r="42" spans="1:115" x14ac:dyDescent="0.2">
      <c r="A42" s="62" t="s">
        <v>2054</v>
      </c>
      <c r="C42" s="83" t="s">
        <v>4322</v>
      </c>
      <c r="E42" s="62" t="s">
        <v>3456</v>
      </c>
      <c r="G42" s="62" t="s">
        <v>3630</v>
      </c>
      <c r="I42" s="62" t="s">
        <v>3806</v>
      </c>
      <c r="K42" s="62" t="s">
        <v>3926</v>
      </c>
      <c r="M42" s="62" t="s">
        <v>4014</v>
      </c>
      <c r="O42" s="62" t="s">
        <v>3866</v>
      </c>
      <c r="BO42" s="62" t="s">
        <v>2753</v>
      </c>
      <c r="BS42" s="62" t="s">
        <v>4712</v>
      </c>
      <c r="BW42" s="62" t="s">
        <v>2886</v>
      </c>
      <c r="CC42" s="63" t="s">
        <v>8688</v>
      </c>
      <c r="CE42" s="62" t="s">
        <v>3829</v>
      </c>
      <c r="CK42" s="85" t="s">
        <v>3004</v>
      </c>
      <c r="CO42" s="62" t="s">
        <v>8311</v>
      </c>
      <c r="CS42" s="62" t="s">
        <v>4477</v>
      </c>
      <c r="DG42" s="62" t="s">
        <v>3259</v>
      </c>
      <c r="DI42" s="62" t="s">
        <v>2391</v>
      </c>
      <c r="DK42" s="62" t="s">
        <v>3334</v>
      </c>
    </row>
    <row r="43" spans="1:115" x14ac:dyDescent="0.2">
      <c r="A43" s="62" t="s">
        <v>2056</v>
      </c>
      <c r="C43" s="83" t="s">
        <v>4323</v>
      </c>
      <c r="E43" s="62" t="s">
        <v>3458</v>
      </c>
      <c r="G43" s="62" t="s">
        <v>3659</v>
      </c>
      <c r="I43" s="62" t="s">
        <v>3807</v>
      </c>
      <c r="K43" s="62" t="s">
        <v>3953</v>
      </c>
      <c r="M43" s="62" t="s">
        <v>4019</v>
      </c>
      <c r="O43" s="62" t="s">
        <v>4000</v>
      </c>
      <c r="BO43" s="62" t="s">
        <v>2207</v>
      </c>
      <c r="BS43" s="62" t="s">
        <v>4713</v>
      </c>
      <c r="BW43" s="62" t="s">
        <v>2887</v>
      </c>
      <c r="CC43" s="62" t="s">
        <v>2940</v>
      </c>
      <c r="CE43" s="62" t="s">
        <v>8070</v>
      </c>
      <c r="CK43" s="85" t="s">
        <v>3005</v>
      </c>
      <c r="CO43" s="62" t="s">
        <v>8312</v>
      </c>
      <c r="CS43" s="62" t="s">
        <v>4478</v>
      </c>
      <c r="DG43" s="62" t="s">
        <v>2185</v>
      </c>
      <c r="DI43" s="62" t="s">
        <v>2393</v>
      </c>
      <c r="DK43" s="62" t="s">
        <v>2372</v>
      </c>
    </row>
    <row r="44" spans="1:115" x14ac:dyDescent="0.2">
      <c r="A44" s="62" t="s">
        <v>2058</v>
      </c>
      <c r="C44" s="83" t="s">
        <v>4324</v>
      </c>
      <c r="E44" s="62" t="s">
        <v>3460</v>
      </c>
      <c r="G44" s="62" t="s">
        <v>3616</v>
      </c>
      <c r="I44" s="62" t="s">
        <v>3876</v>
      </c>
      <c r="K44" s="62" t="s">
        <v>3955</v>
      </c>
      <c r="M44" s="62" t="s">
        <v>3775</v>
      </c>
      <c r="O44" s="62" t="s">
        <v>4087</v>
      </c>
      <c r="BO44" s="62" t="s">
        <v>2754</v>
      </c>
      <c r="BS44" s="62" t="s">
        <v>4714</v>
      </c>
      <c r="CC44" s="63" t="s">
        <v>8701</v>
      </c>
      <c r="CE44" s="62" t="s">
        <v>8071</v>
      </c>
      <c r="CK44" s="85" t="s">
        <v>3006</v>
      </c>
      <c r="CO44" s="62" t="s">
        <v>8345</v>
      </c>
      <c r="CS44" s="62" t="s">
        <v>4479</v>
      </c>
      <c r="DG44" s="62" t="s">
        <v>2326</v>
      </c>
      <c r="DI44" s="62" t="s">
        <v>3296</v>
      </c>
      <c r="DK44" s="62" t="s">
        <v>3283</v>
      </c>
    </row>
    <row r="45" spans="1:115" x14ac:dyDescent="0.2">
      <c r="A45" s="62" t="s">
        <v>2060</v>
      </c>
      <c r="C45" s="83" t="s">
        <v>4248</v>
      </c>
      <c r="E45" s="62" t="s">
        <v>3462</v>
      </c>
      <c r="G45" s="62" t="s">
        <v>3655</v>
      </c>
      <c r="I45" s="62" t="s">
        <v>3668</v>
      </c>
      <c r="K45" s="62" t="s">
        <v>3959</v>
      </c>
      <c r="M45" s="62" t="s">
        <v>4033</v>
      </c>
      <c r="O45" s="62" t="s">
        <v>4088</v>
      </c>
      <c r="BO45" s="62" t="s">
        <v>2755</v>
      </c>
      <c r="BS45" s="62" t="s">
        <v>4715</v>
      </c>
      <c r="CC45" s="62" t="s">
        <v>2941</v>
      </c>
      <c r="CE45" s="62" t="s">
        <v>8072</v>
      </c>
      <c r="CK45" s="85" t="s">
        <v>3007</v>
      </c>
      <c r="CO45" s="62" t="s">
        <v>8262</v>
      </c>
      <c r="CS45" s="62" t="s">
        <v>4480</v>
      </c>
      <c r="DG45" s="62" t="s">
        <v>3260</v>
      </c>
      <c r="DI45" s="62" t="s">
        <v>2235</v>
      </c>
      <c r="DK45" s="62" t="s">
        <v>2376</v>
      </c>
    </row>
    <row r="46" spans="1:115" x14ac:dyDescent="0.2">
      <c r="A46" s="62" t="s">
        <v>2061</v>
      </c>
      <c r="C46" s="83" t="s">
        <v>4325</v>
      </c>
      <c r="E46" s="62" t="s">
        <v>3457</v>
      </c>
      <c r="G46" s="62" t="s">
        <v>3656</v>
      </c>
      <c r="I46" s="62" t="s">
        <v>3758</v>
      </c>
      <c r="K46" s="62" t="s">
        <v>3951</v>
      </c>
      <c r="M46" s="62" t="s">
        <v>4034</v>
      </c>
      <c r="O46" s="62" t="s">
        <v>3719</v>
      </c>
      <c r="BO46" s="62" t="s">
        <v>2756</v>
      </c>
      <c r="BS46" s="62" t="s">
        <v>4716</v>
      </c>
      <c r="CC46" s="62" t="s">
        <v>2383</v>
      </c>
      <c r="CE46" s="62" t="s">
        <v>8073</v>
      </c>
      <c r="CK46" s="85" t="s">
        <v>3008</v>
      </c>
      <c r="CO46" s="62" t="s">
        <v>8273</v>
      </c>
      <c r="CS46" s="62" t="s">
        <v>4481</v>
      </c>
      <c r="DG46" s="62" t="s">
        <v>2327</v>
      </c>
      <c r="DI46" s="62" t="s">
        <v>2236</v>
      </c>
      <c r="DK46" s="62" t="s">
        <v>2159</v>
      </c>
    </row>
    <row r="47" spans="1:115" x14ac:dyDescent="0.2">
      <c r="A47" s="62" t="s">
        <v>2063</v>
      </c>
      <c r="C47" s="83" t="s">
        <v>4326</v>
      </c>
      <c r="E47" s="62" t="s">
        <v>3461</v>
      </c>
      <c r="G47" s="85" t="s">
        <v>9292</v>
      </c>
      <c r="I47" s="62" t="s">
        <v>3799</v>
      </c>
      <c r="K47" s="62" t="s">
        <v>3956</v>
      </c>
      <c r="M47" s="62" t="s">
        <v>4037</v>
      </c>
      <c r="O47" s="62" t="s">
        <v>4091</v>
      </c>
      <c r="BO47" s="62" t="s">
        <v>2631</v>
      </c>
      <c r="BS47" s="62" t="s">
        <v>4717</v>
      </c>
      <c r="CC47" s="62" t="s">
        <v>2942</v>
      </c>
      <c r="CE47" s="62" t="s">
        <v>8074</v>
      </c>
      <c r="CK47" s="85" t="s">
        <v>3009</v>
      </c>
      <c r="CO47" s="62" t="s">
        <v>8276</v>
      </c>
      <c r="CS47" s="62" t="s">
        <v>4482</v>
      </c>
      <c r="DG47" s="62" t="s">
        <v>2328</v>
      </c>
      <c r="DI47" s="62" t="s">
        <v>2397</v>
      </c>
      <c r="DK47" s="62" t="s">
        <v>2377</v>
      </c>
    </row>
    <row r="48" spans="1:115" x14ac:dyDescent="0.2">
      <c r="A48" s="62" t="s">
        <v>2065</v>
      </c>
      <c r="C48" s="83" t="s">
        <v>4283</v>
      </c>
      <c r="E48" s="62" t="s">
        <v>3459</v>
      </c>
      <c r="G48" s="62" t="s">
        <v>3649</v>
      </c>
      <c r="I48" s="62" t="s">
        <v>3573</v>
      </c>
      <c r="K48" s="62" t="s">
        <v>3957</v>
      </c>
      <c r="M48" s="62" t="s">
        <v>4024</v>
      </c>
      <c r="BO48" s="62" t="s">
        <v>2757</v>
      </c>
      <c r="BS48" s="62" t="s">
        <v>4718</v>
      </c>
      <c r="CC48" s="62" t="s">
        <v>2943</v>
      </c>
      <c r="CE48" s="62" t="s">
        <v>8075</v>
      </c>
      <c r="CK48" s="85" t="s">
        <v>3010</v>
      </c>
      <c r="CO48" s="62" t="s">
        <v>8263</v>
      </c>
      <c r="CS48" s="62" t="s">
        <v>4483</v>
      </c>
      <c r="DG48" s="62" t="s">
        <v>3261</v>
      </c>
      <c r="DI48" s="62" t="s">
        <v>2239</v>
      </c>
      <c r="DK48" s="62" t="s">
        <v>2225</v>
      </c>
    </row>
    <row r="49" spans="1:115" x14ac:dyDescent="0.2">
      <c r="A49" s="62" t="s">
        <v>3439</v>
      </c>
      <c r="C49" s="83" t="s">
        <v>4327</v>
      </c>
      <c r="E49" s="62" t="s">
        <v>3538</v>
      </c>
      <c r="G49" s="62" t="s">
        <v>3652</v>
      </c>
      <c r="I49" s="62" t="s">
        <v>3684</v>
      </c>
      <c r="K49" s="62" t="s">
        <v>3946</v>
      </c>
      <c r="M49" s="62" t="s">
        <v>3794</v>
      </c>
      <c r="BO49" s="62" t="s">
        <v>2758</v>
      </c>
      <c r="BS49" s="62" t="s">
        <v>4719</v>
      </c>
      <c r="CC49" s="62" t="s">
        <v>2944</v>
      </c>
      <c r="CE49" s="62" t="s">
        <v>3538</v>
      </c>
      <c r="CK49" s="85" t="s">
        <v>3011</v>
      </c>
      <c r="CO49" s="62" t="s">
        <v>8324</v>
      </c>
      <c r="CS49" s="62" t="s">
        <v>4484</v>
      </c>
      <c r="DG49" s="62" t="s">
        <v>2329</v>
      </c>
      <c r="DI49" s="62" t="s">
        <v>2512</v>
      </c>
      <c r="DK49" s="62" t="s">
        <v>2228</v>
      </c>
    </row>
    <row r="50" spans="1:115" x14ac:dyDescent="0.2">
      <c r="A50" s="62" t="s">
        <v>2067</v>
      </c>
      <c r="C50" s="83" t="s">
        <v>4328</v>
      </c>
      <c r="E50" s="62" t="s">
        <v>3476</v>
      </c>
      <c r="G50" s="62" t="s">
        <v>3618</v>
      </c>
      <c r="I50" s="62" t="s">
        <v>3729</v>
      </c>
      <c r="K50" s="62" t="s">
        <v>3947</v>
      </c>
      <c r="M50" s="62" t="s">
        <v>3990</v>
      </c>
      <c r="BO50" s="62" t="s">
        <v>2759</v>
      </c>
      <c r="BS50" s="62" t="s">
        <v>4720</v>
      </c>
      <c r="CC50" s="62" t="s">
        <v>2945</v>
      </c>
      <c r="CE50" s="62" t="s">
        <v>8076</v>
      </c>
      <c r="CK50" s="85" t="s">
        <v>3012</v>
      </c>
      <c r="CO50" s="62" t="s">
        <v>8318</v>
      </c>
      <c r="CS50" s="62" t="s">
        <v>4485</v>
      </c>
      <c r="DG50" s="62" t="s">
        <v>3262</v>
      </c>
      <c r="DI50" s="62" t="s">
        <v>2604</v>
      </c>
      <c r="DK50" s="62" t="s">
        <v>2230</v>
      </c>
    </row>
    <row r="51" spans="1:115" x14ac:dyDescent="0.2">
      <c r="A51" s="62" t="s">
        <v>2069</v>
      </c>
      <c r="C51" s="83" t="s">
        <v>4284</v>
      </c>
      <c r="E51" s="62" t="s">
        <v>3474</v>
      </c>
      <c r="G51" s="62" t="s">
        <v>3632</v>
      </c>
      <c r="I51" s="62" t="s">
        <v>3685</v>
      </c>
      <c r="K51" s="62" t="s">
        <v>3961</v>
      </c>
      <c r="M51" s="62" t="s">
        <v>4003</v>
      </c>
      <c r="BO51" s="62" t="s">
        <v>2760</v>
      </c>
      <c r="BS51" s="62" t="s">
        <v>4721</v>
      </c>
      <c r="CC51" s="62" t="s">
        <v>2946</v>
      </c>
      <c r="CE51" s="62" t="s">
        <v>8067</v>
      </c>
      <c r="CK51" s="85" t="s">
        <v>3013</v>
      </c>
      <c r="CO51" s="62" t="s">
        <v>8382</v>
      </c>
      <c r="CS51" s="62" t="s">
        <v>4486</v>
      </c>
      <c r="DG51" s="62" t="s">
        <v>3263</v>
      </c>
      <c r="DI51" s="62" t="s">
        <v>2401</v>
      </c>
      <c r="DK51" s="62" t="s">
        <v>2558</v>
      </c>
    </row>
    <row r="52" spans="1:115" x14ac:dyDescent="0.2">
      <c r="A52" s="62" t="s">
        <v>2071</v>
      </c>
      <c r="C52" s="83" t="s">
        <v>4329</v>
      </c>
      <c r="E52" s="62" t="s">
        <v>2024</v>
      </c>
      <c r="G52" s="62" t="s">
        <v>3654</v>
      </c>
      <c r="I52" s="62" t="s">
        <v>3693</v>
      </c>
      <c r="K52" s="62" t="s">
        <v>3962</v>
      </c>
      <c r="M52" s="62" t="s">
        <v>3871</v>
      </c>
      <c r="BO52" s="62" t="s">
        <v>2761</v>
      </c>
      <c r="BS52" s="62" t="s">
        <v>4722</v>
      </c>
      <c r="CC52" s="62" t="s">
        <v>2947</v>
      </c>
      <c r="CE52" s="62" t="s">
        <v>8068</v>
      </c>
      <c r="CK52" s="85" t="s">
        <v>3014</v>
      </c>
      <c r="CO52" s="62" t="s">
        <v>8337</v>
      </c>
      <c r="CS52" s="62" t="s">
        <v>4487</v>
      </c>
      <c r="DG52" s="62" t="s">
        <v>2330</v>
      </c>
      <c r="DI52" s="62" t="s">
        <v>2569</v>
      </c>
      <c r="DK52" s="62" t="s">
        <v>2560</v>
      </c>
    </row>
    <row r="53" spans="1:115" x14ac:dyDescent="0.2">
      <c r="A53" s="62" t="s">
        <v>2072</v>
      </c>
      <c r="C53" s="83" t="s">
        <v>4249</v>
      </c>
      <c r="E53" s="62" t="s">
        <v>3599</v>
      </c>
      <c r="G53" s="62" t="s">
        <v>3620</v>
      </c>
      <c r="I53" s="62" t="s">
        <v>3718</v>
      </c>
      <c r="K53" s="62" t="s">
        <v>3963</v>
      </c>
      <c r="M53" s="62" t="s">
        <v>4052</v>
      </c>
      <c r="BO53" s="62" t="s">
        <v>2359</v>
      </c>
      <c r="BS53" s="62" t="s">
        <v>4723</v>
      </c>
      <c r="CC53" s="62" t="s">
        <v>2948</v>
      </c>
      <c r="CE53" s="62" t="s">
        <v>8069</v>
      </c>
      <c r="CK53" s="85" t="s">
        <v>3015</v>
      </c>
      <c r="CO53" s="62" t="s">
        <v>8261</v>
      </c>
      <c r="CS53" s="62" t="s">
        <v>4488</v>
      </c>
      <c r="DG53" s="62" t="s">
        <v>2186</v>
      </c>
      <c r="DI53" s="62" t="s">
        <v>2513</v>
      </c>
      <c r="DK53" s="62" t="s">
        <v>2234</v>
      </c>
    </row>
    <row r="54" spans="1:115" x14ac:dyDescent="0.2">
      <c r="A54" s="62" t="s">
        <v>3440</v>
      </c>
      <c r="C54" s="83" t="s">
        <v>4246</v>
      </c>
      <c r="E54" s="62" t="s">
        <v>3478</v>
      </c>
      <c r="G54" s="62" t="s">
        <v>3650</v>
      </c>
      <c r="I54" s="62" t="s">
        <v>3717</v>
      </c>
      <c r="K54" s="62" t="s">
        <v>2082</v>
      </c>
      <c r="M54" s="62" t="s">
        <v>3824</v>
      </c>
      <c r="BO54" s="62" t="s">
        <v>2762</v>
      </c>
      <c r="BS54" s="62" t="s">
        <v>4724</v>
      </c>
      <c r="CC54" s="62" t="s">
        <v>2949</v>
      </c>
      <c r="CE54" s="62" t="s">
        <v>8077</v>
      </c>
      <c r="CK54" s="85" t="s">
        <v>3016</v>
      </c>
      <c r="CO54" s="62" t="s">
        <v>8338</v>
      </c>
      <c r="CS54" s="63" t="s">
        <v>8522</v>
      </c>
      <c r="DG54" s="62" t="s">
        <v>2187</v>
      </c>
      <c r="DI54" s="62" t="s">
        <v>2403</v>
      </c>
      <c r="DK54" s="62" t="s">
        <v>2393</v>
      </c>
    </row>
    <row r="55" spans="1:115" x14ac:dyDescent="0.2">
      <c r="A55" s="62" t="s">
        <v>2073</v>
      </c>
      <c r="C55" s="83" t="s">
        <v>4330</v>
      </c>
      <c r="E55" s="62" t="s">
        <v>3479</v>
      </c>
      <c r="G55" s="62" t="s">
        <v>3624</v>
      </c>
      <c r="I55" s="62" t="s">
        <v>3711</v>
      </c>
      <c r="K55" s="62" t="s">
        <v>3960</v>
      </c>
      <c r="M55" s="62" t="s">
        <v>2084</v>
      </c>
      <c r="BO55" s="62" t="s">
        <v>2763</v>
      </c>
      <c r="BS55" s="62" t="s">
        <v>4725</v>
      </c>
      <c r="CC55" s="62" t="s">
        <v>2950</v>
      </c>
      <c r="CE55" s="62" t="s">
        <v>4954</v>
      </c>
      <c r="CK55" s="85" t="s">
        <v>3017</v>
      </c>
      <c r="CO55" s="62" t="s">
        <v>8339</v>
      </c>
      <c r="CS55" s="62" t="s">
        <v>4489</v>
      </c>
      <c r="DG55" s="62" t="s">
        <v>2188</v>
      </c>
      <c r="DI55" s="62" t="s">
        <v>2406</v>
      </c>
      <c r="DK55" s="62" t="s">
        <v>2564</v>
      </c>
    </row>
    <row r="56" spans="1:115" x14ac:dyDescent="0.2">
      <c r="A56" s="62" t="s">
        <v>2074</v>
      </c>
      <c r="C56" s="83" t="s">
        <v>4247</v>
      </c>
      <c r="E56" s="62" t="s">
        <v>3481</v>
      </c>
      <c r="G56" s="62" t="s">
        <v>3613</v>
      </c>
      <c r="I56" s="62" t="s">
        <v>3686</v>
      </c>
      <c r="K56" s="62" t="s">
        <v>3958</v>
      </c>
      <c r="M56" s="62" t="s">
        <v>4049</v>
      </c>
      <c r="BO56" s="62" t="s">
        <v>2764</v>
      </c>
      <c r="BS56" s="62" t="s">
        <v>4726</v>
      </c>
      <c r="CC56" s="63" t="s">
        <v>8702</v>
      </c>
      <c r="CE56" s="62" t="s">
        <v>8078</v>
      </c>
      <c r="CK56" s="85" t="s">
        <v>3018</v>
      </c>
      <c r="CO56" s="62" t="s">
        <v>8264</v>
      </c>
      <c r="CS56" s="63" t="s">
        <v>8523</v>
      </c>
      <c r="DG56" s="62" t="s">
        <v>2189</v>
      </c>
      <c r="DI56" s="62" t="s">
        <v>2407</v>
      </c>
      <c r="DK56" s="62" t="s">
        <v>2396</v>
      </c>
    </row>
    <row r="57" spans="1:115" x14ac:dyDescent="0.2">
      <c r="A57" s="62" t="s">
        <v>2076</v>
      </c>
      <c r="C57" s="83" t="s">
        <v>4331</v>
      </c>
      <c r="E57" s="62" t="s">
        <v>3482</v>
      </c>
      <c r="G57" s="62" t="s">
        <v>3636</v>
      </c>
      <c r="I57" s="62" t="s">
        <v>3760</v>
      </c>
      <c r="K57" s="62" t="s">
        <v>3966</v>
      </c>
      <c r="M57" s="62" t="s">
        <v>4054</v>
      </c>
      <c r="BO57" s="62" t="s">
        <v>2765</v>
      </c>
      <c r="BS57" s="62" t="s">
        <v>4727</v>
      </c>
      <c r="CC57" s="63" t="s">
        <v>8703</v>
      </c>
      <c r="CE57" s="62" t="s">
        <v>8079</v>
      </c>
      <c r="CK57" s="85" t="s">
        <v>3019</v>
      </c>
      <c r="CO57" s="62" t="s">
        <v>8421</v>
      </c>
      <c r="CS57" s="63" t="s">
        <v>8524</v>
      </c>
      <c r="DG57" s="62" t="s">
        <v>2190</v>
      </c>
      <c r="DI57" s="62" t="s">
        <v>3184</v>
      </c>
      <c r="DK57" s="62" t="s">
        <v>2238</v>
      </c>
    </row>
    <row r="58" spans="1:115" x14ac:dyDescent="0.2">
      <c r="A58" s="62" t="s">
        <v>2078</v>
      </c>
      <c r="C58" s="83" t="s">
        <v>4332</v>
      </c>
      <c r="E58" s="62" t="s">
        <v>3480</v>
      </c>
      <c r="G58" s="62" t="s">
        <v>3648</v>
      </c>
      <c r="I58" s="62" t="s">
        <v>3761</v>
      </c>
      <c r="K58" s="62" t="s">
        <v>3967</v>
      </c>
      <c r="M58" s="62" t="s">
        <v>4053</v>
      </c>
      <c r="BO58" s="62" t="s">
        <v>2766</v>
      </c>
      <c r="BS58" s="62" t="s">
        <v>4728</v>
      </c>
      <c r="CC58" s="62" t="s">
        <v>2951</v>
      </c>
      <c r="CE58" s="62" t="s">
        <v>8080</v>
      </c>
      <c r="CK58" s="85" t="s">
        <v>3020</v>
      </c>
      <c r="CO58" s="62" t="s">
        <v>8416</v>
      </c>
      <c r="CS58" s="63" t="s">
        <v>8525</v>
      </c>
      <c r="DG58" s="62" t="s">
        <v>2191</v>
      </c>
      <c r="DI58" s="62" t="s">
        <v>2411</v>
      </c>
      <c r="DK58" s="62" t="s">
        <v>2399</v>
      </c>
    </row>
    <row r="59" spans="1:115" x14ac:dyDescent="0.2">
      <c r="A59" s="62" t="s">
        <v>2080</v>
      </c>
      <c r="C59" s="83" t="s">
        <v>4333</v>
      </c>
      <c r="E59" s="62" t="s">
        <v>3483</v>
      </c>
      <c r="G59" s="62" t="s">
        <v>3628</v>
      </c>
      <c r="I59" s="62" t="s">
        <v>3687</v>
      </c>
      <c r="K59" s="62" t="s">
        <v>3944</v>
      </c>
      <c r="M59" s="62" t="s">
        <v>4043</v>
      </c>
      <c r="BO59" s="62" t="s">
        <v>2767</v>
      </c>
      <c r="BS59" s="62" t="s">
        <v>4729</v>
      </c>
      <c r="CC59" s="62" t="s">
        <v>2952</v>
      </c>
      <c r="CE59" s="62" t="s">
        <v>8081</v>
      </c>
      <c r="CK59" s="85" t="s">
        <v>3021</v>
      </c>
      <c r="CO59" s="62" t="s">
        <v>8419</v>
      </c>
      <c r="CS59" s="63" t="s">
        <v>8526</v>
      </c>
      <c r="DG59" s="62" t="s">
        <v>2192</v>
      </c>
      <c r="DI59" s="62" t="s">
        <v>2246</v>
      </c>
      <c r="DK59" s="62" t="s">
        <v>2512</v>
      </c>
    </row>
    <row r="60" spans="1:115" x14ac:dyDescent="0.2">
      <c r="A60" s="62" t="s">
        <v>2082</v>
      </c>
      <c r="C60" s="83" t="s">
        <v>4271</v>
      </c>
      <c r="E60" s="62" t="s">
        <v>3484</v>
      </c>
      <c r="G60" s="62" t="s">
        <v>3631</v>
      </c>
      <c r="I60" s="62" t="s">
        <v>3829</v>
      </c>
      <c r="K60" s="62" t="s">
        <v>3943</v>
      </c>
      <c r="M60" s="62" t="s">
        <v>3443</v>
      </c>
      <c r="BO60" s="62" t="s">
        <v>2369</v>
      </c>
      <c r="BS60" s="62" t="s">
        <v>4730</v>
      </c>
      <c r="CC60" s="62" t="s">
        <v>2953</v>
      </c>
      <c r="CE60" s="62" t="s">
        <v>8082</v>
      </c>
      <c r="CK60" s="85" t="s">
        <v>3022</v>
      </c>
      <c r="CO60" s="62" t="s">
        <v>8417</v>
      </c>
      <c r="CS60" s="63" t="s">
        <v>8527</v>
      </c>
      <c r="DG60" s="62" t="s">
        <v>2331</v>
      </c>
      <c r="DI60" s="62" t="s">
        <v>2950</v>
      </c>
      <c r="DK60" s="62" t="s">
        <v>2400</v>
      </c>
    </row>
    <row r="61" spans="1:115" x14ac:dyDescent="0.2">
      <c r="A61" s="62" t="s">
        <v>2084</v>
      </c>
      <c r="C61" s="83" t="s">
        <v>4272</v>
      </c>
      <c r="E61" s="62" t="s">
        <v>3485</v>
      </c>
      <c r="G61" s="62" t="s">
        <v>3651</v>
      </c>
      <c r="I61" s="62" t="s">
        <v>3689</v>
      </c>
      <c r="K61" s="62" t="s">
        <v>3984</v>
      </c>
      <c r="M61" s="62" t="s">
        <v>4042</v>
      </c>
      <c r="BO61" s="62" t="s">
        <v>2370</v>
      </c>
      <c r="BS61" s="62" t="s">
        <v>4731</v>
      </c>
      <c r="CC61" s="63" t="s">
        <v>8704</v>
      </c>
      <c r="CE61" s="62" t="s">
        <v>8083</v>
      </c>
      <c r="CK61" s="85" t="s">
        <v>3023</v>
      </c>
      <c r="CO61" s="62" t="s">
        <v>8420</v>
      </c>
      <c r="CS61" s="63" t="s">
        <v>8528</v>
      </c>
      <c r="DG61" s="62" t="s">
        <v>2113</v>
      </c>
      <c r="DI61" s="62" t="s">
        <v>2415</v>
      </c>
      <c r="DK61" s="62" t="s">
        <v>2604</v>
      </c>
    </row>
    <row r="62" spans="1:115" x14ac:dyDescent="0.2">
      <c r="A62" s="62" t="s">
        <v>2086</v>
      </c>
      <c r="C62" s="83" t="s">
        <v>4334</v>
      </c>
      <c r="E62" s="62" t="s">
        <v>3486</v>
      </c>
      <c r="G62" s="62" t="s">
        <v>3660</v>
      </c>
      <c r="I62" s="62" t="s">
        <v>3688</v>
      </c>
      <c r="K62" s="62" t="s">
        <v>3968</v>
      </c>
      <c r="M62" s="62" t="s">
        <v>4022</v>
      </c>
      <c r="BO62" s="62" t="s">
        <v>2768</v>
      </c>
      <c r="BS62" s="62" t="s">
        <v>4529</v>
      </c>
      <c r="CC62" s="62" t="s">
        <v>2954</v>
      </c>
      <c r="CE62" s="62" t="s">
        <v>8084</v>
      </c>
      <c r="CK62" s="85" t="s">
        <v>3024</v>
      </c>
      <c r="CO62" s="62" t="s">
        <v>8265</v>
      </c>
      <c r="CS62" s="62" t="s">
        <v>4490</v>
      </c>
      <c r="DG62" s="62" t="s">
        <v>3264</v>
      </c>
      <c r="DI62" s="62" t="s">
        <v>3306</v>
      </c>
      <c r="DK62" s="62" t="s">
        <v>2401</v>
      </c>
    </row>
    <row r="63" spans="1:115" x14ac:dyDescent="0.2">
      <c r="A63" s="62" t="s">
        <v>2088</v>
      </c>
      <c r="C63" s="83" t="s">
        <v>4265</v>
      </c>
      <c r="E63" s="62" t="s">
        <v>3487</v>
      </c>
      <c r="G63" s="62" t="s">
        <v>2150</v>
      </c>
      <c r="I63" s="62" t="s">
        <v>3791</v>
      </c>
      <c r="K63" s="62" t="s">
        <v>3969</v>
      </c>
      <c r="M63" s="62" t="s">
        <v>4029</v>
      </c>
      <c r="BO63" s="62" t="s">
        <v>2769</v>
      </c>
      <c r="BS63" s="62" t="s">
        <v>4732</v>
      </c>
      <c r="CC63" s="63" t="s">
        <v>8705</v>
      </c>
      <c r="CE63" s="62" t="s">
        <v>8085</v>
      </c>
      <c r="CK63" s="85" t="s">
        <v>3025</v>
      </c>
      <c r="CO63" s="63" t="s">
        <v>8529</v>
      </c>
      <c r="CS63" s="62" t="s">
        <v>4491</v>
      </c>
      <c r="DG63" s="62" t="s">
        <v>2332</v>
      </c>
      <c r="DI63" s="62" t="s">
        <v>2254</v>
      </c>
      <c r="DK63" s="62" t="s">
        <v>2402</v>
      </c>
    </row>
    <row r="64" spans="1:115" x14ac:dyDescent="0.2">
      <c r="A64" s="62" t="s">
        <v>2090</v>
      </c>
      <c r="C64" s="83" t="s">
        <v>4335</v>
      </c>
      <c r="E64" s="62" t="s">
        <v>3436</v>
      </c>
      <c r="G64" s="62" t="s">
        <v>3661</v>
      </c>
      <c r="I64" s="62" t="s">
        <v>3772</v>
      </c>
      <c r="K64" s="62" t="s">
        <v>3910</v>
      </c>
      <c r="M64" s="62" t="s">
        <v>4028</v>
      </c>
      <c r="BO64" s="62" t="s">
        <v>2221</v>
      </c>
      <c r="BS64" s="62" t="s">
        <v>4733</v>
      </c>
      <c r="CC64" s="63" t="s">
        <v>8706</v>
      </c>
      <c r="CE64" s="62" t="s">
        <v>8086</v>
      </c>
      <c r="CK64" s="85" t="s">
        <v>3026</v>
      </c>
      <c r="CO64" s="63" t="s">
        <v>8530</v>
      </c>
      <c r="CS64" s="62" t="s">
        <v>4492</v>
      </c>
      <c r="DG64" s="62" t="s">
        <v>2630</v>
      </c>
      <c r="DI64" s="62" t="s">
        <v>2430</v>
      </c>
      <c r="DK64" s="62" t="s">
        <v>2244</v>
      </c>
    </row>
    <row r="65" spans="1:115" x14ac:dyDescent="0.2">
      <c r="A65" s="62" t="s">
        <v>2091</v>
      </c>
      <c r="C65" s="83" t="s">
        <v>4266</v>
      </c>
      <c r="E65" s="62" t="s">
        <v>3472</v>
      </c>
      <c r="G65" s="62" t="s">
        <v>3644</v>
      </c>
      <c r="I65" s="62" t="s">
        <v>3697</v>
      </c>
      <c r="K65" s="62" t="s">
        <v>3971</v>
      </c>
      <c r="M65" s="62" t="s">
        <v>4030</v>
      </c>
      <c r="BO65" s="62" t="s">
        <v>2770</v>
      </c>
      <c r="BS65" s="62" t="s">
        <v>4734</v>
      </c>
      <c r="CC65" s="63" t="s">
        <v>8707</v>
      </c>
      <c r="CE65" s="62" t="s">
        <v>8087</v>
      </c>
      <c r="CK65" s="85" t="s">
        <v>3027</v>
      </c>
      <c r="CO65" s="63" t="s">
        <v>8531</v>
      </c>
      <c r="CS65" s="62" t="s">
        <v>4493</v>
      </c>
      <c r="DG65" s="62" t="s">
        <v>2153</v>
      </c>
      <c r="DI65" s="62" t="s">
        <v>3314</v>
      </c>
      <c r="DK65" s="62" t="s">
        <v>2411</v>
      </c>
    </row>
    <row r="66" spans="1:115" x14ac:dyDescent="0.2">
      <c r="A66" s="62" t="s">
        <v>2092</v>
      </c>
      <c r="C66" s="83" t="s">
        <v>4336</v>
      </c>
      <c r="E66" s="62" t="s">
        <v>3602</v>
      </c>
      <c r="I66" s="62" t="s">
        <v>3699</v>
      </c>
      <c r="K66" s="62" t="s">
        <v>3909</v>
      </c>
      <c r="M66" s="62" t="s">
        <v>4031</v>
      </c>
      <c r="BO66" s="62" t="s">
        <v>2771</v>
      </c>
      <c r="BS66" s="62" t="s">
        <v>4735</v>
      </c>
      <c r="CC66" s="62" t="s">
        <v>2955</v>
      </c>
      <c r="CE66" s="62" t="s">
        <v>8089</v>
      </c>
      <c r="CK66" s="85" t="s">
        <v>3028</v>
      </c>
      <c r="CO66" s="62" t="s">
        <v>8272</v>
      </c>
      <c r="CS66" s="62" t="s">
        <v>4494</v>
      </c>
      <c r="DG66" s="62" t="s">
        <v>2490</v>
      </c>
      <c r="DI66" s="62" t="s">
        <v>2261</v>
      </c>
      <c r="DK66" s="62" t="s">
        <v>2412</v>
      </c>
    </row>
    <row r="67" spans="1:115" x14ac:dyDescent="0.2">
      <c r="A67" s="62" t="s">
        <v>3441</v>
      </c>
      <c r="C67" s="83" t="s">
        <v>4337</v>
      </c>
      <c r="E67" s="62" t="s">
        <v>3477</v>
      </c>
      <c r="I67" s="62" t="s">
        <v>3698</v>
      </c>
      <c r="K67" s="62" t="s">
        <v>3616</v>
      </c>
      <c r="M67" s="62" t="s">
        <v>4051</v>
      </c>
      <c r="BO67" s="62" t="s">
        <v>2772</v>
      </c>
      <c r="BS67" s="62" t="s">
        <v>4736</v>
      </c>
      <c r="CC67" s="62" t="s">
        <v>2956</v>
      </c>
      <c r="CE67" s="62" t="s">
        <v>8088</v>
      </c>
      <c r="CK67" s="85" t="s">
        <v>3029</v>
      </c>
      <c r="CO67" s="62" t="s">
        <v>8277</v>
      </c>
      <c r="CS67" s="62" t="s">
        <v>4495</v>
      </c>
      <c r="DG67" s="62" t="s">
        <v>2193</v>
      </c>
      <c r="DI67" s="62" t="s">
        <v>2442</v>
      </c>
      <c r="DK67" s="62" t="s">
        <v>2516</v>
      </c>
    </row>
    <row r="68" spans="1:115" x14ac:dyDescent="0.2">
      <c r="A68" s="62" t="s">
        <v>2093</v>
      </c>
      <c r="C68" s="83" t="s">
        <v>4267</v>
      </c>
      <c r="E68" s="62" t="s">
        <v>3500</v>
      </c>
      <c r="I68" s="62" t="s">
        <v>3695</v>
      </c>
      <c r="K68" s="62" t="s">
        <v>3972</v>
      </c>
      <c r="M68" s="62" t="s">
        <v>4005</v>
      </c>
      <c r="BO68" s="62" t="s">
        <v>2773</v>
      </c>
      <c r="BS68" s="62" t="s">
        <v>4737</v>
      </c>
      <c r="CC68" s="62" t="s">
        <v>2957</v>
      </c>
      <c r="CE68" s="62" t="s">
        <v>8090</v>
      </c>
      <c r="CK68" s="85" t="s">
        <v>3030</v>
      </c>
      <c r="CO68" s="62" t="s">
        <v>8278</v>
      </c>
      <c r="CS68" s="62" t="s">
        <v>4496</v>
      </c>
      <c r="DG68" s="62" t="s">
        <v>2194</v>
      </c>
      <c r="DI68" s="62" t="s">
        <v>2629</v>
      </c>
      <c r="DK68" s="62" t="s">
        <v>2248</v>
      </c>
    </row>
    <row r="69" spans="1:115" x14ac:dyDescent="0.2">
      <c r="A69" s="62" t="s">
        <v>3442</v>
      </c>
      <c r="C69" s="83" t="s">
        <v>4268</v>
      </c>
      <c r="E69" s="62" t="s">
        <v>3493</v>
      </c>
      <c r="I69" s="85" t="s">
        <v>9285</v>
      </c>
      <c r="K69" s="62" t="s">
        <v>3938</v>
      </c>
      <c r="M69" s="62" t="s">
        <v>4044</v>
      </c>
      <c r="BO69" s="62" t="s">
        <v>2774</v>
      </c>
      <c r="BS69" s="62" t="s">
        <v>4738</v>
      </c>
      <c r="CC69" s="62" t="s">
        <v>8532</v>
      </c>
      <c r="CE69" s="62" t="s">
        <v>8091</v>
      </c>
      <c r="CK69" s="85" t="s">
        <v>3031</v>
      </c>
      <c r="CO69" s="62" t="s">
        <v>8279</v>
      </c>
      <c r="CS69" s="62" t="s">
        <v>4497</v>
      </c>
      <c r="DG69" s="62" t="s">
        <v>2195</v>
      </c>
      <c r="DI69" s="62" t="s">
        <v>2444</v>
      </c>
      <c r="DK69" s="62" t="s">
        <v>2414</v>
      </c>
    </row>
    <row r="70" spans="1:115" x14ac:dyDescent="0.2">
      <c r="A70" s="62" t="s">
        <v>3443</v>
      </c>
      <c r="C70" s="83" t="s">
        <v>4338</v>
      </c>
      <c r="E70" s="62" t="s">
        <v>3451</v>
      </c>
      <c r="I70" s="62" t="s">
        <v>3877</v>
      </c>
      <c r="K70" s="62" t="s">
        <v>3976</v>
      </c>
      <c r="M70" s="62" t="s">
        <v>3989</v>
      </c>
      <c r="BO70" s="62" t="s">
        <v>2775</v>
      </c>
      <c r="BS70" s="62" t="s">
        <v>8533</v>
      </c>
      <c r="CC70" s="62" t="s">
        <v>2958</v>
      </c>
      <c r="CE70" s="62" t="s">
        <v>8092</v>
      </c>
      <c r="CK70" s="85" t="s">
        <v>3032</v>
      </c>
      <c r="CO70" s="62" t="s">
        <v>3701</v>
      </c>
      <c r="CS70" s="62" t="s">
        <v>4498</v>
      </c>
      <c r="DG70" s="62" t="s">
        <v>2196</v>
      </c>
      <c r="DI70" s="62" t="s">
        <v>2528</v>
      </c>
      <c r="DK70" s="62" t="s">
        <v>2249</v>
      </c>
    </row>
    <row r="71" spans="1:115" x14ac:dyDescent="0.2">
      <c r="A71" s="62" t="s">
        <v>3444</v>
      </c>
      <c r="C71" s="83" t="s">
        <v>4269</v>
      </c>
      <c r="E71" s="62" t="s">
        <v>3464</v>
      </c>
      <c r="I71" s="62" t="s">
        <v>3878</v>
      </c>
      <c r="K71" s="62" t="s">
        <v>3937</v>
      </c>
      <c r="M71" s="62" t="s">
        <v>3999</v>
      </c>
      <c r="BO71" s="62" t="s">
        <v>2776</v>
      </c>
      <c r="BS71" s="62" t="s">
        <v>4739</v>
      </c>
      <c r="CC71" s="62" t="s">
        <v>8534</v>
      </c>
      <c r="CE71" s="62" t="s">
        <v>8093</v>
      </c>
      <c r="CK71" s="85" t="s">
        <v>3033</v>
      </c>
      <c r="CO71" s="62" t="s">
        <v>8267</v>
      </c>
      <c r="CS71" s="62" t="s">
        <v>4041</v>
      </c>
      <c r="DG71" s="62" t="s">
        <v>2197</v>
      </c>
      <c r="DI71" s="62" t="s">
        <v>2530</v>
      </c>
      <c r="DK71" s="62" t="s">
        <v>2250</v>
      </c>
    </row>
    <row r="72" spans="1:115" x14ac:dyDescent="0.2">
      <c r="A72" s="62" t="s">
        <v>2094</v>
      </c>
      <c r="C72" s="83" t="s">
        <v>4339</v>
      </c>
      <c r="E72" s="62" t="s">
        <v>4236</v>
      </c>
      <c r="I72" s="62" t="s">
        <v>3879</v>
      </c>
      <c r="K72" s="62" t="s">
        <v>3965</v>
      </c>
      <c r="M72" s="62" t="s">
        <v>4056</v>
      </c>
      <c r="BO72" s="62" t="s">
        <v>2777</v>
      </c>
      <c r="BS72" s="62" t="s">
        <v>4740</v>
      </c>
      <c r="CE72" s="62" t="s">
        <v>5148</v>
      </c>
      <c r="CK72" s="85" t="s">
        <v>3034</v>
      </c>
      <c r="CO72" s="62" t="s">
        <v>8241</v>
      </c>
      <c r="CS72" s="62" t="s">
        <v>4499</v>
      </c>
      <c r="DG72" s="62" t="s">
        <v>2017</v>
      </c>
      <c r="DI72" s="62" t="s">
        <v>2268</v>
      </c>
      <c r="DK72" s="62" t="s">
        <v>2416</v>
      </c>
    </row>
    <row r="73" spans="1:115" x14ac:dyDescent="0.2">
      <c r="A73" s="62" t="s">
        <v>2095</v>
      </c>
      <c r="C73" s="83" t="s">
        <v>4340</v>
      </c>
      <c r="E73" s="62" t="s">
        <v>3501</v>
      </c>
      <c r="I73" s="62" t="s">
        <v>3880</v>
      </c>
      <c r="K73" s="62" t="s">
        <v>3940</v>
      </c>
      <c r="M73" s="62" t="s">
        <v>4015</v>
      </c>
      <c r="BO73" s="62" t="s">
        <v>2778</v>
      </c>
      <c r="BS73" s="62" t="s">
        <v>4741</v>
      </c>
      <c r="CE73" s="62" t="s">
        <v>8094</v>
      </c>
      <c r="CK73" s="85" t="s">
        <v>8535</v>
      </c>
      <c r="CO73" s="62" t="s">
        <v>8292</v>
      </c>
      <c r="CS73" s="62" t="s">
        <v>4500</v>
      </c>
      <c r="DG73" s="62" t="s">
        <v>2289</v>
      </c>
      <c r="DI73" s="62" t="s">
        <v>2446</v>
      </c>
      <c r="DK73" s="62" t="s">
        <v>3306</v>
      </c>
    </row>
    <row r="74" spans="1:115" x14ac:dyDescent="0.2">
      <c r="A74" s="62" t="s">
        <v>2096</v>
      </c>
      <c r="C74" s="83" t="s">
        <v>4341</v>
      </c>
      <c r="E74" s="62" t="s">
        <v>3505</v>
      </c>
      <c r="I74" s="62" t="s">
        <v>3881</v>
      </c>
      <c r="K74" s="62" t="s">
        <v>3941</v>
      </c>
      <c r="M74" s="62" t="s">
        <v>4000</v>
      </c>
      <c r="BO74" s="62" t="s">
        <v>2779</v>
      </c>
      <c r="BS74" s="62" t="s">
        <v>4742</v>
      </c>
      <c r="CE74" s="63" t="s">
        <v>5153</v>
      </c>
      <c r="CK74" s="85" t="s">
        <v>3035</v>
      </c>
      <c r="CO74" s="62" t="s">
        <v>8426</v>
      </c>
      <c r="CS74" s="62" t="s">
        <v>4501</v>
      </c>
      <c r="DG74" s="62" t="s">
        <v>3265</v>
      </c>
      <c r="DI74" s="62" t="s">
        <v>2448</v>
      </c>
      <c r="DK74" s="62" t="s">
        <v>3307</v>
      </c>
    </row>
    <row r="75" spans="1:115" x14ac:dyDescent="0.2">
      <c r="A75" s="62" t="s">
        <v>2098</v>
      </c>
      <c r="C75" s="83" t="s">
        <v>4342</v>
      </c>
      <c r="E75" s="62" t="s">
        <v>3503</v>
      </c>
      <c r="I75" s="62" t="s">
        <v>3886</v>
      </c>
      <c r="K75" s="62" t="s">
        <v>3939</v>
      </c>
      <c r="M75" s="62" t="s">
        <v>4006</v>
      </c>
      <c r="BO75" s="62" t="s">
        <v>2381</v>
      </c>
      <c r="BS75" s="62" t="s">
        <v>4743</v>
      </c>
      <c r="CE75" s="62" t="s">
        <v>5171</v>
      </c>
      <c r="CK75" s="85" t="s">
        <v>3036</v>
      </c>
      <c r="CO75" s="62" t="s">
        <v>8287</v>
      </c>
      <c r="CS75" s="62" t="s">
        <v>4502</v>
      </c>
      <c r="DG75" s="62" t="s">
        <v>2333</v>
      </c>
      <c r="DI75" s="62" t="s">
        <v>2272</v>
      </c>
      <c r="DK75" s="62" t="s">
        <v>1993</v>
      </c>
    </row>
    <row r="76" spans="1:115" x14ac:dyDescent="0.2">
      <c r="A76" s="62" t="s">
        <v>2099</v>
      </c>
      <c r="C76" s="83" t="s">
        <v>4343</v>
      </c>
      <c r="E76" s="62" t="s">
        <v>3509</v>
      </c>
      <c r="I76" s="62" t="s">
        <v>3700</v>
      </c>
      <c r="K76" s="62" t="s">
        <v>3974</v>
      </c>
      <c r="M76" s="62" t="s">
        <v>4023</v>
      </c>
      <c r="BO76" s="62" t="s">
        <v>2780</v>
      </c>
      <c r="BS76" s="62" t="s">
        <v>4550</v>
      </c>
      <c r="CE76" s="62" t="s">
        <v>8095</v>
      </c>
      <c r="CK76" s="85" t="s">
        <v>3037</v>
      </c>
      <c r="CO76" s="62" t="s">
        <v>8325</v>
      </c>
      <c r="CS76" s="62" t="s">
        <v>4503</v>
      </c>
      <c r="DG76" s="62" t="s">
        <v>2290</v>
      </c>
      <c r="DI76" s="62" t="s">
        <v>2274</v>
      </c>
      <c r="DK76" s="62" t="s">
        <v>1994</v>
      </c>
    </row>
    <row r="77" spans="1:115" x14ac:dyDescent="0.2">
      <c r="A77" s="62" t="s">
        <v>2100</v>
      </c>
      <c r="C77" s="83" t="s">
        <v>4344</v>
      </c>
      <c r="E77" s="62" t="s">
        <v>3519</v>
      </c>
      <c r="I77" s="62" t="s">
        <v>3702</v>
      </c>
      <c r="K77" s="62" t="s">
        <v>3743</v>
      </c>
      <c r="M77" s="62" t="s">
        <v>4045</v>
      </c>
      <c r="BO77" s="62" t="s">
        <v>2781</v>
      </c>
      <c r="BS77" s="62" t="s">
        <v>4744</v>
      </c>
      <c r="CE77" s="62" t="s">
        <v>8096</v>
      </c>
      <c r="CK77" s="85" t="s">
        <v>3038</v>
      </c>
      <c r="CO77" s="62" t="s">
        <v>8284</v>
      </c>
      <c r="CS77" s="62" t="s">
        <v>4504</v>
      </c>
      <c r="DG77" s="62" t="s">
        <v>2055</v>
      </c>
      <c r="DI77" s="62" t="s">
        <v>2275</v>
      </c>
      <c r="DK77" s="62" t="s">
        <v>2522</v>
      </c>
    </row>
    <row r="78" spans="1:115" x14ac:dyDescent="0.2">
      <c r="A78" s="62" t="s">
        <v>2102</v>
      </c>
      <c r="C78" s="83" t="s">
        <v>4345</v>
      </c>
      <c r="E78" s="62" t="s">
        <v>3518</v>
      </c>
      <c r="I78" s="62" t="s">
        <v>3704</v>
      </c>
      <c r="K78" s="62" t="s">
        <v>3905</v>
      </c>
      <c r="M78" s="62" t="s">
        <v>4047</v>
      </c>
      <c r="BO78" s="62" t="s">
        <v>2782</v>
      </c>
      <c r="BS78" s="62" t="s">
        <v>4745</v>
      </c>
      <c r="CE78" s="62" t="s">
        <v>8097</v>
      </c>
      <c r="CK78" s="85" t="s">
        <v>3039</v>
      </c>
      <c r="CO78" s="63" t="s">
        <v>8536</v>
      </c>
      <c r="CS78" s="62" t="s">
        <v>4032</v>
      </c>
      <c r="DG78" s="62" t="s">
        <v>2053</v>
      </c>
      <c r="DI78" s="62" t="s">
        <v>2453</v>
      </c>
      <c r="DK78" s="62" t="s">
        <v>2421</v>
      </c>
    </row>
    <row r="79" spans="1:115" x14ac:dyDescent="0.2">
      <c r="A79" s="62" t="s">
        <v>2103</v>
      </c>
      <c r="C79" s="83" t="s">
        <v>5969</v>
      </c>
      <c r="E79" s="62" t="s">
        <v>3455</v>
      </c>
      <c r="I79" s="62" t="s">
        <v>3706</v>
      </c>
      <c r="K79" s="62" t="s">
        <v>3931</v>
      </c>
      <c r="M79" s="62" t="s">
        <v>4046</v>
      </c>
      <c r="BO79" s="62" t="s">
        <v>2783</v>
      </c>
      <c r="BS79" s="62" t="s">
        <v>4746</v>
      </c>
      <c r="CE79" s="62" t="s">
        <v>8098</v>
      </c>
      <c r="CK79" s="85" t="s">
        <v>3040</v>
      </c>
      <c r="CO79" s="63" t="s">
        <v>8537</v>
      </c>
      <c r="CS79" s="62" t="s">
        <v>4505</v>
      </c>
      <c r="DG79" s="62" t="s">
        <v>2334</v>
      </c>
      <c r="DI79" s="62" t="s">
        <v>2026</v>
      </c>
      <c r="DK79" s="62" t="s">
        <v>2623</v>
      </c>
    </row>
    <row r="80" spans="1:115" x14ac:dyDescent="0.2">
      <c r="A80" s="62" t="s">
        <v>2105</v>
      </c>
      <c r="C80" s="83" t="s">
        <v>5970</v>
      </c>
      <c r="E80" s="62" t="s">
        <v>3511</v>
      </c>
      <c r="I80" s="62" t="s">
        <v>3479</v>
      </c>
      <c r="K80" s="62" t="s">
        <v>3980</v>
      </c>
      <c r="M80" s="62" t="s">
        <v>4057</v>
      </c>
      <c r="BO80" s="62" t="s">
        <v>2784</v>
      </c>
      <c r="BS80" s="62" t="s">
        <v>4747</v>
      </c>
      <c r="CE80" s="62" t="s">
        <v>8770</v>
      </c>
      <c r="CK80" s="85" t="s">
        <v>3041</v>
      </c>
      <c r="CO80" s="63" t="s">
        <v>8538</v>
      </c>
      <c r="CS80" s="62" t="s">
        <v>4506</v>
      </c>
      <c r="DG80" s="62" t="s">
        <v>2019</v>
      </c>
      <c r="DI80" s="62" t="s">
        <v>2883</v>
      </c>
      <c r="DK80" s="62" t="s">
        <v>2252</v>
      </c>
    </row>
    <row r="81" spans="1:115" x14ac:dyDescent="0.2">
      <c r="A81" s="62" t="s">
        <v>2107</v>
      </c>
      <c r="C81" s="83" t="s">
        <v>5971</v>
      </c>
      <c r="E81" s="62" t="s">
        <v>3513</v>
      </c>
      <c r="I81" s="62" t="s">
        <v>3435</v>
      </c>
      <c r="K81" s="62" t="s">
        <v>3925</v>
      </c>
      <c r="M81" s="62" t="s">
        <v>4050</v>
      </c>
      <c r="BO81" s="62" t="s">
        <v>2785</v>
      </c>
      <c r="BS81" s="62" t="s">
        <v>4748</v>
      </c>
      <c r="CE81" s="62" t="s">
        <v>8099</v>
      </c>
      <c r="CK81" s="85" t="s">
        <v>3042</v>
      </c>
      <c r="CO81" s="63" t="s">
        <v>8539</v>
      </c>
      <c r="CS81" s="62" t="s">
        <v>4507</v>
      </c>
      <c r="DG81" s="62" t="s">
        <v>2491</v>
      </c>
      <c r="DI81" s="62" t="s">
        <v>2280</v>
      </c>
      <c r="DK81" s="62" t="s">
        <v>2253</v>
      </c>
    </row>
    <row r="82" spans="1:115" x14ac:dyDescent="0.2">
      <c r="A82" s="62" t="s">
        <v>3445</v>
      </c>
      <c r="C82" s="83" t="s">
        <v>5972</v>
      </c>
      <c r="E82" s="62" t="s">
        <v>3514</v>
      </c>
      <c r="I82" s="62" t="s">
        <v>3705</v>
      </c>
      <c r="K82" s="62" t="s">
        <v>3975</v>
      </c>
      <c r="M82" s="62" t="s">
        <v>4048</v>
      </c>
      <c r="BO82" s="62" t="s">
        <v>2786</v>
      </c>
      <c r="BS82" s="62" t="s">
        <v>4749</v>
      </c>
      <c r="CE82" s="62" t="s">
        <v>8100</v>
      </c>
      <c r="CK82" s="85" t="s">
        <v>3043</v>
      </c>
      <c r="CO82" s="63" t="s">
        <v>6915</v>
      </c>
      <c r="CS82" s="62" t="s">
        <v>4508</v>
      </c>
      <c r="DG82" s="62" t="s">
        <v>2492</v>
      </c>
      <c r="DI82" s="62" t="s">
        <v>2281</v>
      </c>
      <c r="DK82" s="62" t="s">
        <v>2426</v>
      </c>
    </row>
    <row r="83" spans="1:115" x14ac:dyDescent="0.2">
      <c r="A83" s="62" t="s">
        <v>2108</v>
      </c>
      <c r="C83" s="83" t="s">
        <v>5973</v>
      </c>
      <c r="E83" s="62" t="s">
        <v>3574</v>
      </c>
      <c r="I83" s="62" t="s">
        <v>3797</v>
      </c>
      <c r="K83" s="62" t="s">
        <v>3921</v>
      </c>
      <c r="M83" s="62" t="s">
        <v>4058</v>
      </c>
      <c r="BO83" s="62" t="s">
        <v>2787</v>
      </c>
      <c r="BS83" s="62" t="s">
        <v>4750</v>
      </c>
      <c r="CE83" s="62" t="s">
        <v>8101</v>
      </c>
      <c r="CK83" s="85" t="s">
        <v>3044</v>
      </c>
      <c r="CO83" s="63" t="s">
        <v>8540</v>
      </c>
      <c r="CS83" s="62" t="s">
        <v>4509</v>
      </c>
      <c r="DG83" s="62" t="s">
        <v>2335</v>
      </c>
      <c r="DI83" s="62" t="s">
        <v>2285</v>
      </c>
      <c r="DK83" s="62" t="s">
        <v>2575</v>
      </c>
    </row>
    <row r="84" spans="1:115" x14ac:dyDescent="0.2">
      <c r="A84" s="62" t="s">
        <v>2110</v>
      </c>
      <c r="C84" s="83" t="s">
        <v>5974</v>
      </c>
      <c r="E84" s="62" t="s">
        <v>3523</v>
      </c>
      <c r="I84" s="62" t="s">
        <v>3798</v>
      </c>
      <c r="K84" s="62" t="s">
        <v>3981</v>
      </c>
      <c r="M84" s="62" t="s">
        <v>4007</v>
      </c>
      <c r="BO84" s="62" t="s">
        <v>2788</v>
      </c>
      <c r="BS84" s="62" t="s">
        <v>4751</v>
      </c>
      <c r="CE84" s="62" t="s">
        <v>8102</v>
      </c>
      <c r="CK84" s="85" t="s">
        <v>3045</v>
      </c>
      <c r="CO84" s="63" t="s">
        <v>8541</v>
      </c>
      <c r="CS84" s="62" t="s">
        <v>4510</v>
      </c>
      <c r="DG84" s="62" t="s">
        <v>2198</v>
      </c>
      <c r="DI84" s="62" t="s">
        <v>2475</v>
      </c>
      <c r="DK84" s="62" t="s">
        <v>2256</v>
      </c>
    </row>
    <row r="85" spans="1:115" x14ac:dyDescent="0.2">
      <c r="A85" s="62" t="s">
        <v>2112</v>
      </c>
      <c r="C85" s="83" t="s">
        <v>5975</v>
      </c>
      <c r="E85" s="62" t="s">
        <v>3521</v>
      </c>
      <c r="I85" s="62" t="s">
        <v>3713</v>
      </c>
      <c r="K85" s="62" t="s">
        <v>3672</v>
      </c>
      <c r="M85" s="62" t="s">
        <v>4008</v>
      </c>
      <c r="BO85" s="62" t="s">
        <v>2789</v>
      </c>
      <c r="BS85" s="62" t="s">
        <v>4752</v>
      </c>
      <c r="CE85" s="62" t="s">
        <v>8103</v>
      </c>
      <c r="CK85" s="85" t="s">
        <v>3046</v>
      </c>
      <c r="CO85" s="62" t="s">
        <v>8291</v>
      </c>
      <c r="CS85" s="62" t="s">
        <v>4511</v>
      </c>
      <c r="DG85" s="62" t="s">
        <v>2028</v>
      </c>
      <c r="DI85" s="62" t="s">
        <v>2180</v>
      </c>
      <c r="DK85" s="62" t="s">
        <v>2608</v>
      </c>
    </row>
    <row r="86" spans="1:115" x14ac:dyDescent="0.2">
      <c r="A86" s="62" t="s">
        <v>2114</v>
      </c>
      <c r="C86" s="83" t="s">
        <v>4346</v>
      </c>
      <c r="E86" s="62" t="s">
        <v>3524</v>
      </c>
      <c r="I86" s="62" t="s">
        <v>3701</v>
      </c>
      <c r="K86" s="62" t="s">
        <v>3897</v>
      </c>
      <c r="M86" s="62" t="s">
        <v>4059</v>
      </c>
      <c r="BO86" s="62" t="s">
        <v>2236</v>
      </c>
      <c r="BS86" s="62" t="s">
        <v>4753</v>
      </c>
      <c r="CE86" s="62" t="s">
        <v>8104</v>
      </c>
      <c r="CK86" s="85" t="s">
        <v>3047</v>
      </c>
      <c r="CO86" s="62" t="s">
        <v>8316</v>
      </c>
      <c r="CS86" s="62" t="s">
        <v>4512</v>
      </c>
      <c r="DG86" s="62" t="s">
        <v>3266</v>
      </c>
      <c r="DI86" s="62" t="s">
        <v>2476</v>
      </c>
      <c r="DK86" s="62" t="s">
        <v>2259</v>
      </c>
    </row>
    <row r="87" spans="1:115" x14ac:dyDescent="0.2">
      <c r="A87" s="62" t="s">
        <v>2115</v>
      </c>
      <c r="C87" s="83" t="s">
        <v>4347</v>
      </c>
      <c r="E87" s="62" t="s">
        <v>3525</v>
      </c>
      <c r="I87" s="62" t="s">
        <v>3735</v>
      </c>
      <c r="K87" s="62" t="s">
        <v>3982</v>
      </c>
      <c r="M87" s="62" t="s">
        <v>4061</v>
      </c>
      <c r="BO87" s="62" t="s">
        <v>2790</v>
      </c>
      <c r="BS87" s="62" t="s">
        <v>4754</v>
      </c>
      <c r="CE87" s="62" t="s">
        <v>8105</v>
      </c>
      <c r="CK87" s="85" t="s">
        <v>3048</v>
      </c>
      <c r="CO87" s="62" t="s">
        <v>8313</v>
      </c>
      <c r="CS87" s="63" t="s">
        <v>8542</v>
      </c>
      <c r="DG87" s="62" t="s">
        <v>2336</v>
      </c>
      <c r="DI87" s="62" t="s">
        <v>2537</v>
      </c>
      <c r="DK87" s="62" t="s">
        <v>2436</v>
      </c>
    </row>
    <row r="88" spans="1:115" x14ac:dyDescent="0.2">
      <c r="A88" s="62" t="s">
        <v>2117</v>
      </c>
      <c r="C88" s="83" t="s">
        <v>4348</v>
      </c>
      <c r="E88" s="62" t="s">
        <v>3522</v>
      </c>
      <c r="I88" s="62" t="s">
        <v>3715</v>
      </c>
      <c r="BO88" s="62" t="s">
        <v>2791</v>
      </c>
      <c r="BS88" s="62" t="s">
        <v>4755</v>
      </c>
      <c r="CE88" s="62" t="s">
        <v>8106</v>
      </c>
      <c r="CK88" s="85" t="s">
        <v>3049</v>
      </c>
      <c r="CO88" s="62" t="s">
        <v>8314</v>
      </c>
      <c r="CS88" s="63" t="s">
        <v>8543</v>
      </c>
      <c r="DG88" s="62" t="s">
        <v>2493</v>
      </c>
      <c r="DI88" s="62" t="s">
        <v>2286</v>
      </c>
      <c r="DK88" s="62" t="s">
        <v>2437</v>
      </c>
    </row>
    <row r="89" spans="1:115" x14ac:dyDescent="0.2">
      <c r="A89" s="62" t="s">
        <v>3446</v>
      </c>
      <c r="C89" s="83" t="s">
        <v>4349</v>
      </c>
      <c r="E89" s="62" t="s">
        <v>3473</v>
      </c>
      <c r="I89" s="62" t="s">
        <v>3727</v>
      </c>
      <c r="BO89" s="62" t="s">
        <v>2792</v>
      </c>
      <c r="BS89" s="62" t="s">
        <v>4756</v>
      </c>
      <c r="CE89" s="62" t="s">
        <v>8107</v>
      </c>
      <c r="CK89" s="85" t="s">
        <v>3050</v>
      </c>
      <c r="CO89" s="62" t="s">
        <v>8315</v>
      </c>
      <c r="CS89" s="62" t="s">
        <v>4513</v>
      </c>
      <c r="DG89" s="62" t="s">
        <v>2337</v>
      </c>
      <c r="DI89" s="62" t="s">
        <v>2482</v>
      </c>
      <c r="DK89" s="62" t="s">
        <v>2576</v>
      </c>
    </row>
    <row r="90" spans="1:115" x14ac:dyDescent="0.2">
      <c r="A90" s="62" t="s">
        <v>2118</v>
      </c>
      <c r="C90" s="83" t="s">
        <v>4260</v>
      </c>
      <c r="E90" s="62" t="s">
        <v>3530</v>
      </c>
      <c r="I90" s="62" t="s">
        <v>3728</v>
      </c>
      <c r="BO90" s="62" t="s">
        <v>2793</v>
      </c>
      <c r="BS90" s="62" t="s">
        <v>4757</v>
      </c>
      <c r="CE90" s="62" t="s">
        <v>8108</v>
      </c>
      <c r="CK90" s="85" t="s">
        <v>3051</v>
      </c>
      <c r="CO90" s="63" t="s">
        <v>8544</v>
      </c>
      <c r="CS90" s="63" t="s">
        <v>8545</v>
      </c>
      <c r="DG90" s="62" t="s">
        <v>2338</v>
      </c>
      <c r="DI90" s="62" t="s">
        <v>2624</v>
      </c>
      <c r="DK90" s="62" t="s">
        <v>3314</v>
      </c>
    </row>
    <row r="91" spans="1:115" x14ac:dyDescent="0.2">
      <c r="A91" s="62" t="s">
        <v>2120</v>
      </c>
      <c r="C91" s="83" t="s">
        <v>4350</v>
      </c>
      <c r="E91" s="62" t="s">
        <v>3539</v>
      </c>
      <c r="I91" s="62" t="s">
        <v>3734</v>
      </c>
      <c r="BO91" s="62" t="s">
        <v>2794</v>
      </c>
      <c r="BS91" s="62" t="s">
        <v>4758</v>
      </c>
      <c r="CE91" s="62" t="s">
        <v>8109</v>
      </c>
      <c r="CK91" s="85" t="s">
        <v>3052</v>
      </c>
      <c r="CO91" s="62" t="s">
        <v>8274</v>
      </c>
      <c r="CS91" s="63" t="s">
        <v>8546</v>
      </c>
      <c r="DG91" s="62" t="s">
        <v>2495</v>
      </c>
      <c r="DI91" s="62" t="s">
        <v>2287</v>
      </c>
      <c r="DK91" s="62" t="s">
        <v>2263</v>
      </c>
    </row>
    <row r="92" spans="1:115" x14ac:dyDescent="0.2">
      <c r="A92" s="62" t="s">
        <v>2122</v>
      </c>
      <c r="C92" s="83" t="s">
        <v>4259</v>
      </c>
      <c r="E92" s="62" t="s">
        <v>3545</v>
      </c>
      <c r="I92" s="62" t="s">
        <v>3771</v>
      </c>
      <c r="BO92" s="62" t="s">
        <v>2795</v>
      </c>
      <c r="BS92" s="62" t="s">
        <v>4759</v>
      </c>
      <c r="CE92" s="62" t="s">
        <v>8110</v>
      </c>
      <c r="CK92" s="85" t="s">
        <v>3053</v>
      </c>
      <c r="CO92" s="62" t="s">
        <v>8275</v>
      </c>
      <c r="CS92" s="63" t="s">
        <v>8547</v>
      </c>
      <c r="DG92" s="62" t="s">
        <v>2199</v>
      </c>
      <c r="DK92" s="62" t="s">
        <v>2264</v>
      </c>
    </row>
    <row r="93" spans="1:115" x14ac:dyDescent="0.2">
      <c r="A93" s="62" t="s">
        <v>2124</v>
      </c>
      <c r="C93" s="83" t="s">
        <v>4351</v>
      </c>
      <c r="E93" s="62" t="s">
        <v>3562</v>
      </c>
      <c r="I93" s="62" t="s">
        <v>3730</v>
      </c>
      <c r="BO93" s="62" t="s">
        <v>2796</v>
      </c>
      <c r="BS93" s="62" t="s">
        <v>4760</v>
      </c>
      <c r="CE93" s="62" t="s">
        <v>8111</v>
      </c>
      <c r="CK93" s="85" t="s">
        <v>3054</v>
      </c>
      <c r="CO93" s="62" t="s">
        <v>6047</v>
      </c>
      <c r="CS93" s="62" t="s">
        <v>4514</v>
      </c>
      <c r="DG93" s="62" t="s">
        <v>2339</v>
      </c>
      <c r="DK93" s="62" t="s">
        <v>2629</v>
      </c>
    </row>
    <row r="94" spans="1:115" x14ac:dyDescent="0.2">
      <c r="A94" s="62" t="s">
        <v>2126</v>
      </c>
      <c r="C94" s="83" t="s">
        <v>4352</v>
      </c>
      <c r="E94" s="62" t="s">
        <v>3498</v>
      </c>
      <c r="I94" s="62" t="s">
        <v>3716</v>
      </c>
      <c r="BO94" s="62" t="s">
        <v>2797</v>
      </c>
      <c r="BS94" s="62" t="s">
        <v>4761</v>
      </c>
      <c r="CE94" s="62" t="s">
        <v>8112</v>
      </c>
      <c r="CK94" s="85" t="s">
        <v>3055</v>
      </c>
      <c r="CO94" s="62" t="s">
        <v>8294</v>
      </c>
      <c r="CS94" s="63" t="s">
        <v>8548</v>
      </c>
      <c r="DG94" s="62" t="s">
        <v>2340</v>
      </c>
      <c r="DK94" s="62" t="s">
        <v>2528</v>
      </c>
    </row>
    <row r="95" spans="1:115" x14ac:dyDescent="0.2">
      <c r="A95" s="62" t="s">
        <v>2128</v>
      </c>
      <c r="C95" s="83" t="s">
        <v>4353</v>
      </c>
      <c r="E95" s="62" t="s">
        <v>3495</v>
      </c>
      <c r="I95" s="62" t="s">
        <v>3867</v>
      </c>
      <c r="BO95" s="62" t="s">
        <v>2798</v>
      </c>
      <c r="BS95" s="62" t="s">
        <v>4762</v>
      </c>
      <c r="CE95" s="62" t="s">
        <v>5247</v>
      </c>
      <c r="CK95" s="85" t="s">
        <v>3056</v>
      </c>
      <c r="CO95" s="62" t="s">
        <v>8295</v>
      </c>
      <c r="CS95" s="62" t="s">
        <v>4515</v>
      </c>
      <c r="DG95" s="62" t="s">
        <v>2201</v>
      </c>
      <c r="DK95" s="62" t="s">
        <v>2267</v>
      </c>
    </row>
    <row r="96" spans="1:115" x14ac:dyDescent="0.2">
      <c r="A96" s="62" t="s">
        <v>2130</v>
      </c>
      <c r="C96" s="83" t="s">
        <v>4354</v>
      </c>
      <c r="E96" s="62" t="s">
        <v>3497</v>
      </c>
      <c r="I96" s="62" t="s">
        <v>3720</v>
      </c>
      <c r="BO96" s="62" t="s">
        <v>2799</v>
      </c>
      <c r="BS96" s="62" t="s">
        <v>4763</v>
      </c>
      <c r="CE96" s="62" t="s">
        <v>8113</v>
      </c>
      <c r="CK96" s="85" t="s">
        <v>3057</v>
      </c>
      <c r="CO96" s="62" t="s">
        <v>8296</v>
      </c>
      <c r="CS96" s="62" t="s">
        <v>4516</v>
      </c>
      <c r="DG96" s="62" t="s">
        <v>2341</v>
      </c>
      <c r="DK96" s="62" t="s">
        <v>2146</v>
      </c>
    </row>
    <row r="97" spans="1:123" x14ac:dyDescent="0.2">
      <c r="A97" s="62" t="s">
        <v>2132</v>
      </c>
      <c r="C97" s="83" t="s">
        <v>4250</v>
      </c>
      <c r="E97" s="62" t="s">
        <v>3496</v>
      </c>
      <c r="I97" s="62" t="s">
        <v>3721</v>
      </c>
      <c r="BO97" s="62" t="s">
        <v>2800</v>
      </c>
      <c r="BS97" s="62" t="s">
        <v>4764</v>
      </c>
      <c r="CE97" s="62" t="s">
        <v>8114</v>
      </c>
      <c r="CK97" s="85" t="s">
        <v>3058</v>
      </c>
      <c r="CO97" s="62" t="s">
        <v>8266</v>
      </c>
      <c r="CS97" s="62" t="s">
        <v>4517</v>
      </c>
      <c r="DG97" s="62" t="s">
        <v>2291</v>
      </c>
      <c r="DK97" s="62" t="s">
        <v>2271</v>
      </c>
    </row>
    <row r="98" spans="1:123" x14ac:dyDescent="0.2">
      <c r="A98" s="62" t="s">
        <v>2133</v>
      </c>
      <c r="C98" s="83" t="s">
        <v>4251</v>
      </c>
      <c r="E98" s="62" t="s">
        <v>3499</v>
      </c>
      <c r="I98" s="62" t="s">
        <v>3722</v>
      </c>
      <c r="BO98" s="62" t="s">
        <v>2801</v>
      </c>
      <c r="BS98" s="62" t="s">
        <v>4765</v>
      </c>
      <c r="CE98" s="62" t="s">
        <v>8115</v>
      </c>
      <c r="CK98" s="86" t="s">
        <v>8549</v>
      </c>
      <c r="CO98" s="62" t="s">
        <v>8293</v>
      </c>
      <c r="CS98" s="62" t="s">
        <v>4518</v>
      </c>
      <c r="DG98" s="62" t="s">
        <v>1982</v>
      </c>
      <c r="DK98" s="62" t="s">
        <v>2532</v>
      </c>
    </row>
    <row r="99" spans="1:123" x14ac:dyDescent="0.2">
      <c r="A99" s="62" t="s">
        <v>2134</v>
      </c>
      <c r="C99" s="83" t="s">
        <v>4355</v>
      </c>
      <c r="E99" s="62" t="s">
        <v>3551</v>
      </c>
      <c r="I99" s="62" t="s">
        <v>3724</v>
      </c>
      <c r="BO99" s="62" t="s">
        <v>2802</v>
      </c>
      <c r="BS99" s="62" t="s">
        <v>4766</v>
      </c>
      <c r="CE99" s="62" t="s">
        <v>8116</v>
      </c>
      <c r="CK99" s="85" t="s">
        <v>3059</v>
      </c>
      <c r="CO99" s="62" t="s">
        <v>8271</v>
      </c>
      <c r="CS99" s="62" t="s">
        <v>4519</v>
      </c>
      <c r="DG99" s="62" t="s">
        <v>3267</v>
      </c>
      <c r="DK99" s="62" t="s">
        <v>2272</v>
      </c>
    </row>
    <row r="100" spans="1:123" x14ac:dyDescent="0.2">
      <c r="A100" s="62" t="s">
        <v>2136</v>
      </c>
      <c r="C100" s="83" t="s">
        <v>4356</v>
      </c>
      <c r="E100" s="62" t="s">
        <v>3603</v>
      </c>
      <c r="I100" s="62" t="s">
        <v>3738</v>
      </c>
      <c r="BO100" s="62" t="s">
        <v>2803</v>
      </c>
      <c r="BS100" s="62" t="s">
        <v>4767</v>
      </c>
      <c r="CE100" s="62" t="s">
        <v>5304</v>
      </c>
      <c r="CK100" s="85" t="s">
        <v>3060</v>
      </c>
      <c r="CO100" s="62" t="s">
        <v>8270</v>
      </c>
      <c r="CS100" s="62" t="s">
        <v>4520</v>
      </c>
      <c r="DG100" s="62" t="s">
        <v>2342</v>
      </c>
      <c r="DK100" s="62" t="s">
        <v>2273</v>
      </c>
    </row>
    <row r="101" spans="1:123" x14ac:dyDescent="0.2">
      <c r="A101" s="62" t="s">
        <v>2138</v>
      </c>
      <c r="C101" s="83" t="s">
        <v>4357</v>
      </c>
      <c r="E101" s="62" t="s">
        <v>3557</v>
      </c>
      <c r="I101" s="62" t="s">
        <v>3737</v>
      </c>
      <c r="BO101" s="62" t="s">
        <v>2804</v>
      </c>
      <c r="BS101" s="62" t="s">
        <v>4768</v>
      </c>
      <c r="CE101" s="62" t="s">
        <v>8117</v>
      </c>
      <c r="CK101" s="85" t="s">
        <v>3061</v>
      </c>
      <c r="CO101" s="62" t="s">
        <v>8351</v>
      </c>
      <c r="CS101" s="62" t="s">
        <v>4521</v>
      </c>
      <c r="DG101" s="62" t="s">
        <v>2850</v>
      </c>
      <c r="DK101" s="62" t="s">
        <v>2274</v>
      </c>
    </row>
    <row r="102" spans="1:123" x14ac:dyDescent="0.2">
      <c r="A102" s="62" t="s">
        <v>2139</v>
      </c>
      <c r="C102" s="83" t="s">
        <v>4358</v>
      </c>
      <c r="E102" s="62" t="s">
        <v>3553</v>
      </c>
      <c r="I102" s="62" t="s">
        <v>3505</v>
      </c>
      <c r="BO102" s="62" t="s">
        <v>2805</v>
      </c>
      <c r="BS102" s="62" t="s">
        <v>4769</v>
      </c>
      <c r="CE102" s="62" t="s">
        <v>8118</v>
      </c>
      <c r="CK102" s="85" t="s">
        <v>3062</v>
      </c>
      <c r="CO102" s="62" t="s">
        <v>6063</v>
      </c>
      <c r="CS102" s="62" t="s">
        <v>4522</v>
      </c>
      <c r="DG102" s="62" t="s">
        <v>2343</v>
      </c>
      <c r="DK102" s="62" t="s">
        <v>2275</v>
      </c>
    </row>
    <row r="103" spans="1:123" x14ac:dyDescent="0.2">
      <c r="A103" s="62" t="s">
        <v>2141</v>
      </c>
      <c r="C103" s="83" t="s">
        <v>4359</v>
      </c>
      <c r="E103" s="62" t="s">
        <v>3605</v>
      </c>
      <c r="I103" s="62" t="s">
        <v>3740</v>
      </c>
      <c r="BO103" s="62" t="s">
        <v>2806</v>
      </c>
      <c r="BS103" s="62" t="s">
        <v>4770</v>
      </c>
      <c r="CE103" s="62" t="s">
        <v>8119</v>
      </c>
      <c r="CK103" s="85" t="s">
        <v>3063</v>
      </c>
      <c r="CO103" s="62" t="s">
        <v>8254</v>
      </c>
      <c r="CS103" s="62" t="s">
        <v>4523</v>
      </c>
      <c r="DG103" s="62" t="s">
        <v>2202</v>
      </c>
      <c r="DK103" s="62" t="s">
        <v>2454</v>
      </c>
    </row>
    <row r="104" spans="1:123" x14ac:dyDescent="0.2">
      <c r="A104" s="62" t="s">
        <v>2143</v>
      </c>
      <c r="C104" s="83" t="s">
        <v>4252</v>
      </c>
      <c r="E104" s="62" t="s">
        <v>2076</v>
      </c>
      <c r="I104" s="62" t="s">
        <v>3669</v>
      </c>
      <c r="BO104" s="62" t="s">
        <v>2807</v>
      </c>
      <c r="BS104" s="62" t="s">
        <v>4771</v>
      </c>
      <c r="CE104" s="62" t="s">
        <v>8120</v>
      </c>
      <c r="CK104" s="85" t="s">
        <v>3064</v>
      </c>
      <c r="CO104" s="62" t="s">
        <v>8308</v>
      </c>
      <c r="CS104" s="62" t="s">
        <v>4524</v>
      </c>
      <c r="DG104" s="62" t="s">
        <v>2292</v>
      </c>
      <c r="DK104" s="62" t="s">
        <v>2278</v>
      </c>
    </row>
    <row r="105" spans="1:123" x14ac:dyDescent="0.2">
      <c r="A105" s="62" t="s">
        <v>2145</v>
      </c>
      <c r="C105" s="83" t="s">
        <v>4253</v>
      </c>
      <c r="E105" s="62" t="s">
        <v>3556</v>
      </c>
      <c r="I105" s="62" t="s">
        <v>3739</v>
      </c>
      <c r="BO105" s="62" t="s">
        <v>2808</v>
      </c>
      <c r="BS105" s="62" t="s">
        <v>4772</v>
      </c>
      <c r="CE105" s="62" t="s">
        <v>8121</v>
      </c>
      <c r="CK105" s="85" t="s">
        <v>3065</v>
      </c>
      <c r="CO105" s="62" t="s">
        <v>8320</v>
      </c>
      <c r="CS105" s="62" t="s">
        <v>4525</v>
      </c>
      <c r="DG105" s="62" t="s">
        <v>2496</v>
      </c>
      <c r="DK105" s="62" t="s">
        <v>2460</v>
      </c>
    </row>
    <row r="106" spans="1:123" x14ac:dyDescent="0.2">
      <c r="A106" s="62" t="s">
        <v>2147</v>
      </c>
      <c r="C106" s="83" t="s">
        <v>4360</v>
      </c>
      <c r="E106" s="62" t="s">
        <v>3564</v>
      </c>
      <c r="I106" s="62" t="s">
        <v>3752</v>
      </c>
      <c r="BO106" s="62" t="s">
        <v>2809</v>
      </c>
      <c r="BS106" s="62" t="s">
        <v>4773</v>
      </c>
      <c r="CE106" s="62" t="s">
        <v>8122</v>
      </c>
      <c r="CK106" s="85" t="s">
        <v>3066</v>
      </c>
      <c r="CO106" s="62" t="s">
        <v>8304</v>
      </c>
      <c r="CS106" s="62" t="s">
        <v>4526</v>
      </c>
      <c r="DG106" s="62" t="s">
        <v>2344</v>
      </c>
      <c r="DK106" s="62" t="s">
        <v>2463</v>
      </c>
    </row>
    <row r="107" spans="1:123" x14ac:dyDescent="0.2">
      <c r="A107" s="62" t="s">
        <v>2149</v>
      </c>
      <c r="C107" s="83" t="s">
        <v>5976</v>
      </c>
      <c r="E107" s="62" t="s">
        <v>3584</v>
      </c>
      <c r="I107" s="62" t="s">
        <v>3742</v>
      </c>
      <c r="BO107" s="62" t="s">
        <v>2810</v>
      </c>
      <c r="BS107" s="62" t="s">
        <v>4774</v>
      </c>
      <c r="CE107" s="62" t="s">
        <v>7175</v>
      </c>
      <c r="CK107" s="85" t="s">
        <v>3067</v>
      </c>
      <c r="CO107" s="62" t="s">
        <v>8303</v>
      </c>
      <c r="CS107" s="62" t="s">
        <v>4527</v>
      </c>
      <c r="DG107" s="62" t="s">
        <v>2075</v>
      </c>
      <c r="DK107" s="62" t="s">
        <v>2465</v>
      </c>
    </row>
    <row r="108" spans="1:123" x14ac:dyDescent="0.2">
      <c r="A108" s="62" t="s">
        <v>2150</v>
      </c>
      <c r="C108" s="83" t="s">
        <v>5977</v>
      </c>
      <c r="E108" s="62" t="s">
        <v>3555</v>
      </c>
      <c r="I108" s="62" t="s">
        <v>3744</v>
      </c>
      <c r="BO108" s="62" t="s">
        <v>2811</v>
      </c>
      <c r="BS108" s="62" t="s">
        <v>4775</v>
      </c>
      <c r="CE108" s="62" t="s">
        <v>5328</v>
      </c>
      <c r="CK108" s="85" t="s">
        <v>3068</v>
      </c>
      <c r="CO108" s="62" t="s">
        <v>8257</v>
      </c>
      <c r="CS108" s="62" t="s">
        <v>4528</v>
      </c>
      <c r="DG108" s="62" t="s">
        <v>1983</v>
      </c>
      <c r="DK108" s="62" t="s">
        <v>2535</v>
      </c>
    </row>
    <row r="109" spans="1:123" x14ac:dyDescent="0.2">
      <c r="C109" s="83" t="s">
        <v>5978</v>
      </c>
      <c r="E109" s="62" t="s">
        <v>3582</v>
      </c>
      <c r="I109" s="62" t="s">
        <v>3741</v>
      </c>
      <c r="O109" s="85"/>
      <c r="BO109" s="62" t="s">
        <v>2812</v>
      </c>
      <c r="BS109" s="62" t="s">
        <v>4776</v>
      </c>
      <c r="BW109" s="85"/>
      <c r="BY109" s="85"/>
      <c r="CC109" s="85"/>
      <c r="CE109" s="62" t="s">
        <v>8123</v>
      </c>
      <c r="CK109" s="85" t="s">
        <v>3069</v>
      </c>
      <c r="CO109" s="62" t="s">
        <v>8256</v>
      </c>
      <c r="CS109" s="62" t="s">
        <v>4529</v>
      </c>
      <c r="CW109" s="85"/>
      <c r="DG109" s="62" t="s">
        <v>3268</v>
      </c>
      <c r="DI109" s="85"/>
      <c r="DK109" s="62" t="s">
        <v>2586</v>
      </c>
      <c r="DS109" s="85"/>
    </row>
    <row r="110" spans="1:123" s="85" customFormat="1" x14ac:dyDescent="0.2">
      <c r="C110" s="83" t="s">
        <v>4264</v>
      </c>
      <c r="E110" s="62" t="s">
        <v>3583</v>
      </c>
      <c r="I110" s="85" t="s">
        <v>9297</v>
      </c>
      <c r="O110" s="62"/>
      <c r="BO110" s="62" t="s">
        <v>2813</v>
      </c>
      <c r="BS110" s="62" t="s">
        <v>4777</v>
      </c>
      <c r="BW110" s="62"/>
      <c r="BY110" s="62"/>
      <c r="CC110" s="62"/>
      <c r="CE110" s="62" t="s">
        <v>8124</v>
      </c>
      <c r="CK110" s="85" t="s">
        <v>3070</v>
      </c>
      <c r="CO110" s="62" t="s">
        <v>8258</v>
      </c>
      <c r="CS110" s="62" t="s">
        <v>4530</v>
      </c>
      <c r="CW110" s="62"/>
      <c r="DG110" s="62" t="s">
        <v>3269</v>
      </c>
      <c r="DI110" s="62"/>
      <c r="DK110" s="62" t="s">
        <v>3186</v>
      </c>
      <c r="DS110" s="62"/>
    </row>
    <row r="111" spans="1:123" x14ac:dyDescent="0.2">
      <c r="C111" s="83" t="s">
        <v>5979</v>
      </c>
      <c r="E111" s="62" t="s">
        <v>3554</v>
      </c>
      <c r="I111" s="62" t="s">
        <v>3662</v>
      </c>
      <c r="BO111" s="62" t="s">
        <v>2259</v>
      </c>
      <c r="BS111" s="62" t="s">
        <v>4778</v>
      </c>
      <c r="CE111" s="62" t="s">
        <v>8125</v>
      </c>
      <c r="CK111" s="85" t="s">
        <v>3071</v>
      </c>
      <c r="CO111" s="62" t="s">
        <v>8259</v>
      </c>
      <c r="CS111" s="62" t="s">
        <v>4531</v>
      </c>
      <c r="DG111" s="62" t="s">
        <v>2203</v>
      </c>
      <c r="DK111" s="62" t="s">
        <v>2280</v>
      </c>
    </row>
    <row r="112" spans="1:123" x14ac:dyDescent="0.2">
      <c r="C112" s="83" t="s">
        <v>3692</v>
      </c>
      <c r="E112" s="62" t="s">
        <v>3442</v>
      </c>
      <c r="I112" s="62" t="s">
        <v>3663</v>
      </c>
      <c r="BO112" s="62" t="s">
        <v>2814</v>
      </c>
      <c r="BS112" s="62" t="s">
        <v>4779</v>
      </c>
      <c r="CE112" s="62" t="s">
        <v>8126</v>
      </c>
      <c r="CK112" s="85" t="s">
        <v>3072</v>
      </c>
      <c r="CO112" s="63" t="s">
        <v>8550</v>
      </c>
      <c r="CS112" s="62" t="s">
        <v>4532</v>
      </c>
      <c r="DG112" s="62" t="s">
        <v>2204</v>
      </c>
      <c r="DK112" s="62" t="s">
        <v>2468</v>
      </c>
    </row>
    <row r="113" spans="3:123" x14ac:dyDescent="0.2">
      <c r="C113" s="83" t="s">
        <v>5980</v>
      </c>
      <c r="E113" s="62" t="s">
        <v>3504</v>
      </c>
      <c r="I113" s="62" t="s">
        <v>3665</v>
      </c>
      <c r="BO113" s="62" t="s">
        <v>2815</v>
      </c>
      <c r="BS113" s="62" t="s">
        <v>4588</v>
      </c>
      <c r="CE113" s="62" t="s">
        <v>8127</v>
      </c>
      <c r="CK113" s="85" t="s">
        <v>3073</v>
      </c>
      <c r="CO113" s="63" t="s">
        <v>8551</v>
      </c>
      <c r="CS113" s="62" t="s">
        <v>4533</v>
      </c>
      <c r="DG113" s="62" t="s">
        <v>2205</v>
      </c>
      <c r="DK113" s="62" t="s">
        <v>2469</v>
      </c>
    </row>
    <row r="114" spans="3:123" x14ac:dyDescent="0.2">
      <c r="C114" s="83" t="s">
        <v>5981</v>
      </c>
      <c r="E114" s="62" t="s">
        <v>3597</v>
      </c>
      <c r="I114" s="85" t="s">
        <v>9284</v>
      </c>
      <c r="BO114" s="62" t="s">
        <v>2816</v>
      </c>
      <c r="BS114" s="62" t="s">
        <v>4780</v>
      </c>
      <c r="CE114" s="62" t="s">
        <v>8129</v>
      </c>
      <c r="CK114" s="85" t="s">
        <v>3074</v>
      </c>
      <c r="CO114" s="63" t="s">
        <v>8552</v>
      </c>
      <c r="CS114" s="62" t="s">
        <v>4534</v>
      </c>
      <c r="DG114" s="62" t="s">
        <v>2206</v>
      </c>
      <c r="DK114" s="62" t="s">
        <v>2470</v>
      </c>
    </row>
    <row r="115" spans="3:123" x14ac:dyDescent="0.2">
      <c r="C115" s="83" t="s">
        <v>3433</v>
      </c>
      <c r="E115" s="62" t="s">
        <v>2099</v>
      </c>
      <c r="I115" s="62" t="s">
        <v>3666</v>
      </c>
      <c r="BO115" s="62" t="s">
        <v>2817</v>
      </c>
      <c r="BS115" s="62" t="s">
        <v>4781</v>
      </c>
      <c r="CE115" s="62" t="s">
        <v>8128</v>
      </c>
      <c r="CK115" s="85" t="s">
        <v>3075</v>
      </c>
      <c r="CO115" s="63" t="s">
        <v>8553</v>
      </c>
      <c r="CS115" s="62" t="s">
        <v>4535</v>
      </c>
      <c r="DG115" s="62" t="s">
        <v>2497</v>
      </c>
      <c r="DK115" s="62" t="s">
        <v>2282</v>
      </c>
    </row>
    <row r="116" spans="3:123" x14ac:dyDescent="0.2">
      <c r="C116" s="83" t="s">
        <v>5982</v>
      </c>
      <c r="E116" s="62" t="s">
        <v>3566</v>
      </c>
      <c r="I116" s="62" t="s">
        <v>3667</v>
      </c>
      <c r="O116" s="85"/>
      <c r="BO116" s="62" t="s">
        <v>2818</v>
      </c>
      <c r="BS116" s="62" t="s">
        <v>4782</v>
      </c>
      <c r="BW116" s="85"/>
      <c r="BY116" s="85"/>
      <c r="CC116" s="85"/>
      <c r="CE116" s="62" t="s">
        <v>8130</v>
      </c>
      <c r="CK116" s="86" t="s">
        <v>8555</v>
      </c>
      <c r="CO116" s="63" t="s">
        <v>8554</v>
      </c>
      <c r="CS116" s="62" t="s">
        <v>4536</v>
      </c>
      <c r="CW116" s="85"/>
      <c r="DG116" s="62" t="s">
        <v>1984</v>
      </c>
      <c r="DI116" s="85"/>
      <c r="DK116" s="62" t="s">
        <v>2479</v>
      </c>
      <c r="DS116" s="85"/>
    </row>
    <row r="117" spans="3:123" s="85" customFormat="1" x14ac:dyDescent="0.2">
      <c r="C117" s="83" t="s">
        <v>5983</v>
      </c>
      <c r="E117" s="62" t="s">
        <v>3533</v>
      </c>
      <c r="I117" s="85" t="s">
        <v>9298</v>
      </c>
      <c r="O117" s="62"/>
      <c r="BO117" s="62" t="s">
        <v>2819</v>
      </c>
      <c r="BS117" s="62" t="s">
        <v>4783</v>
      </c>
      <c r="BW117" s="62"/>
      <c r="BY117" s="62"/>
      <c r="CC117" s="62"/>
      <c r="CE117" s="62" t="s">
        <v>8131</v>
      </c>
      <c r="CK117" s="85" t="s">
        <v>3076</v>
      </c>
      <c r="CO117" s="62" t="s">
        <v>8321</v>
      </c>
      <c r="CS117" s="62" t="s">
        <v>4537</v>
      </c>
      <c r="CW117" s="62"/>
      <c r="DG117" s="62" t="s">
        <v>3270</v>
      </c>
      <c r="DI117" s="62"/>
      <c r="DK117" s="62" t="s">
        <v>2313</v>
      </c>
      <c r="DS117" s="62"/>
    </row>
    <row r="118" spans="3:123" x14ac:dyDescent="0.2">
      <c r="C118" s="83" t="s">
        <v>5984</v>
      </c>
      <c r="E118" s="62" t="s">
        <v>3532</v>
      </c>
      <c r="I118" s="62" t="s">
        <v>3664</v>
      </c>
      <c r="BO118" s="62" t="s">
        <v>2820</v>
      </c>
      <c r="BS118" s="62" t="s">
        <v>4784</v>
      </c>
      <c r="CE118" s="62" t="s">
        <v>8132</v>
      </c>
      <c r="CK118" s="85" t="s">
        <v>3077</v>
      </c>
      <c r="CO118" s="62" t="s">
        <v>8435</v>
      </c>
      <c r="CS118" s="62" t="s">
        <v>4538</v>
      </c>
      <c r="DG118" s="63" t="s">
        <v>8556</v>
      </c>
      <c r="DK118" s="62" t="s">
        <v>2481</v>
      </c>
    </row>
    <row r="119" spans="3:123" x14ac:dyDescent="0.2">
      <c r="C119" s="83" t="s">
        <v>3637</v>
      </c>
      <c r="E119" s="62" t="s">
        <v>3567</v>
      </c>
      <c r="I119" s="62" t="s">
        <v>3681</v>
      </c>
      <c r="BO119" s="62" t="s">
        <v>2821</v>
      </c>
      <c r="BS119" s="62" t="s">
        <v>4785</v>
      </c>
      <c r="CE119" s="62" t="s">
        <v>8133</v>
      </c>
      <c r="CK119" s="85" t="s">
        <v>3078</v>
      </c>
      <c r="CO119" s="62" t="s">
        <v>8242</v>
      </c>
      <c r="CS119" s="62" t="s">
        <v>4539</v>
      </c>
      <c r="DG119" s="62" t="s">
        <v>2032</v>
      </c>
      <c r="DK119" s="62" t="s">
        <v>2483</v>
      </c>
    </row>
    <row r="120" spans="3:123" x14ac:dyDescent="0.2">
      <c r="C120" s="83" t="s">
        <v>5985</v>
      </c>
      <c r="E120" s="62" t="s">
        <v>3568</v>
      </c>
      <c r="I120" s="62" t="s">
        <v>3749</v>
      </c>
      <c r="BO120" s="62" t="s">
        <v>2822</v>
      </c>
      <c r="BS120" s="62" t="s">
        <v>4786</v>
      </c>
      <c r="CE120" s="62" t="s">
        <v>5397</v>
      </c>
      <c r="CK120" s="85" t="s">
        <v>3079</v>
      </c>
      <c r="CO120" s="62" t="s">
        <v>8342</v>
      </c>
      <c r="CS120" s="62" t="s">
        <v>4540</v>
      </c>
      <c r="DG120" s="62" t="s">
        <v>2347</v>
      </c>
    </row>
    <row r="121" spans="3:123" x14ac:dyDescent="0.2">
      <c r="C121" s="83" t="s">
        <v>5986</v>
      </c>
      <c r="E121" s="62" t="s">
        <v>3569</v>
      </c>
      <c r="I121" s="62" t="s">
        <v>2034</v>
      </c>
      <c r="BO121" s="62" t="s">
        <v>2823</v>
      </c>
      <c r="BS121" s="62" t="s">
        <v>4787</v>
      </c>
      <c r="CE121" s="62" t="s">
        <v>8134</v>
      </c>
      <c r="CK121" s="85" t="s">
        <v>3080</v>
      </c>
      <c r="CO121" s="62" t="s">
        <v>8343</v>
      </c>
      <c r="CS121" s="62" t="s">
        <v>4541</v>
      </c>
      <c r="DG121" s="62" t="s">
        <v>2348</v>
      </c>
    </row>
    <row r="122" spans="3:123" x14ac:dyDescent="0.2">
      <c r="C122" s="83" t="s">
        <v>5987</v>
      </c>
      <c r="E122" s="62" t="s">
        <v>3520</v>
      </c>
      <c r="I122" s="62" t="s">
        <v>3748</v>
      </c>
      <c r="BO122" s="62" t="s">
        <v>2824</v>
      </c>
      <c r="BS122" s="62" t="s">
        <v>4788</v>
      </c>
      <c r="CE122" s="62" t="s">
        <v>8135</v>
      </c>
      <c r="CK122" s="85" t="s">
        <v>3081</v>
      </c>
      <c r="CO122" s="62" t="s">
        <v>8350</v>
      </c>
      <c r="CS122" s="62" t="s">
        <v>4542</v>
      </c>
      <c r="DG122" s="62" t="s">
        <v>2293</v>
      </c>
    </row>
    <row r="123" spans="3:123" x14ac:dyDescent="0.2">
      <c r="C123" s="83" t="s">
        <v>5988</v>
      </c>
      <c r="E123" s="62" t="s">
        <v>3468</v>
      </c>
      <c r="I123" s="62" t="s">
        <v>3750</v>
      </c>
      <c r="BO123" s="62" t="s">
        <v>2825</v>
      </c>
      <c r="BS123" s="62" t="s">
        <v>4789</v>
      </c>
      <c r="CE123" s="62" t="s">
        <v>7343</v>
      </c>
      <c r="CK123" s="85" t="s">
        <v>3082</v>
      </c>
      <c r="CO123" s="63" t="s">
        <v>8557</v>
      </c>
      <c r="CS123" s="62" t="s">
        <v>3817</v>
      </c>
      <c r="DG123" s="62" t="s">
        <v>2207</v>
      </c>
    </row>
    <row r="124" spans="3:123" x14ac:dyDescent="0.2">
      <c r="C124" s="83" t="s">
        <v>4361</v>
      </c>
      <c r="E124" s="62" t="s">
        <v>3586</v>
      </c>
      <c r="I124" s="62" t="s">
        <v>3763</v>
      </c>
      <c r="BO124" s="62" t="s">
        <v>2826</v>
      </c>
      <c r="BS124" s="62" t="s">
        <v>4790</v>
      </c>
      <c r="CE124" s="62" t="s">
        <v>8136</v>
      </c>
      <c r="CK124" s="85" t="s">
        <v>2632</v>
      </c>
      <c r="CO124" s="62" t="s">
        <v>8289</v>
      </c>
      <c r="CS124" s="62" t="s">
        <v>4543</v>
      </c>
      <c r="DG124" s="62" t="s">
        <v>2545</v>
      </c>
    </row>
    <row r="125" spans="3:123" x14ac:dyDescent="0.2">
      <c r="C125" s="83" t="s">
        <v>4362</v>
      </c>
      <c r="E125" s="62" t="s">
        <v>3526</v>
      </c>
      <c r="I125" s="62" t="s">
        <v>3851</v>
      </c>
      <c r="BO125" s="62" t="s">
        <v>2827</v>
      </c>
      <c r="BS125" s="62" t="s">
        <v>4791</v>
      </c>
      <c r="CE125" s="62" t="s">
        <v>5435</v>
      </c>
      <c r="CK125" s="85" t="s">
        <v>3083</v>
      </c>
      <c r="CO125" s="63" t="s">
        <v>8558</v>
      </c>
      <c r="CS125" s="62" t="s">
        <v>3986</v>
      </c>
      <c r="DG125" s="62" t="s">
        <v>2349</v>
      </c>
    </row>
    <row r="126" spans="3:123" x14ac:dyDescent="0.2">
      <c r="C126" s="83" t="s">
        <v>4363</v>
      </c>
      <c r="E126" s="62" t="s">
        <v>3572</v>
      </c>
      <c r="I126" s="62" t="s">
        <v>3830</v>
      </c>
      <c r="BO126" s="62" t="s">
        <v>2828</v>
      </c>
      <c r="BS126" s="62" t="s">
        <v>4792</v>
      </c>
      <c r="CE126" s="62" t="s">
        <v>8137</v>
      </c>
      <c r="CK126" s="85" t="s">
        <v>3084</v>
      </c>
      <c r="CO126" s="62" t="s">
        <v>8290</v>
      </c>
      <c r="CS126" s="62" t="s">
        <v>4544</v>
      </c>
      <c r="DG126" s="62" t="s">
        <v>2626</v>
      </c>
    </row>
    <row r="127" spans="3:123" x14ac:dyDescent="0.2">
      <c r="C127" s="83" t="s">
        <v>4364</v>
      </c>
      <c r="E127" s="62" t="s">
        <v>3575</v>
      </c>
      <c r="I127" s="62" t="s">
        <v>3683</v>
      </c>
      <c r="BO127" s="62" t="s">
        <v>2829</v>
      </c>
      <c r="BS127" s="62" t="s">
        <v>4793</v>
      </c>
      <c r="CE127" s="62" t="s">
        <v>8138</v>
      </c>
      <c r="CK127" s="85" t="s">
        <v>3085</v>
      </c>
      <c r="CO127" s="63" t="s">
        <v>8559</v>
      </c>
      <c r="CS127" s="62" t="s">
        <v>4545</v>
      </c>
      <c r="DG127" s="62" t="s">
        <v>2546</v>
      </c>
    </row>
    <row r="128" spans="3:123" x14ac:dyDescent="0.2">
      <c r="C128" s="83" t="s">
        <v>4365</v>
      </c>
      <c r="E128" s="62" t="s">
        <v>3558</v>
      </c>
      <c r="I128" s="62" t="s">
        <v>3682</v>
      </c>
      <c r="O128" s="85"/>
      <c r="BO128" s="62" t="s">
        <v>2830</v>
      </c>
      <c r="BS128" s="62" t="s">
        <v>4794</v>
      </c>
      <c r="BW128" s="85"/>
      <c r="BY128" s="85"/>
      <c r="CC128" s="85"/>
      <c r="CE128" s="62" t="s">
        <v>8139</v>
      </c>
      <c r="CK128" s="85" t="s">
        <v>3086</v>
      </c>
      <c r="CO128" s="62" t="s">
        <v>7284</v>
      </c>
      <c r="CS128" s="62" t="s">
        <v>4546</v>
      </c>
      <c r="CW128" s="85"/>
      <c r="DG128" s="62" t="s">
        <v>2350</v>
      </c>
      <c r="DI128" s="85"/>
      <c r="DK128" s="85"/>
      <c r="DS128" s="85"/>
    </row>
    <row r="129" spans="3:123" s="85" customFormat="1" x14ac:dyDescent="0.2">
      <c r="C129" s="83" t="s">
        <v>4366</v>
      </c>
      <c r="E129" s="62" t="s">
        <v>3588</v>
      </c>
      <c r="I129" s="85" t="s">
        <v>9299</v>
      </c>
      <c r="O129" s="62"/>
      <c r="BO129" s="62" t="s">
        <v>2831</v>
      </c>
      <c r="BS129" s="62" t="s">
        <v>4795</v>
      </c>
      <c r="BW129" s="62"/>
      <c r="BY129" s="62"/>
      <c r="CC129" s="62"/>
      <c r="CE129" s="62" t="s">
        <v>8140</v>
      </c>
      <c r="CK129" s="85" t="s">
        <v>3087</v>
      </c>
      <c r="CO129" s="63" t="s">
        <v>8560</v>
      </c>
      <c r="CS129" s="62" t="s">
        <v>4547</v>
      </c>
      <c r="CW129" s="62"/>
      <c r="DG129" s="62" t="s">
        <v>2208</v>
      </c>
      <c r="DI129" s="62"/>
      <c r="DK129" s="62"/>
      <c r="DS129" s="62"/>
    </row>
    <row r="130" spans="3:123" x14ac:dyDescent="0.2">
      <c r="C130" s="83" t="s">
        <v>4367</v>
      </c>
      <c r="E130" s="62" t="s">
        <v>3528</v>
      </c>
      <c r="I130" s="62" t="s">
        <v>3766</v>
      </c>
      <c r="BO130" s="62" t="s">
        <v>2832</v>
      </c>
      <c r="BS130" s="62" t="s">
        <v>4796</v>
      </c>
      <c r="CE130" s="62" t="s">
        <v>8141</v>
      </c>
      <c r="CK130" s="85" t="s">
        <v>3088</v>
      </c>
      <c r="CO130" s="62" t="s">
        <v>8376</v>
      </c>
      <c r="CS130" s="62" t="s">
        <v>4548</v>
      </c>
      <c r="DG130" s="62" t="s">
        <v>2294</v>
      </c>
    </row>
    <row r="131" spans="3:123" x14ac:dyDescent="0.2">
      <c r="C131" s="83" t="s">
        <v>4368</v>
      </c>
      <c r="E131" s="62" t="s">
        <v>3561</v>
      </c>
      <c r="I131" s="62" t="s">
        <v>2040</v>
      </c>
      <c r="BO131" s="62" t="s">
        <v>2833</v>
      </c>
      <c r="BS131" s="62" t="s">
        <v>4797</v>
      </c>
      <c r="CE131" s="62" t="s">
        <v>8142</v>
      </c>
      <c r="CK131" s="85" t="s">
        <v>3089</v>
      </c>
      <c r="CO131" s="62" t="s">
        <v>8378</v>
      </c>
      <c r="CS131" s="62" t="s">
        <v>4549</v>
      </c>
      <c r="DG131" s="62" t="s">
        <v>2627</v>
      </c>
    </row>
    <row r="132" spans="3:123" x14ac:dyDescent="0.2">
      <c r="C132" s="83" t="s">
        <v>4369</v>
      </c>
      <c r="E132" s="62" t="s">
        <v>3559</v>
      </c>
      <c r="I132" s="62" t="s">
        <v>3764</v>
      </c>
      <c r="BO132" s="62" t="s">
        <v>2834</v>
      </c>
      <c r="BS132" s="62" t="s">
        <v>4798</v>
      </c>
      <c r="CE132" s="62" t="s">
        <v>8144</v>
      </c>
      <c r="CK132" s="85" t="s">
        <v>3090</v>
      </c>
      <c r="CO132" s="62" t="s">
        <v>8377</v>
      </c>
      <c r="CS132" s="62" t="s">
        <v>4550</v>
      </c>
      <c r="DG132" s="62" t="s">
        <v>2209</v>
      </c>
    </row>
    <row r="133" spans="3:123" x14ac:dyDescent="0.2">
      <c r="C133" s="83" t="s">
        <v>4370</v>
      </c>
      <c r="E133" s="62" t="s">
        <v>3560</v>
      </c>
      <c r="I133" s="62" t="s">
        <v>3768</v>
      </c>
      <c r="BO133" s="62" t="s">
        <v>2835</v>
      </c>
      <c r="BS133" s="62" t="s">
        <v>4799</v>
      </c>
      <c r="CE133" s="62" t="s">
        <v>8145</v>
      </c>
      <c r="CK133" s="85" t="s">
        <v>3091</v>
      </c>
      <c r="CO133" s="62" t="s">
        <v>8353</v>
      </c>
      <c r="CS133" s="62" t="s">
        <v>4551</v>
      </c>
      <c r="DG133" s="62" t="s">
        <v>2351</v>
      </c>
    </row>
    <row r="134" spans="3:123" x14ac:dyDescent="0.2">
      <c r="C134" s="83" t="s">
        <v>4287</v>
      </c>
      <c r="E134" s="62" t="s">
        <v>3581</v>
      </c>
      <c r="I134" s="62" t="s">
        <v>3765</v>
      </c>
      <c r="BO134" s="62" t="s">
        <v>2836</v>
      </c>
      <c r="BS134" s="62" t="s">
        <v>3540</v>
      </c>
      <c r="CE134" s="62" t="s">
        <v>8143</v>
      </c>
      <c r="CK134" s="85" t="s">
        <v>3092</v>
      </c>
      <c r="CO134" s="62" t="s">
        <v>8352</v>
      </c>
      <c r="CS134" s="62" t="s">
        <v>4552</v>
      </c>
      <c r="DG134" s="62" t="s">
        <v>2499</v>
      </c>
    </row>
    <row r="135" spans="3:123" x14ac:dyDescent="0.2">
      <c r="C135" s="83" t="s">
        <v>4289</v>
      </c>
      <c r="E135" s="62" t="s">
        <v>3596</v>
      </c>
      <c r="I135" s="62" t="s">
        <v>3767</v>
      </c>
      <c r="BO135" s="62" t="s">
        <v>2837</v>
      </c>
      <c r="BS135" s="62" t="s">
        <v>4800</v>
      </c>
      <c r="CE135" s="62" t="s">
        <v>8146</v>
      </c>
      <c r="CK135" s="85" t="s">
        <v>3093</v>
      </c>
      <c r="CO135" s="62" t="s">
        <v>8356</v>
      </c>
      <c r="CS135" s="63" t="s">
        <v>8561</v>
      </c>
      <c r="DG135" s="62" t="s">
        <v>2352</v>
      </c>
    </row>
    <row r="136" spans="3:123" x14ac:dyDescent="0.2">
      <c r="C136" s="83" t="s">
        <v>4288</v>
      </c>
      <c r="E136" s="62" t="s">
        <v>3592</v>
      </c>
      <c r="I136" s="62" t="s">
        <v>3769</v>
      </c>
      <c r="BO136" s="62" t="s">
        <v>2838</v>
      </c>
      <c r="BS136" s="62" t="s">
        <v>4801</v>
      </c>
      <c r="CE136" s="62" t="s">
        <v>8147</v>
      </c>
      <c r="CK136" s="85" t="s">
        <v>3094</v>
      </c>
      <c r="CO136" s="62" t="s">
        <v>8357</v>
      </c>
      <c r="CS136" s="62" t="s">
        <v>4553</v>
      </c>
      <c r="DG136" s="62" t="s">
        <v>2353</v>
      </c>
    </row>
    <row r="137" spans="3:123" x14ac:dyDescent="0.2">
      <c r="C137" s="83" t="s">
        <v>4371</v>
      </c>
      <c r="E137" s="62" t="s">
        <v>3589</v>
      </c>
      <c r="I137" s="62" t="s">
        <v>3770</v>
      </c>
      <c r="BO137" s="62" t="s">
        <v>2839</v>
      </c>
      <c r="BS137" s="62" t="s">
        <v>4802</v>
      </c>
      <c r="CE137" s="62" t="s">
        <v>8148</v>
      </c>
      <c r="CK137" s="86" t="s">
        <v>8562</v>
      </c>
      <c r="CO137" s="62" t="s">
        <v>8362</v>
      </c>
      <c r="CS137" s="62" t="s">
        <v>4554</v>
      </c>
      <c r="DG137" s="62" t="s">
        <v>2295</v>
      </c>
    </row>
    <row r="138" spans="3:123" x14ac:dyDescent="0.2">
      <c r="C138" s="83" t="s">
        <v>3638</v>
      </c>
      <c r="E138" s="62" t="s">
        <v>3563</v>
      </c>
      <c r="I138" s="62" t="s">
        <v>3775</v>
      </c>
      <c r="BO138" s="62" t="s">
        <v>2840</v>
      </c>
      <c r="BS138" s="62" t="s">
        <v>4803</v>
      </c>
      <c r="CE138" s="62" t="s">
        <v>8149</v>
      </c>
      <c r="CK138" s="85" t="s">
        <v>3095</v>
      </c>
      <c r="CO138" s="62" t="s">
        <v>8335</v>
      </c>
      <c r="CS138" s="62" t="s">
        <v>4555</v>
      </c>
      <c r="DG138" s="62" t="s">
        <v>2354</v>
      </c>
    </row>
    <row r="139" spans="3:123" x14ac:dyDescent="0.2">
      <c r="C139" s="83" t="s">
        <v>4372</v>
      </c>
      <c r="E139" s="62" t="s">
        <v>3585</v>
      </c>
      <c r="I139" s="62" t="s">
        <v>3777</v>
      </c>
      <c r="BO139" s="62" t="s">
        <v>2841</v>
      </c>
      <c r="BS139" s="62" t="s">
        <v>4804</v>
      </c>
      <c r="CE139" s="62" t="s">
        <v>8150</v>
      </c>
      <c r="CK139" s="85" t="s">
        <v>3096</v>
      </c>
      <c r="CO139" s="62" t="s">
        <v>8336</v>
      </c>
      <c r="CS139" s="62" t="s">
        <v>3431</v>
      </c>
      <c r="DG139" s="62" t="s">
        <v>2296</v>
      </c>
    </row>
    <row r="140" spans="3:123" x14ac:dyDescent="0.2">
      <c r="C140" s="83" t="s">
        <v>4373</v>
      </c>
      <c r="E140" s="62" t="s">
        <v>3492</v>
      </c>
      <c r="I140" s="62" t="s">
        <v>3712</v>
      </c>
      <c r="BO140" s="62" t="s">
        <v>2842</v>
      </c>
      <c r="BS140" s="62" t="s">
        <v>4806</v>
      </c>
      <c r="CE140" s="62" t="s">
        <v>8151</v>
      </c>
      <c r="CK140" s="85" t="s">
        <v>3097</v>
      </c>
      <c r="CO140" s="62" t="s">
        <v>8365</v>
      </c>
      <c r="CS140" s="62" t="s">
        <v>4556</v>
      </c>
      <c r="DG140" s="62" t="s">
        <v>2297</v>
      </c>
    </row>
    <row r="141" spans="3:123" x14ac:dyDescent="0.2">
      <c r="C141" s="83" t="s">
        <v>4374</v>
      </c>
      <c r="E141" s="62" t="s">
        <v>3591</v>
      </c>
      <c r="I141" s="62" t="s">
        <v>3773</v>
      </c>
      <c r="BO141" s="62" t="s">
        <v>2843</v>
      </c>
      <c r="BS141" s="62" t="s">
        <v>4805</v>
      </c>
      <c r="CE141" s="62" t="s">
        <v>8152</v>
      </c>
      <c r="CK141" s="85" t="s">
        <v>2685</v>
      </c>
      <c r="CO141" s="62" t="s">
        <v>8367</v>
      </c>
      <c r="CS141" s="62" t="s">
        <v>3736</v>
      </c>
      <c r="DG141" s="62" t="s">
        <v>2851</v>
      </c>
    </row>
    <row r="142" spans="3:123" x14ac:dyDescent="0.2">
      <c r="C142" s="83" t="s">
        <v>4375</v>
      </c>
      <c r="E142" s="62" t="s">
        <v>3590</v>
      </c>
      <c r="I142" s="62" t="s">
        <v>3774</v>
      </c>
      <c r="BO142" s="62" t="s">
        <v>2844</v>
      </c>
      <c r="BS142" s="62" t="s">
        <v>4807</v>
      </c>
      <c r="CE142" s="62" t="s">
        <v>8153</v>
      </c>
      <c r="CK142" s="85" t="s">
        <v>3098</v>
      </c>
      <c r="CO142" s="63" t="s">
        <v>8563</v>
      </c>
      <c r="CS142" s="62" t="s">
        <v>4557</v>
      </c>
      <c r="DG142" s="62" t="s">
        <v>2620</v>
      </c>
    </row>
    <row r="143" spans="3:123" x14ac:dyDescent="0.2">
      <c r="C143" s="83" t="s">
        <v>4376</v>
      </c>
      <c r="E143" s="62" t="s">
        <v>3593</v>
      </c>
      <c r="I143" s="62" t="s">
        <v>3756</v>
      </c>
      <c r="BO143" s="62" t="s">
        <v>2475</v>
      </c>
      <c r="BS143" s="62" t="s">
        <v>4808</v>
      </c>
      <c r="CE143" s="62" t="s">
        <v>8154</v>
      </c>
      <c r="CK143" s="85" t="s">
        <v>3099</v>
      </c>
      <c r="CO143" s="63" t="s">
        <v>8564</v>
      </c>
      <c r="CS143" s="63" t="s">
        <v>8565</v>
      </c>
      <c r="DG143" s="62" t="s">
        <v>3271</v>
      </c>
    </row>
    <row r="144" spans="3:123" x14ac:dyDescent="0.2">
      <c r="C144" s="83" t="s">
        <v>4377</v>
      </c>
      <c r="E144" s="62" t="s">
        <v>3595</v>
      </c>
      <c r="I144" s="62" t="s">
        <v>3755</v>
      </c>
      <c r="BO144" s="62" t="s">
        <v>2845</v>
      </c>
      <c r="BS144" s="62" t="s">
        <v>4809</v>
      </c>
      <c r="CE144" s="62" t="s">
        <v>8155</v>
      </c>
      <c r="CK144" s="85" t="s">
        <v>3100</v>
      </c>
      <c r="CO144" s="63" t="s">
        <v>8566</v>
      </c>
      <c r="CS144" s="62" t="s">
        <v>4558</v>
      </c>
      <c r="DG144" s="62" t="s">
        <v>3272</v>
      </c>
    </row>
    <row r="145" spans="3:111" x14ac:dyDescent="0.2">
      <c r="C145" s="83" t="s">
        <v>4378</v>
      </c>
      <c r="E145" s="62" t="s">
        <v>3594</v>
      </c>
      <c r="I145" s="62" t="s">
        <v>3793</v>
      </c>
      <c r="BS145" s="62" t="s">
        <v>4810</v>
      </c>
      <c r="CE145" s="62" t="s">
        <v>5503</v>
      </c>
      <c r="CK145" s="85" t="s">
        <v>3101</v>
      </c>
      <c r="CO145" s="62" t="s">
        <v>8243</v>
      </c>
      <c r="CS145" s="62" t="s">
        <v>4559</v>
      </c>
      <c r="DG145" s="62" t="s">
        <v>3273</v>
      </c>
    </row>
    <row r="146" spans="3:111" x14ac:dyDescent="0.2">
      <c r="C146" s="83" t="s">
        <v>4379</v>
      </c>
      <c r="E146" s="62" t="s">
        <v>3527</v>
      </c>
      <c r="I146" s="62" t="s">
        <v>3778</v>
      </c>
      <c r="BS146" s="62" t="s">
        <v>4612</v>
      </c>
      <c r="CE146" s="62" t="s">
        <v>8156</v>
      </c>
      <c r="CK146" s="85" t="s">
        <v>3102</v>
      </c>
      <c r="CO146" s="62" t="s">
        <v>8368</v>
      </c>
      <c r="CS146" s="62" t="s">
        <v>4560</v>
      </c>
      <c r="DG146" s="62" t="s">
        <v>2009</v>
      </c>
    </row>
    <row r="147" spans="3:111" x14ac:dyDescent="0.2">
      <c r="C147" s="83" t="s">
        <v>4380</v>
      </c>
      <c r="E147" s="62" t="s">
        <v>3515</v>
      </c>
      <c r="I147" s="62" t="s">
        <v>3788</v>
      </c>
      <c r="BS147" s="62" t="s">
        <v>3805</v>
      </c>
      <c r="CE147" s="62" t="s">
        <v>8157</v>
      </c>
      <c r="CK147" s="85" t="s">
        <v>3103</v>
      </c>
      <c r="CO147" s="62" t="s">
        <v>8369</v>
      </c>
      <c r="CS147" s="63" t="s">
        <v>8567</v>
      </c>
      <c r="DG147" s="62" t="s">
        <v>3274</v>
      </c>
    </row>
    <row r="148" spans="3:111" x14ac:dyDescent="0.2">
      <c r="C148" s="83" t="s">
        <v>5990</v>
      </c>
      <c r="E148" s="62" t="s">
        <v>3600</v>
      </c>
      <c r="I148" s="62" t="s">
        <v>3789</v>
      </c>
      <c r="BS148" s="62" t="s">
        <v>4811</v>
      </c>
      <c r="CE148" s="62" t="s">
        <v>8158</v>
      </c>
      <c r="CK148" s="85" t="s">
        <v>3104</v>
      </c>
      <c r="CO148" s="62" t="s">
        <v>8370</v>
      </c>
      <c r="CS148" s="63" t="s">
        <v>8568</v>
      </c>
      <c r="DG148" s="62" t="s">
        <v>2590</v>
      </c>
    </row>
    <row r="149" spans="3:111" x14ac:dyDescent="0.2">
      <c r="C149" s="83" t="s">
        <v>3685</v>
      </c>
      <c r="E149" s="62" t="s">
        <v>3565</v>
      </c>
      <c r="I149" s="62" t="s">
        <v>3790</v>
      </c>
      <c r="BS149" s="62" t="s">
        <v>4812</v>
      </c>
      <c r="CE149" s="62" t="s">
        <v>8159</v>
      </c>
      <c r="CK149" s="86" t="s">
        <v>8570</v>
      </c>
      <c r="CO149" s="62" t="s">
        <v>8371</v>
      </c>
      <c r="CS149" s="63" t="s">
        <v>8569</v>
      </c>
      <c r="DG149" s="62" t="s">
        <v>2355</v>
      </c>
    </row>
    <row r="150" spans="3:111" x14ac:dyDescent="0.2">
      <c r="C150" s="83" t="s">
        <v>4254</v>
      </c>
      <c r="E150" s="62" t="s">
        <v>3580</v>
      </c>
      <c r="I150" s="62" t="s">
        <v>3794</v>
      </c>
      <c r="BS150" s="62" t="s">
        <v>4813</v>
      </c>
      <c r="CE150" s="62" t="s">
        <v>8160</v>
      </c>
      <c r="CK150" s="85" t="s">
        <v>3105</v>
      </c>
      <c r="CO150" s="63" t="s">
        <v>8571</v>
      </c>
      <c r="CS150" s="63" t="s">
        <v>8572</v>
      </c>
      <c r="DG150" s="62" t="s">
        <v>2548</v>
      </c>
    </row>
    <row r="151" spans="3:111" x14ac:dyDescent="0.2">
      <c r="C151" s="83" t="s">
        <v>4255</v>
      </c>
      <c r="E151" s="62" t="s">
        <v>3508</v>
      </c>
      <c r="I151" s="62" t="s">
        <v>3680</v>
      </c>
      <c r="BS151" s="62" t="s">
        <v>4814</v>
      </c>
      <c r="CE151" s="62" t="s">
        <v>8161</v>
      </c>
      <c r="CK151" s="85" t="s">
        <v>3106</v>
      </c>
      <c r="CO151" s="62" t="s">
        <v>8305</v>
      </c>
      <c r="CS151" s="63" t="s">
        <v>8573</v>
      </c>
      <c r="DG151" s="62" t="s">
        <v>2549</v>
      </c>
    </row>
    <row r="152" spans="3:111" x14ac:dyDescent="0.2">
      <c r="C152" s="83" t="s">
        <v>4381</v>
      </c>
      <c r="E152" s="62" t="s">
        <v>3598</v>
      </c>
      <c r="I152" s="62" t="s">
        <v>2061</v>
      </c>
      <c r="BS152" s="62" t="s">
        <v>4815</v>
      </c>
      <c r="CE152" s="62" t="s">
        <v>8162</v>
      </c>
      <c r="CK152" s="85" t="s">
        <v>3107</v>
      </c>
      <c r="CO152" s="63" t="s">
        <v>8574</v>
      </c>
      <c r="CS152" s="62" t="s">
        <v>4561</v>
      </c>
      <c r="DG152" s="62" t="s">
        <v>3275</v>
      </c>
    </row>
    <row r="153" spans="3:111" x14ac:dyDescent="0.2">
      <c r="C153" s="83" t="s">
        <v>4256</v>
      </c>
      <c r="E153" s="62" t="s">
        <v>3604</v>
      </c>
      <c r="I153" s="62" t="s">
        <v>3439</v>
      </c>
      <c r="BS153" s="62" t="s">
        <v>4816</v>
      </c>
      <c r="CE153" s="62" t="s">
        <v>8163</v>
      </c>
      <c r="CK153" s="85" t="s">
        <v>3108</v>
      </c>
      <c r="CO153" s="62" t="s">
        <v>8307</v>
      </c>
      <c r="CS153" s="62" t="s">
        <v>4562</v>
      </c>
      <c r="DG153" s="62" t="s">
        <v>2210</v>
      </c>
    </row>
    <row r="154" spans="3:111" x14ac:dyDescent="0.2">
      <c r="C154" s="83" t="s">
        <v>5991</v>
      </c>
      <c r="E154" s="62" t="s">
        <v>3510</v>
      </c>
      <c r="I154" s="62" t="s">
        <v>3731</v>
      </c>
      <c r="BS154" s="62" t="s">
        <v>4817</v>
      </c>
      <c r="CE154" s="62" t="s">
        <v>8164</v>
      </c>
      <c r="CK154" s="85" t="s">
        <v>3109</v>
      </c>
      <c r="CO154" s="63" t="s">
        <v>8575</v>
      </c>
      <c r="CS154" s="62" t="s">
        <v>4563</v>
      </c>
      <c r="DG154" s="62" t="s">
        <v>2356</v>
      </c>
    </row>
    <row r="155" spans="3:111" x14ac:dyDescent="0.2">
      <c r="C155" s="83" t="s">
        <v>5992</v>
      </c>
      <c r="E155" s="62" t="s">
        <v>3491</v>
      </c>
      <c r="I155" s="62" t="s">
        <v>3733</v>
      </c>
      <c r="BS155" s="62" t="s">
        <v>4818</v>
      </c>
      <c r="CE155" s="62" t="s">
        <v>8165</v>
      </c>
      <c r="CK155" s="85" t="s">
        <v>3110</v>
      </c>
      <c r="CO155" s="62" t="s">
        <v>8306</v>
      </c>
      <c r="CS155" s="62" t="s">
        <v>4564</v>
      </c>
      <c r="DG155" s="62" t="s">
        <v>2298</v>
      </c>
    </row>
    <row r="156" spans="3:111" x14ac:dyDescent="0.2">
      <c r="C156" s="83" t="s">
        <v>5993</v>
      </c>
      <c r="E156" s="62" t="s">
        <v>3576</v>
      </c>
      <c r="I156" s="62" t="s">
        <v>3732</v>
      </c>
      <c r="BS156" s="62" t="s">
        <v>4819</v>
      </c>
      <c r="CE156" s="62" t="s">
        <v>8166</v>
      </c>
      <c r="CK156" s="85" t="s">
        <v>3111</v>
      </c>
      <c r="CO156" s="63" t="s">
        <v>8576</v>
      </c>
      <c r="CS156" s="62" t="s">
        <v>4565</v>
      </c>
      <c r="DG156" s="62" t="s">
        <v>2211</v>
      </c>
    </row>
    <row r="157" spans="3:111" x14ac:dyDescent="0.2">
      <c r="C157" s="83" t="s">
        <v>5994</v>
      </c>
      <c r="E157" s="62" t="s">
        <v>3577</v>
      </c>
      <c r="I157" s="62" t="s">
        <v>3811</v>
      </c>
      <c r="BS157" s="62" t="s">
        <v>4820</v>
      </c>
      <c r="CE157" s="62" t="s">
        <v>8167</v>
      </c>
      <c r="CK157" s="85" t="s">
        <v>3112</v>
      </c>
      <c r="CO157" s="62" t="s">
        <v>8381</v>
      </c>
      <c r="CS157" s="62" t="s">
        <v>4566</v>
      </c>
      <c r="DG157" s="62" t="s">
        <v>2212</v>
      </c>
    </row>
    <row r="158" spans="3:111" x14ac:dyDescent="0.2">
      <c r="C158" s="83" t="s">
        <v>4273</v>
      </c>
      <c r="E158" s="62" t="s">
        <v>3601</v>
      </c>
      <c r="I158" s="62" t="s">
        <v>3871</v>
      </c>
      <c r="BS158" s="62" t="s">
        <v>4821</v>
      </c>
      <c r="CE158" s="62" t="s">
        <v>8169</v>
      </c>
      <c r="CK158" s="85" t="s">
        <v>3113</v>
      </c>
      <c r="CO158" s="62" t="s">
        <v>8366</v>
      </c>
      <c r="CS158" s="62" t="s">
        <v>4567</v>
      </c>
      <c r="DG158" s="62" t="s">
        <v>1985</v>
      </c>
    </row>
    <row r="159" spans="3:111" x14ac:dyDescent="0.2">
      <c r="C159" s="83" t="s">
        <v>4382</v>
      </c>
      <c r="E159" s="62" t="s">
        <v>3506</v>
      </c>
      <c r="I159" s="62" t="s">
        <v>3863</v>
      </c>
      <c r="BS159" s="62" t="s">
        <v>4822</v>
      </c>
      <c r="CE159" s="62" t="s">
        <v>8170</v>
      </c>
      <c r="CK159" s="85" t="s">
        <v>3114</v>
      </c>
      <c r="CO159" s="62" t="s">
        <v>8364</v>
      </c>
      <c r="CS159" s="62" t="s">
        <v>4568</v>
      </c>
      <c r="DG159" s="62" t="s">
        <v>2213</v>
      </c>
    </row>
    <row r="160" spans="3:111" x14ac:dyDescent="0.2">
      <c r="C160" s="83" t="s">
        <v>4383</v>
      </c>
      <c r="E160" s="62" t="s">
        <v>3549</v>
      </c>
      <c r="I160" s="62" t="s">
        <v>3893</v>
      </c>
      <c r="BS160" s="62" t="s">
        <v>4823</v>
      </c>
      <c r="CE160" s="62" t="s">
        <v>8171</v>
      </c>
      <c r="CK160" s="85" t="s">
        <v>3115</v>
      </c>
      <c r="CO160" s="62" t="s">
        <v>8409</v>
      </c>
      <c r="CS160" s="62" t="s">
        <v>4569</v>
      </c>
      <c r="DG160" s="62" t="s">
        <v>2500</v>
      </c>
    </row>
    <row r="161" spans="3:111" x14ac:dyDescent="0.2">
      <c r="C161" s="83" t="s">
        <v>4384</v>
      </c>
      <c r="E161" s="62" t="s">
        <v>3548</v>
      </c>
      <c r="I161" s="62" t="s">
        <v>3812</v>
      </c>
      <c r="BS161" s="62" t="s">
        <v>4824</v>
      </c>
      <c r="CE161" s="62" t="s">
        <v>8172</v>
      </c>
      <c r="CK161" s="85" t="s">
        <v>3116</v>
      </c>
      <c r="CO161" s="62" t="s">
        <v>8360</v>
      </c>
      <c r="CS161" s="62" t="s">
        <v>4570</v>
      </c>
      <c r="DG161" s="62" t="s">
        <v>3276</v>
      </c>
    </row>
    <row r="162" spans="3:111" x14ac:dyDescent="0.2">
      <c r="C162" s="83" t="s">
        <v>4385</v>
      </c>
      <c r="E162" s="62" t="s">
        <v>3547</v>
      </c>
      <c r="I162" s="62" t="s">
        <v>3813</v>
      </c>
      <c r="BS162" s="62" t="s">
        <v>4825</v>
      </c>
      <c r="CE162" s="62" t="s">
        <v>8168</v>
      </c>
      <c r="CK162" s="85" t="s">
        <v>3117</v>
      </c>
      <c r="CO162" s="62" t="s">
        <v>8363</v>
      </c>
      <c r="CS162" s="62" t="s">
        <v>4571</v>
      </c>
      <c r="DG162" s="62" t="s">
        <v>2357</v>
      </c>
    </row>
    <row r="163" spans="3:111" x14ac:dyDescent="0.2">
      <c r="C163" s="83" t="s">
        <v>3686</v>
      </c>
      <c r="E163" s="62" t="s">
        <v>3550</v>
      </c>
      <c r="I163" s="62" t="s">
        <v>2073</v>
      </c>
      <c r="BS163" s="62" t="s">
        <v>4826</v>
      </c>
      <c r="CE163" s="62" t="s">
        <v>8173</v>
      </c>
      <c r="CK163" s="85" t="s">
        <v>3118</v>
      </c>
      <c r="CO163" s="62" t="s">
        <v>8361</v>
      </c>
      <c r="CS163" s="62" t="s">
        <v>4572</v>
      </c>
      <c r="DG163" s="62" t="s">
        <v>2550</v>
      </c>
    </row>
    <row r="164" spans="3:111" x14ac:dyDescent="0.2">
      <c r="C164" s="83" t="s">
        <v>4275</v>
      </c>
      <c r="E164" s="62" t="s">
        <v>3489</v>
      </c>
      <c r="I164" s="62" t="s">
        <v>3707</v>
      </c>
      <c r="BS164" s="62" t="s">
        <v>4827</v>
      </c>
      <c r="CE164" s="62" t="s">
        <v>8174</v>
      </c>
      <c r="CK164" s="85" t="s">
        <v>3119</v>
      </c>
      <c r="CO164" s="62" t="s">
        <v>8358</v>
      </c>
      <c r="CS164" s="62" t="s">
        <v>4573</v>
      </c>
      <c r="DG164" s="62" t="s">
        <v>2358</v>
      </c>
    </row>
    <row r="165" spans="3:111" x14ac:dyDescent="0.2">
      <c r="C165" s="83" t="s">
        <v>4386</v>
      </c>
      <c r="E165" s="62" t="s">
        <v>3475</v>
      </c>
      <c r="I165" s="62" t="s">
        <v>3776</v>
      </c>
      <c r="BS165" s="62" t="s">
        <v>4828</v>
      </c>
      <c r="CE165" s="62" t="s">
        <v>5563</v>
      </c>
      <c r="CK165" s="85" t="s">
        <v>3120</v>
      </c>
      <c r="CO165" s="62" t="s">
        <v>8359</v>
      </c>
      <c r="CS165" s="62" t="s">
        <v>4574</v>
      </c>
      <c r="DG165" s="62" t="s">
        <v>2214</v>
      </c>
    </row>
    <row r="166" spans="3:111" x14ac:dyDescent="0.2">
      <c r="C166" s="83" t="s">
        <v>4387</v>
      </c>
      <c r="E166" s="62" t="s">
        <v>2150</v>
      </c>
      <c r="I166" s="62" t="s">
        <v>3815</v>
      </c>
      <c r="BS166" s="62" t="s">
        <v>4830</v>
      </c>
      <c r="CE166" s="62" t="s">
        <v>8175</v>
      </c>
      <c r="CK166" s="85" t="s">
        <v>3121</v>
      </c>
      <c r="CO166" s="62" t="s">
        <v>8431</v>
      </c>
      <c r="CS166" s="63" t="s">
        <v>8577</v>
      </c>
      <c r="DG166" s="62" t="s">
        <v>2215</v>
      </c>
    </row>
    <row r="167" spans="3:111" x14ac:dyDescent="0.2">
      <c r="C167" s="83" t="s">
        <v>4388</v>
      </c>
      <c r="E167" s="62" t="s">
        <v>3512</v>
      </c>
      <c r="I167" s="62" t="s">
        <v>3814</v>
      </c>
      <c r="BS167" s="62" t="s">
        <v>4831</v>
      </c>
      <c r="CE167" s="62" t="s">
        <v>8176</v>
      </c>
      <c r="CK167" s="85" t="s">
        <v>3122</v>
      </c>
      <c r="CO167" s="63" t="s">
        <v>8578</v>
      </c>
      <c r="CS167" s="62" t="s">
        <v>4575</v>
      </c>
      <c r="DG167" s="62" t="s">
        <v>2359</v>
      </c>
    </row>
    <row r="168" spans="3:111" x14ac:dyDescent="0.2">
      <c r="C168" s="83" t="s">
        <v>4389</v>
      </c>
      <c r="I168" s="62" t="s">
        <v>3824</v>
      </c>
      <c r="BS168" s="62" t="s">
        <v>4829</v>
      </c>
      <c r="CE168" s="62" t="s">
        <v>8177</v>
      </c>
      <c r="CK168" s="85" t="s">
        <v>3123</v>
      </c>
      <c r="CO168" s="63" t="s">
        <v>8579</v>
      </c>
      <c r="CS168" s="62" t="s">
        <v>4576</v>
      </c>
      <c r="DG168" s="62" t="s">
        <v>2610</v>
      </c>
    </row>
    <row r="169" spans="3:111" x14ac:dyDescent="0.2">
      <c r="C169" s="83" t="s">
        <v>4390</v>
      </c>
      <c r="I169" s="62" t="s">
        <v>3825</v>
      </c>
      <c r="BS169" s="62" t="s">
        <v>4832</v>
      </c>
      <c r="CE169" s="62" t="s">
        <v>8178</v>
      </c>
      <c r="CK169" s="85" t="s">
        <v>3124</v>
      </c>
      <c r="CO169" s="63" t="s">
        <v>8580</v>
      </c>
      <c r="CS169" s="62" t="s">
        <v>4577</v>
      </c>
      <c r="DG169" s="62" t="s">
        <v>2360</v>
      </c>
    </row>
    <row r="170" spans="3:111" x14ac:dyDescent="0.2">
      <c r="C170" s="83" t="s">
        <v>4391</v>
      </c>
      <c r="I170" s="62" t="s">
        <v>3822</v>
      </c>
      <c r="BS170" s="62" t="s">
        <v>4833</v>
      </c>
      <c r="CE170" s="62" t="s">
        <v>8179</v>
      </c>
      <c r="CK170" s="86" t="s">
        <v>8582</v>
      </c>
      <c r="CO170" s="63" t="s">
        <v>8581</v>
      </c>
      <c r="CS170" s="62" t="s">
        <v>4578</v>
      </c>
      <c r="DG170" s="62" t="s">
        <v>3277</v>
      </c>
    </row>
    <row r="171" spans="3:111" x14ac:dyDescent="0.2">
      <c r="C171" s="83" t="s">
        <v>4392</v>
      </c>
      <c r="I171" s="62" t="s">
        <v>3823</v>
      </c>
      <c r="BS171" s="62" t="s">
        <v>4834</v>
      </c>
      <c r="CE171" s="62" t="s">
        <v>8180</v>
      </c>
      <c r="CK171" s="85" t="s">
        <v>3125</v>
      </c>
      <c r="CO171" s="63" t="s">
        <v>8583</v>
      </c>
      <c r="CS171" s="62" t="s">
        <v>4579</v>
      </c>
      <c r="DG171" s="62" t="s">
        <v>2007</v>
      </c>
    </row>
    <row r="172" spans="3:111" x14ac:dyDescent="0.2">
      <c r="C172" s="83" t="s">
        <v>4393</v>
      </c>
      <c r="I172" s="62" t="s">
        <v>3828</v>
      </c>
      <c r="BS172" s="62" t="s">
        <v>4835</v>
      </c>
      <c r="CE172" s="62" t="s">
        <v>8181</v>
      </c>
      <c r="CK172" s="85" t="s">
        <v>3126</v>
      </c>
      <c r="CO172" s="62" t="s">
        <v>8331</v>
      </c>
      <c r="CS172" s="62" t="s">
        <v>4580</v>
      </c>
      <c r="DG172" s="62" t="s">
        <v>1986</v>
      </c>
    </row>
    <row r="173" spans="3:111" x14ac:dyDescent="0.2">
      <c r="C173" s="83" t="s">
        <v>4394</v>
      </c>
      <c r="I173" s="62" t="s">
        <v>3826</v>
      </c>
      <c r="BS173" s="62" t="s">
        <v>4836</v>
      </c>
      <c r="CE173" s="62" t="s">
        <v>8182</v>
      </c>
      <c r="CK173" s="85" t="s">
        <v>3127</v>
      </c>
      <c r="CO173" s="62" t="s">
        <v>8330</v>
      </c>
      <c r="CS173" s="62" t="s">
        <v>4104</v>
      </c>
      <c r="DG173" s="62" t="s">
        <v>2216</v>
      </c>
    </row>
    <row r="174" spans="3:111" x14ac:dyDescent="0.2">
      <c r="C174" s="83" t="s">
        <v>4395</v>
      </c>
      <c r="I174" s="62" t="s">
        <v>2076</v>
      </c>
      <c r="BS174" s="62" t="s">
        <v>4837</v>
      </c>
      <c r="CE174" s="62" t="s">
        <v>8183</v>
      </c>
      <c r="CK174" s="85" t="s">
        <v>2446</v>
      </c>
      <c r="CO174" s="62" t="s">
        <v>8329</v>
      </c>
      <c r="CS174" s="62" t="s">
        <v>4581</v>
      </c>
      <c r="DG174" s="62" t="s">
        <v>2602</v>
      </c>
    </row>
    <row r="175" spans="3:111" x14ac:dyDescent="0.2">
      <c r="C175" s="83" t="s">
        <v>4396</v>
      </c>
      <c r="I175" s="62" t="s">
        <v>3754</v>
      </c>
      <c r="BS175" s="62" t="s">
        <v>4838</v>
      </c>
      <c r="CE175" s="62" t="s">
        <v>8184</v>
      </c>
      <c r="CK175" s="85" t="s">
        <v>3128</v>
      </c>
      <c r="CO175" s="62" t="s">
        <v>8328</v>
      </c>
      <c r="CS175" s="62" t="s">
        <v>4582</v>
      </c>
      <c r="DG175" s="62" t="s">
        <v>2361</v>
      </c>
    </row>
    <row r="176" spans="3:111" x14ac:dyDescent="0.2">
      <c r="C176" s="83" t="s">
        <v>4257</v>
      </c>
      <c r="I176" s="62" t="s">
        <v>3751</v>
      </c>
      <c r="BS176" s="62" t="s">
        <v>4839</v>
      </c>
      <c r="CE176" s="62" t="s">
        <v>8185</v>
      </c>
      <c r="CK176" s="85" t="s">
        <v>3129</v>
      </c>
      <c r="CO176" s="63" t="s">
        <v>8584</v>
      </c>
      <c r="CS176" s="63" t="s">
        <v>8585</v>
      </c>
      <c r="DG176" s="62" t="s">
        <v>3278</v>
      </c>
    </row>
    <row r="177" spans="3:111" x14ac:dyDescent="0.2">
      <c r="C177" s="83" t="s">
        <v>4017</v>
      </c>
      <c r="I177" s="62" t="s">
        <v>2086</v>
      </c>
      <c r="BS177" s="62" t="s">
        <v>4840</v>
      </c>
      <c r="CE177" s="62" t="s">
        <v>8186</v>
      </c>
      <c r="CK177" s="85" t="s">
        <v>3130</v>
      </c>
      <c r="CO177" s="63" t="s">
        <v>8586</v>
      </c>
      <c r="CS177" s="62" t="s">
        <v>3432</v>
      </c>
      <c r="DG177" s="62" t="s">
        <v>2501</v>
      </c>
    </row>
    <row r="178" spans="3:111" x14ac:dyDescent="0.2">
      <c r="C178" s="83" t="s">
        <v>4277</v>
      </c>
      <c r="I178" s="62" t="s">
        <v>3827</v>
      </c>
      <c r="BS178" s="62" t="s">
        <v>4841</v>
      </c>
      <c r="CE178" s="62" t="s">
        <v>8187</v>
      </c>
      <c r="CK178" s="85" t="s">
        <v>3131</v>
      </c>
      <c r="CO178" s="62" t="s">
        <v>8372</v>
      </c>
      <c r="CS178" s="62" t="s">
        <v>4583</v>
      </c>
      <c r="DG178" s="62" t="s">
        <v>2362</v>
      </c>
    </row>
    <row r="179" spans="3:111" x14ac:dyDescent="0.2">
      <c r="C179" s="83" t="s">
        <v>4276</v>
      </c>
      <c r="I179" s="62" t="s">
        <v>3556</v>
      </c>
      <c r="BS179" s="62" t="s">
        <v>4842</v>
      </c>
      <c r="CE179" s="62" t="s">
        <v>8188</v>
      </c>
      <c r="CK179" s="85" t="s">
        <v>3132</v>
      </c>
      <c r="CO179" s="63" t="s">
        <v>8587</v>
      </c>
      <c r="CS179" s="62" t="s">
        <v>4584</v>
      </c>
      <c r="DG179" s="62" t="s">
        <v>2502</v>
      </c>
    </row>
    <row r="180" spans="3:111" x14ac:dyDescent="0.2">
      <c r="C180" s="83" t="s">
        <v>4258</v>
      </c>
      <c r="I180" s="62" t="s">
        <v>3841</v>
      </c>
      <c r="BS180" s="62" t="s">
        <v>4843</v>
      </c>
      <c r="CE180" s="62" t="s">
        <v>7574</v>
      </c>
      <c r="CK180" s="85" t="s">
        <v>3133</v>
      </c>
      <c r="CO180" s="62" t="s">
        <v>8373</v>
      </c>
      <c r="CS180" s="62" t="s">
        <v>4585</v>
      </c>
      <c r="DG180" s="62" t="s">
        <v>2363</v>
      </c>
    </row>
    <row r="181" spans="3:111" x14ac:dyDescent="0.2">
      <c r="C181" s="83" t="s">
        <v>4397</v>
      </c>
      <c r="I181" s="62" t="s">
        <v>3842</v>
      </c>
      <c r="BS181" s="62" t="s">
        <v>4846</v>
      </c>
      <c r="CE181" s="62" t="s">
        <v>7576</v>
      </c>
      <c r="CK181" s="85" t="s">
        <v>3134</v>
      </c>
      <c r="CO181" s="63" t="s">
        <v>8588</v>
      </c>
      <c r="CS181" s="62" t="s">
        <v>4586</v>
      </c>
      <c r="DG181" s="62" t="s">
        <v>2217</v>
      </c>
    </row>
    <row r="182" spans="3:111" x14ac:dyDescent="0.2">
      <c r="C182" s="83" t="s">
        <v>4398</v>
      </c>
      <c r="I182" s="62" t="s">
        <v>3647</v>
      </c>
      <c r="BS182" s="62" t="s">
        <v>4847</v>
      </c>
      <c r="CE182" s="62" t="s">
        <v>8189</v>
      </c>
      <c r="CK182" s="85" t="s">
        <v>2960</v>
      </c>
      <c r="CO182" s="62" t="s">
        <v>8394</v>
      </c>
      <c r="CS182" s="62" t="s">
        <v>4587</v>
      </c>
      <c r="DG182" s="62" t="s">
        <v>1987</v>
      </c>
    </row>
    <row r="183" spans="3:111" x14ac:dyDescent="0.2">
      <c r="C183" s="83" t="s">
        <v>4399</v>
      </c>
      <c r="I183" s="62" t="s">
        <v>3837</v>
      </c>
      <c r="BS183" s="62" t="s">
        <v>4848</v>
      </c>
      <c r="CE183" s="62" t="s">
        <v>5620</v>
      </c>
      <c r="CK183" s="85" t="s">
        <v>3135</v>
      </c>
      <c r="CO183" s="62" t="s">
        <v>8428</v>
      </c>
      <c r="CS183" s="62" t="s">
        <v>4588</v>
      </c>
      <c r="DG183" s="62" t="s">
        <v>2551</v>
      </c>
    </row>
    <row r="184" spans="3:111" x14ac:dyDescent="0.2">
      <c r="C184" s="83" t="s">
        <v>4400</v>
      </c>
      <c r="I184" s="62" t="s">
        <v>3843</v>
      </c>
      <c r="BS184" s="62" t="s">
        <v>4844</v>
      </c>
      <c r="CE184" s="62" t="s">
        <v>7593</v>
      </c>
      <c r="CK184" s="85" t="s">
        <v>3136</v>
      </c>
      <c r="CO184" s="62" t="s">
        <v>8244</v>
      </c>
      <c r="CS184" s="62" t="s">
        <v>4264</v>
      </c>
      <c r="DG184" s="62" t="s">
        <v>2366</v>
      </c>
    </row>
    <row r="185" spans="3:111" x14ac:dyDescent="0.2">
      <c r="C185" s="83" t="s">
        <v>4401</v>
      </c>
      <c r="I185" s="62" t="s">
        <v>3862</v>
      </c>
      <c r="BS185" s="62" t="s">
        <v>4845</v>
      </c>
      <c r="CE185" s="62" t="s">
        <v>8190</v>
      </c>
      <c r="CK185" s="85" t="s">
        <v>3137</v>
      </c>
      <c r="CO185" s="62" t="s">
        <v>8427</v>
      </c>
      <c r="CS185" s="62" t="s">
        <v>4589</v>
      </c>
      <c r="DG185" s="62" t="s">
        <v>2156</v>
      </c>
    </row>
    <row r="186" spans="3:111" x14ac:dyDescent="0.2">
      <c r="C186" s="83" t="s">
        <v>4402</v>
      </c>
      <c r="I186" s="62" t="s">
        <v>3441</v>
      </c>
      <c r="BS186" s="62" t="s">
        <v>4849</v>
      </c>
      <c r="CE186" s="62" t="s">
        <v>5636</v>
      </c>
      <c r="CK186" s="85" t="s">
        <v>3138</v>
      </c>
      <c r="CO186" s="62" t="s">
        <v>8429</v>
      </c>
      <c r="CS186" s="62" t="s">
        <v>4590</v>
      </c>
      <c r="DG186" s="62" t="s">
        <v>2367</v>
      </c>
    </row>
    <row r="187" spans="3:111" x14ac:dyDescent="0.2">
      <c r="C187" s="83" t="s">
        <v>4403</v>
      </c>
      <c r="I187" s="62" t="s">
        <v>3821</v>
      </c>
      <c r="BS187" s="62" t="s">
        <v>4850</v>
      </c>
      <c r="CE187" s="62" t="s">
        <v>8191</v>
      </c>
      <c r="CK187" s="85" t="s">
        <v>3139</v>
      </c>
      <c r="CO187" s="62" t="s">
        <v>8395</v>
      </c>
      <c r="CS187" s="62" t="s">
        <v>4591</v>
      </c>
      <c r="DG187" s="62" t="s">
        <v>2503</v>
      </c>
    </row>
    <row r="188" spans="3:111" x14ac:dyDescent="0.2">
      <c r="C188" s="83" t="s">
        <v>4404</v>
      </c>
      <c r="I188" s="62" t="s">
        <v>3819</v>
      </c>
      <c r="BS188" s="62" t="s">
        <v>4851</v>
      </c>
      <c r="CE188" s="62" t="s">
        <v>8192</v>
      </c>
      <c r="CK188" s="85" t="s">
        <v>3140</v>
      </c>
      <c r="CO188" s="62" t="s">
        <v>8396</v>
      </c>
      <c r="CS188" s="62" t="s">
        <v>4592</v>
      </c>
      <c r="DG188" s="62" t="s">
        <v>2368</v>
      </c>
    </row>
    <row r="189" spans="3:111" x14ac:dyDescent="0.2">
      <c r="C189" s="83" t="s">
        <v>5995</v>
      </c>
      <c r="I189" s="62" t="s">
        <v>3820</v>
      </c>
      <c r="BS189" s="62" t="s">
        <v>4852</v>
      </c>
      <c r="CE189" s="62" t="s">
        <v>8193</v>
      </c>
      <c r="CK189" s="85" t="s">
        <v>3141</v>
      </c>
      <c r="CO189" s="62" t="s">
        <v>8379</v>
      </c>
      <c r="CS189" s="62" t="s">
        <v>4593</v>
      </c>
      <c r="DG189" s="62" t="s">
        <v>2552</v>
      </c>
    </row>
    <row r="190" spans="3:111" x14ac:dyDescent="0.2">
      <c r="C190" s="83" t="s">
        <v>5996</v>
      </c>
      <c r="I190" s="62" t="s">
        <v>3816</v>
      </c>
      <c r="BS190" s="62" t="s">
        <v>4853</v>
      </c>
      <c r="CE190" s="62" t="s">
        <v>8194</v>
      </c>
      <c r="CK190" s="85" t="s">
        <v>3142</v>
      </c>
      <c r="CO190" s="62" t="s">
        <v>8380</v>
      </c>
      <c r="CS190" s="62" t="s">
        <v>4594</v>
      </c>
      <c r="DG190" s="62" t="s">
        <v>2553</v>
      </c>
    </row>
    <row r="191" spans="3:111" x14ac:dyDescent="0.2">
      <c r="C191" s="83" t="s">
        <v>4405</v>
      </c>
      <c r="I191" s="62" t="s">
        <v>3883</v>
      </c>
      <c r="BS191" s="62" t="s">
        <v>4854</v>
      </c>
      <c r="CE191" s="62" t="s">
        <v>8195</v>
      </c>
      <c r="CK191" s="85" t="s">
        <v>3143</v>
      </c>
      <c r="CO191" s="62" t="s">
        <v>8245</v>
      </c>
      <c r="CS191" s="63" t="s">
        <v>8589</v>
      </c>
      <c r="DG191" s="62" t="s">
        <v>2369</v>
      </c>
    </row>
    <row r="192" spans="3:111" x14ac:dyDescent="0.2">
      <c r="C192" s="83" t="s">
        <v>4240</v>
      </c>
      <c r="I192" s="62" t="s">
        <v>3845</v>
      </c>
      <c r="BS192" s="62" t="s">
        <v>4640</v>
      </c>
      <c r="CE192" s="62" t="s">
        <v>8196</v>
      </c>
      <c r="CK192" s="85" t="s">
        <v>3144</v>
      </c>
      <c r="CO192" s="63" t="s">
        <v>8590</v>
      </c>
      <c r="CS192" s="62" t="s">
        <v>4595</v>
      </c>
      <c r="DG192" s="62" t="s">
        <v>1988</v>
      </c>
    </row>
    <row r="193" spans="3:111" x14ac:dyDescent="0.2">
      <c r="C193" s="83" t="s">
        <v>4406</v>
      </c>
      <c r="I193" s="62" t="s">
        <v>3780</v>
      </c>
      <c r="BS193" s="62" t="s">
        <v>4855</v>
      </c>
      <c r="CE193" s="62" t="s">
        <v>8197</v>
      </c>
      <c r="CK193" s="85" t="s">
        <v>3145</v>
      </c>
      <c r="CO193" s="63" t="s">
        <v>8591</v>
      </c>
      <c r="CS193" s="62" t="s">
        <v>4596</v>
      </c>
      <c r="DG193" s="62" t="s">
        <v>3279</v>
      </c>
    </row>
    <row r="194" spans="3:111" x14ac:dyDescent="0.2">
      <c r="C194" s="83" t="s">
        <v>4261</v>
      </c>
      <c r="I194" s="62" t="s">
        <v>3844</v>
      </c>
      <c r="BS194" s="62" t="s">
        <v>4856</v>
      </c>
      <c r="CE194" s="62" t="s">
        <v>8198</v>
      </c>
      <c r="CK194" s="85" t="s">
        <v>3146</v>
      </c>
      <c r="CO194" s="62" t="s">
        <v>8310</v>
      </c>
      <c r="CS194" s="62" t="s">
        <v>4597</v>
      </c>
      <c r="DG194" s="62" t="s">
        <v>2218</v>
      </c>
    </row>
    <row r="195" spans="3:111" x14ac:dyDescent="0.2">
      <c r="C195" s="83" t="s">
        <v>4407</v>
      </c>
      <c r="I195" s="62" t="s">
        <v>3869</v>
      </c>
      <c r="BS195" s="62" t="s">
        <v>4857</v>
      </c>
      <c r="CE195" s="62" t="s">
        <v>8199</v>
      </c>
      <c r="CK195" s="85" t="s">
        <v>3147</v>
      </c>
      <c r="CO195" s="62" t="s">
        <v>8397</v>
      </c>
      <c r="CS195" s="62" t="s">
        <v>4598</v>
      </c>
      <c r="DG195" s="62" t="s">
        <v>3280</v>
      </c>
    </row>
    <row r="196" spans="3:111" x14ac:dyDescent="0.2">
      <c r="C196" s="83" t="s">
        <v>4408</v>
      </c>
      <c r="I196" s="62" t="s">
        <v>2099</v>
      </c>
      <c r="BS196" s="62" t="s">
        <v>4858</v>
      </c>
      <c r="CE196" s="62" t="s">
        <v>5653</v>
      </c>
      <c r="CK196" s="85" t="s">
        <v>3148</v>
      </c>
      <c r="CO196" s="62" t="s">
        <v>8399</v>
      </c>
      <c r="CS196" s="62" t="s">
        <v>4599</v>
      </c>
      <c r="DG196" s="62" t="s">
        <v>2371</v>
      </c>
    </row>
    <row r="197" spans="3:111" x14ac:dyDescent="0.2">
      <c r="C197" s="83" t="s">
        <v>4409</v>
      </c>
      <c r="I197" s="62" t="s">
        <v>3785</v>
      </c>
      <c r="BS197" s="62" t="s">
        <v>4859</v>
      </c>
      <c r="CE197" s="62" t="s">
        <v>8200</v>
      </c>
      <c r="CK197" s="85" t="s">
        <v>3149</v>
      </c>
      <c r="CO197" s="62" t="s">
        <v>8398</v>
      </c>
      <c r="CS197" s="62" t="s">
        <v>4600</v>
      </c>
      <c r="DG197" s="62" t="s">
        <v>2372</v>
      </c>
    </row>
    <row r="198" spans="3:111" x14ac:dyDescent="0.2">
      <c r="C198" s="83" t="s">
        <v>4282</v>
      </c>
      <c r="I198" s="62" t="s">
        <v>3784</v>
      </c>
      <c r="BS198" s="62" t="s">
        <v>4860</v>
      </c>
      <c r="CE198" s="62" t="s">
        <v>8201</v>
      </c>
      <c r="CK198" s="85" t="s">
        <v>3150</v>
      </c>
      <c r="CO198" s="62" t="s">
        <v>8401</v>
      </c>
      <c r="CS198" s="62" t="s">
        <v>4601</v>
      </c>
      <c r="DG198" s="62" t="s">
        <v>3281</v>
      </c>
    </row>
    <row r="199" spans="3:111" x14ac:dyDescent="0.2">
      <c r="C199" s="83" t="s">
        <v>5998</v>
      </c>
      <c r="I199" s="62" t="s">
        <v>3783</v>
      </c>
      <c r="BS199" s="62" t="s">
        <v>4861</v>
      </c>
      <c r="CE199" s="62" t="s">
        <v>8202</v>
      </c>
      <c r="CK199" s="85" t="s">
        <v>3151</v>
      </c>
      <c r="CO199" s="62" t="s">
        <v>8281</v>
      </c>
      <c r="CS199" s="62" t="s">
        <v>4602</v>
      </c>
      <c r="DG199" s="62" t="s">
        <v>2373</v>
      </c>
    </row>
    <row r="200" spans="3:111" x14ac:dyDescent="0.2">
      <c r="C200" s="83" t="s">
        <v>5999</v>
      </c>
      <c r="I200" s="62" t="s">
        <v>3781</v>
      </c>
      <c r="BS200" s="62" t="s">
        <v>4862</v>
      </c>
      <c r="CE200" s="62" t="s">
        <v>8203</v>
      </c>
      <c r="CK200" s="85" t="s">
        <v>3152</v>
      </c>
      <c r="CO200" s="62" t="s">
        <v>8282</v>
      </c>
      <c r="CS200" s="62" t="s">
        <v>4603</v>
      </c>
      <c r="DG200" s="62" t="s">
        <v>2035</v>
      </c>
    </row>
    <row r="201" spans="3:111" x14ac:dyDescent="0.2">
      <c r="C201" s="83" t="s">
        <v>6000</v>
      </c>
      <c r="I201" s="62" t="s">
        <v>3782</v>
      </c>
      <c r="BS201" s="62" t="s">
        <v>4863</v>
      </c>
      <c r="CE201" s="62" t="s">
        <v>8204</v>
      </c>
      <c r="CK201" s="85" t="s">
        <v>3153</v>
      </c>
      <c r="CO201" s="63" t="s">
        <v>8592</v>
      </c>
      <c r="CS201" s="62" t="s">
        <v>4604</v>
      </c>
      <c r="DG201" s="62" t="s">
        <v>2504</v>
      </c>
    </row>
    <row r="202" spans="3:111" x14ac:dyDescent="0.2">
      <c r="C202" s="83" t="s">
        <v>6001</v>
      </c>
      <c r="I202" s="62" t="s">
        <v>3848</v>
      </c>
      <c r="BS202" s="62" t="s">
        <v>4864</v>
      </c>
      <c r="CE202" s="62" t="s">
        <v>8205</v>
      </c>
      <c r="CO202" s="62" t="s">
        <v>8327</v>
      </c>
      <c r="CS202" s="62" t="s">
        <v>4605</v>
      </c>
      <c r="DG202" s="62" t="s">
        <v>3282</v>
      </c>
    </row>
    <row r="203" spans="3:111" x14ac:dyDescent="0.2">
      <c r="C203" s="83" t="s">
        <v>6002</v>
      </c>
      <c r="I203" s="62" t="s">
        <v>3887</v>
      </c>
      <c r="BS203" s="62" t="s">
        <v>4647</v>
      </c>
      <c r="CE203" s="62" t="s">
        <v>8206</v>
      </c>
      <c r="CO203" s="62" t="s">
        <v>8400</v>
      </c>
      <c r="CS203" s="62" t="s">
        <v>4606</v>
      </c>
      <c r="DG203" s="62" t="s">
        <v>2374</v>
      </c>
    </row>
    <row r="204" spans="3:111" x14ac:dyDescent="0.2">
      <c r="C204" s="83" t="s">
        <v>6003</v>
      </c>
      <c r="I204" s="62" t="s">
        <v>3890</v>
      </c>
      <c r="BS204" s="62" t="s">
        <v>4865</v>
      </c>
      <c r="CE204" s="62" t="s">
        <v>8207</v>
      </c>
      <c r="CO204" s="62" t="s">
        <v>8383</v>
      </c>
      <c r="CS204" s="62" t="s">
        <v>4607</v>
      </c>
      <c r="DG204" s="62" t="s">
        <v>2603</v>
      </c>
    </row>
    <row r="205" spans="3:111" x14ac:dyDescent="0.2">
      <c r="C205" s="83" t="s">
        <v>6004</v>
      </c>
      <c r="I205" s="62" t="s">
        <v>3889</v>
      </c>
      <c r="BS205" s="62" t="s">
        <v>4866</v>
      </c>
      <c r="CE205" s="62" t="s">
        <v>8208</v>
      </c>
      <c r="CO205" s="62" t="s">
        <v>3834</v>
      </c>
      <c r="CS205" s="62" t="s">
        <v>4608</v>
      </c>
      <c r="DG205" s="62" t="s">
        <v>2220</v>
      </c>
    </row>
    <row r="206" spans="3:111" x14ac:dyDescent="0.2">
      <c r="C206" s="83" t="s">
        <v>6005</v>
      </c>
      <c r="I206" s="62" t="s">
        <v>3852</v>
      </c>
      <c r="BS206" s="62" t="s">
        <v>4867</v>
      </c>
      <c r="CE206" s="62" t="s">
        <v>8209</v>
      </c>
      <c r="CO206" s="62" t="s">
        <v>8385</v>
      </c>
      <c r="CS206" s="62" t="s">
        <v>4609</v>
      </c>
      <c r="DG206" s="62" t="s">
        <v>2221</v>
      </c>
    </row>
    <row r="207" spans="3:111" x14ac:dyDescent="0.2">
      <c r="C207" s="83" t="s">
        <v>2020</v>
      </c>
      <c r="I207" s="62" t="s">
        <v>3616</v>
      </c>
      <c r="BS207" s="62" t="s">
        <v>4945</v>
      </c>
      <c r="CE207" s="62" t="s">
        <v>8210</v>
      </c>
      <c r="CO207" s="62" t="s">
        <v>8386</v>
      </c>
      <c r="CS207" s="62" t="s">
        <v>4610</v>
      </c>
      <c r="DG207" s="62" t="s">
        <v>2142</v>
      </c>
    </row>
    <row r="208" spans="3:111" x14ac:dyDescent="0.2">
      <c r="C208" s="83" t="s">
        <v>6006</v>
      </c>
      <c r="I208" s="62" t="s">
        <v>3854</v>
      </c>
      <c r="BS208" s="62" t="s">
        <v>4868</v>
      </c>
      <c r="CE208" s="62" t="s">
        <v>8211</v>
      </c>
      <c r="CO208" s="62" t="s">
        <v>8384</v>
      </c>
      <c r="CS208" s="62" t="s">
        <v>4611</v>
      </c>
      <c r="DG208" s="62" t="s">
        <v>2299</v>
      </c>
    </row>
    <row r="209" spans="3:111" x14ac:dyDescent="0.2">
      <c r="C209" s="83" t="s">
        <v>4410</v>
      </c>
      <c r="I209" s="62" t="s">
        <v>3690</v>
      </c>
      <c r="BS209" s="62" t="s">
        <v>4869</v>
      </c>
      <c r="CE209" s="62" t="s">
        <v>8212</v>
      </c>
      <c r="CO209" s="62" t="s">
        <v>8408</v>
      </c>
      <c r="CS209" s="62" t="s">
        <v>4612</v>
      </c>
      <c r="DG209" s="62" t="s">
        <v>2375</v>
      </c>
    </row>
    <row r="210" spans="3:111" x14ac:dyDescent="0.2">
      <c r="C210" s="83" t="s">
        <v>6007</v>
      </c>
      <c r="I210" s="62" t="s">
        <v>3873</v>
      </c>
      <c r="BS210" s="62" t="s">
        <v>4870</v>
      </c>
      <c r="CE210" s="62" t="s">
        <v>8213</v>
      </c>
      <c r="CO210" s="62" t="s">
        <v>8405</v>
      </c>
      <c r="CS210" s="62" t="s">
        <v>4613</v>
      </c>
      <c r="DG210" s="62" t="s">
        <v>2505</v>
      </c>
    </row>
    <row r="211" spans="3:111" x14ac:dyDescent="0.2">
      <c r="C211" s="83" t="s">
        <v>6008</v>
      </c>
      <c r="I211" s="62" t="s">
        <v>3670</v>
      </c>
      <c r="BS211" s="62" t="s">
        <v>4946</v>
      </c>
      <c r="CE211" s="62" t="s">
        <v>8214</v>
      </c>
      <c r="CO211" s="62" t="s">
        <v>6516</v>
      </c>
      <c r="CS211" s="62" t="s">
        <v>4614</v>
      </c>
      <c r="DG211" s="62" t="s">
        <v>2506</v>
      </c>
    </row>
    <row r="212" spans="3:111" x14ac:dyDescent="0.2">
      <c r="C212" s="83" t="s">
        <v>4294</v>
      </c>
      <c r="I212" s="62" t="s">
        <v>3853</v>
      </c>
      <c r="BS212" s="62" t="s">
        <v>4947</v>
      </c>
      <c r="CE212" s="62" t="s">
        <v>5751</v>
      </c>
      <c r="CO212" s="62" t="s">
        <v>8413</v>
      </c>
      <c r="CS212" s="62" t="s">
        <v>4615</v>
      </c>
      <c r="DG212" s="62" t="s">
        <v>2507</v>
      </c>
    </row>
    <row r="213" spans="3:111" x14ac:dyDescent="0.2">
      <c r="C213" s="83" t="s">
        <v>4293</v>
      </c>
      <c r="I213" s="62" t="s">
        <v>3857</v>
      </c>
      <c r="BS213" s="62" t="s">
        <v>4871</v>
      </c>
      <c r="CE213" s="62" t="s">
        <v>8215</v>
      </c>
      <c r="CO213" s="62" t="s">
        <v>8246</v>
      </c>
      <c r="CS213" s="62" t="s">
        <v>4616</v>
      </c>
      <c r="DG213" s="62" t="s">
        <v>3283</v>
      </c>
    </row>
    <row r="214" spans="3:111" x14ac:dyDescent="0.2">
      <c r="C214" s="83" t="s">
        <v>4296</v>
      </c>
      <c r="I214" s="62" t="s">
        <v>3833</v>
      </c>
      <c r="BS214" s="62" t="s">
        <v>4872</v>
      </c>
      <c r="CE214" s="62" t="s">
        <v>8217</v>
      </c>
      <c r="CO214" s="62" t="s">
        <v>8322</v>
      </c>
      <c r="CS214" s="62" t="s">
        <v>4617</v>
      </c>
      <c r="DG214" s="62" t="s">
        <v>2376</v>
      </c>
    </row>
    <row r="215" spans="3:111" x14ac:dyDescent="0.2">
      <c r="C215" s="83" t="s">
        <v>4411</v>
      </c>
      <c r="I215" s="62" t="s">
        <v>3832</v>
      </c>
      <c r="BS215" s="62" t="s">
        <v>4873</v>
      </c>
      <c r="CE215" s="62" t="s">
        <v>8218</v>
      </c>
      <c r="CO215" s="62" t="s">
        <v>8323</v>
      </c>
      <c r="CS215" s="62" t="s">
        <v>4618</v>
      </c>
      <c r="DG215" s="62" t="s">
        <v>3284</v>
      </c>
    </row>
    <row r="216" spans="3:111" x14ac:dyDescent="0.2">
      <c r="C216" s="83" t="s">
        <v>4295</v>
      </c>
      <c r="I216" s="62" t="s">
        <v>3834</v>
      </c>
      <c r="BS216" s="62" t="s">
        <v>4874</v>
      </c>
      <c r="CE216" s="62" t="s">
        <v>5750</v>
      </c>
      <c r="CO216" s="62" t="s">
        <v>8411</v>
      </c>
      <c r="CS216" s="62" t="s">
        <v>4619</v>
      </c>
      <c r="DG216" s="62" t="s">
        <v>2051</v>
      </c>
    </row>
    <row r="217" spans="3:111" x14ac:dyDescent="0.2">
      <c r="C217" s="83" t="s">
        <v>4412</v>
      </c>
      <c r="I217" s="62" t="s">
        <v>3835</v>
      </c>
      <c r="BS217" s="62" t="s">
        <v>4875</v>
      </c>
      <c r="CE217" s="62" t="s">
        <v>8216</v>
      </c>
      <c r="CO217" s="62" t="s">
        <v>8412</v>
      </c>
      <c r="CS217" s="62" t="s">
        <v>4620</v>
      </c>
      <c r="DG217" s="62" t="s">
        <v>2157</v>
      </c>
    </row>
    <row r="218" spans="3:111" x14ac:dyDescent="0.2">
      <c r="C218" s="83" t="s">
        <v>4413</v>
      </c>
      <c r="I218" s="62" t="s">
        <v>3836</v>
      </c>
      <c r="BS218" s="62" t="s">
        <v>4876</v>
      </c>
      <c r="CE218" s="62" t="s">
        <v>8219</v>
      </c>
      <c r="CO218" s="62" t="s">
        <v>6547</v>
      </c>
      <c r="CS218" s="62" t="s">
        <v>4621</v>
      </c>
      <c r="DG218" s="62" t="s">
        <v>3285</v>
      </c>
    </row>
    <row r="219" spans="3:111" x14ac:dyDescent="0.2">
      <c r="C219" s="83" t="s">
        <v>4298</v>
      </c>
      <c r="I219" s="62" t="s">
        <v>3831</v>
      </c>
      <c r="BS219" s="62" t="s">
        <v>4877</v>
      </c>
      <c r="CE219" s="62" t="s">
        <v>8220</v>
      </c>
      <c r="CO219" s="63" t="s">
        <v>8593</v>
      </c>
      <c r="CS219" s="62" t="s">
        <v>4622</v>
      </c>
      <c r="DG219" s="62" t="s">
        <v>2222</v>
      </c>
    </row>
    <row r="220" spans="3:111" x14ac:dyDescent="0.2">
      <c r="C220" s="83" t="s">
        <v>4414</v>
      </c>
      <c r="I220" s="62" t="s">
        <v>3838</v>
      </c>
      <c r="BS220" s="62" t="s">
        <v>4878</v>
      </c>
      <c r="CE220" s="62" t="s">
        <v>8221</v>
      </c>
      <c r="CO220" s="63" t="s">
        <v>8594</v>
      </c>
      <c r="CS220" s="62" t="s">
        <v>4369</v>
      </c>
      <c r="DG220" s="62" t="s">
        <v>2554</v>
      </c>
    </row>
    <row r="221" spans="3:111" x14ac:dyDescent="0.2">
      <c r="C221" s="83" t="s">
        <v>4297</v>
      </c>
      <c r="I221" s="62" t="s">
        <v>3859</v>
      </c>
      <c r="BS221" s="62" t="s">
        <v>4879</v>
      </c>
      <c r="CE221" s="62" t="s">
        <v>8222</v>
      </c>
      <c r="CO221" s="63" t="s">
        <v>8595</v>
      </c>
      <c r="CS221" s="62" t="s">
        <v>4371</v>
      </c>
      <c r="DG221" s="62" t="s">
        <v>2081</v>
      </c>
    </row>
    <row r="222" spans="3:111" x14ac:dyDescent="0.2">
      <c r="C222" s="83" t="s">
        <v>4415</v>
      </c>
      <c r="I222" s="62" t="s">
        <v>3858</v>
      </c>
      <c r="BS222" s="62" t="s">
        <v>4880</v>
      </c>
      <c r="CE222" s="62" t="s">
        <v>5792</v>
      </c>
      <c r="CO222" s="63" t="s">
        <v>8596</v>
      </c>
      <c r="CS222" s="62" t="s">
        <v>4623</v>
      </c>
      <c r="DG222" s="62" t="s">
        <v>2158</v>
      </c>
    </row>
    <row r="223" spans="3:111" x14ac:dyDescent="0.2">
      <c r="C223" s="83" t="s">
        <v>4416</v>
      </c>
      <c r="I223" s="62" t="s">
        <v>3850</v>
      </c>
      <c r="BS223" s="62" t="s">
        <v>4881</v>
      </c>
      <c r="CE223" s="62" t="s">
        <v>7833</v>
      </c>
      <c r="CO223" s="62" t="s">
        <v>7737</v>
      </c>
      <c r="CS223" s="62" t="s">
        <v>4624</v>
      </c>
      <c r="DG223" s="62" t="s">
        <v>3286</v>
      </c>
    </row>
    <row r="224" spans="3:111" x14ac:dyDescent="0.2">
      <c r="C224" s="83" t="s">
        <v>4417</v>
      </c>
      <c r="I224" s="62" t="s">
        <v>3860</v>
      </c>
      <c r="BS224" s="62" t="s">
        <v>4882</v>
      </c>
      <c r="CE224" s="62" t="s">
        <v>7834</v>
      </c>
      <c r="CO224" s="62" t="s">
        <v>8410</v>
      </c>
      <c r="CS224" s="62" t="s">
        <v>4625</v>
      </c>
      <c r="DG224" s="62" t="s">
        <v>2300</v>
      </c>
    </row>
    <row r="225" spans="3:111" x14ac:dyDescent="0.2">
      <c r="C225" s="83" t="s">
        <v>4418</v>
      </c>
      <c r="I225" s="62" t="s">
        <v>3868</v>
      </c>
      <c r="BS225" s="62" t="s">
        <v>4883</v>
      </c>
      <c r="CE225" s="62" t="s">
        <v>8223</v>
      </c>
      <c r="CO225" s="62" t="s">
        <v>8283</v>
      </c>
      <c r="CS225" s="62" t="s">
        <v>4626</v>
      </c>
      <c r="DG225" s="62" t="s">
        <v>2591</v>
      </c>
    </row>
    <row r="226" spans="3:111" x14ac:dyDescent="0.2">
      <c r="C226" s="83" t="s">
        <v>4419</v>
      </c>
      <c r="I226" s="62" t="s">
        <v>3446</v>
      </c>
      <c r="BS226" s="62" t="s">
        <v>4884</v>
      </c>
      <c r="CE226" s="62" t="s">
        <v>8224</v>
      </c>
      <c r="CO226" s="62" t="s">
        <v>5750</v>
      </c>
      <c r="CS226" s="62" t="s">
        <v>4627</v>
      </c>
      <c r="DG226" s="62" t="s">
        <v>2508</v>
      </c>
    </row>
    <row r="227" spans="3:111" x14ac:dyDescent="0.2">
      <c r="C227" s="83" t="s">
        <v>4420</v>
      </c>
      <c r="I227" s="62" t="s">
        <v>3726</v>
      </c>
      <c r="BS227" s="62" t="s">
        <v>4885</v>
      </c>
      <c r="CE227" s="62" t="s">
        <v>5829</v>
      </c>
      <c r="CO227" s="62" t="s">
        <v>8418</v>
      </c>
      <c r="CS227" s="62" t="s">
        <v>4628</v>
      </c>
      <c r="DG227" s="62" t="s">
        <v>2509</v>
      </c>
    </row>
    <row r="228" spans="3:111" x14ac:dyDescent="0.2">
      <c r="C228" s="83" t="s">
        <v>4421</v>
      </c>
      <c r="I228" s="62" t="s">
        <v>3865</v>
      </c>
      <c r="BS228" s="62" t="s">
        <v>4886</v>
      </c>
      <c r="CE228" s="62" t="s">
        <v>8225</v>
      </c>
      <c r="CO228" s="62" t="s">
        <v>8414</v>
      </c>
      <c r="CS228" s="62" t="s">
        <v>4629</v>
      </c>
      <c r="DG228" s="62" t="s">
        <v>3287</v>
      </c>
    </row>
    <row r="229" spans="3:111" x14ac:dyDescent="0.2">
      <c r="C229" s="83" t="s">
        <v>4422</v>
      </c>
      <c r="I229" s="62" t="s">
        <v>3866</v>
      </c>
      <c r="BS229" s="62" t="s">
        <v>4888</v>
      </c>
      <c r="CE229" s="62" t="s">
        <v>8226</v>
      </c>
      <c r="CO229" s="62" t="s">
        <v>8423</v>
      </c>
      <c r="CS229" s="62" t="s">
        <v>4630</v>
      </c>
      <c r="DG229" s="62" t="s">
        <v>3288</v>
      </c>
    </row>
    <row r="230" spans="3:111" x14ac:dyDescent="0.2">
      <c r="C230" s="83" t="s">
        <v>4423</v>
      </c>
      <c r="I230" s="62" t="s">
        <v>3840</v>
      </c>
      <c r="BS230" s="62" t="s">
        <v>4887</v>
      </c>
      <c r="CE230" s="62" t="s">
        <v>8227</v>
      </c>
      <c r="CO230" s="63" t="s">
        <v>8597</v>
      </c>
      <c r="CS230" s="62" t="s">
        <v>4631</v>
      </c>
      <c r="DG230" s="62" t="s">
        <v>3289</v>
      </c>
    </row>
    <row r="231" spans="3:111" x14ac:dyDescent="0.2">
      <c r="C231" s="83" t="s">
        <v>4424</v>
      </c>
      <c r="I231" s="62" t="s">
        <v>3492</v>
      </c>
      <c r="BS231" s="62" t="s">
        <v>4889</v>
      </c>
      <c r="CE231" s="62" t="s">
        <v>8228</v>
      </c>
      <c r="CO231" s="63" t="s">
        <v>8598</v>
      </c>
      <c r="CS231" s="62" t="s">
        <v>4632</v>
      </c>
      <c r="DG231" s="62" t="s">
        <v>2159</v>
      </c>
    </row>
    <row r="232" spans="3:111" x14ac:dyDescent="0.2">
      <c r="C232" s="83" t="s">
        <v>4425</v>
      </c>
      <c r="I232" s="62" t="s">
        <v>2126</v>
      </c>
      <c r="BS232" s="62" t="s">
        <v>4890</v>
      </c>
      <c r="CE232" s="62" t="s">
        <v>8229</v>
      </c>
      <c r="CO232" s="62" t="s">
        <v>8422</v>
      </c>
      <c r="CS232" s="62" t="s">
        <v>4633</v>
      </c>
      <c r="DG232" s="62" t="s">
        <v>2039</v>
      </c>
    </row>
    <row r="233" spans="3:111" x14ac:dyDescent="0.2">
      <c r="C233" s="83" t="s">
        <v>4426</v>
      </c>
      <c r="I233" s="62" t="s">
        <v>3757</v>
      </c>
      <c r="BS233" s="62" t="s">
        <v>4891</v>
      </c>
      <c r="CE233" s="62" t="s">
        <v>8230</v>
      </c>
      <c r="CO233" s="63" t="s">
        <v>8599</v>
      </c>
      <c r="CS233" s="62" t="s">
        <v>8600</v>
      </c>
      <c r="DG233" s="62" t="s">
        <v>2555</v>
      </c>
    </row>
    <row r="234" spans="3:111" x14ac:dyDescent="0.2">
      <c r="C234" s="83" t="s">
        <v>4427</v>
      </c>
      <c r="I234" s="62" t="s">
        <v>3872</v>
      </c>
      <c r="BS234" s="62" t="s">
        <v>4892</v>
      </c>
      <c r="CE234" s="62" t="s">
        <v>8231</v>
      </c>
      <c r="CO234" s="63" t="s">
        <v>8601</v>
      </c>
      <c r="CS234" s="62" t="s">
        <v>4634</v>
      </c>
      <c r="DG234" s="62" t="s">
        <v>1989</v>
      </c>
    </row>
    <row r="235" spans="3:111" x14ac:dyDescent="0.2">
      <c r="C235" s="83" t="s">
        <v>4428</v>
      </c>
      <c r="I235" s="62" t="s">
        <v>3875</v>
      </c>
      <c r="BS235" s="62" t="s">
        <v>4893</v>
      </c>
      <c r="CE235" s="62" t="s">
        <v>7961</v>
      </c>
      <c r="CO235" s="63" t="s">
        <v>8602</v>
      </c>
      <c r="CS235" s="62" t="s">
        <v>4635</v>
      </c>
      <c r="DG235" s="62" t="s">
        <v>2510</v>
      </c>
    </row>
    <row r="236" spans="3:111" x14ac:dyDescent="0.2">
      <c r="C236" s="83" t="s">
        <v>4262</v>
      </c>
      <c r="I236" s="62" t="s">
        <v>3874</v>
      </c>
      <c r="BS236" s="62" t="s">
        <v>4894</v>
      </c>
      <c r="CE236" s="62" t="s">
        <v>8233</v>
      </c>
      <c r="CO236" s="62" t="s">
        <v>8424</v>
      </c>
      <c r="CS236" s="62" t="s">
        <v>4636</v>
      </c>
      <c r="DG236" s="62" t="s">
        <v>2377</v>
      </c>
    </row>
    <row r="237" spans="3:111" x14ac:dyDescent="0.2">
      <c r="C237" s="83" t="s">
        <v>4429</v>
      </c>
      <c r="I237" s="62" t="s">
        <v>3779</v>
      </c>
      <c r="BS237" s="62" t="s">
        <v>4895</v>
      </c>
      <c r="CE237" s="62" t="s">
        <v>8234</v>
      </c>
      <c r="CO237" s="63" t="s">
        <v>8603</v>
      </c>
      <c r="CS237" s="62" t="s">
        <v>4637</v>
      </c>
      <c r="DG237" s="62" t="s">
        <v>3290</v>
      </c>
    </row>
    <row r="238" spans="3:111" x14ac:dyDescent="0.2">
      <c r="C238" s="83" t="s">
        <v>4430</v>
      </c>
      <c r="I238" s="62" t="s">
        <v>3864</v>
      </c>
      <c r="BS238" s="62" t="s">
        <v>4896</v>
      </c>
      <c r="CE238" s="62" t="s">
        <v>8232</v>
      </c>
      <c r="CO238" s="63" t="s">
        <v>8604</v>
      </c>
      <c r="CS238" s="62" t="s">
        <v>4638</v>
      </c>
      <c r="DG238" s="62" t="s">
        <v>2223</v>
      </c>
    </row>
    <row r="239" spans="3:111" x14ac:dyDescent="0.2">
      <c r="C239" s="83" t="s">
        <v>4431</v>
      </c>
      <c r="I239" s="62" t="s">
        <v>3870</v>
      </c>
      <c r="BS239" s="62" t="s">
        <v>4897</v>
      </c>
      <c r="CE239" s="62" t="s">
        <v>8235</v>
      </c>
      <c r="CO239" s="62" t="s">
        <v>3974</v>
      </c>
      <c r="CS239" s="62" t="s">
        <v>4639</v>
      </c>
      <c r="DG239" s="62" t="s">
        <v>2301</v>
      </c>
    </row>
    <row r="240" spans="3:111" x14ac:dyDescent="0.2">
      <c r="C240" s="83" t="s">
        <v>4432</v>
      </c>
      <c r="I240" s="62" t="s">
        <v>3694</v>
      </c>
      <c r="BS240" s="62" t="s">
        <v>4898</v>
      </c>
      <c r="CE240" s="62" t="s">
        <v>8236</v>
      </c>
      <c r="CO240" s="62" t="s">
        <v>8402</v>
      </c>
      <c r="CS240" s="62" t="s">
        <v>4640</v>
      </c>
      <c r="DG240" s="62" t="s">
        <v>2224</v>
      </c>
    </row>
    <row r="241" spans="3:123" x14ac:dyDescent="0.2">
      <c r="C241" s="83" t="s">
        <v>4263</v>
      </c>
      <c r="I241" s="62" t="s">
        <v>3759</v>
      </c>
      <c r="BS241" s="62" t="s">
        <v>4899</v>
      </c>
      <c r="CE241" s="62" t="s">
        <v>8237</v>
      </c>
      <c r="CO241" s="62" t="s">
        <v>8403</v>
      </c>
      <c r="CS241" s="62" t="s">
        <v>4641</v>
      </c>
      <c r="DG241" s="62" t="s">
        <v>2225</v>
      </c>
    </row>
    <row r="242" spans="3:123" x14ac:dyDescent="0.2">
      <c r="C242" s="83" t="s">
        <v>6012</v>
      </c>
      <c r="I242" s="62" t="s">
        <v>3743</v>
      </c>
      <c r="BS242" s="62" t="s">
        <v>4900</v>
      </c>
      <c r="CE242" s="62" t="s">
        <v>8238</v>
      </c>
      <c r="CO242" s="62" t="s">
        <v>8404</v>
      </c>
      <c r="CS242" s="62" t="s">
        <v>4642</v>
      </c>
      <c r="DG242" s="62" t="s">
        <v>2378</v>
      </c>
    </row>
    <row r="243" spans="3:123" x14ac:dyDescent="0.2">
      <c r="C243" s="83" t="s">
        <v>6013</v>
      </c>
      <c r="I243" s="62" t="s">
        <v>3723</v>
      </c>
      <c r="BS243" s="62" t="s">
        <v>4901</v>
      </c>
      <c r="CE243" s="62" t="s">
        <v>8239</v>
      </c>
      <c r="CO243" s="62" t="s">
        <v>8406</v>
      </c>
      <c r="CS243" s="62" t="s">
        <v>4643</v>
      </c>
      <c r="DG243" s="62" t="s">
        <v>2556</v>
      </c>
    </row>
    <row r="244" spans="3:123" x14ac:dyDescent="0.2">
      <c r="C244" s="83" t="s">
        <v>4009</v>
      </c>
      <c r="I244" s="62" t="s">
        <v>3846</v>
      </c>
      <c r="O244" s="85"/>
      <c r="BO244" s="85"/>
      <c r="BS244" s="62" t="s">
        <v>4902</v>
      </c>
      <c r="BW244" s="85"/>
      <c r="BY244" s="85"/>
      <c r="CC244" s="85"/>
      <c r="CE244" s="85"/>
      <c r="CK244" s="85"/>
      <c r="CO244" s="62" t="s">
        <v>8407</v>
      </c>
      <c r="CS244" s="62" t="s">
        <v>4644</v>
      </c>
      <c r="CW244" s="85"/>
      <c r="DG244" s="62" t="s">
        <v>2379</v>
      </c>
      <c r="DI244" s="85"/>
      <c r="DK244" s="85"/>
      <c r="DS244" s="85"/>
    </row>
    <row r="245" spans="3:123" s="85" customFormat="1" x14ac:dyDescent="0.2">
      <c r="C245" s="83" t="s">
        <v>6014</v>
      </c>
      <c r="I245" s="85" t="s">
        <v>9300</v>
      </c>
      <c r="O245" s="62"/>
      <c r="BO245" s="62"/>
      <c r="BS245" s="62" t="s">
        <v>4277</v>
      </c>
      <c r="BW245" s="62"/>
      <c r="BY245" s="62"/>
      <c r="CC245" s="62"/>
      <c r="CE245" s="62"/>
      <c r="CK245" s="62"/>
      <c r="CO245" s="62" t="s">
        <v>8301</v>
      </c>
      <c r="CS245" s="62" t="s">
        <v>4645</v>
      </c>
      <c r="CW245" s="62"/>
      <c r="DG245" s="62" t="s">
        <v>3291</v>
      </c>
      <c r="DI245" s="62"/>
      <c r="DK245" s="62"/>
      <c r="DS245" s="62"/>
    </row>
    <row r="246" spans="3:123" x14ac:dyDescent="0.2">
      <c r="C246" s="83" t="s">
        <v>6015</v>
      </c>
      <c r="I246" s="62" t="s">
        <v>3847</v>
      </c>
      <c r="BS246" s="62" t="s">
        <v>4903</v>
      </c>
      <c r="CO246" s="62" t="s">
        <v>8298</v>
      </c>
      <c r="CS246" s="62" t="s">
        <v>4646</v>
      </c>
      <c r="DG246" s="62" t="s">
        <v>3292</v>
      </c>
    </row>
    <row r="247" spans="3:123" x14ac:dyDescent="0.2">
      <c r="C247" s="83" t="s">
        <v>6016</v>
      </c>
      <c r="I247" s="62" t="s">
        <v>3703</v>
      </c>
      <c r="BS247" s="62" t="s">
        <v>4904</v>
      </c>
      <c r="CO247" s="63" t="s">
        <v>8605</v>
      </c>
      <c r="CS247" s="62" t="s">
        <v>4647</v>
      </c>
      <c r="DG247" s="62" t="s">
        <v>3293</v>
      </c>
    </row>
    <row r="248" spans="3:123" x14ac:dyDescent="0.2">
      <c r="C248" s="83" t="s">
        <v>6017</v>
      </c>
      <c r="I248" s="62" t="s">
        <v>3882</v>
      </c>
      <c r="BS248" s="62" t="s">
        <v>4905</v>
      </c>
      <c r="CO248" s="63" t="s">
        <v>8606</v>
      </c>
      <c r="CS248" s="62" t="s">
        <v>4648</v>
      </c>
      <c r="DG248" s="62" t="s">
        <v>2380</v>
      </c>
    </row>
    <row r="249" spans="3:123" x14ac:dyDescent="0.2">
      <c r="C249" s="83" t="s">
        <v>6018</v>
      </c>
      <c r="I249" s="62" t="s">
        <v>3725</v>
      </c>
      <c r="BS249" s="62" t="s">
        <v>4906</v>
      </c>
      <c r="CO249" s="63" t="s">
        <v>8607</v>
      </c>
      <c r="CS249" s="62" t="s">
        <v>4649</v>
      </c>
      <c r="DG249" s="62" t="s">
        <v>3294</v>
      </c>
    </row>
    <row r="250" spans="3:123" x14ac:dyDescent="0.2">
      <c r="C250" s="83" t="s">
        <v>6019</v>
      </c>
      <c r="I250" s="62" t="s">
        <v>3895</v>
      </c>
      <c r="BS250" s="62" t="s">
        <v>4907</v>
      </c>
      <c r="CO250" s="62" t="s">
        <v>8326</v>
      </c>
      <c r="CS250" s="62" t="s">
        <v>4650</v>
      </c>
      <c r="DG250" s="62" t="s">
        <v>2302</v>
      </c>
    </row>
    <row r="251" spans="3:123" x14ac:dyDescent="0.2">
      <c r="C251" s="83" t="s">
        <v>6020</v>
      </c>
      <c r="I251" s="62" t="s">
        <v>3861</v>
      </c>
      <c r="BS251" s="62" t="s">
        <v>4908</v>
      </c>
      <c r="CO251" s="62" t="s">
        <v>8300</v>
      </c>
      <c r="CS251" s="62" t="s">
        <v>4651</v>
      </c>
      <c r="DG251" s="62" t="s">
        <v>2853</v>
      </c>
    </row>
    <row r="252" spans="3:123" x14ac:dyDescent="0.2">
      <c r="C252" s="83" t="s">
        <v>6021</v>
      </c>
      <c r="I252" s="62" t="s">
        <v>3719</v>
      </c>
      <c r="BS252" s="62" t="s">
        <v>4909</v>
      </c>
      <c r="CO252" s="62" t="s">
        <v>8299</v>
      </c>
      <c r="CS252" s="62" t="s">
        <v>4652</v>
      </c>
      <c r="DG252" s="62" t="s">
        <v>2226</v>
      </c>
    </row>
    <row r="253" spans="3:123" x14ac:dyDescent="0.2">
      <c r="C253" s="83" t="s">
        <v>6022</v>
      </c>
      <c r="I253" s="62" t="s">
        <v>3839</v>
      </c>
      <c r="BS253" s="62" t="s">
        <v>4910</v>
      </c>
      <c r="CO253" s="62" t="s">
        <v>8432</v>
      </c>
      <c r="CS253" s="62" t="s">
        <v>4653</v>
      </c>
      <c r="DG253" s="62" t="s">
        <v>2557</v>
      </c>
    </row>
    <row r="254" spans="3:123" x14ac:dyDescent="0.2">
      <c r="C254" s="83" t="s">
        <v>6023</v>
      </c>
      <c r="I254" s="62" t="s">
        <v>2143</v>
      </c>
      <c r="BS254" s="62" t="s">
        <v>4911</v>
      </c>
      <c r="CO254" s="62" t="s">
        <v>8433</v>
      </c>
      <c r="CS254" s="62" t="s">
        <v>4654</v>
      </c>
      <c r="DG254" s="62" t="s">
        <v>2381</v>
      </c>
    </row>
    <row r="255" spans="3:123" x14ac:dyDescent="0.2">
      <c r="C255" s="83" t="s">
        <v>6024</v>
      </c>
      <c r="I255" s="62" t="s">
        <v>3753</v>
      </c>
      <c r="BS255" s="62" t="s">
        <v>4912</v>
      </c>
      <c r="CO255" s="62" t="s">
        <v>8434</v>
      </c>
      <c r="CS255" s="62" t="s">
        <v>4655</v>
      </c>
      <c r="DG255" s="62" t="s">
        <v>2043</v>
      </c>
    </row>
    <row r="256" spans="3:123" x14ac:dyDescent="0.2">
      <c r="C256" s="84" t="s">
        <v>8608</v>
      </c>
      <c r="I256" s="62" t="s">
        <v>3855</v>
      </c>
      <c r="BS256" s="62" t="s">
        <v>4913</v>
      </c>
      <c r="CO256" s="62" t="s">
        <v>8388</v>
      </c>
      <c r="CS256" s="62" t="s">
        <v>4656</v>
      </c>
      <c r="DG256" s="62" t="s">
        <v>2382</v>
      </c>
    </row>
    <row r="257" spans="3:111" x14ac:dyDescent="0.2">
      <c r="C257" s="83" t="s">
        <v>6025</v>
      </c>
      <c r="I257" s="62" t="s">
        <v>3856</v>
      </c>
      <c r="BS257" s="62" t="s">
        <v>4914</v>
      </c>
      <c r="CO257" s="62" t="s">
        <v>8393</v>
      </c>
      <c r="CS257" s="62" t="s">
        <v>4657</v>
      </c>
      <c r="DG257" s="62" t="s">
        <v>2383</v>
      </c>
    </row>
    <row r="258" spans="3:111" x14ac:dyDescent="0.2">
      <c r="C258" s="83" t="s">
        <v>6026</v>
      </c>
      <c r="I258" s="62" t="s">
        <v>3888</v>
      </c>
      <c r="BS258" s="62" t="s">
        <v>4915</v>
      </c>
      <c r="CO258" s="62" t="s">
        <v>8391</v>
      </c>
      <c r="CS258" s="62" t="s">
        <v>4658</v>
      </c>
      <c r="DG258" s="62" t="s">
        <v>2227</v>
      </c>
    </row>
    <row r="259" spans="3:111" x14ac:dyDescent="0.2">
      <c r="C259" s="83" t="s">
        <v>6027</v>
      </c>
      <c r="I259" s="62" t="s">
        <v>3746</v>
      </c>
      <c r="BS259" s="62" t="s">
        <v>4916</v>
      </c>
      <c r="CO259" s="62" t="s">
        <v>8392</v>
      </c>
      <c r="CS259" s="62" t="s">
        <v>4659</v>
      </c>
      <c r="DG259" s="62" t="s">
        <v>3295</v>
      </c>
    </row>
    <row r="260" spans="3:111" x14ac:dyDescent="0.2">
      <c r="C260" s="83" t="s">
        <v>6028</v>
      </c>
      <c r="I260" s="62" t="s">
        <v>3745</v>
      </c>
      <c r="BS260" s="62" t="s">
        <v>4917</v>
      </c>
      <c r="CO260" s="62" t="s">
        <v>8389</v>
      </c>
      <c r="CS260" s="62" t="s">
        <v>4660</v>
      </c>
      <c r="DG260" s="62" t="s">
        <v>2046</v>
      </c>
    </row>
    <row r="261" spans="3:111" x14ac:dyDescent="0.2">
      <c r="C261" s="83" t="s">
        <v>6029</v>
      </c>
      <c r="I261" s="62" t="s">
        <v>3808</v>
      </c>
      <c r="BS261" s="62" t="s">
        <v>4918</v>
      </c>
      <c r="CO261" s="62" t="s">
        <v>8390</v>
      </c>
      <c r="CS261" s="62" t="s">
        <v>4661</v>
      </c>
      <c r="DG261" s="62" t="s">
        <v>2228</v>
      </c>
    </row>
    <row r="262" spans="3:111" x14ac:dyDescent="0.2">
      <c r="C262" s="83" t="s">
        <v>4433</v>
      </c>
      <c r="I262" s="62" t="s">
        <v>3809</v>
      </c>
      <c r="BS262" s="62" t="s">
        <v>3829</v>
      </c>
      <c r="CO262" s="62" t="s">
        <v>8280</v>
      </c>
      <c r="CS262" s="62" t="s">
        <v>3573</v>
      </c>
      <c r="DG262" s="62" t="s">
        <v>2229</v>
      </c>
    </row>
    <row r="263" spans="3:111" x14ac:dyDescent="0.2">
      <c r="C263" s="83" t="s">
        <v>4434</v>
      </c>
      <c r="I263" s="62" t="s">
        <v>3810</v>
      </c>
      <c r="BS263" s="62" t="s">
        <v>4118</v>
      </c>
      <c r="CO263" s="63" t="s">
        <v>8609</v>
      </c>
      <c r="CS263" s="62" t="s">
        <v>4662</v>
      </c>
      <c r="DG263" s="62" t="s">
        <v>2041</v>
      </c>
    </row>
    <row r="264" spans="3:111" x14ac:dyDescent="0.2">
      <c r="C264" s="83" t="s">
        <v>6030</v>
      </c>
      <c r="I264" s="62" t="s">
        <v>3747</v>
      </c>
      <c r="BS264" s="62" t="s">
        <v>4919</v>
      </c>
      <c r="CO264" s="62" t="s">
        <v>8297</v>
      </c>
      <c r="CS264" s="62" t="s">
        <v>4663</v>
      </c>
      <c r="DG264" s="62" t="s">
        <v>2144</v>
      </c>
    </row>
    <row r="265" spans="3:111" x14ac:dyDescent="0.2">
      <c r="C265" s="83" t="s">
        <v>6031</v>
      </c>
      <c r="I265" s="62" t="s">
        <v>3671</v>
      </c>
      <c r="BS265" s="62" t="s">
        <v>4920</v>
      </c>
      <c r="CO265" s="63" t="s">
        <v>8610</v>
      </c>
      <c r="CS265" s="62" t="s">
        <v>4664</v>
      </c>
      <c r="DG265" s="62" t="s">
        <v>2160</v>
      </c>
    </row>
    <row r="266" spans="3:111" x14ac:dyDescent="0.2">
      <c r="C266" s="83" t="s">
        <v>6032</v>
      </c>
      <c r="I266" s="62" t="s">
        <v>2150</v>
      </c>
      <c r="BS266" s="62" t="s">
        <v>3646</v>
      </c>
      <c r="CO266" s="63" t="s">
        <v>8611</v>
      </c>
      <c r="CS266" s="62" t="s">
        <v>3685</v>
      </c>
      <c r="DG266" s="62" t="s">
        <v>2621</v>
      </c>
    </row>
    <row r="267" spans="3:111" x14ac:dyDescent="0.2">
      <c r="C267" s="83" t="s">
        <v>6033</v>
      </c>
      <c r="I267" s="62" t="s">
        <v>3891</v>
      </c>
      <c r="BS267" s="62" t="s">
        <v>4921</v>
      </c>
      <c r="CO267" s="63" t="s">
        <v>8612</v>
      </c>
      <c r="CS267" s="62" t="s">
        <v>4254</v>
      </c>
      <c r="DG267" s="62" t="s">
        <v>2123</v>
      </c>
    </row>
    <row r="268" spans="3:111" x14ac:dyDescent="0.2">
      <c r="C268" s="83" t="s">
        <v>6034</v>
      </c>
      <c r="I268" s="62" t="s">
        <v>3714</v>
      </c>
      <c r="BS268" s="62" t="s">
        <v>4922</v>
      </c>
      <c r="CO268" s="62" t="s">
        <v>8268</v>
      </c>
      <c r="CS268" s="62" t="s">
        <v>4255</v>
      </c>
      <c r="DG268" s="62" t="s">
        <v>2231</v>
      </c>
    </row>
    <row r="269" spans="3:111" x14ac:dyDescent="0.2">
      <c r="C269" s="83" t="s">
        <v>6035</v>
      </c>
      <c r="I269" s="62" t="s">
        <v>3672</v>
      </c>
      <c r="BS269" s="62" t="s">
        <v>4923</v>
      </c>
      <c r="CO269" s="62" t="s">
        <v>8269</v>
      </c>
      <c r="CS269" s="62" t="s">
        <v>4381</v>
      </c>
      <c r="DG269" s="62" t="s">
        <v>2384</v>
      </c>
    </row>
    <row r="270" spans="3:111" x14ac:dyDescent="0.2">
      <c r="C270" s="83" t="s">
        <v>6036</v>
      </c>
      <c r="I270" s="62" t="s">
        <v>3894</v>
      </c>
      <c r="BS270" s="62" t="s">
        <v>4924</v>
      </c>
      <c r="CO270" s="63" t="s">
        <v>8613</v>
      </c>
      <c r="CS270" s="62" t="s">
        <v>4256</v>
      </c>
      <c r="DG270" s="62" t="s">
        <v>2559</v>
      </c>
    </row>
    <row r="271" spans="3:111" x14ac:dyDescent="0.2">
      <c r="C271" s="83" t="s">
        <v>3977</v>
      </c>
      <c r="I271" s="62" t="s">
        <v>3896</v>
      </c>
      <c r="BS271" s="62" t="s">
        <v>4925</v>
      </c>
      <c r="CO271" s="62" t="s">
        <v>8425</v>
      </c>
      <c r="CS271" s="62" t="s">
        <v>4665</v>
      </c>
      <c r="DG271" s="62" t="s">
        <v>2232</v>
      </c>
    </row>
    <row r="272" spans="3:111" x14ac:dyDescent="0.2">
      <c r="C272" s="83" t="s">
        <v>6037</v>
      </c>
      <c r="I272" s="62" t="s">
        <v>3897</v>
      </c>
      <c r="BS272" s="62" t="s">
        <v>4926</v>
      </c>
      <c r="CO272" s="62" t="s">
        <v>8285</v>
      </c>
      <c r="CS272" s="62" t="s">
        <v>4666</v>
      </c>
      <c r="DG272" s="62" t="s">
        <v>2560</v>
      </c>
    </row>
    <row r="273" spans="3:111" x14ac:dyDescent="0.2">
      <c r="C273" s="83" t="s">
        <v>6038</v>
      </c>
      <c r="I273" s="62" t="s">
        <v>3903</v>
      </c>
      <c r="BS273" s="62" t="s">
        <v>4927</v>
      </c>
      <c r="CO273" s="62" t="s">
        <v>8286</v>
      </c>
      <c r="CS273" s="62" t="s">
        <v>4667</v>
      </c>
      <c r="DG273" s="62" t="s">
        <v>2511</v>
      </c>
    </row>
    <row r="274" spans="3:111" x14ac:dyDescent="0.2">
      <c r="C274" s="83" t="s">
        <v>6039</v>
      </c>
      <c r="I274" s="62" t="s">
        <v>3902</v>
      </c>
      <c r="BS274" s="62" t="s">
        <v>4928</v>
      </c>
      <c r="CO274" s="62" t="s">
        <v>8247</v>
      </c>
      <c r="CS274" s="62" t="s">
        <v>4668</v>
      </c>
      <c r="DG274" s="62" t="s">
        <v>2386</v>
      </c>
    </row>
    <row r="275" spans="3:111" x14ac:dyDescent="0.2">
      <c r="C275" s="83" t="s">
        <v>6040</v>
      </c>
      <c r="BS275" s="62" t="s">
        <v>4929</v>
      </c>
      <c r="CO275" s="63" t="s">
        <v>8614</v>
      </c>
      <c r="CS275" s="62" t="s">
        <v>4669</v>
      </c>
      <c r="DG275" s="62" t="s">
        <v>2387</v>
      </c>
    </row>
    <row r="276" spans="3:111" x14ac:dyDescent="0.2">
      <c r="C276" s="83" t="s">
        <v>6042</v>
      </c>
      <c r="BS276" s="62" t="s">
        <v>4930</v>
      </c>
      <c r="CO276" s="63" t="s">
        <v>8615</v>
      </c>
      <c r="CS276" s="62" t="s">
        <v>4670</v>
      </c>
      <c r="DG276" s="62" t="s">
        <v>2634</v>
      </c>
    </row>
    <row r="277" spans="3:111" x14ac:dyDescent="0.2">
      <c r="C277" s="83" t="s">
        <v>6043</v>
      </c>
      <c r="BS277" s="62" t="s">
        <v>4931</v>
      </c>
      <c r="CO277" s="63" t="s">
        <v>8616</v>
      </c>
      <c r="CS277" s="62" t="s">
        <v>4671</v>
      </c>
      <c r="DG277" s="62" t="s">
        <v>2049</v>
      </c>
    </row>
    <row r="278" spans="3:111" x14ac:dyDescent="0.2">
      <c r="C278" s="83" t="s">
        <v>6044</v>
      </c>
      <c r="BS278" s="62" t="s">
        <v>4932</v>
      </c>
      <c r="CO278" s="63" t="s">
        <v>8617</v>
      </c>
      <c r="CS278" s="62" t="s">
        <v>4672</v>
      </c>
      <c r="DG278" s="62" t="s">
        <v>2388</v>
      </c>
    </row>
    <row r="279" spans="3:111" x14ac:dyDescent="0.2">
      <c r="C279" s="83" t="s">
        <v>6045</v>
      </c>
      <c r="BS279" s="62" t="s">
        <v>4933</v>
      </c>
      <c r="CO279" s="62" t="s">
        <v>5887</v>
      </c>
      <c r="CS279" s="62" t="s">
        <v>8618</v>
      </c>
      <c r="DG279" s="62" t="s">
        <v>2389</v>
      </c>
    </row>
    <row r="280" spans="3:111" x14ac:dyDescent="0.2">
      <c r="C280" s="83" t="s">
        <v>6046</v>
      </c>
      <c r="BS280" s="62" t="s">
        <v>4934</v>
      </c>
      <c r="CO280" s="62" t="s">
        <v>8251</v>
      </c>
      <c r="CS280" s="62" t="s">
        <v>6682</v>
      </c>
      <c r="DG280" s="62" t="s">
        <v>2390</v>
      </c>
    </row>
    <row r="281" spans="3:111" x14ac:dyDescent="0.2">
      <c r="C281" s="83" t="s">
        <v>6047</v>
      </c>
      <c r="BS281" s="62" t="s">
        <v>4935</v>
      </c>
      <c r="CO281" s="62" t="s">
        <v>4007</v>
      </c>
      <c r="CS281" s="62" t="s">
        <v>6683</v>
      </c>
      <c r="DG281" s="62" t="s">
        <v>2233</v>
      </c>
    </row>
    <row r="282" spans="3:111" x14ac:dyDescent="0.2">
      <c r="C282" s="83" t="s">
        <v>6048</v>
      </c>
      <c r="BS282" s="62" t="s">
        <v>4936</v>
      </c>
      <c r="CO282" s="62" t="s">
        <v>8302</v>
      </c>
      <c r="CS282" s="62" t="s">
        <v>6684</v>
      </c>
      <c r="DG282" s="63" t="s">
        <v>2303</v>
      </c>
    </row>
    <row r="283" spans="3:111" x14ac:dyDescent="0.2">
      <c r="C283" s="83" t="s">
        <v>6049</v>
      </c>
      <c r="BS283" s="62" t="s">
        <v>4937</v>
      </c>
      <c r="CO283" s="62" t="s">
        <v>8430</v>
      </c>
      <c r="CS283" s="62" t="s">
        <v>6685</v>
      </c>
      <c r="DG283" s="62" t="s">
        <v>2391</v>
      </c>
    </row>
    <row r="284" spans="3:111" x14ac:dyDescent="0.2">
      <c r="C284" s="83" t="s">
        <v>6050</v>
      </c>
      <c r="BS284" s="62" t="s">
        <v>4938</v>
      </c>
      <c r="CO284" s="63" t="s">
        <v>8619</v>
      </c>
      <c r="CS284" s="62" t="s">
        <v>6686</v>
      </c>
      <c r="DG284" s="62" t="s">
        <v>2561</v>
      </c>
    </row>
    <row r="285" spans="3:111" x14ac:dyDescent="0.2">
      <c r="C285" s="83" t="s">
        <v>6051</v>
      </c>
      <c r="BS285" s="62" t="s">
        <v>4939</v>
      </c>
      <c r="CO285" s="62" t="s">
        <v>8248</v>
      </c>
      <c r="CS285" s="62" t="s">
        <v>6687</v>
      </c>
      <c r="DG285" s="62" t="s">
        <v>2037</v>
      </c>
    </row>
    <row r="286" spans="3:111" x14ac:dyDescent="0.2">
      <c r="C286" s="83" t="s">
        <v>6052</v>
      </c>
      <c r="BS286" s="62" t="s">
        <v>4940</v>
      </c>
      <c r="CO286" s="62" t="s">
        <v>8255</v>
      </c>
      <c r="CS286" s="62" t="s">
        <v>6688</v>
      </c>
      <c r="DG286" s="62" t="s">
        <v>2234</v>
      </c>
    </row>
    <row r="287" spans="3:111" x14ac:dyDescent="0.2">
      <c r="C287" s="83" t="s">
        <v>6053</v>
      </c>
      <c r="BS287" s="62" t="s">
        <v>4941</v>
      </c>
      <c r="CO287" s="63" t="s">
        <v>8620</v>
      </c>
      <c r="CS287" s="62" t="s">
        <v>6689</v>
      </c>
      <c r="DG287" s="62" t="s">
        <v>2161</v>
      </c>
    </row>
    <row r="288" spans="3:111" x14ac:dyDescent="0.2">
      <c r="C288" s="83" t="s">
        <v>6054</v>
      </c>
      <c r="BS288" s="62" t="s">
        <v>4942</v>
      </c>
      <c r="CO288" s="62" t="s">
        <v>8309</v>
      </c>
      <c r="CS288" s="62" t="s">
        <v>6690</v>
      </c>
      <c r="DG288" s="62" t="s">
        <v>2562</v>
      </c>
    </row>
    <row r="289" spans="3:111" x14ac:dyDescent="0.2">
      <c r="C289" s="83" t="s">
        <v>6055</v>
      </c>
      <c r="BS289" s="62" t="s">
        <v>4943</v>
      </c>
      <c r="CO289" s="62" t="s">
        <v>8436</v>
      </c>
      <c r="CS289" s="62" t="s">
        <v>6691</v>
      </c>
      <c r="DG289" s="62" t="s">
        <v>2392</v>
      </c>
    </row>
    <row r="290" spans="3:111" x14ac:dyDescent="0.2">
      <c r="C290" s="83" t="s">
        <v>6056</v>
      </c>
      <c r="BS290" s="62" t="s">
        <v>4944</v>
      </c>
      <c r="CO290" s="62" t="s">
        <v>8442</v>
      </c>
      <c r="CS290" s="62" t="s">
        <v>6692</v>
      </c>
      <c r="DG290" s="62" t="s">
        <v>2563</v>
      </c>
    </row>
    <row r="291" spans="3:111" x14ac:dyDescent="0.2">
      <c r="C291" s="83" t="s">
        <v>6057</v>
      </c>
      <c r="BS291" s="62" t="s">
        <v>5010</v>
      </c>
      <c r="CS291" s="62" t="s">
        <v>6693</v>
      </c>
      <c r="DG291" s="62" t="s">
        <v>2393</v>
      </c>
    </row>
    <row r="292" spans="3:111" x14ac:dyDescent="0.2">
      <c r="C292" s="83" t="s">
        <v>6058</v>
      </c>
      <c r="BS292" s="62" t="s">
        <v>4948</v>
      </c>
      <c r="CS292" s="62" t="s">
        <v>6694</v>
      </c>
      <c r="DG292" s="62" t="s">
        <v>2564</v>
      </c>
    </row>
    <row r="293" spans="3:111" x14ac:dyDescent="0.2">
      <c r="C293" s="83" t="s">
        <v>6059</v>
      </c>
      <c r="BS293" s="62" t="s">
        <v>4949</v>
      </c>
      <c r="CS293" s="62" t="s">
        <v>8621</v>
      </c>
      <c r="DG293" s="62" t="s">
        <v>2162</v>
      </c>
    </row>
    <row r="294" spans="3:111" x14ac:dyDescent="0.2">
      <c r="C294" s="83" t="s">
        <v>6060</v>
      </c>
      <c r="BS294" s="62" t="s">
        <v>4950</v>
      </c>
      <c r="CS294" s="62" t="s">
        <v>6695</v>
      </c>
      <c r="DG294" s="62" t="s">
        <v>2565</v>
      </c>
    </row>
    <row r="295" spans="3:111" x14ac:dyDescent="0.2">
      <c r="C295" s="83" t="s">
        <v>4270</v>
      </c>
      <c r="BS295" s="62" t="s">
        <v>4951</v>
      </c>
      <c r="CS295" s="62" t="s">
        <v>6696</v>
      </c>
      <c r="DG295" s="62" t="s">
        <v>2304</v>
      </c>
    </row>
    <row r="296" spans="3:111" x14ac:dyDescent="0.2">
      <c r="C296" s="83" t="s">
        <v>6061</v>
      </c>
      <c r="BS296" s="62" t="s">
        <v>4952</v>
      </c>
      <c r="CS296" s="62" t="s">
        <v>6697</v>
      </c>
      <c r="DG296" s="62" t="s">
        <v>2616</v>
      </c>
    </row>
    <row r="297" spans="3:111" x14ac:dyDescent="0.2">
      <c r="C297" s="83" t="s">
        <v>6062</v>
      </c>
      <c r="BS297" s="62" t="s">
        <v>3917</v>
      </c>
      <c r="CS297" s="62" t="s">
        <v>6698</v>
      </c>
      <c r="DG297" s="62" t="s">
        <v>3296</v>
      </c>
    </row>
    <row r="298" spans="3:111" x14ac:dyDescent="0.2">
      <c r="C298" s="83" t="s">
        <v>6063</v>
      </c>
      <c r="BS298" s="62" t="s">
        <v>4953</v>
      </c>
      <c r="CS298" s="62" t="s">
        <v>6699</v>
      </c>
      <c r="DG298" s="62" t="s">
        <v>2394</v>
      </c>
    </row>
    <row r="299" spans="3:111" x14ac:dyDescent="0.2">
      <c r="C299" s="83" t="s">
        <v>6064</v>
      </c>
      <c r="BS299" s="62" t="s">
        <v>4954</v>
      </c>
      <c r="CS299" s="62" t="s">
        <v>6700</v>
      </c>
      <c r="DG299" s="62" t="s">
        <v>2106</v>
      </c>
    </row>
    <row r="300" spans="3:111" x14ac:dyDescent="0.2">
      <c r="C300" s="83" t="s">
        <v>4435</v>
      </c>
      <c r="BS300" s="62" t="s">
        <v>4955</v>
      </c>
      <c r="CS300" s="62" t="s">
        <v>6701</v>
      </c>
      <c r="DG300" s="62" t="s">
        <v>2104</v>
      </c>
    </row>
    <row r="301" spans="3:111" x14ac:dyDescent="0.2">
      <c r="C301" s="83" t="s">
        <v>4436</v>
      </c>
      <c r="BS301" s="62" t="s">
        <v>4956</v>
      </c>
      <c r="CS301" s="62" t="s">
        <v>6702</v>
      </c>
      <c r="DG301" s="62" t="s">
        <v>3297</v>
      </c>
    </row>
    <row r="302" spans="3:111" x14ac:dyDescent="0.2">
      <c r="C302" s="83" t="s">
        <v>4437</v>
      </c>
      <c r="BS302" s="62" t="s">
        <v>4957</v>
      </c>
      <c r="CS302" s="62" t="s">
        <v>6703</v>
      </c>
      <c r="DG302" s="62" t="s">
        <v>2101</v>
      </c>
    </row>
    <row r="303" spans="3:111" x14ac:dyDescent="0.2">
      <c r="C303" s="83" t="s">
        <v>5959</v>
      </c>
      <c r="BS303" s="62" t="s">
        <v>4958</v>
      </c>
      <c r="CS303" s="62" t="s">
        <v>6704</v>
      </c>
      <c r="DG303" s="62" t="s">
        <v>3298</v>
      </c>
    </row>
    <row r="304" spans="3:111" x14ac:dyDescent="0.2">
      <c r="C304" s="83" t="s">
        <v>6066</v>
      </c>
      <c r="BS304" s="62" t="s">
        <v>4959</v>
      </c>
      <c r="CS304" s="62" t="s">
        <v>6705</v>
      </c>
      <c r="DG304" s="62" t="s">
        <v>2395</v>
      </c>
    </row>
    <row r="305" spans="3:111" x14ac:dyDescent="0.2">
      <c r="C305" s="83" t="s">
        <v>6067</v>
      </c>
      <c r="BS305" s="62" t="s">
        <v>4960</v>
      </c>
      <c r="CS305" s="62" t="s">
        <v>6706</v>
      </c>
      <c r="DG305" s="62" t="s">
        <v>2236</v>
      </c>
    </row>
    <row r="306" spans="3:111" x14ac:dyDescent="0.2">
      <c r="C306" s="83" t="s">
        <v>6068</v>
      </c>
      <c r="BS306" s="62" t="s">
        <v>4410</v>
      </c>
      <c r="CS306" s="62" t="s">
        <v>6707</v>
      </c>
      <c r="DG306" s="62" t="s">
        <v>2566</v>
      </c>
    </row>
    <row r="307" spans="3:111" x14ac:dyDescent="0.2">
      <c r="C307" s="83" t="s">
        <v>6069</v>
      </c>
      <c r="BS307" s="62" t="s">
        <v>4963</v>
      </c>
      <c r="CS307" s="62" t="s">
        <v>6708</v>
      </c>
      <c r="DG307" s="62" t="s">
        <v>2237</v>
      </c>
    </row>
    <row r="308" spans="3:111" x14ac:dyDescent="0.2">
      <c r="C308" s="83" t="s">
        <v>6070</v>
      </c>
      <c r="BS308" s="62" t="s">
        <v>4974</v>
      </c>
      <c r="CS308" s="62" t="s">
        <v>6709</v>
      </c>
      <c r="DG308" s="62" t="s">
        <v>3299</v>
      </c>
    </row>
    <row r="309" spans="3:111" x14ac:dyDescent="0.2">
      <c r="C309" s="83" t="s">
        <v>6071</v>
      </c>
      <c r="BS309" s="62" t="s">
        <v>4961</v>
      </c>
      <c r="CS309" s="62" t="s">
        <v>6710</v>
      </c>
      <c r="DG309" s="62" t="s">
        <v>3064</v>
      </c>
    </row>
    <row r="310" spans="3:111" x14ac:dyDescent="0.2">
      <c r="C310" s="83" t="s">
        <v>6072</v>
      </c>
      <c r="BS310" s="62" t="s">
        <v>4962</v>
      </c>
      <c r="CS310" s="62" t="s">
        <v>6711</v>
      </c>
      <c r="DG310" s="62" t="s">
        <v>2239</v>
      </c>
    </row>
    <row r="311" spans="3:111" x14ac:dyDescent="0.2">
      <c r="C311" s="83" t="s">
        <v>6073</v>
      </c>
      <c r="BS311" s="62" t="s">
        <v>4964</v>
      </c>
      <c r="CS311" s="62" t="s">
        <v>6712</v>
      </c>
      <c r="DG311" s="62" t="s">
        <v>2567</v>
      </c>
    </row>
    <row r="312" spans="3:111" x14ac:dyDescent="0.2">
      <c r="C312" s="83" t="s">
        <v>6074</v>
      </c>
      <c r="BS312" s="62" t="s">
        <v>4965</v>
      </c>
      <c r="CS312" s="62" t="s">
        <v>6713</v>
      </c>
      <c r="DG312" s="62" t="s">
        <v>2398</v>
      </c>
    </row>
    <row r="313" spans="3:111" x14ac:dyDescent="0.2">
      <c r="C313" s="83" t="s">
        <v>6075</v>
      </c>
      <c r="BS313" s="62" t="s">
        <v>4966</v>
      </c>
      <c r="CS313" s="62" t="s">
        <v>6714</v>
      </c>
      <c r="DG313" s="62" t="s">
        <v>2399</v>
      </c>
    </row>
    <row r="314" spans="3:111" x14ac:dyDescent="0.2">
      <c r="C314" s="83" t="s">
        <v>2034</v>
      </c>
      <c r="BS314" s="62" t="s">
        <v>4967</v>
      </c>
      <c r="CS314" s="62" t="s">
        <v>4908</v>
      </c>
      <c r="DG314" s="62" t="s">
        <v>2592</v>
      </c>
    </row>
    <row r="315" spans="3:111" x14ac:dyDescent="0.2">
      <c r="C315" s="83" t="s">
        <v>6076</v>
      </c>
      <c r="BS315" s="62" t="s">
        <v>4968</v>
      </c>
      <c r="CS315" s="62" t="s">
        <v>6715</v>
      </c>
      <c r="DG315" s="62" t="s">
        <v>2512</v>
      </c>
    </row>
    <row r="316" spans="3:111" x14ac:dyDescent="0.2">
      <c r="C316" s="83" t="s">
        <v>6077</v>
      </c>
      <c r="BS316" s="62" t="s">
        <v>4969</v>
      </c>
      <c r="CS316" s="62" t="s">
        <v>6716</v>
      </c>
      <c r="DG316" s="62" t="s">
        <v>3300</v>
      </c>
    </row>
    <row r="317" spans="3:111" x14ac:dyDescent="0.2">
      <c r="C317" s="83" t="s">
        <v>6078</v>
      </c>
      <c r="BS317" s="62" t="s">
        <v>4970</v>
      </c>
      <c r="CS317" s="62" t="s">
        <v>6717</v>
      </c>
      <c r="DG317" s="62" t="s">
        <v>3301</v>
      </c>
    </row>
    <row r="318" spans="3:111" x14ac:dyDescent="0.2">
      <c r="C318" s="83" t="s">
        <v>6079</v>
      </c>
      <c r="BS318" s="62" t="s">
        <v>4971</v>
      </c>
      <c r="CS318" s="62" t="s">
        <v>6718</v>
      </c>
      <c r="DG318" s="62" t="s">
        <v>3302</v>
      </c>
    </row>
    <row r="319" spans="3:111" x14ac:dyDescent="0.2">
      <c r="C319" s="83" t="s">
        <v>6080</v>
      </c>
      <c r="BS319" s="62" t="s">
        <v>4972</v>
      </c>
      <c r="CS319" s="62" t="s">
        <v>6719</v>
      </c>
      <c r="DG319" s="62" t="s">
        <v>2400</v>
      </c>
    </row>
    <row r="320" spans="3:111" x14ac:dyDescent="0.2">
      <c r="C320" s="84" t="s">
        <v>8517</v>
      </c>
      <c r="BS320" s="62" t="s">
        <v>4975</v>
      </c>
      <c r="CS320" s="62" t="s">
        <v>6720</v>
      </c>
      <c r="DG320" s="62" t="s">
        <v>2568</v>
      </c>
    </row>
    <row r="321" spans="3:111" x14ac:dyDescent="0.2">
      <c r="C321" s="83" t="s">
        <v>6081</v>
      </c>
      <c r="BS321" s="62" t="s">
        <v>4973</v>
      </c>
      <c r="CS321" s="62" t="s">
        <v>6721</v>
      </c>
      <c r="DG321" s="62" t="s">
        <v>2604</v>
      </c>
    </row>
    <row r="322" spans="3:111" x14ac:dyDescent="0.2">
      <c r="C322" s="83" t="s">
        <v>6082</v>
      </c>
      <c r="BS322" s="62" t="s">
        <v>5011</v>
      </c>
      <c r="CS322" s="62" t="s">
        <v>6722</v>
      </c>
      <c r="DG322" s="62" t="s">
        <v>2163</v>
      </c>
    </row>
    <row r="323" spans="3:111" x14ac:dyDescent="0.2">
      <c r="C323" s="83" t="s">
        <v>6083</v>
      </c>
      <c r="BS323" s="62" t="s">
        <v>4976</v>
      </c>
      <c r="CS323" s="62" t="s">
        <v>6723</v>
      </c>
      <c r="DG323" s="62" t="s">
        <v>2057</v>
      </c>
    </row>
    <row r="324" spans="3:111" x14ac:dyDescent="0.2">
      <c r="C324" s="83" t="s">
        <v>6084</v>
      </c>
      <c r="BS324" s="62" t="s">
        <v>4977</v>
      </c>
      <c r="CS324" s="62" t="s">
        <v>6724</v>
      </c>
      <c r="DG324" s="62" t="s">
        <v>2240</v>
      </c>
    </row>
    <row r="325" spans="3:111" x14ac:dyDescent="0.2">
      <c r="C325" s="83" t="s">
        <v>6085</v>
      </c>
      <c r="BS325" s="62" t="s">
        <v>4978</v>
      </c>
      <c r="CS325" s="62" t="s">
        <v>6725</v>
      </c>
      <c r="DG325" s="62" t="s">
        <v>2401</v>
      </c>
    </row>
    <row r="326" spans="3:111" x14ac:dyDescent="0.2">
      <c r="C326" s="83" t="s">
        <v>6086</v>
      </c>
      <c r="BS326" s="62" t="s">
        <v>4980</v>
      </c>
      <c r="CS326" s="62" t="s">
        <v>3687</v>
      </c>
      <c r="DG326" s="62" t="s">
        <v>2569</v>
      </c>
    </row>
    <row r="327" spans="3:111" x14ac:dyDescent="0.2">
      <c r="C327" s="83" t="s">
        <v>6087</v>
      </c>
      <c r="BS327" s="62" t="s">
        <v>4981</v>
      </c>
      <c r="CS327" s="62" t="s">
        <v>6726</v>
      </c>
      <c r="DG327" s="62" t="s">
        <v>2622</v>
      </c>
    </row>
    <row r="328" spans="3:111" x14ac:dyDescent="0.2">
      <c r="C328" s="83" t="s">
        <v>6088</v>
      </c>
      <c r="BS328" s="62" t="s">
        <v>4979</v>
      </c>
      <c r="CS328" s="62" t="s">
        <v>6727</v>
      </c>
      <c r="DG328" s="62" t="s">
        <v>2513</v>
      </c>
    </row>
    <row r="329" spans="3:111" x14ac:dyDescent="0.2">
      <c r="C329" s="83" t="s">
        <v>6089</v>
      </c>
      <c r="BS329" s="62" t="s">
        <v>4982</v>
      </c>
      <c r="CS329" s="62" t="s">
        <v>6728</v>
      </c>
      <c r="DG329" s="62" t="s">
        <v>2514</v>
      </c>
    </row>
    <row r="330" spans="3:111" x14ac:dyDescent="0.2">
      <c r="C330" s="83" t="s">
        <v>6090</v>
      </c>
      <c r="BS330" s="62" t="s">
        <v>4983</v>
      </c>
      <c r="CS330" s="62" t="s">
        <v>6729</v>
      </c>
      <c r="DG330" s="62" t="s">
        <v>2241</v>
      </c>
    </row>
    <row r="331" spans="3:111" x14ac:dyDescent="0.2">
      <c r="C331" s="83" t="s">
        <v>3994</v>
      </c>
      <c r="BS331" s="62" t="s">
        <v>4984</v>
      </c>
      <c r="CS331" s="62" t="s">
        <v>6730</v>
      </c>
      <c r="DG331" s="62" t="s">
        <v>2570</v>
      </c>
    </row>
    <row r="332" spans="3:111" x14ac:dyDescent="0.2">
      <c r="C332" s="83" t="s">
        <v>6091</v>
      </c>
      <c r="BS332" s="62" t="s">
        <v>4985</v>
      </c>
      <c r="CS332" s="62" t="s">
        <v>6731</v>
      </c>
      <c r="DG332" s="62" t="s">
        <v>2404</v>
      </c>
    </row>
    <row r="333" spans="3:111" x14ac:dyDescent="0.2">
      <c r="C333" s="83" t="s">
        <v>6092</v>
      </c>
      <c r="BS333" s="62" t="s">
        <v>4986</v>
      </c>
      <c r="CS333" s="62" t="s">
        <v>6732</v>
      </c>
      <c r="DG333" s="62" t="s">
        <v>2617</v>
      </c>
    </row>
    <row r="334" spans="3:111" x14ac:dyDescent="0.2">
      <c r="C334" s="83" t="s">
        <v>6093</v>
      </c>
      <c r="BS334" s="62" t="s">
        <v>4987</v>
      </c>
      <c r="CS334" s="62" t="s">
        <v>6733</v>
      </c>
      <c r="DG334" s="62" t="s">
        <v>2571</v>
      </c>
    </row>
    <row r="335" spans="3:111" x14ac:dyDescent="0.2">
      <c r="C335" s="83" t="s">
        <v>6094</v>
      </c>
      <c r="BS335" s="62" t="s">
        <v>4988</v>
      </c>
      <c r="CS335" s="62" t="s">
        <v>6734</v>
      </c>
      <c r="DG335" s="62" t="s">
        <v>2405</v>
      </c>
    </row>
    <row r="336" spans="3:111" x14ac:dyDescent="0.2">
      <c r="C336" s="83" t="s">
        <v>6095</v>
      </c>
      <c r="BS336" s="62" t="s">
        <v>4989</v>
      </c>
      <c r="CS336" s="62" t="s">
        <v>6735</v>
      </c>
      <c r="DG336" s="62" t="s">
        <v>2613</v>
      </c>
    </row>
    <row r="337" spans="3:111" x14ac:dyDescent="0.2">
      <c r="C337" s="83" t="s">
        <v>4010</v>
      </c>
      <c r="BS337" s="62" t="s">
        <v>4990</v>
      </c>
      <c r="CS337" s="62" t="s">
        <v>6736</v>
      </c>
      <c r="DG337" s="62" t="s">
        <v>2242</v>
      </c>
    </row>
    <row r="338" spans="3:111" x14ac:dyDescent="0.2">
      <c r="C338" s="83" t="s">
        <v>6096</v>
      </c>
      <c r="BS338" s="62" t="s">
        <v>3435</v>
      </c>
      <c r="CS338" s="62" t="s">
        <v>6737</v>
      </c>
      <c r="DG338" s="62" t="s">
        <v>2059</v>
      </c>
    </row>
    <row r="339" spans="3:111" x14ac:dyDescent="0.2">
      <c r="C339" s="83" t="s">
        <v>6097</v>
      </c>
      <c r="BS339" s="62" t="s">
        <v>4991</v>
      </c>
      <c r="CS339" s="62" t="s">
        <v>6738</v>
      </c>
      <c r="DG339" s="62" t="s">
        <v>1990</v>
      </c>
    </row>
    <row r="340" spans="3:111" x14ac:dyDescent="0.2">
      <c r="C340" s="83" t="s">
        <v>6098</v>
      </c>
      <c r="BS340" s="62" t="s">
        <v>4992</v>
      </c>
      <c r="CS340" s="62" t="s">
        <v>6739</v>
      </c>
      <c r="DG340" s="62" t="s">
        <v>2515</v>
      </c>
    </row>
    <row r="341" spans="3:111" x14ac:dyDescent="0.2">
      <c r="C341" s="83" t="s">
        <v>6099</v>
      </c>
      <c r="BS341" s="62" t="s">
        <v>4993</v>
      </c>
      <c r="CS341" s="62" t="s">
        <v>6740</v>
      </c>
      <c r="DG341" s="62" t="s">
        <v>2012</v>
      </c>
    </row>
    <row r="342" spans="3:111" x14ac:dyDescent="0.2">
      <c r="C342" s="83" t="s">
        <v>6100</v>
      </c>
      <c r="BS342" s="62" t="s">
        <v>4994</v>
      </c>
      <c r="CS342" s="62" t="s">
        <v>6741</v>
      </c>
      <c r="DG342" s="62" t="s">
        <v>2408</v>
      </c>
    </row>
    <row r="343" spans="3:111" x14ac:dyDescent="0.2">
      <c r="C343" s="83" t="s">
        <v>6101</v>
      </c>
      <c r="BS343" s="62" t="s">
        <v>4995</v>
      </c>
      <c r="CS343" s="62" t="s">
        <v>6742</v>
      </c>
      <c r="DG343" s="62" t="s">
        <v>2409</v>
      </c>
    </row>
    <row r="344" spans="3:111" x14ac:dyDescent="0.2">
      <c r="C344" s="83" t="s">
        <v>6102</v>
      </c>
      <c r="BS344" s="62" t="s">
        <v>4996</v>
      </c>
      <c r="CS344" s="62" t="s">
        <v>6743</v>
      </c>
      <c r="DG344" s="62" t="s">
        <v>2243</v>
      </c>
    </row>
    <row r="345" spans="3:111" x14ac:dyDescent="0.2">
      <c r="C345" s="83" t="s">
        <v>6103</v>
      </c>
      <c r="BS345" s="62" t="s">
        <v>4997</v>
      </c>
      <c r="CS345" s="62" t="s">
        <v>6744</v>
      </c>
      <c r="DG345" s="62" t="s">
        <v>2410</v>
      </c>
    </row>
    <row r="346" spans="3:111" x14ac:dyDescent="0.2">
      <c r="C346" s="83" t="s">
        <v>6104</v>
      </c>
      <c r="BS346" s="62" t="s">
        <v>5012</v>
      </c>
      <c r="CS346" s="62" t="s">
        <v>6745</v>
      </c>
      <c r="DG346" s="62" t="s">
        <v>2062</v>
      </c>
    </row>
    <row r="347" spans="3:111" x14ac:dyDescent="0.2">
      <c r="C347" s="83" t="s">
        <v>6105</v>
      </c>
      <c r="BS347" s="62" t="s">
        <v>4998</v>
      </c>
      <c r="CS347" s="62" t="s">
        <v>6746</v>
      </c>
      <c r="DG347" s="62" t="s">
        <v>2066</v>
      </c>
    </row>
    <row r="348" spans="3:111" x14ac:dyDescent="0.2">
      <c r="C348" s="83" t="s">
        <v>6106</v>
      </c>
      <c r="BS348" s="62" t="s">
        <v>4999</v>
      </c>
      <c r="CS348" s="62" t="s">
        <v>6747</v>
      </c>
      <c r="DG348" s="62" t="s">
        <v>2593</v>
      </c>
    </row>
    <row r="349" spans="3:111" x14ac:dyDescent="0.2">
      <c r="C349" s="83" t="s">
        <v>6107</v>
      </c>
      <c r="BS349" s="62" t="s">
        <v>5000</v>
      </c>
      <c r="CS349" s="62" t="s">
        <v>6748</v>
      </c>
      <c r="DG349" s="62" t="s">
        <v>3303</v>
      </c>
    </row>
    <row r="350" spans="3:111" x14ac:dyDescent="0.2">
      <c r="C350" s="83" t="s">
        <v>6108</v>
      </c>
      <c r="BS350" s="62" t="s">
        <v>5001</v>
      </c>
      <c r="CS350" s="62" t="s">
        <v>6749</v>
      </c>
      <c r="DG350" s="62" t="s">
        <v>2244</v>
      </c>
    </row>
    <row r="351" spans="3:111" x14ac:dyDescent="0.2">
      <c r="C351" s="83" t="s">
        <v>6109</v>
      </c>
      <c r="BS351" s="62" t="s">
        <v>5002</v>
      </c>
      <c r="CS351" s="62" t="s">
        <v>6750</v>
      </c>
      <c r="DG351" s="62" t="s">
        <v>2411</v>
      </c>
    </row>
    <row r="352" spans="3:111" x14ac:dyDescent="0.2">
      <c r="C352" s="83" t="s">
        <v>6110</v>
      </c>
      <c r="BS352" s="62" t="s">
        <v>5003</v>
      </c>
      <c r="CS352" s="62" t="s">
        <v>4932</v>
      </c>
      <c r="DG352" s="62" t="s">
        <v>2245</v>
      </c>
    </row>
    <row r="353" spans="3:111" x14ac:dyDescent="0.2">
      <c r="C353" s="83" t="s">
        <v>6111</v>
      </c>
      <c r="BS353" s="62" t="s">
        <v>5004</v>
      </c>
      <c r="CS353" s="62" t="s">
        <v>6751</v>
      </c>
      <c r="DG353" s="62" t="s">
        <v>2164</v>
      </c>
    </row>
    <row r="354" spans="3:111" x14ac:dyDescent="0.2">
      <c r="C354" s="83" t="s">
        <v>6112</v>
      </c>
      <c r="BS354" s="62" t="s">
        <v>5005</v>
      </c>
      <c r="CS354" s="62" t="s">
        <v>6752</v>
      </c>
      <c r="DG354" s="62" t="s">
        <v>2247</v>
      </c>
    </row>
    <row r="355" spans="3:111" x14ac:dyDescent="0.2">
      <c r="C355" s="83" t="s">
        <v>6113</v>
      </c>
      <c r="BS355" s="62" t="s">
        <v>5006</v>
      </c>
      <c r="CS355" s="62" t="s">
        <v>6753</v>
      </c>
      <c r="DG355" s="62" t="s">
        <v>2412</v>
      </c>
    </row>
    <row r="356" spans="3:111" x14ac:dyDescent="0.2">
      <c r="C356" s="83" t="s">
        <v>6114</v>
      </c>
      <c r="BS356" s="62" t="s">
        <v>5007</v>
      </c>
      <c r="CS356" s="62" t="s">
        <v>6754</v>
      </c>
      <c r="DG356" s="62" t="s">
        <v>2165</v>
      </c>
    </row>
    <row r="357" spans="3:111" x14ac:dyDescent="0.2">
      <c r="C357" s="83" t="s">
        <v>6115</v>
      </c>
      <c r="BS357" s="62" t="s">
        <v>5008</v>
      </c>
      <c r="CS357" s="62" t="s">
        <v>6755</v>
      </c>
      <c r="DG357" s="62" t="s">
        <v>2516</v>
      </c>
    </row>
    <row r="358" spans="3:111" x14ac:dyDescent="0.2">
      <c r="C358" s="83" t="s">
        <v>6116</v>
      </c>
      <c r="BS358" s="62" t="s">
        <v>5009</v>
      </c>
      <c r="CS358" s="62" t="s">
        <v>6756</v>
      </c>
      <c r="DG358" s="62" t="s">
        <v>3304</v>
      </c>
    </row>
    <row r="359" spans="3:111" x14ac:dyDescent="0.2">
      <c r="C359" s="83" t="s">
        <v>6117</v>
      </c>
      <c r="BS359" s="62" t="s">
        <v>5013</v>
      </c>
      <c r="CS359" s="63" t="s">
        <v>8622</v>
      </c>
      <c r="DG359" s="62" t="s">
        <v>2248</v>
      </c>
    </row>
    <row r="360" spans="3:111" x14ac:dyDescent="0.2">
      <c r="C360" s="83" t="s">
        <v>6118</v>
      </c>
      <c r="BS360" s="62" t="s">
        <v>5014</v>
      </c>
      <c r="CS360" s="62" t="s">
        <v>6757</v>
      </c>
      <c r="DG360" s="62" t="s">
        <v>2517</v>
      </c>
    </row>
    <row r="361" spans="3:111" x14ac:dyDescent="0.2">
      <c r="C361" s="83" t="s">
        <v>4215</v>
      </c>
      <c r="BS361" s="62" t="s">
        <v>5015</v>
      </c>
      <c r="CS361" s="62" t="s">
        <v>6758</v>
      </c>
      <c r="DG361" s="62" t="s">
        <v>2605</v>
      </c>
    </row>
    <row r="362" spans="3:111" x14ac:dyDescent="0.2">
      <c r="C362" s="83" t="s">
        <v>6119</v>
      </c>
      <c r="BS362" s="62" t="s">
        <v>5016</v>
      </c>
      <c r="CS362" s="62" t="s">
        <v>6759</v>
      </c>
      <c r="DG362" s="62" t="s">
        <v>2413</v>
      </c>
    </row>
    <row r="363" spans="3:111" x14ac:dyDescent="0.2">
      <c r="C363" s="83" t="s">
        <v>6120</v>
      </c>
      <c r="BS363" s="62" t="s">
        <v>5017</v>
      </c>
      <c r="CS363" s="62" t="s">
        <v>6760</v>
      </c>
      <c r="DG363" s="62" t="s">
        <v>2070</v>
      </c>
    </row>
    <row r="364" spans="3:111" x14ac:dyDescent="0.2">
      <c r="C364" s="83" t="s">
        <v>6121</v>
      </c>
      <c r="BS364" s="62" t="s">
        <v>5018</v>
      </c>
      <c r="CS364" s="62" t="s">
        <v>6761</v>
      </c>
      <c r="DG364" s="62" t="s">
        <v>2518</v>
      </c>
    </row>
    <row r="365" spans="3:111" x14ac:dyDescent="0.2">
      <c r="C365" s="83" t="s">
        <v>6122</v>
      </c>
      <c r="BS365" s="62" t="s">
        <v>5019</v>
      </c>
      <c r="CS365" s="62" t="s">
        <v>6762</v>
      </c>
      <c r="DG365" s="62" t="s">
        <v>2415</v>
      </c>
    </row>
    <row r="366" spans="3:111" x14ac:dyDescent="0.2">
      <c r="C366" s="83" t="s">
        <v>6123</v>
      </c>
      <c r="BS366" s="62" t="s">
        <v>5020</v>
      </c>
      <c r="CS366" s="62" t="s">
        <v>6763</v>
      </c>
      <c r="DG366" s="62" t="s">
        <v>2519</v>
      </c>
    </row>
    <row r="367" spans="3:111" x14ac:dyDescent="0.2">
      <c r="C367" s="83" t="s">
        <v>6124</v>
      </c>
      <c r="BS367" s="62" t="s">
        <v>5021</v>
      </c>
      <c r="CS367" s="62" t="s">
        <v>6764</v>
      </c>
      <c r="DG367" s="62" t="s">
        <v>2572</v>
      </c>
    </row>
    <row r="368" spans="3:111" x14ac:dyDescent="0.2">
      <c r="C368" s="83" t="s">
        <v>6125</v>
      </c>
      <c r="BS368" s="62" t="s">
        <v>5022</v>
      </c>
      <c r="CS368" s="62" t="s">
        <v>6765</v>
      </c>
      <c r="DG368" s="62" t="s">
        <v>2166</v>
      </c>
    </row>
    <row r="369" spans="3:111" x14ac:dyDescent="0.2">
      <c r="C369" s="83" t="s">
        <v>6126</v>
      </c>
      <c r="BS369" s="62" t="s">
        <v>5023</v>
      </c>
      <c r="CS369" s="62" t="s">
        <v>3877</v>
      </c>
      <c r="DG369" s="62" t="s">
        <v>2167</v>
      </c>
    </row>
    <row r="370" spans="3:111" x14ac:dyDescent="0.2">
      <c r="C370" s="83" t="s">
        <v>6127</v>
      </c>
      <c r="BS370" s="62" t="s">
        <v>5024</v>
      </c>
      <c r="CS370" s="62" t="s">
        <v>6766</v>
      </c>
      <c r="DG370" s="62" t="s">
        <v>2168</v>
      </c>
    </row>
    <row r="371" spans="3:111" x14ac:dyDescent="0.2">
      <c r="C371" s="83" t="s">
        <v>2044</v>
      </c>
      <c r="BS371" s="62" t="s">
        <v>5025</v>
      </c>
      <c r="CS371" s="62" t="s">
        <v>6003</v>
      </c>
      <c r="DG371" s="62" t="s">
        <v>2573</v>
      </c>
    </row>
    <row r="372" spans="3:111" x14ac:dyDescent="0.2">
      <c r="C372" s="83" t="s">
        <v>6128</v>
      </c>
      <c r="BS372" s="62" t="s">
        <v>5026</v>
      </c>
      <c r="CS372" s="62" t="s">
        <v>6767</v>
      </c>
      <c r="DG372" s="62" t="s">
        <v>2249</v>
      </c>
    </row>
    <row r="373" spans="3:111" x14ac:dyDescent="0.2">
      <c r="C373" s="83" t="s">
        <v>6129</v>
      </c>
      <c r="BS373" s="62" t="s">
        <v>5027</v>
      </c>
      <c r="CS373" s="62" t="s">
        <v>4410</v>
      </c>
      <c r="DG373" s="62" t="s">
        <v>2250</v>
      </c>
    </row>
    <row r="374" spans="3:111" x14ac:dyDescent="0.2">
      <c r="C374" s="83" t="s">
        <v>6130</v>
      </c>
      <c r="BS374" s="62" t="s">
        <v>3477</v>
      </c>
      <c r="CS374" s="62" t="s">
        <v>8623</v>
      </c>
      <c r="DG374" s="62" t="s">
        <v>3305</v>
      </c>
    </row>
    <row r="375" spans="3:111" x14ac:dyDescent="0.2">
      <c r="C375" s="83" t="s">
        <v>6131</v>
      </c>
      <c r="BS375" s="62" t="s">
        <v>5028</v>
      </c>
      <c r="CS375" s="62" t="s">
        <v>8624</v>
      </c>
      <c r="DG375" s="62" t="s">
        <v>2416</v>
      </c>
    </row>
    <row r="376" spans="3:111" x14ac:dyDescent="0.2">
      <c r="C376" s="83" t="s">
        <v>6132</v>
      </c>
      <c r="BS376" s="62" t="s">
        <v>5029</v>
      </c>
      <c r="CS376" s="62" t="s">
        <v>8625</v>
      </c>
      <c r="DG376" s="62" t="s">
        <v>2305</v>
      </c>
    </row>
    <row r="377" spans="3:111" x14ac:dyDescent="0.2">
      <c r="C377" s="83" t="s">
        <v>6133</v>
      </c>
      <c r="BS377" s="62" t="s">
        <v>5030</v>
      </c>
      <c r="CS377" s="62" t="s">
        <v>6768</v>
      </c>
      <c r="DG377" s="62" t="s">
        <v>3185</v>
      </c>
    </row>
    <row r="378" spans="3:111" x14ac:dyDescent="0.2">
      <c r="C378" s="83" t="s">
        <v>6134</v>
      </c>
      <c r="BS378" s="62" t="s">
        <v>5031</v>
      </c>
      <c r="CS378" s="62" t="s">
        <v>6769</v>
      </c>
      <c r="DG378" s="62" t="s">
        <v>1991</v>
      </c>
    </row>
    <row r="379" spans="3:111" x14ac:dyDescent="0.2">
      <c r="C379" s="83" t="s">
        <v>4438</v>
      </c>
      <c r="BS379" s="62" t="s">
        <v>5032</v>
      </c>
      <c r="CS379" s="62" t="s">
        <v>6770</v>
      </c>
      <c r="DG379" s="62" t="s">
        <v>2306</v>
      </c>
    </row>
    <row r="380" spans="3:111" x14ac:dyDescent="0.2">
      <c r="C380" s="83" t="s">
        <v>2048</v>
      </c>
      <c r="BS380" s="62" t="s">
        <v>5033</v>
      </c>
      <c r="CS380" s="62" t="s">
        <v>6771</v>
      </c>
      <c r="DG380" s="62" t="s">
        <v>2520</v>
      </c>
    </row>
    <row r="381" spans="3:111" x14ac:dyDescent="0.2">
      <c r="C381" s="83" t="s">
        <v>6138</v>
      </c>
      <c r="BS381" s="62" t="s">
        <v>5034</v>
      </c>
      <c r="CS381" s="62" t="s">
        <v>6772</v>
      </c>
      <c r="DG381" s="62" t="s">
        <v>2521</v>
      </c>
    </row>
    <row r="382" spans="3:111" x14ac:dyDescent="0.2">
      <c r="C382" s="83" t="s">
        <v>6139</v>
      </c>
      <c r="BS382" s="62" t="s">
        <v>5035</v>
      </c>
      <c r="CS382" s="62" t="s">
        <v>6773</v>
      </c>
      <c r="DG382" s="62" t="s">
        <v>3306</v>
      </c>
    </row>
    <row r="383" spans="3:111" x14ac:dyDescent="0.2">
      <c r="C383" s="83" t="s">
        <v>6140</v>
      </c>
      <c r="BS383" s="62" t="s">
        <v>5036</v>
      </c>
      <c r="CS383" s="62" t="s">
        <v>6774</v>
      </c>
      <c r="DG383" s="62" t="s">
        <v>3307</v>
      </c>
    </row>
    <row r="384" spans="3:111" x14ac:dyDescent="0.2">
      <c r="C384" s="83" t="s">
        <v>6141</v>
      </c>
      <c r="BS384" s="62" t="s">
        <v>5037</v>
      </c>
      <c r="CS384" s="62" t="s">
        <v>6775</v>
      </c>
      <c r="DG384" s="62" t="s">
        <v>2417</v>
      </c>
    </row>
    <row r="385" spans="3:111" x14ac:dyDescent="0.2">
      <c r="C385" s="83" t="s">
        <v>6142</v>
      </c>
      <c r="BS385" s="62" t="s">
        <v>5038</v>
      </c>
      <c r="CS385" s="62" t="s">
        <v>6776</v>
      </c>
      <c r="DG385" s="62" t="s">
        <v>1998</v>
      </c>
    </row>
    <row r="386" spans="3:111" x14ac:dyDescent="0.2">
      <c r="C386" s="83" t="s">
        <v>6143</v>
      </c>
      <c r="BS386" s="62" t="s">
        <v>5039</v>
      </c>
      <c r="CS386" s="62" t="s">
        <v>4055</v>
      </c>
      <c r="DG386" s="62" t="s">
        <v>2418</v>
      </c>
    </row>
    <row r="387" spans="3:111" x14ac:dyDescent="0.2">
      <c r="C387" s="83" t="s">
        <v>6144</v>
      </c>
      <c r="BS387" s="62" t="s">
        <v>5040</v>
      </c>
      <c r="CS387" s="62" t="s">
        <v>6777</v>
      </c>
      <c r="DG387" s="62" t="s">
        <v>2574</v>
      </c>
    </row>
    <row r="388" spans="3:111" x14ac:dyDescent="0.2">
      <c r="C388" s="83" t="s">
        <v>6145</v>
      </c>
      <c r="BS388" s="62" t="s">
        <v>5041</v>
      </c>
      <c r="CS388" s="62" t="s">
        <v>4968</v>
      </c>
      <c r="DG388" s="62" t="s">
        <v>1992</v>
      </c>
    </row>
    <row r="389" spans="3:111" x14ac:dyDescent="0.2">
      <c r="C389" s="83" t="s">
        <v>6146</v>
      </c>
      <c r="BS389" s="62" t="s">
        <v>5050</v>
      </c>
      <c r="CS389" s="62" t="s">
        <v>6778</v>
      </c>
      <c r="DG389" s="62" t="s">
        <v>1993</v>
      </c>
    </row>
    <row r="390" spans="3:111" x14ac:dyDescent="0.2">
      <c r="C390" s="83" t="s">
        <v>6147</v>
      </c>
      <c r="BS390" s="62" t="s">
        <v>5042</v>
      </c>
      <c r="CS390" s="62" t="s">
        <v>6779</v>
      </c>
      <c r="DG390" s="62" t="s">
        <v>2251</v>
      </c>
    </row>
    <row r="391" spans="3:111" x14ac:dyDescent="0.2">
      <c r="C391" s="83" t="s">
        <v>6148</v>
      </c>
      <c r="BS391" s="62" t="s">
        <v>5043</v>
      </c>
      <c r="CS391" s="62" t="s">
        <v>6780</v>
      </c>
      <c r="DG391" s="62" t="s">
        <v>2419</v>
      </c>
    </row>
    <row r="392" spans="3:111" x14ac:dyDescent="0.2">
      <c r="C392" s="83" t="s">
        <v>6149</v>
      </c>
      <c r="BS392" s="62" t="s">
        <v>5044</v>
      </c>
      <c r="CS392" s="62" t="s">
        <v>6781</v>
      </c>
      <c r="DG392" s="62" t="s">
        <v>1994</v>
      </c>
    </row>
    <row r="393" spans="3:111" x14ac:dyDescent="0.2">
      <c r="C393" s="83" t="s">
        <v>6150</v>
      </c>
      <c r="BS393" s="62" t="s">
        <v>5045</v>
      </c>
      <c r="CS393" s="62" t="s">
        <v>6782</v>
      </c>
      <c r="DG393" s="62" t="s">
        <v>2420</v>
      </c>
    </row>
    <row r="394" spans="3:111" x14ac:dyDescent="0.2">
      <c r="C394" s="83" t="s">
        <v>6151</v>
      </c>
      <c r="BS394" s="62" t="s">
        <v>5046</v>
      </c>
      <c r="CS394" s="62" t="s">
        <v>6783</v>
      </c>
      <c r="DG394" s="62" t="s">
        <v>2522</v>
      </c>
    </row>
    <row r="395" spans="3:111" x14ac:dyDescent="0.2">
      <c r="C395" s="83" t="s">
        <v>6152</v>
      </c>
      <c r="BS395" s="62" t="s">
        <v>5047</v>
      </c>
      <c r="CS395" s="62" t="s">
        <v>6784</v>
      </c>
      <c r="DG395" s="62" t="s">
        <v>2421</v>
      </c>
    </row>
    <row r="396" spans="3:111" x14ac:dyDescent="0.2">
      <c r="C396" s="83" t="s">
        <v>6153</v>
      </c>
      <c r="BS396" s="62" t="s">
        <v>5048</v>
      </c>
      <c r="CS396" s="62" t="s">
        <v>6785</v>
      </c>
      <c r="DG396" s="62" t="s">
        <v>3308</v>
      </c>
    </row>
    <row r="397" spans="3:111" x14ac:dyDescent="0.2">
      <c r="C397" s="83" t="s">
        <v>6154</v>
      </c>
      <c r="BS397" s="62" t="s">
        <v>5049</v>
      </c>
      <c r="CS397" s="62" t="s">
        <v>6786</v>
      </c>
      <c r="DG397" s="62" t="s">
        <v>2422</v>
      </c>
    </row>
    <row r="398" spans="3:111" x14ac:dyDescent="0.2">
      <c r="C398" s="83" t="s">
        <v>6155</v>
      </c>
      <c r="BS398" s="62" t="s">
        <v>5051</v>
      </c>
      <c r="CS398" s="62" t="s">
        <v>6787</v>
      </c>
      <c r="DG398" s="62" t="s">
        <v>2423</v>
      </c>
    </row>
    <row r="399" spans="3:111" x14ac:dyDescent="0.2">
      <c r="C399" s="83" t="s">
        <v>6156</v>
      </c>
      <c r="BS399" s="62" t="s">
        <v>5052</v>
      </c>
      <c r="CS399" s="62" t="s">
        <v>6788</v>
      </c>
      <c r="DG399" s="62" t="s">
        <v>2169</v>
      </c>
    </row>
    <row r="400" spans="3:111" x14ac:dyDescent="0.2">
      <c r="C400" s="83" t="s">
        <v>6157</v>
      </c>
      <c r="BS400" s="62" t="s">
        <v>5053</v>
      </c>
      <c r="CS400" s="62" t="s">
        <v>6789</v>
      </c>
      <c r="DG400" s="62" t="s">
        <v>2623</v>
      </c>
    </row>
    <row r="401" spans="3:111" x14ac:dyDescent="0.2">
      <c r="C401" s="83" t="s">
        <v>6158</v>
      </c>
      <c r="BS401" s="62" t="s">
        <v>5054</v>
      </c>
      <c r="CS401" s="62" t="s">
        <v>6790</v>
      </c>
      <c r="DG401" s="62" t="s">
        <v>2424</v>
      </c>
    </row>
    <row r="402" spans="3:111" x14ac:dyDescent="0.2">
      <c r="C402" s="83" t="s">
        <v>6159</v>
      </c>
      <c r="BS402" s="62" t="s">
        <v>5055</v>
      </c>
      <c r="CS402" s="62" t="s">
        <v>6791</v>
      </c>
      <c r="DG402" s="62" t="s">
        <v>2077</v>
      </c>
    </row>
    <row r="403" spans="3:111" x14ac:dyDescent="0.2">
      <c r="C403" s="83" t="s">
        <v>6162</v>
      </c>
      <c r="BS403" s="62" t="s">
        <v>5056</v>
      </c>
      <c r="CS403" s="62" t="s">
        <v>6792</v>
      </c>
      <c r="DG403" s="62" t="s">
        <v>3309</v>
      </c>
    </row>
    <row r="404" spans="3:111" x14ac:dyDescent="0.2">
      <c r="C404" s="83" t="s">
        <v>6163</v>
      </c>
      <c r="BS404" s="62" t="s">
        <v>5057</v>
      </c>
      <c r="CS404" s="62" t="s">
        <v>6793</v>
      </c>
      <c r="DG404" s="62" t="s">
        <v>2079</v>
      </c>
    </row>
    <row r="405" spans="3:111" x14ac:dyDescent="0.2">
      <c r="C405" s="83" t="s">
        <v>6164</v>
      </c>
      <c r="BS405" s="62" t="s">
        <v>5058</v>
      </c>
      <c r="CS405" s="62" t="s">
        <v>6794</v>
      </c>
      <c r="DG405" s="62" t="s">
        <v>2523</v>
      </c>
    </row>
    <row r="406" spans="3:111" x14ac:dyDescent="0.2">
      <c r="C406" s="83" t="s">
        <v>6165</v>
      </c>
      <c r="BS406" s="62" t="s">
        <v>5059</v>
      </c>
      <c r="CS406" s="62" t="s">
        <v>6795</v>
      </c>
      <c r="DG406" s="62" t="s">
        <v>2087</v>
      </c>
    </row>
    <row r="407" spans="3:111" x14ac:dyDescent="0.2">
      <c r="C407" s="83" t="s">
        <v>6166</v>
      </c>
      <c r="BS407" s="62" t="s">
        <v>5060</v>
      </c>
      <c r="CS407" s="62" t="s">
        <v>6796</v>
      </c>
      <c r="DG407" s="62" t="s">
        <v>3310</v>
      </c>
    </row>
    <row r="408" spans="3:111" x14ac:dyDescent="0.2">
      <c r="C408" s="83" t="s">
        <v>6167</v>
      </c>
      <c r="BS408" s="62" t="s">
        <v>5061</v>
      </c>
      <c r="CS408" s="62" t="s">
        <v>6797</v>
      </c>
      <c r="DG408" s="62" t="s">
        <v>2083</v>
      </c>
    </row>
    <row r="409" spans="3:111" x14ac:dyDescent="0.2">
      <c r="C409" s="83" t="s">
        <v>6168</v>
      </c>
      <c r="BS409" s="62" t="s">
        <v>5062</v>
      </c>
      <c r="CS409" s="62" t="s">
        <v>3886</v>
      </c>
      <c r="DG409" s="62" t="s">
        <v>2085</v>
      </c>
    </row>
    <row r="410" spans="3:111" x14ac:dyDescent="0.2">
      <c r="C410" s="83" t="s">
        <v>6169</v>
      </c>
      <c r="BS410" s="62" t="s">
        <v>5063</v>
      </c>
      <c r="CS410" s="62" t="s">
        <v>6798</v>
      </c>
      <c r="DG410" s="62" t="s">
        <v>2170</v>
      </c>
    </row>
    <row r="411" spans="3:111" x14ac:dyDescent="0.2">
      <c r="C411" s="83" t="s">
        <v>6170</v>
      </c>
      <c r="BS411" s="62" t="s">
        <v>5064</v>
      </c>
      <c r="CS411" s="62" t="s">
        <v>6799</v>
      </c>
      <c r="DG411" s="62" t="s">
        <v>2171</v>
      </c>
    </row>
    <row r="412" spans="3:111" x14ac:dyDescent="0.2">
      <c r="C412" s="83" t="s">
        <v>6171</v>
      </c>
      <c r="BS412" s="62" t="s">
        <v>5065</v>
      </c>
      <c r="CS412" s="62" t="s">
        <v>4200</v>
      </c>
      <c r="DG412" s="62" t="s">
        <v>2425</v>
      </c>
    </row>
    <row r="413" spans="3:111" x14ac:dyDescent="0.2">
      <c r="C413" s="83" t="s">
        <v>6172</v>
      </c>
      <c r="BS413" s="62" t="s">
        <v>5066</v>
      </c>
      <c r="CS413" s="62" t="s">
        <v>6800</v>
      </c>
      <c r="DG413" s="62" t="s">
        <v>2089</v>
      </c>
    </row>
    <row r="414" spans="3:111" x14ac:dyDescent="0.2">
      <c r="C414" s="83" t="s">
        <v>6173</v>
      </c>
      <c r="BS414" s="62" t="s">
        <v>5067</v>
      </c>
      <c r="CS414" s="62" t="s">
        <v>6801</v>
      </c>
      <c r="DG414" s="62" t="s">
        <v>2252</v>
      </c>
    </row>
    <row r="415" spans="3:111" x14ac:dyDescent="0.2">
      <c r="C415" s="83" t="s">
        <v>6174</v>
      </c>
      <c r="BS415" s="62" t="s">
        <v>5068</v>
      </c>
      <c r="CS415" s="62" t="s">
        <v>6802</v>
      </c>
      <c r="DG415" s="62" t="s">
        <v>2172</v>
      </c>
    </row>
    <row r="416" spans="3:111" x14ac:dyDescent="0.2">
      <c r="C416" s="83" t="s">
        <v>3635</v>
      </c>
      <c r="BS416" s="62" t="s">
        <v>5069</v>
      </c>
      <c r="CS416" s="62" t="s">
        <v>6803</v>
      </c>
      <c r="DG416" s="62" t="s">
        <v>2253</v>
      </c>
    </row>
    <row r="417" spans="3:111" x14ac:dyDescent="0.2">
      <c r="C417" s="83" t="s">
        <v>6175</v>
      </c>
      <c r="BS417" s="62" t="s">
        <v>5070</v>
      </c>
      <c r="CS417" s="63" t="s">
        <v>8626</v>
      </c>
      <c r="DG417" s="62" t="s">
        <v>2068</v>
      </c>
    </row>
    <row r="418" spans="3:111" x14ac:dyDescent="0.2">
      <c r="C418" s="83" t="s">
        <v>6176</v>
      </c>
      <c r="BS418" s="62" t="s">
        <v>5071</v>
      </c>
      <c r="CS418" s="63" t="s">
        <v>8627</v>
      </c>
      <c r="DG418" s="62" t="s">
        <v>2140</v>
      </c>
    </row>
    <row r="419" spans="3:111" x14ac:dyDescent="0.2">
      <c r="C419" s="83" t="s">
        <v>6177</v>
      </c>
      <c r="BS419" s="62" t="s">
        <v>5073</v>
      </c>
      <c r="CS419" s="63" t="s">
        <v>8628</v>
      </c>
      <c r="DG419" s="62" t="s">
        <v>2426</v>
      </c>
    </row>
    <row r="420" spans="3:111" x14ac:dyDescent="0.2">
      <c r="C420" s="83" t="s">
        <v>6179</v>
      </c>
      <c r="BS420" s="62" t="s">
        <v>4142</v>
      </c>
      <c r="CS420" s="62" t="s">
        <v>6804</v>
      </c>
      <c r="DG420" s="62" t="s">
        <v>2254</v>
      </c>
    </row>
    <row r="421" spans="3:111" x14ac:dyDescent="0.2">
      <c r="C421" s="83" t="s">
        <v>6180</v>
      </c>
      <c r="BS421" s="62" t="s">
        <v>5072</v>
      </c>
      <c r="CS421" s="62" t="s">
        <v>6805</v>
      </c>
      <c r="DG421" s="62" t="s">
        <v>2427</v>
      </c>
    </row>
    <row r="422" spans="3:111" x14ac:dyDescent="0.2">
      <c r="C422" s="83" t="s">
        <v>6181</v>
      </c>
      <c r="BS422" s="62" t="s">
        <v>5074</v>
      </c>
      <c r="CS422" s="62" t="s">
        <v>3704</v>
      </c>
      <c r="DG422" s="62" t="s">
        <v>2428</v>
      </c>
    </row>
    <row r="423" spans="3:111" x14ac:dyDescent="0.2">
      <c r="C423" s="83" t="s">
        <v>6182</v>
      </c>
      <c r="BS423" s="62" t="s">
        <v>5075</v>
      </c>
      <c r="CS423" s="62" t="s">
        <v>6806</v>
      </c>
      <c r="DG423" s="62" t="s">
        <v>2255</v>
      </c>
    </row>
    <row r="424" spans="3:111" x14ac:dyDescent="0.2">
      <c r="C424" s="83" t="s">
        <v>6183</v>
      </c>
      <c r="BS424" s="62" t="s">
        <v>5076</v>
      </c>
      <c r="CS424" s="62" t="s">
        <v>6807</v>
      </c>
      <c r="DG424" s="62" t="s">
        <v>2429</v>
      </c>
    </row>
    <row r="425" spans="3:111" x14ac:dyDescent="0.2">
      <c r="C425" s="83" t="s">
        <v>6184</v>
      </c>
      <c r="BS425" s="62" t="s">
        <v>5077</v>
      </c>
      <c r="CS425" s="62" t="s">
        <v>4992</v>
      </c>
      <c r="DG425" s="62" t="s">
        <v>2430</v>
      </c>
    </row>
    <row r="426" spans="3:111" x14ac:dyDescent="0.2">
      <c r="C426" s="83" t="s">
        <v>6185</v>
      </c>
      <c r="BS426" s="62" t="s">
        <v>5078</v>
      </c>
      <c r="CS426" s="62" t="s">
        <v>6808</v>
      </c>
      <c r="DG426" s="62" t="s">
        <v>2431</v>
      </c>
    </row>
    <row r="427" spans="3:111" x14ac:dyDescent="0.2">
      <c r="C427" s="83" t="s">
        <v>9282</v>
      </c>
      <c r="BS427" s="62" t="s">
        <v>5079</v>
      </c>
      <c r="CS427" s="62" t="s">
        <v>6809</v>
      </c>
      <c r="DG427" s="62" t="s">
        <v>2116</v>
      </c>
    </row>
    <row r="428" spans="3:111" x14ac:dyDescent="0.2">
      <c r="C428" s="85" t="s">
        <v>4285</v>
      </c>
      <c r="BS428" s="62" t="s">
        <v>5080</v>
      </c>
      <c r="CS428" s="62" t="s">
        <v>6810</v>
      </c>
      <c r="DG428" s="62" t="s">
        <v>3311</v>
      </c>
    </row>
    <row r="429" spans="3:111" x14ac:dyDescent="0.2">
      <c r="C429" s="85" t="s">
        <v>6186</v>
      </c>
      <c r="BS429" s="62" t="s">
        <v>5081</v>
      </c>
      <c r="CS429" s="62" t="s">
        <v>6811</v>
      </c>
      <c r="DG429" s="62" t="s">
        <v>2256</v>
      </c>
    </row>
    <row r="430" spans="3:111" x14ac:dyDescent="0.2">
      <c r="C430" s="85" t="s">
        <v>6187</v>
      </c>
      <c r="BS430" s="62" t="s">
        <v>5082</v>
      </c>
      <c r="CS430" s="62" t="s">
        <v>6812</v>
      </c>
      <c r="DG430" s="62" t="s">
        <v>3312</v>
      </c>
    </row>
    <row r="431" spans="3:111" x14ac:dyDescent="0.2">
      <c r="C431" s="85" t="s">
        <v>6188</v>
      </c>
      <c r="BS431" s="62" t="s">
        <v>5083</v>
      </c>
      <c r="CS431" s="62" t="s">
        <v>6813</v>
      </c>
      <c r="DG431" s="62" t="s">
        <v>2524</v>
      </c>
    </row>
    <row r="432" spans="3:111" x14ac:dyDescent="0.2">
      <c r="C432" s="85" t="s">
        <v>4286</v>
      </c>
      <c r="BS432" s="62" t="s">
        <v>5084</v>
      </c>
      <c r="CS432" s="62" t="s">
        <v>6814</v>
      </c>
      <c r="DG432" s="62" t="s">
        <v>2432</v>
      </c>
    </row>
    <row r="433" spans="3:111" x14ac:dyDescent="0.2">
      <c r="C433" s="85" t="s">
        <v>6189</v>
      </c>
      <c r="BS433" s="62" t="s">
        <v>5129</v>
      </c>
      <c r="CS433" s="62" t="s">
        <v>6815</v>
      </c>
      <c r="DG433" s="62" t="s">
        <v>2257</v>
      </c>
    </row>
    <row r="434" spans="3:111" x14ac:dyDescent="0.2">
      <c r="C434" s="85" t="s">
        <v>6190</v>
      </c>
      <c r="BS434" s="62" t="s">
        <v>5085</v>
      </c>
      <c r="CS434" s="62" t="s">
        <v>6816</v>
      </c>
      <c r="DG434" s="62" t="s">
        <v>3313</v>
      </c>
    </row>
    <row r="435" spans="3:111" x14ac:dyDescent="0.2">
      <c r="C435" s="85" t="s">
        <v>6191</v>
      </c>
      <c r="BS435" s="62" t="s">
        <v>5086</v>
      </c>
      <c r="CS435" s="62" t="s">
        <v>6817</v>
      </c>
      <c r="DG435" s="62" t="s">
        <v>2433</v>
      </c>
    </row>
    <row r="436" spans="3:111" x14ac:dyDescent="0.2">
      <c r="C436" s="85" t="s">
        <v>6192</v>
      </c>
      <c r="BS436" s="62" t="s">
        <v>5087</v>
      </c>
      <c r="CS436" s="62" t="s">
        <v>6818</v>
      </c>
      <c r="DG436" s="62" t="s">
        <v>2633</v>
      </c>
    </row>
    <row r="437" spans="3:111" x14ac:dyDescent="0.2">
      <c r="C437" s="85" t="s">
        <v>6193</v>
      </c>
      <c r="BS437" s="62" t="s">
        <v>5088</v>
      </c>
      <c r="CS437" s="62" t="s">
        <v>6819</v>
      </c>
      <c r="DG437" s="62" t="s">
        <v>2434</v>
      </c>
    </row>
    <row r="438" spans="3:111" x14ac:dyDescent="0.2">
      <c r="C438" s="85" t="s">
        <v>6194</v>
      </c>
      <c r="BS438" s="62" t="s">
        <v>5089</v>
      </c>
      <c r="CS438" s="62" t="s">
        <v>6820</v>
      </c>
      <c r="DG438" s="62" t="s">
        <v>2608</v>
      </c>
    </row>
    <row r="439" spans="3:111" x14ac:dyDescent="0.2">
      <c r="C439" s="85" t="s">
        <v>3439</v>
      </c>
      <c r="BS439" s="62" t="s">
        <v>5090</v>
      </c>
      <c r="CS439" s="62" t="s">
        <v>6821</v>
      </c>
      <c r="DG439" s="62" t="s">
        <v>2435</v>
      </c>
    </row>
    <row r="440" spans="3:111" x14ac:dyDescent="0.2">
      <c r="C440" s="85" t="s">
        <v>6195</v>
      </c>
      <c r="BS440" s="62" t="s">
        <v>5097</v>
      </c>
      <c r="CS440" s="62" t="s">
        <v>5013</v>
      </c>
      <c r="DG440" s="62" t="s">
        <v>2258</v>
      </c>
    </row>
    <row r="441" spans="3:111" x14ac:dyDescent="0.2">
      <c r="C441" s="85" t="s">
        <v>6196</v>
      </c>
      <c r="BS441" s="62" t="s">
        <v>5098</v>
      </c>
      <c r="CS441" s="62" t="s">
        <v>6822</v>
      </c>
      <c r="DG441" s="62" t="s">
        <v>2259</v>
      </c>
    </row>
    <row r="442" spans="3:111" x14ac:dyDescent="0.2">
      <c r="C442" s="85" t="s">
        <v>6197</v>
      </c>
      <c r="BS442" s="62" t="s">
        <v>5093</v>
      </c>
      <c r="CS442" s="62" t="s">
        <v>6823</v>
      </c>
      <c r="DG442" s="62" t="s">
        <v>2436</v>
      </c>
    </row>
    <row r="443" spans="3:111" x14ac:dyDescent="0.2">
      <c r="C443" s="85" t="s">
        <v>6198</v>
      </c>
      <c r="BS443" s="62" t="s">
        <v>5092</v>
      </c>
      <c r="CS443" s="62" t="s">
        <v>6824</v>
      </c>
      <c r="DG443" s="62" t="s">
        <v>2260</v>
      </c>
    </row>
    <row r="444" spans="3:111" x14ac:dyDescent="0.2">
      <c r="C444" s="85" t="s">
        <v>6199</v>
      </c>
      <c r="BS444" s="62" t="s">
        <v>5091</v>
      </c>
      <c r="CS444" s="62" t="s">
        <v>6825</v>
      </c>
      <c r="DG444" s="62" t="s">
        <v>2438</v>
      </c>
    </row>
    <row r="445" spans="3:111" x14ac:dyDescent="0.2">
      <c r="C445" s="85" t="s">
        <v>6200</v>
      </c>
      <c r="BS445" s="62" t="s">
        <v>5095</v>
      </c>
      <c r="CS445" s="62" t="s">
        <v>6826</v>
      </c>
      <c r="DG445" s="62" t="s">
        <v>2439</v>
      </c>
    </row>
    <row r="446" spans="3:111" x14ac:dyDescent="0.2">
      <c r="C446" s="85" t="s">
        <v>6201</v>
      </c>
      <c r="BS446" s="62" t="s">
        <v>5096</v>
      </c>
      <c r="CS446" s="62" t="s">
        <v>6827</v>
      </c>
      <c r="DG446" s="62" t="s">
        <v>2576</v>
      </c>
    </row>
    <row r="447" spans="3:111" x14ac:dyDescent="0.2">
      <c r="C447" s="85" t="s">
        <v>6202</v>
      </c>
      <c r="BS447" s="62" t="s">
        <v>5094</v>
      </c>
      <c r="CS447" s="62" t="s">
        <v>8629</v>
      </c>
      <c r="DG447" s="62" t="s">
        <v>2173</v>
      </c>
    </row>
    <row r="448" spans="3:111" x14ac:dyDescent="0.2">
      <c r="C448" s="85" t="s">
        <v>6203</v>
      </c>
      <c r="BS448" s="62" t="s">
        <v>5099</v>
      </c>
      <c r="CS448" s="62" t="s">
        <v>6828</v>
      </c>
      <c r="DG448" s="62" t="s">
        <v>3314</v>
      </c>
    </row>
    <row r="449" spans="3:111" x14ac:dyDescent="0.2">
      <c r="C449" s="85" t="s">
        <v>6204</v>
      </c>
      <c r="BS449" s="62" t="s">
        <v>5100</v>
      </c>
      <c r="CS449" s="62" t="s">
        <v>6829</v>
      </c>
      <c r="DG449" s="62" t="s">
        <v>3315</v>
      </c>
    </row>
    <row r="450" spans="3:111" x14ac:dyDescent="0.2">
      <c r="C450" s="85" t="s">
        <v>6205</v>
      </c>
      <c r="BS450" s="62" t="s">
        <v>5101</v>
      </c>
      <c r="CS450" s="62" t="s">
        <v>6830</v>
      </c>
      <c r="DG450" s="62" t="s">
        <v>2261</v>
      </c>
    </row>
    <row r="451" spans="3:111" x14ac:dyDescent="0.2">
      <c r="C451" s="85" t="s">
        <v>6206</v>
      </c>
      <c r="BS451" s="62" t="s">
        <v>5102</v>
      </c>
      <c r="CS451" s="62" t="s">
        <v>6831</v>
      </c>
      <c r="DG451" s="62" t="s">
        <v>2606</v>
      </c>
    </row>
    <row r="452" spans="3:111" x14ac:dyDescent="0.2">
      <c r="C452" s="85" t="s">
        <v>6207</v>
      </c>
      <c r="BS452" s="62" t="s">
        <v>5103</v>
      </c>
      <c r="CS452" s="63" t="s">
        <v>8630</v>
      </c>
      <c r="DG452" s="62" t="s">
        <v>2577</v>
      </c>
    </row>
    <row r="453" spans="3:111" x14ac:dyDescent="0.2">
      <c r="C453" s="85" t="s">
        <v>6208</v>
      </c>
      <c r="BS453" s="62" t="s">
        <v>5104</v>
      </c>
      <c r="CS453" s="62" t="s">
        <v>6832</v>
      </c>
      <c r="DG453" s="62" t="s">
        <v>2174</v>
      </c>
    </row>
    <row r="454" spans="3:111" x14ac:dyDescent="0.2">
      <c r="C454" s="85" t="s">
        <v>3639</v>
      </c>
      <c r="BS454" s="62" t="s">
        <v>5105</v>
      </c>
      <c r="CS454" s="62" t="s">
        <v>6833</v>
      </c>
      <c r="DG454" s="62" t="s">
        <v>2137</v>
      </c>
    </row>
    <row r="455" spans="3:111" x14ac:dyDescent="0.2">
      <c r="C455" s="85" t="s">
        <v>6209</v>
      </c>
      <c r="BS455" s="62" t="s">
        <v>5106</v>
      </c>
      <c r="CS455" s="62" t="s">
        <v>6834</v>
      </c>
      <c r="DG455" s="62" t="s">
        <v>2578</v>
      </c>
    </row>
    <row r="456" spans="3:111" x14ac:dyDescent="0.2">
      <c r="C456" s="85" t="s">
        <v>6210</v>
      </c>
      <c r="BS456" s="62" t="s">
        <v>5107</v>
      </c>
      <c r="CS456" s="62" t="s">
        <v>6835</v>
      </c>
      <c r="DG456" s="62" t="s">
        <v>2525</v>
      </c>
    </row>
    <row r="457" spans="3:111" x14ac:dyDescent="0.2">
      <c r="C457" s="85" t="s">
        <v>6211</v>
      </c>
      <c r="BS457" s="62" t="s">
        <v>5108</v>
      </c>
      <c r="CS457" s="62" t="s">
        <v>6836</v>
      </c>
      <c r="DG457" s="62" t="s">
        <v>2262</v>
      </c>
    </row>
    <row r="458" spans="3:111" x14ac:dyDescent="0.2">
      <c r="C458" s="85" t="s">
        <v>6212</v>
      </c>
      <c r="BS458" s="62" t="s">
        <v>5109</v>
      </c>
      <c r="CS458" s="62" t="s">
        <v>6837</v>
      </c>
      <c r="DG458" s="62" t="s">
        <v>2263</v>
      </c>
    </row>
    <row r="459" spans="3:111" x14ac:dyDescent="0.2">
      <c r="C459" s="85" t="s">
        <v>6213</v>
      </c>
      <c r="BS459" s="62" t="s">
        <v>5110</v>
      </c>
      <c r="CS459" s="62" t="s">
        <v>6838</v>
      </c>
      <c r="DG459" s="62" t="s">
        <v>2264</v>
      </c>
    </row>
    <row r="460" spans="3:111" x14ac:dyDescent="0.2">
      <c r="C460" s="85" t="s">
        <v>6214</v>
      </c>
      <c r="BS460" s="62" t="s">
        <v>5111</v>
      </c>
      <c r="CS460" s="62" t="s">
        <v>6839</v>
      </c>
      <c r="DG460" s="62" t="s">
        <v>2526</v>
      </c>
    </row>
    <row r="461" spans="3:111" x14ac:dyDescent="0.2">
      <c r="C461" s="85" t="s">
        <v>6215</v>
      </c>
      <c r="BS461" s="62" t="s">
        <v>5112</v>
      </c>
      <c r="CS461" s="62" t="s">
        <v>6840</v>
      </c>
      <c r="DG461" s="62" t="s">
        <v>2441</v>
      </c>
    </row>
    <row r="462" spans="3:111" x14ac:dyDescent="0.2">
      <c r="C462" s="85" t="s">
        <v>6216</v>
      </c>
      <c r="BS462" s="62" t="s">
        <v>5113</v>
      </c>
      <c r="CS462" s="62" t="s">
        <v>6841</v>
      </c>
      <c r="DG462" s="62" t="s">
        <v>2594</v>
      </c>
    </row>
    <row r="463" spans="3:111" x14ac:dyDescent="0.2">
      <c r="C463" s="85" t="s">
        <v>6217</v>
      </c>
      <c r="BS463" s="62" t="s">
        <v>5114</v>
      </c>
      <c r="CS463" s="62" t="s">
        <v>3997</v>
      </c>
      <c r="DG463" s="62" t="s">
        <v>2442</v>
      </c>
    </row>
    <row r="464" spans="3:111" x14ac:dyDescent="0.2">
      <c r="C464" s="85" t="s">
        <v>6218</v>
      </c>
      <c r="BS464" s="62" t="s">
        <v>5115</v>
      </c>
      <c r="CS464" s="62" t="s">
        <v>6842</v>
      </c>
      <c r="DG464" s="62" t="s">
        <v>2629</v>
      </c>
    </row>
    <row r="465" spans="3:111" x14ac:dyDescent="0.2">
      <c r="C465" s="85" t="s">
        <v>6219</v>
      </c>
      <c r="BS465" s="62" t="s">
        <v>4433</v>
      </c>
      <c r="CS465" s="62" t="s">
        <v>6843</v>
      </c>
      <c r="DG465" s="62" t="s">
        <v>1995</v>
      </c>
    </row>
    <row r="466" spans="3:111" x14ac:dyDescent="0.2">
      <c r="C466" s="85" t="s">
        <v>6220</v>
      </c>
      <c r="BS466" s="62" t="s">
        <v>4434</v>
      </c>
      <c r="CS466" s="62" t="s">
        <v>6844</v>
      </c>
      <c r="DG466" s="62" t="s">
        <v>2443</v>
      </c>
    </row>
    <row r="467" spans="3:111" x14ac:dyDescent="0.2">
      <c r="C467" s="85" t="s">
        <v>6221</v>
      </c>
      <c r="BS467" s="62" t="s">
        <v>5130</v>
      </c>
      <c r="CS467" s="62" t="s">
        <v>6845</v>
      </c>
      <c r="DG467" s="62" t="s">
        <v>2444</v>
      </c>
    </row>
    <row r="468" spans="3:111" x14ac:dyDescent="0.2">
      <c r="C468" s="85" t="s">
        <v>6222</v>
      </c>
      <c r="BS468" s="62" t="s">
        <v>5116</v>
      </c>
      <c r="CS468" s="62" t="s">
        <v>6846</v>
      </c>
      <c r="DG468" s="62" t="s">
        <v>2265</v>
      </c>
    </row>
    <row r="469" spans="3:111" x14ac:dyDescent="0.2">
      <c r="C469" s="85" t="s">
        <v>6223</v>
      </c>
      <c r="BS469" s="62" t="s">
        <v>5131</v>
      </c>
      <c r="CS469" s="62" t="s">
        <v>6847</v>
      </c>
      <c r="DG469" s="62" t="s">
        <v>2527</v>
      </c>
    </row>
    <row r="470" spans="3:111" x14ac:dyDescent="0.2">
      <c r="C470" s="85" t="s">
        <v>6224</v>
      </c>
      <c r="BS470" s="62" t="s">
        <v>5132</v>
      </c>
      <c r="CS470" s="62" t="s">
        <v>6848</v>
      </c>
      <c r="DG470" s="62" t="s">
        <v>2528</v>
      </c>
    </row>
    <row r="471" spans="3:111" x14ac:dyDescent="0.2">
      <c r="C471" s="85" t="s">
        <v>6225</v>
      </c>
      <c r="BS471" s="62" t="s">
        <v>5133</v>
      </c>
      <c r="CS471" s="62" t="s">
        <v>6849</v>
      </c>
      <c r="DG471" s="62" t="s">
        <v>2266</v>
      </c>
    </row>
    <row r="472" spans="3:111" x14ac:dyDescent="0.2">
      <c r="C472" s="85" t="s">
        <v>6226</v>
      </c>
      <c r="BS472" s="62" t="s">
        <v>5134</v>
      </c>
      <c r="CS472" s="62" t="s">
        <v>6850</v>
      </c>
      <c r="DG472" s="62" t="s">
        <v>2445</v>
      </c>
    </row>
    <row r="473" spans="3:111" x14ac:dyDescent="0.2">
      <c r="C473" s="85" t="s">
        <v>6227</v>
      </c>
      <c r="BS473" s="62" t="s">
        <v>5135</v>
      </c>
      <c r="CS473" s="62" t="s">
        <v>6851</v>
      </c>
      <c r="DG473" s="62" t="s">
        <v>2529</v>
      </c>
    </row>
    <row r="474" spans="3:111" x14ac:dyDescent="0.2">
      <c r="C474" s="85" t="s">
        <v>2069</v>
      </c>
      <c r="BS474" s="62" t="s">
        <v>5136</v>
      </c>
      <c r="CS474" s="62" t="s">
        <v>6852</v>
      </c>
      <c r="DG474" s="62" t="s">
        <v>2267</v>
      </c>
    </row>
    <row r="475" spans="3:111" x14ac:dyDescent="0.2">
      <c r="C475" s="85" t="s">
        <v>2072</v>
      </c>
      <c r="BS475" s="62" t="s">
        <v>5137</v>
      </c>
      <c r="CS475" s="62" t="s">
        <v>6853</v>
      </c>
      <c r="DG475" s="62" t="s">
        <v>2530</v>
      </c>
    </row>
    <row r="476" spans="3:111" x14ac:dyDescent="0.2">
      <c r="C476" s="85" t="s">
        <v>6228</v>
      </c>
      <c r="BS476" s="62" t="s">
        <v>3619</v>
      </c>
      <c r="CS476" s="62" t="s">
        <v>6854</v>
      </c>
      <c r="DG476" s="62" t="s">
        <v>2268</v>
      </c>
    </row>
    <row r="477" spans="3:111" x14ac:dyDescent="0.2">
      <c r="C477" s="85" t="s">
        <v>2073</v>
      </c>
      <c r="BS477" s="62" t="s">
        <v>5117</v>
      </c>
      <c r="CS477" s="62" t="s">
        <v>6855</v>
      </c>
      <c r="DG477" s="62" t="s">
        <v>2446</v>
      </c>
    </row>
    <row r="478" spans="3:111" x14ac:dyDescent="0.2">
      <c r="C478" s="85" t="s">
        <v>6229</v>
      </c>
      <c r="BS478" s="62" t="s">
        <v>5118</v>
      </c>
      <c r="CS478" s="62" t="s">
        <v>6856</v>
      </c>
      <c r="DG478" s="62" t="s">
        <v>2269</v>
      </c>
    </row>
    <row r="479" spans="3:111" x14ac:dyDescent="0.2">
      <c r="C479" s="85" t="s">
        <v>6230</v>
      </c>
      <c r="BS479" s="62" t="s">
        <v>5138</v>
      </c>
      <c r="CS479" s="62" t="s">
        <v>6857</v>
      </c>
      <c r="DG479" s="62" t="s">
        <v>2175</v>
      </c>
    </row>
    <row r="480" spans="3:111" x14ac:dyDescent="0.2">
      <c r="C480" s="85" t="s">
        <v>6231</v>
      </c>
      <c r="BS480" s="62" t="s">
        <v>5139</v>
      </c>
      <c r="CS480" s="62" t="s">
        <v>6858</v>
      </c>
      <c r="DG480" s="62" t="s">
        <v>2307</v>
      </c>
    </row>
    <row r="481" spans="3:111" x14ac:dyDescent="0.2">
      <c r="C481" s="85" t="s">
        <v>5960</v>
      </c>
      <c r="BS481" s="62" t="s">
        <v>5119</v>
      </c>
      <c r="CS481" s="62" t="s">
        <v>6859</v>
      </c>
      <c r="DG481" s="62" t="s">
        <v>2447</v>
      </c>
    </row>
    <row r="482" spans="3:111" x14ac:dyDescent="0.2">
      <c r="C482" s="85" t="s">
        <v>5961</v>
      </c>
      <c r="BS482" s="62" t="s">
        <v>5120</v>
      </c>
      <c r="CS482" s="62" t="s">
        <v>6860</v>
      </c>
      <c r="DG482" s="62" t="s">
        <v>2146</v>
      </c>
    </row>
    <row r="483" spans="3:111" x14ac:dyDescent="0.2">
      <c r="C483" s="85" t="s">
        <v>5966</v>
      </c>
      <c r="BS483" s="62" t="s">
        <v>5121</v>
      </c>
      <c r="CS483" s="62" t="s">
        <v>6861</v>
      </c>
      <c r="DG483" s="62" t="s">
        <v>2825</v>
      </c>
    </row>
    <row r="484" spans="3:111" x14ac:dyDescent="0.2">
      <c r="C484" s="85" t="s">
        <v>5967</v>
      </c>
      <c r="BS484" s="62" t="s">
        <v>5122</v>
      </c>
      <c r="CS484" s="62" t="s">
        <v>6862</v>
      </c>
      <c r="DG484" s="62" t="s">
        <v>2270</v>
      </c>
    </row>
    <row r="485" spans="3:111" x14ac:dyDescent="0.2">
      <c r="C485" s="85" t="s">
        <v>5968</v>
      </c>
      <c r="BS485" s="62" t="s">
        <v>5123</v>
      </c>
      <c r="CS485" s="62" t="s">
        <v>6863</v>
      </c>
      <c r="DG485" s="62" t="s">
        <v>2271</v>
      </c>
    </row>
    <row r="486" spans="3:111" x14ac:dyDescent="0.2">
      <c r="C486" s="85" t="s">
        <v>5989</v>
      </c>
      <c r="BS486" s="62" t="s">
        <v>5124</v>
      </c>
      <c r="CS486" s="62" t="s">
        <v>6864</v>
      </c>
      <c r="DG486" s="62" t="s">
        <v>2531</v>
      </c>
    </row>
    <row r="487" spans="3:111" x14ac:dyDescent="0.2">
      <c r="C487" s="85" t="s">
        <v>4290</v>
      </c>
      <c r="BS487" s="62" t="s">
        <v>5125</v>
      </c>
      <c r="CS487" s="62" t="s">
        <v>5067</v>
      </c>
      <c r="DG487" s="62" t="s">
        <v>2532</v>
      </c>
    </row>
    <row r="488" spans="3:111" x14ac:dyDescent="0.2">
      <c r="C488" s="85" t="s">
        <v>5997</v>
      </c>
      <c r="BS488" s="62" t="s">
        <v>5126</v>
      </c>
      <c r="CS488" s="62" t="s">
        <v>6865</v>
      </c>
      <c r="DG488" s="62" t="s">
        <v>2272</v>
      </c>
    </row>
    <row r="489" spans="3:111" x14ac:dyDescent="0.2">
      <c r="C489" s="85" t="s">
        <v>6009</v>
      </c>
      <c r="BS489" s="62" t="s">
        <v>5127</v>
      </c>
      <c r="CS489" s="62" t="s">
        <v>6866</v>
      </c>
      <c r="DG489" s="62" t="s">
        <v>2449</v>
      </c>
    </row>
    <row r="490" spans="3:111" x14ac:dyDescent="0.2">
      <c r="C490" s="85" t="s">
        <v>6010</v>
      </c>
      <c r="BS490" s="62" t="s">
        <v>5140</v>
      </c>
      <c r="CS490" s="62" t="s">
        <v>6867</v>
      </c>
      <c r="DG490" s="62" t="s">
        <v>2450</v>
      </c>
    </row>
    <row r="491" spans="3:111" x14ac:dyDescent="0.2">
      <c r="C491" s="85" t="s">
        <v>6011</v>
      </c>
      <c r="BS491" s="62" t="s">
        <v>5141</v>
      </c>
      <c r="CS491" s="62" t="s">
        <v>6868</v>
      </c>
      <c r="DG491" s="62" t="s">
        <v>2451</v>
      </c>
    </row>
    <row r="492" spans="3:111" x14ac:dyDescent="0.2">
      <c r="C492" s="85" t="s">
        <v>6041</v>
      </c>
      <c r="BS492" s="62" t="s">
        <v>5128</v>
      </c>
      <c r="CS492" s="62" t="s">
        <v>6869</v>
      </c>
      <c r="DG492" s="62" t="s">
        <v>2273</v>
      </c>
    </row>
    <row r="493" spans="3:111" x14ac:dyDescent="0.2">
      <c r="C493" s="85" t="s">
        <v>6065</v>
      </c>
      <c r="BS493" s="62" t="s">
        <v>5142</v>
      </c>
      <c r="CS493" s="62" t="s">
        <v>6870</v>
      </c>
      <c r="DG493" s="62" t="s">
        <v>3316</v>
      </c>
    </row>
    <row r="494" spans="3:111" x14ac:dyDescent="0.2">
      <c r="C494" s="85" t="s">
        <v>6135</v>
      </c>
      <c r="BS494" s="62" t="s">
        <v>5143</v>
      </c>
      <c r="CS494" s="62" t="s">
        <v>6871</v>
      </c>
      <c r="DG494" s="62" t="s">
        <v>2533</v>
      </c>
    </row>
    <row r="495" spans="3:111" x14ac:dyDescent="0.2">
      <c r="C495" s="85" t="s">
        <v>6136</v>
      </c>
      <c r="BS495" s="62" t="s">
        <v>5144</v>
      </c>
      <c r="CS495" s="62" t="s">
        <v>6872</v>
      </c>
      <c r="DG495" s="62" t="s">
        <v>2579</v>
      </c>
    </row>
    <row r="496" spans="3:111" x14ac:dyDescent="0.2">
      <c r="C496" s="85" t="s">
        <v>6137</v>
      </c>
      <c r="BS496" s="62" t="s">
        <v>5145</v>
      </c>
      <c r="CS496" s="62" t="s">
        <v>6873</v>
      </c>
      <c r="DG496" s="62" t="s">
        <v>2274</v>
      </c>
    </row>
    <row r="497" spans="3:111" x14ac:dyDescent="0.2">
      <c r="C497" s="85" t="s">
        <v>6160</v>
      </c>
      <c r="BS497" s="62" t="s">
        <v>5146</v>
      </c>
      <c r="CS497" s="62" t="s">
        <v>6874</v>
      </c>
      <c r="DG497" s="62" t="s">
        <v>2452</v>
      </c>
    </row>
    <row r="498" spans="3:111" x14ac:dyDescent="0.2">
      <c r="C498" s="85" t="s">
        <v>6161</v>
      </c>
      <c r="BS498" s="62" t="s">
        <v>5147</v>
      </c>
      <c r="CS498" s="62" t="s">
        <v>6875</v>
      </c>
      <c r="DG498" s="62" t="s">
        <v>2275</v>
      </c>
    </row>
    <row r="499" spans="3:111" x14ac:dyDescent="0.2">
      <c r="C499" s="85" t="s">
        <v>6178</v>
      </c>
      <c r="BS499" s="62" t="s">
        <v>5148</v>
      </c>
      <c r="CS499" s="62" t="s">
        <v>6876</v>
      </c>
      <c r="DG499" s="62" t="s">
        <v>2176</v>
      </c>
    </row>
    <row r="500" spans="3:111" x14ac:dyDescent="0.2">
      <c r="C500" s="85" t="s">
        <v>6232</v>
      </c>
      <c r="BS500" s="62" t="s">
        <v>5149</v>
      </c>
      <c r="CS500" s="62" t="s">
        <v>6877</v>
      </c>
      <c r="DG500" s="62" t="s">
        <v>2276</v>
      </c>
    </row>
    <row r="501" spans="3:111" x14ac:dyDescent="0.2">
      <c r="C501" s="85" t="s">
        <v>6233</v>
      </c>
      <c r="BS501" s="62" t="s">
        <v>5151</v>
      </c>
      <c r="CS501" s="62" t="s">
        <v>6878</v>
      </c>
      <c r="DG501" s="62" t="s">
        <v>2277</v>
      </c>
    </row>
    <row r="502" spans="3:111" x14ac:dyDescent="0.2">
      <c r="C502" s="85" t="s">
        <v>6234</v>
      </c>
      <c r="BS502" s="62" t="s">
        <v>5150</v>
      </c>
      <c r="CS502" s="62" t="s">
        <v>6879</v>
      </c>
      <c r="DG502" s="62" t="s">
        <v>2595</v>
      </c>
    </row>
    <row r="503" spans="3:111" x14ac:dyDescent="0.2">
      <c r="C503" s="85" t="s">
        <v>6235</v>
      </c>
      <c r="BS503" s="62" t="s">
        <v>5152</v>
      </c>
      <c r="CS503" s="62" t="s">
        <v>6880</v>
      </c>
      <c r="DG503" s="62" t="s">
        <v>2580</v>
      </c>
    </row>
    <row r="504" spans="3:111" x14ac:dyDescent="0.2">
      <c r="C504" s="85" t="s">
        <v>6236</v>
      </c>
      <c r="BS504" s="62" t="s">
        <v>5153</v>
      </c>
      <c r="CS504" s="62" t="s">
        <v>6881</v>
      </c>
      <c r="DG504" s="62" t="s">
        <v>2581</v>
      </c>
    </row>
    <row r="505" spans="3:111" x14ac:dyDescent="0.2">
      <c r="C505" s="85" t="s">
        <v>6237</v>
      </c>
      <c r="BS505" s="62" t="s">
        <v>5154</v>
      </c>
      <c r="CS505" s="62" t="s">
        <v>6882</v>
      </c>
      <c r="DG505" s="62" t="s">
        <v>2596</v>
      </c>
    </row>
    <row r="506" spans="3:111" x14ac:dyDescent="0.2">
      <c r="C506" s="85" t="s">
        <v>6238</v>
      </c>
      <c r="BS506" s="62" t="s">
        <v>5155</v>
      </c>
      <c r="CS506" s="62" t="s">
        <v>6883</v>
      </c>
      <c r="DG506" s="62" t="s">
        <v>2455</v>
      </c>
    </row>
    <row r="507" spans="3:111" x14ac:dyDescent="0.2">
      <c r="C507" s="85" t="s">
        <v>6239</v>
      </c>
      <c r="BS507" s="62" t="s">
        <v>5156</v>
      </c>
      <c r="CS507" s="62" t="s">
        <v>6884</v>
      </c>
      <c r="DG507" s="62" t="s">
        <v>2456</v>
      </c>
    </row>
    <row r="508" spans="3:111" x14ac:dyDescent="0.2">
      <c r="C508" s="85" t="s">
        <v>6240</v>
      </c>
      <c r="BS508" s="62" t="s">
        <v>5157</v>
      </c>
      <c r="CS508" s="62" t="s">
        <v>6885</v>
      </c>
      <c r="DG508" s="62" t="s">
        <v>2125</v>
      </c>
    </row>
    <row r="509" spans="3:111" x14ac:dyDescent="0.2">
      <c r="C509" s="85" t="s">
        <v>6241</v>
      </c>
      <c r="BS509" s="62" t="s">
        <v>5158</v>
      </c>
      <c r="CS509" s="62" t="s">
        <v>6886</v>
      </c>
      <c r="DG509" s="62" t="s">
        <v>2457</v>
      </c>
    </row>
    <row r="510" spans="3:111" x14ac:dyDescent="0.2">
      <c r="C510" s="85" t="s">
        <v>6242</v>
      </c>
      <c r="BS510" s="62" t="s">
        <v>5159</v>
      </c>
      <c r="CS510" s="62" t="s">
        <v>6887</v>
      </c>
      <c r="DG510" s="62" t="s">
        <v>2278</v>
      </c>
    </row>
    <row r="511" spans="3:111" x14ac:dyDescent="0.2">
      <c r="C511" s="85" t="s">
        <v>6243</v>
      </c>
      <c r="BS511" s="62" t="s">
        <v>5160</v>
      </c>
      <c r="CS511" s="62" t="s">
        <v>6888</v>
      </c>
      <c r="DG511" s="62" t="s">
        <v>2458</v>
      </c>
    </row>
    <row r="512" spans="3:111" x14ac:dyDescent="0.2">
      <c r="C512" s="85" t="s">
        <v>6244</v>
      </c>
      <c r="BS512" s="62" t="s">
        <v>5161</v>
      </c>
      <c r="CS512" s="62" t="s">
        <v>6889</v>
      </c>
      <c r="DG512" s="62" t="s">
        <v>2178</v>
      </c>
    </row>
    <row r="513" spans="3:111" x14ac:dyDescent="0.2">
      <c r="C513" s="85" t="s">
        <v>6245</v>
      </c>
      <c r="BS513" s="62" t="s">
        <v>5162</v>
      </c>
      <c r="CS513" s="62" t="s">
        <v>6890</v>
      </c>
      <c r="DG513" s="62" t="s">
        <v>1996</v>
      </c>
    </row>
    <row r="514" spans="3:111" x14ac:dyDescent="0.2">
      <c r="C514" s="85" t="s">
        <v>6246</v>
      </c>
      <c r="BS514" s="62" t="s">
        <v>5163</v>
      </c>
      <c r="CS514" s="62" t="s">
        <v>6891</v>
      </c>
      <c r="DG514" s="62" t="s">
        <v>3317</v>
      </c>
    </row>
    <row r="515" spans="3:111" x14ac:dyDescent="0.2">
      <c r="C515" s="85" t="s">
        <v>6247</v>
      </c>
      <c r="BS515" s="62" t="s">
        <v>5164</v>
      </c>
      <c r="CS515" s="62" t="s">
        <v>6892</v>
      </c>
      <c r="DG515" s="62" t="s">
        <v>2119</v>
      </c>
    </row>
    <row r="516" spans="3:111" x14ac:dyDescent="0.2">
      <c r="C516" s="85" t="s">
        <v>6248</v>
      </c>
      <c r="BS516" s="62" t="s">
        <v>5165</v>
      </c>
      <c r="CS516" s="62" t="s">
        <v>6893</v>
      </c>
      <c r="DG516" s="62" t="s">
        <v>2459</v>
      </c>
    </row>
    <row r="517" spans="3:111" x14ac:dyDescent="0.2">
      <c r="C517" s="85" t="s">
        <v>6249</v>
      </c>
      <c r="BS517" s="62" t="s">
        <v>5166</v>
      </c>
      <c r="CS517" s="62" t="s">
        <v>6894</v>
      </c>
      <c r="DG517" s="62" t="s">
        <v>3318</v>
      </c>
    </row>
    <row r="518" spans="3:111" x14ac:dyDescent="0.2">
      <c r="C518" s="85" t="s">
        <v>6250</v>
      </c>
      <c r="BS518" s="62" t="s">
        <v>5167</v>
      </c>
      <c r="CS518" s="62" t="s">
        <v>6895</v>
      </c>
      <c r="DG518" s="62" t="s">
        <v>2127</v>
      </c>
    </row>
    <row r="519" spans="3:111" x14ac:dyDescent="0.2">
      <c r="C519" s="85" t="s">
        <v>6251</v>
      </c>
      <c r="BS519" s="62" t="s">
        <v>5168</v>
      </c>
      <c r="CS519" s="62" t="s">
        <v>6896</v>
      </c>
      <c r="DG519" s="62" t="s">
        <v>2460</v>
      </c>
    </row>
    <row r="520" spans="3:111" x14ac:dyDescent="0.2">
      <c r="C520" s="85" t="s">
        <v>6252</v>
      </c>
      <c r="BS520" s="62" t="s">
        <v>5169</v>
      </c>
      <c r="CS520" s="62" t="s">
        <v>6897</v>
      </c>
      <c r="DG520" s="62" t="s">
        <v>2461</v>
      </c>
    </row>
    <row r="521" spans="3:111" x14ac:dyDescent="0.2">
      <c r="C521" s="85" t="s">
        <v>6253</v>
      </c>
      <c r="BS521" s="62" t="s">
        <v>5170</v>
      </c>
      <c r="CS521" s="62" t="s">
        <v>4001</v>
      </c>
      <c r="DG521" s="62" t="s">
        <v>2462</v>
      </c>
    </row>
    <row r="522" spans="3:111" x14ac:dyDescent="0.2">
      <c r="C522" s="85" t="s">
        <v>6254</v>
      </c>
      <c r="BS522" s="62" t="s">
        <v>5171</v>
      </c>
      <c r="CS522" s="62" t="s">
        <v>6898</v>
      </c>
      <c r="DG522" s="62" t="s">
        <v>2463</v>
      </c>
    </row>
    <row r="523" spans="3:111" x14ac:dyDescent="0.2">
      <c r="C523" s="85" t="s">
        <v>6255</v>
      </c>
      <c r="BS523" s="62" t="s">
        <v>5172</v>
      </c>
      <c r="CS523" s="62" t="s">
        <v>6899</v>
      </c>
      <c r="DG523" s="62" t="s">
        <v>2464</v>
      </c>
    </row>
    <row r="524" spans="3:111" x14ac:dyDescent="0.2">
      <c r="C524" s="85" t="s">
        <v>4079</v>
      </c>
      <c r="BS524" s="62" t="s">
        <v>5173</v>
      </c>
      <c r="CS524" s="62" t="s">
        <v>6900</v>
      </c>
      <c r="DG524" s="62" t="s">
        <v>2607</v>
      </c>
    </row>
    <row r="525" spans="3:111" x14ac:dyDescent="0.2">
      <c r="C525" s="85" t="s">
        <v>6256</v>
      </c>
      <c r="BS525" s="62" t="s">
        <v>5174</v>
      </c>
      <c r="CS525" s="62" t="s">
        <v>6901</v>
      </c>
      <c r="DG525" s="62" t="s">
        <v>2582</v>
      </c>
    </row>
    <row r="526" spans="3:111" x14ac:dyDescent="0.2">
      <c r="C526" s="85" t="s">
        <v>6257</v>
      </c>
      <c r="BS526" s="62" t="s">
        <v>4270</v>
      </c>
      <c r="CS526" s="62" t="s">
        <v>6902</v>
      </c>
      <c r="DG526" s="62" t="s">
        <v>2583</v>
      </c>
    </row>
    <row r="527" spans="3:111" x14ac:dyDescent="0.2">
      <c r="C527" s="85" t="s">
        <v>6258</v>
      </c>
      <c r="BS527" s="62" t="s">
        <v>4121</v>
      </c>
      <c r="CS527" s="62" t="s">
        <v>6903</v>
      </c>
      <c r="DG527" s="62" t="s">
        <v>2465</v>
      </c>
    </row>
    <row r="528" spans="3:111" x14ac:dyDescent="0.2">
      <c r="C528" s="85" t="s">
        <v>6259</v>
      </c>
      <c r="BS528" s="62" t="s">
        <v>5175</v>
      </c>
      <c r="CS528" s="62" t="s">
        <v>6904</v>
      </c>
      <c r="DG528" s="62" t="s">
        <v>2279</v>
      </c>
    </row>
    <row r="529" spans="3:111" x14ac:dyDescent="0.2">
      <c r="C529" s="85" t="s">
        <v>6260</v>
      </c>
      <c r="BS529" s="62" t="s">
        <v>8631</v>
      </c>
      <c r="CS529" s="62" t="s">
        <v>6905</v>
      </c>
      <c r="DG529" s="62" t="s">
        <v>2466</v>
      </c>
    </row>
    <row r="530" spans="3:111" x14ac:dyDescent="0.2">
      <c r="C530" s="85" t="s">
        <v>6261</v>
      </c>
      <c r="BS530" s="62" t="s">
        <v>5176</v>
      </c>
      <c r="CS530" s="62" t="s">
        <v>6906</v>
      </c>
      <c r="DG530" s="62" t="s">
        <v>2021</v>
      </c>
    </row>
    <row r="531" spans="3:111" x14ac:dyDescent="0.2">
      <c r="C531" s="85" t="s">
        <v>6262</v>
      </c>
      <c r="BS531" s="62" t="s">
        <v>5177</v>
      </c>
      <c r="CS531" s="62" t="s">
        <v>6907</v>
      </c>
      <c r="DG531" s="62" t="s">
        <v>2026</v>
      </c>
    </row>
    <row r="532" spans="3:111" x14ac:dyDescent="0.2">
      <c r="C532" s="85" t="s">
        <v>6263</v>
      </c>
      <c r="BS532" s="62" t="s">
        <v>5178</v>
      </c>
      <c r="CS532" s="62" t="s">
        <v>6908</v>
      </c>
      <c r="DG532" s="62" t="s">
        <v>3319</v>
      </c>
    </row>
    <row r="533" spans="3:111" x14ac:dyDescent="0.2">
      <c r="C533" s="85" t="s">
        <v>6264</v>
      </c>
      <c r="BS533" s="62" t="s">
        <v>8632</v>
      </c>
      <c r="CS533" s="62" t="s">
        <v>6909</v>
      </c>
      <c r="DG533" s="62" t="s">
        <v>2534</v>
      </c>
    </row>
    <row r="534" spans="3:111" x14ac:dyDescent="0.2">
      <c r="C534" s="85" t="s">
        <v>6265</v>
      </c>
      <c r="BS534" s="62" t="s">
        <v>8633</v>
      </c>
      <c r="CS534" s="62" t="s">
        <v>6910</v>
      </c>
      <c r="DG534" s="62" t="s">
        <v>2467</v>
      </c>
    </row>
    <row r="535" spans="3:111" x14ac:dyDescent="0.2">
      <c r="C535" s="85" t="s">
        <v>6266</v>
      </c>
      <c r="BS535" s="62" t="s">
        <v>8634</v>
      </c>
      <c r="CS535" s="62" t="s">
        <v>6911</v>
      </c>
      <c r="DG535" s="62" t="s">
        <v>2584</v>
      </c>
    </row>
    <row r="536" spans="3:111" x14ac:dyDescent="0.2">
      <c r="C536" s="85" t="s">
        <v>6267</v>
      </c>
      <c r="BS536" s="62" t="s">
        <v>8635</v>
      </c>
      <c r="CS536" s="62" t="s">
        <v>6912</v>
      </c>
      <c r="DG536" s="62" t="s">
        <v>2023</v>
      </c>
    </row>
    <row r="537" spans="3:111" x14ac:dyDescent="0.2">
      <c r="C537" s="85" t="s">
        <v>6268</v>
      </c>
      <c r="BS537" s="62" t="s">
        <v>5179</v>
      </c>
      <c r="CS537" s="62" t="s">
        <v>6913</v>
      </c>
      <c r="DG537" s="62" t="s">
        <v>3247</v>
      </c>
    </row>
    <row r="538" spans="3:111" x14ac:dyDescent="0.2">
      <c r="C538" s="85" t="s">
        <v>6269</v>
      </c>
      <c r="BS538" s="62" t="s">
        <v>5180</v>
      </c>
      <c r="CS538" s="62" t="s">
        <v>6914</v>
      </c>
      <c r="DG538" s="62" t="s">
        <v>3320</v>
      </c>
    </row>
    <row r="539" spans="3:111" x14ac:dyDescent="0.2">
      <c r="C539" s="85" t="s">
        <v>6270</v>
      </c>
      <c r="BS539" s="62" t="s">
        <v>5181</v>
      </c>
      <c r="CS539" s="62" t="s">
        <v>6915</v>
      </c>
      <c r="DG539" s="62" t="s">
        <v>2535</v>
      </c>
    </row>
    <row r="540" spans="3:111" x14ac:dyDescent="0.2">
      <c r="C540" s="85" t="s">
        <v>6271</v>
      </c>
      <c r="BS540" s="62" t="s">
        <v>5281</v>
      </c>
      <c r="CS540" s="62" t="s">
        <v>6916</v>
      </c>
      <c r="DG540" s="62" t="s">
        <v>2308</v>
      </c>
    </row>
    <row r="541" spans="3:111" x14ac:dyDescent="0.2">
      <c r="C541" s="85" t="s">
        <v>6272</v>
      </c>
      <c r="BS541" s="62" t="s">
        <v>5282</v>
      </c>
      <c r="CS541" s="63" t="s">
        <v>8636</v>
      </c>
      <c r="DG541" s="62" t="s">
        <v>2585</v>
      </c>
    </row>
    <row r="542" spans="3:111" x14ac:dyDescent="0.2">
      <c r="C542" s="85" t="s">
        <v>6273</v>
      </c>
      <c r="BS542" s="62" t="s">
        <v>5283</v>
      </c>
      <c r="CS542" s="63" t="s">
        <v>8637</v>
      </c>
      <c r="DG542" s="62" t="s">
        <v>2309</v>
      </c>
    </row>
    <row r="543" spans="3:111" x14ac:dyDescent="0.2">
      <c r="C543" s="85" t="s">
        <v>6274</v>
      </c>
      <c r="BS543" s="62" t="s">
        <v>5284</v>
      </c>
      <c r="CS543" s="63" t="s">
        <v>8638</v>
      </c>
      <c r="DG543" s="62" t="s">
        <v>2310</v>
      </c>
    </row>
    <row r="544" spans="3:111" x14ac:dyDescent="0.2">
      <c r="C544" s="85" t="s">
        <v>6275</v>
      </c>
      <c r="BS544" s="62" t="s">
        <v>5285</v>
      </c>
      <c r="CS544" s="62" t="s">
        <v>6917</v>
      </c>
      <c r="DG544" s="62" t="s">
        <v>3321</v>
      </c>
    </row>
    <row r="545" spans="3:111" x14ac:dyDescent="0.2">
      <c r="C545" s="85" t="s">
        <v>6276</v>
      </c>
      <c r="BS545" s="62" t="s">
        <v>5286</v>
      </c>
      <c r="CS545" s="62" t="s">
        <v>6918</v>
      </c>
      <c r="DG545" s="62" t="s">
        <v>2536</v>
      </c>
    </row>
    <row r="546" spans="3:111" x14ac:dyDescent="0.2">
      <c r="C546" s="85" t="s">
        <v>6277</v>
      </c>
      <c r="BS546" s="62" t="s">
        <v>5287</v>
      </c>
      <c r="CS546" s="63" t="s">
        <v>8639</v>
      </c>
      <c r="DG546" s="62" t="s">
        <v>2280</v>
      </c>
    </row>
    <row r="547" spans="3:111" x14ac:dyDescent="0.2">
      <c r="C547" s="85" t="s">
        <v>6278</v>
      </c>
      <c r="BS547" s="62" t="s">
        <v>5289</v>
      </c>
      <c r="CS547" s="62" t="s">
        <v>6919</v>
      </c>
      <c r="DG547" s="62" t="s">
        <v>2468</v>
      </c>
    </row>
    <row r="548" spans="3:111" x14ac:dyDescent="0.2">
      <c r="C548" s="85" t="s">
        <v>6279</v>
      </c>
      <c r="BS548" s="62" t="s">
        <v>5288</v>
      </c>
      <c r="CS548" s="62" t="s">
        <v>6920</v>
      </c>
      <c r="DG548" s="62" t="s">
        <v>2469</v>
      </c>
    </row>
    <row r="549" spans="3:111" x14ac:dyDescent="0.2">
      <c r="C549" s="85" t="s">
        <v>6280</v>
      </c>
      <c r="BS549" s="62" t="s">
        <v>5290</v>
      </c>
      <c r="CS549" s="62" t="s">
        <v>6921</v>
      </c>
      <c r="DG549" s="62" t="s">
        <v>2470</v>
      </c>
    </row>
    <row r="550" spans="3:111" x14ac:dyDescent="0.2">
      <c r="C550" s="85" t="s">
        <v>6281</v>
      </c>
      <c r="BS550" s="62" t="s">
        <v>5291</v>
      </c>
      <c r="CS550" s="62" t="s">
        <v>6922</v>
      </c>
      <c r="DG550" s="62" t="s">
        <v>3322</v>
      </c>
    </row>
    <row r="551" spans="3:111" x14ac:dyDescent="0.2">
      <c r="C551" s="85" t="s">
        <v>6282</v>
      </c>
      <c r="BS551" s="62" t="s">
        <v>5292</v>
      </c>
      <c r="CS551" s="62" t="s">
        <v>6923</v>
      </c>
      <c r="DG551" s="62" t="s">
        <v>3323</v>
      </c>
    </row>
    <row r="552" spans="3:111" x14ac:dyDescent="0.2">
      <c r="C552" s="85" t="s">
        <v>6283</v>
      </c>
      <c r="BS552" s="62" t="s">
        <v>5293</v>
      </c>
      <c r="CS552" s="62" t="s">
        <v>6924</v>
      </c>
      <c r="DG552" s="62" t="s">
        <v>2587</v>
      </c>
    </row>
    <row r="553" spans="3:111" x14ac:dyDescent="0.2">
      <c r="C553" s="85" t="s">
        <v>6284</v>
      </c>
      <c r="BS553" s="62" t="s">
        <v>5294</v>
      </c>
      <c r="CS553" s="62" t="s">
        <v>6925</v>
      </c>
      <c r="DG553" s="62" t="s">
        <v>2311</v>
      </c>
    </row>
    <row r="554" spans="3:111" x14ac:dyDescent="0.2">
      <c r="C554" s="85" t="s">
        <v>6285</v>
      </c>
      <c r="BS554" s="62" t="s">
        <v>5295</v>
      </c>
      <c r="CS554" s="62" t="s">
        <v>6926</v>
      </c>
      <c r="DG554" s="62" t="s">
        <v>2015</v>
      </c>
    </row>
    <row r="555" spans="3:111" x14ac:dyDescent="0.2">
      <c r="C555" s="85" t="s">
        <v>6286</v>
      </c>
      <c r="BS555" s="62" t="s">
        <v>5296</v>
      </c>
      <c r="CS555" s="62" t="s">
        <v>6927</v>
      </c>
      <c r="DG555" s="62" t="s">
        <v>2312</v>
      </c>
    </row>
    <row r="556" spans="3:111" x14ac:dyDescent="0.2">
      <c r="C556" s="85" t="s">
        <v>6287</v>
      </c>
      <c r="BS556" s="62" t="s">
        <v>5182</v>
      </c>
      <c r="CS556" s="62" t="s">
        <v>6928</v>
      </c>
      <c r="DG556" s="62" t="s">
        <v>2109</v>
      </c>
    </row>
    <row r="557" spans="3:111" x14ac:dyDescent="0.2">
      <c r="C557" s="85" t="s">
        <v>6288</v>
      </c>
      <c r="BS557" s="62" t="s">
        <v>5183</v>
      </c>
      <c r="CS557" s="62" t="s">
        <v>6929</v>
      </c>
      <c r="DG557" s="62" t="s">
        <v>2471</v>
      </c>
    </row>
    <row r="558" spans="3:111" x14ac:dyDescent="0.2">
      <c r="C558" s="85" t="s">
        <v>6289</v>
      </c>
      <c r="BS558" s="62" t="s">
        <v>5184</v>
      </c>
      <c r="CS558" s="62" t="s">
        <v>6930</v>
      </c>
      <c r="DG558" s="62" t="s">
        <v>2472</v>
      </c>
    </row>
    <row r="559" spans="3:111" x14ac:dyDescent="0.2">
      <c r="C559" s="85" t="s">
        <v>6290</v>
      </c>
      <c r="BS559" s="62" t="s">
        <v>5185</v>
      </c>
      <c r="CS559" s="62" t="s">
        <v>6931</v>
      </c>
      <c r="DG559" s="62" t="s">
        <v>2473</v>
      </c>
    </row>
    <row r="560" spans="3:111" x14ac:dyDescent="0.2">
      <c r="C560" s="85" t="s">
        <v>6291</v>
      </c>
      <c r="BS560" s="62" t="s">
        <v>5186</v>
      </c>
      <c r="CS560" s="62" t="s">
        <v>6932</v>
      </c>
      <c r="DG560" s="62" t="s">
        <v>2111</v>
      </c>
    </row>
    <row r="561" spans="3:111" x14ac:dyDescent="0.2">
      <c r="C561" s="85" t="s">
        <v>6292</v>
      </c>
      <c r="BS561" s="62" t="s">
        <v>5187</v>
      </c>
      <c r="CS561" s="62" t="s">
        <v>6933</v>
      </c>
      <c r="DG561" s="62" t="s">
        <v>2179</v>
      </c>
    </row>
    <row r="562" spans="3:111" x14ac:dyDescent="0.2">
      <c r="C562" s="85" t="s">
        <v>4072</v>
      </c>
      <c r="BS562" s="62" t="s">
        <v>5188</v>
      </c>
      <c r="CS562" s="62" t="s">
        <v>6934</v>
      </c>
      <c r="DG562" s="62" t="s">
        <v>2474</v>
      </c>
    </row>
    <row r="563" spans="3:111" x14ac:dyDescent="0.2">
      <c r="C563" s="85" t="s">
        <v>6293</v>
      </c>
      <c r="BS563" s="62" t="s">
        <v>5189</v>
      </c>
      <c r="CS563" s="62" t="s">
        <v>6935</v>
      </c>
      <c r="DG563" s="62" t="s">
        <v>2283</v>
      </c>
    </row>
    <row r="564" spans="3:111" x14ac:dyDescent="0.2">
      <c r="C564" s="85" t="s">
        <v>6294</v>
      </c>
      <c r="BS564" s="62" t="s">
        <v>5190</v>
      </c>
      <c r="CS564" s="62" t="s">
        <v>6936</v>
      </c>
      <c r="DG564" s="62" t="s">
        <v>2284</v>
      </c>
    </row>
    <row r="565" spans="3:111" x14ac:dyDescent="0.2">
      <c r="C565" s="85" t="s">
        <v>6295</v>
      </c>
      <c r="BS565" s="62" t="s">
        <v>4130</v>
      </c>
      <c r="CS565" s="62" t="s">
        <v>6937</v>
      </c>
      <c r="DG565" s="62" t="s">
        <v>3324</v>
      </c>
    </row>
    <row r="566" spans="3:111" x14ac:dyDescent="0.2">
      <c r="C566" s="85" t="s">
        <v>6296</v>
      </c>
      <c r="BS566" s="62" t="s">
        <v>5191</v>
      </c>
      <c r="CS566" s="62" t="s">
        <v>5119</v>
      </c>
      <c r="DG566" s="62" t="s">
        <v>3187</v>
      </c>
    </row>
    <row r="567" spans="3:111" x14ac:dyDescent="0.2">
      <c r="C567" s="85" t="s">
        <v>6297</v>
      </c>
      <c r="BS567" s="62" t="s">
        <v>5192</v>
      </c>
      <c r="CS567" s="62" t="s">
        <v>6938</v>
      </c>
      <c r="DG567" s="62" t="s">
        <v>2597</v>
      </c>
    </row>
    <row r="568" spans="3:111" x14ac:dyDescent="0.2">
      <c r="C568" s="85" t="s">
        <v>6298</v>
      </c>
      <c r="BS568" s="62" t="s">
        <v>5193</v>
      </c>
      <c r="CS568" s="62" t="s">
        <v>6939</v>
      </c>
      <c r="DG568" s="62" t="s">
        <v>3325</v>
      </c>
    </row>
    <row r="569" spans="3:111" x14ac:dyDescent="0.2">
      <c r="C569" s="85" t="s">
        <v>6299</v>
      </c>
      <c r="BS569" s="62" t="s">
        <v>5194</v>
      </c>
      <c r="CS569" s="62" t="s">
        <v>6940</v>
      </c>
      <c r="DG569" s="62" t="s">
        <v>3326</v>
      </c>
    </row>
    <row r="570" spans="3:111" x14ac:dyDescent="0.2">
      <c r="C570" s="85" t="s">
        <v>3751</v>
      </c>
      <c r="BS570" s="62" t="s">
        <v>5195</v>
      </c>
      <c r="CS570" s="62" t="s">
        <v>6941</v>
      </c>
      <c r="DG570" s="62" t="s">
        <v>3327</v>
      </c>
    </row>
    <row r="571" spans="3:111" x14ac:dyDescent="0.2">
      <c r="C571" s="85" t="s">
        <v>6300</v>
      </c>
      <c r="BS571" s="62" t="s">
        <v>5196</v>
      </c>
      <c r="CS571" s="62" t="s">
        <v>6942</v>
      </c>
      <c r="DG571" s="62" t="s">
        <v>3328</v>
      </c>
    </row>
    <row r="572" spans="3:111" x14ac:dyDescent="0.2">
      <c r="C572" s="85" t="s">
        <v>6301</v>
      </c>
      <c r="BS572" s="62" t="s">
        <v>5197</v>
      </c>
      <c r="CS572" s="62" t="s">
        <v>6943</v>
      </c>
      <c r="DG572" s="62" t="s">
        <v>3329</v>
      </c>
    </row>
    <row r="573" spans="3:111" x14ac:dyDescent="0.2">
      <c r="C573" s="86" t="s">
        <v>8641</v>
      </c>
      <c r="BS573" s="62" t="s">
        <v>5198</v>
      </c>
      <c r="CS573" s="62" t="s">
        <v>6044</v>
      </c>
      <c r="DG573" s="62" t="s">
        <v>3330</v>
      </c>
    </row>
    <row r="574" spans="3:111" x14ac:dyDescent="0.2">
      <c r="C574" s="85" t="s">
        <v>6302</v>
      </c>
      <c r="BS574" s="62" t="s">
        <v>5199</v>
      </c>
      <c r="CS574" s="62" t="s">
        <v>6944</v>
      </c>
      <c r="DG574" s="62" t="s">
        <v>2476</v>
      </c>
    </row>
    <row r="575" spans="3:111" x14ac:dyDescent="0.2">
      <c r="C575" s="85" t="s">
        <v>6303</v>
      </c>
      <c r="BS575" s="62" t="s">
        <v>5200</v>
      </c>
      <c r="CS575" s="62" t="s">
        <v>6945</v>
      </c>
      <c r="DG575" s="62" t="s">
        <v>2477</v>
      </c>
    </row>
    <row r="576" spans="3:111" x14ac:dyDescent="0.2">
      <c r="C576" s="85" t="s">
        <v>6304</v>
      </c>
      <c r="BS576" s="62" t="s">
        <v>5201</v>
      </c>
      <c r="CS576" s="62" t="s">
        <v>6946</v>
      </c>
      <c r="DG576" s="62" t="s">
        <v>3331</v>
      </c>
    </row>
    <row r="577" spans="3:111" x14ac:dyDescent="0.2">
      <c r="C577" s="85" t="s">
        <v>6305</v>
      </c>
      <c r="BS577" s="62" t="s">
        <v>5202</v>
      </c>
      <c r="CS577" s="62" t="s">
        <v>6947</v>
      </c>
      <c r="DG577" s="62" t="s">
        <v>2135</v>
      </c>
    </row>
    <row r="578" spans="3:111" x14ac:dyDescent="0.2">
      <c r="C578" s="85" t="s">
        <v>6306</v>
      </c>
      <c r="BS578" s="62" t="s">
        <v>5297</v>
      </c>
      <c r="CS578" s="62" t="s">
        <v>6948</v>
      </c>
      <c r="DG578" s="62" t="s">
        <v>2609</v>
      </c>
    </row>
    <row r="579" spans="3:111" x14ac:dyDescent="0.2">
      <c r="C579" s="85" t="s">
        <v>6307</v>
      </c>
      <c r="BS579" s="62" t="s">
        <v>5298</v>
      </c>
      <c r="CS579" s="62" t="s">
        <v>6949</v>
      </c>
      <c r="DG579" s="62" t="s">
        <v>2588</v>
      </c>
    </row>
    <row r="580" spans="3:111" x14ac:dyDescent="0.2">
      <c r="C580" s="85" t="s">
        <v>6308</v>
      </c>
      <c r="BS580" s="62" t="s">
        <v>5299</v>
      </c>
      <c r="CS580" s="62" t="s">
        <v>6950</v>
      </c>
      <c r="DG580" s="62" t="s">
        <v>2478</v>
      </c>
    </row>
    <row r="581" spans="3:111" x14ac:dyDescent="0.2">
      <c r="C581" s="85" t="s">
        <v>6309</v>
      </c>
      <c r="BS581" s="62" t="s">
        <v>5300</v>
      </c>
      <c r="CS581" s="62" t="s">
        <v>6951</v>
      </c>
      <c r="DG581" s="62" t="s">
        <v>2479</v>
      </c>
    </row>
    <row r="582" spans="3:111" x14ac:dyDescent="0.2">
      <c r="C582" s="85" t="s">
        <v>6310</v>
      </c>
      <c r="BS582" s="62" t="s">
        <v>5203</v>
      </c>
      <c r="CS582" s="62" t="s">
        <v>6952</v>
      </c>
      <c r="DG582" s="62" t="s">
        <v>2313</v>
      </c>
    </row>
    <row r="583" spans="3:111" x14ac:dyDescent="0.2">
      <c r="C583" s="85" t="s">
        <v>6311</v>
      </c>
      <c r="BS583" s="62" t="s">
        <v>5204</v>
      </c>
      <c r="CS583" s="62" t="s">
        <v>6953</v>
      </c>
      <c r="DG583" s="62" t="s">
        <v>2480</v>
      </c>
    </row>
    <row r="584" spans="3:111" x14ac:dyDescent="0.2">
      <c r="C584" s="85" t="s">
        <v>6312</v>
      </c>
      <c r="BS584" s="62" t="s">
        <v>5205</v>
      </c>
      <c r="CS584" s="62" t="s">
        <v>6954</v>
      </c>
      <c r="DG584" s="62" t="s">
        <v>2538</v>
      </c>
    </row>
    <row r="585" spans="3:111" x14ac:dyDescent="0.2">
      <c r="C585" s="85" t="s">
        <v>6313</v>
      </c>
      <c r="BS585" s="62" t="s">
        <v>5206</v>
      </c>
      <c r="CS585" s="62" t="s">
        <v>6955</v>
      </c>
      <c r="DG585" s="62" t="s">
        <v>2481</v>
      </c>
    </row>
    <row r="586" spans="3:111" x14ac:dyDescent="0.2">
      <c r="C586" s="85" t="s">
        <v>6314</v>
      </c>
      <c r="BS586" s="62" t="s">
        <v>5207</v>
      </c>
      <c r="CS586" s="62" t="s">
        <v>6956</v>
      </c>
      <c r="DG586" s="62" t="s">
        <v>2482</v>
      </c>
    </row>
    <row r="587" spans="3:111" x14ac:dyDescent="0.2">
      <c r="C587" s="85" t="s">
        <v>4083</v>
      </c>
      <c r="BS587" s="62" t="s">
        <v>5208</v>
      </c>
      <c r="CS587" s="62" t="s">
        <v>6957</v>
      </c>
      <c r="DG587" s="62" t="s">
        <v>2539</v>
      </c>
    </row>
    <row r="588" spans="3:111" x14ac:dyDescent="0.2">
      <c r="C588" s="85" t="s">
        <v>6315</v>
      </c>
      <c r="BS588" s="62" t="s">
        <v>5209</v>
      </c>
      <c r="CS588" s="62" t="s">
        <v>6958</v>
      </c>
      <c r="DG588" s="62" t="s">
        <v>2624</v>
      </c>
    </row>
    <row r="589" spans="3:111" x14ac:dyDescent="0.2">
      <c r="C589" s="85" t="s">
        <v>6316</v>
      </c>
      <c r="BS589" s="62" t="s">
        <v>5210</v>
      </c>
      <c r="CS589" s="62" t="s">
        <v>6959</v>
      </c>
      <c r="DG589" s="62" t="s">
        <v>2483</v>
      </c>
    </row>
    <row r="590" spans="3:111" x14ac:dyDescent="0.2">
      <c r="C590" s="85" t="s">
        <v>6317</v>
      </c>
      <c r="BS590" s="62" t="s">
        <v>5211</v>
      </c>
      <c r="CS590" s="62" t="s">
        <v>6960</v>
      </c>
      <c r="DG590" s="62" t="s">
        <v>2484</v>
      </c>
    </row>
    <row r="591" spans="3:111" x14ac:dyDescent="0.2">
      <c r="C591" s="85" t="s">
        <v>2088</v>
      </c>
      <c r="BS591" s="62" t="s">
        <v>5212</v>
      </c>
      <c r="CS591" s="62" t="s">
        <v>6961</v>
      </c>
      <c r="DG591" s="62" t="s">
        <v>2485</v>
      </c>
    </row>
    <row r="592" spans="3:111" x14ac:dyDescent="0.2">
      <c r="C592" s="85" t="s">
        <v>6318</v>
      </c>
      <c r="BS592" s="62" t="s">
        <v>5213</v>
      </c>
      <c r="CS592" s="62" t="s">
        <v>6962</v>
      </c>
      <c r="DG592" s="62" t="s">
        <v>2287</v>
      </c>
    </row>
    <row r="593" spans="3:111" x14ac:dyDescent="0.2">
      <c r="C593" s="85" t="s">
        <v>6319</v>
      </c>
      <c r="BS593" s="62" t="s">
        <v>5214</v>
      </c>
      <c r="CS593" s="62" t="s">
        <v>6963</v>
      </c>
      <c r="DG593" s="62" t="s">
        <v>2611</v>
      </c>
    </row>
    <row r="594" spans="3:111" x14ac:dyDescent="0.2">
      <c r="C594" s="85" t="s">
        <v>6320</v>
      </c>
      <c r="BS594" s="62" t="s">
        <v>5215</v>
      </c>
      <c r="CS594" s="62" t="s">
        <v>6964</v>
      </c>
      <c r="DG594" s="62" t="s">
        <v>2314</v>
      </c>
    </row>
    <row r="595" spans="3:111" x14ac:dyDescent="0.2">
      <c r="C595" s="85" t="s">
        <v>6321</v>
      </c>
      <c r="BS595" s="62" t="s">
        <v>5216</v>
      </c>
      <c r="CS595" s="62" t="s">
        <v>6965</v>
      </c>
    </row>
    <row r="596" spans="3:111" x14ac:dyDescent="0.2">
      <c r="C596" s="85" t="s">
        <v>2091</v>
      </c>
      <c r="BS596" s="62" t="s">
        <v>5217</v>
      </c>
      <c r="CS596" s="62" t="s">
        <v>6966</v>
      </c>
    </row>
    <row r="597" spans="3:111" x14ac:dyDescent="0.2">
      <c r="C597" s="85" t="s">
        <v>6322</v>
      </c>
      <c r="BS597" s="62" t="s">
        <v>5218</v>
      </c>
      <c r="CS597" s="62" t="s">
        <v>6967</v>
      </c>
    </row>
    <row r="598" spans="3:111" x14ac:dyDescent="0.2">
      <c r="C598" s="85" t="s">
        <v>6323</v>
      </c>
      <c r="BS598" s="62" t="s">
        <v>5219</v>
      </c>
      <c r="CS598" s="63" t="s">
        <v>5153</v>
      </c>
    </row>
    <row r="599" spans="3:111" x14ac:dyDescent="0.2">
      <c r="C599" s="85" t="s">
        <v>6324</v>
      </c>
      <c r="BS599" s="62" t="s">
        <v>5220</v>
      </c>
      <c r="CS599" s="63" t="s">
        <v>8640</v>
      </c>
    </row>
    <row r="600" spans="3:111" x14ac:dyDescent="0.2">
      <c r="C600" s="85" t="s">
        <v>6325</v>
      </c>
      <c r="BS600" s="62" t="s">
        <v>5221</v>
      </c>
      <c r="CS600" s="62" t="s">
        <v>6968</v>
      </c>
    </row>
    <row r="601" spans="3:111" x14ac:dyDescent="0.2">
      <c r="C601" s="85" t="s">
        <v>6326</v>
      </c>
      <c r="BS601" s="62" t="s">
        <v>5222</v>
      </c>
      <c r="CS601" s="62" t="s">
        <v>6969</v>
      </c>
    </row>
    <row r="602" spans="3:111" x14ac:dyDescent="0.2">
      <c r="C602" s="85" t="s">
        <v>6327</v>
      </c>
      <c r="BS602" s="62" t="s">
        <v>5223</v>
      </c>
      <c r="CS602" s="62" t="s">
        <v>6970</v>
      </c>
    </row>
    <row r="603" spans="3:111" x14ac:dyDescent="0.2">
      <c r="C603" s="85" t="s">
        <v>6328</v>
      </c>
      <c r="BS603" s="62" t="s">
        <v>5224</v>
      </c>
      <c r="CS603" s="62" t="s">
        <v>6971</v>
      </c>
    </row>
    <row r="604" spans="3:111" x14ac:dyDescent="0.2">
      <c r="C604" s="85" t="s">
        <v>6329</v>
      </c>
      <c r="BS604" s="62" t="s">
        <v>5225</v>
      </c>
      <c r="CS604" s="62" t="s">
        <v>6972</v>
      </c>
    </row>
    <row r="605" spans="3:111" x14ac:dyDescent="0.2">
      <c r="C605" s="85" t="s">
        <v>4292</v>
      </c>
      <c r="BS605" s="62" t="s">
        <v>5228</v>
      </c>
      <c r="CS605" s="62" t="s">
        <v>6973</v>
      </c>
    </row>
    <row r="606" spans="3:111" x14ac:dyDescent="0.2">
      <c r="C606" s="85" t="s">
        <v>4439</v>
      </c>
      <c r="BS606" s="62" t="s">
        <v>5226</v>
      </c>
      <c r="CS606" s="62" t="s">
        <v>6974</v>
      </c>
    </row>
    <row r="607" spans="3:111" x14ac:dyDescent="0.2">
      <c r="C607" s="85" t="s">
        <v>6330</v>
      </c>
      <c r="BS607" s="62" t="s">
        <v>5227</v>
      </c>
      <c r="CS607" s="62" t="s">
        <v>6975</v>
      </c>
    </row>
    <row r="608" spans="3:111" x14ac:dyDescent="0.2">
      <c r="C608" s="85" t="s">
        <v>6331</v>
      </c>
      <c r="BS608" s="62" t="s">
        <v>5229</v>
      </c>
      <c r="CS608" s="62" t="s">
        <v>6976</v>
      </c>
    </row>
    <row r="609" spans="3:97" x14ac:dyDescent="0.2">
      <c r="C609" s="85" t="s">
        <v>6332</v>
      </c>
      <c r="BS609" s="62" t="s">
        <v>5230</v>
      </c>
      <c r="CS609" s="62" t="s">
        <v>6977</v>
      </c>
    </row>
    <row r="610" spans="3:97" x14ac:dyDescent="0.2">
      <c r="C610" s="85" t="s">
        <v>6333</v>
      </c>
      <c r="BS610" s="62" t="s">
        <v>5231</v>
      </c>
      <c r="CS610" s="62" t="s">
        <v>6978</v>
      </c>
    </row>
    <row r="611" spans="3:97" x14ac:dyDescent="0.2">
      <c r="C611" s="85" t="s">
        <v>6334</v>
      </c>
      <c r="BS611" s="62" t="s">
        <v>5232</v>
      </c>
      <c r="CS611" s="62" t="s">
        <v>6979</v>
      </c>
    </row>
    <row r="612" spans="3:97" x14ac:dyDescent="0.2">
      <c r="C612" s="85" t="s">
        <v>6335</v>
      </c>
      <c r="BS612" s="62" t="s">
        <v>5234</v>
      </c>
      <c r="CS612" s="62" t="s">
        <v>6980</v>
      </c>
    </row>
    <row r="613" spans="3:97" x14ac:dyDescent="0.2">
      <c r="C613" s="85" t="s">
        <v>6336</v>
      </c>
      <c r="BS613" s="62" t="s">
        <v>5233</v>
      </c>
      <c r="CS613" s="62" t="s">
        <v>6981</v>
      </c>
    </row>
    <row r="614" spans="3:97" x14ac:dyDescent="0.2">
      <c r="C614" s="85" t="s">
        <v>6337</v>
      </c>
      <c r="BS614" s="62" t="s">
        <v>5235</v>
      </c>
      <c r="CS614" s="62" t="s">
        <v>6982</v>
      </c>
    </row>
    <row r="615" spans="3:97" x14ac:dyDescent="0.2">
      <c r="C615" s="85" t="s">
        <v>6338</v>
      </c>
      <c r="BS615" s="62" t="s">
        <v>5236</v>
      </c>
      <c r="CS615" s="62" t="s">
        <v>6983</v>
      </c>
    </row>
    <row r="616" spans="3:97" x14ac:dyDescent="0.2">
      <c r="C616" s="85" t="s">
        <v>6339</v>
      </c>
      <c r="BS616" s="62" t="s">
        <v>5237</v>
      </c>
      <c r="CS616" s="62" t="s">
        <v>6984</v>
      </c>
    </row>
    <row r="617" spans="3:97" x14ac:dyDescent="0.2">
      <c r="C617" s="85" t="s">
        <v>2092</v>
      </c>
      <c r="BS617" s="62" t="s">
        <v>5238</v>
      </c>
      <c r="CS617" s="62" t="s">
        <v>6985</v>
      </c>
    </row>
    <row r="618" spans="3:97" x14ac:dyDescent="0.2">
      <c r="C618" s="85" t="s">
        <v>6340</v>
      </c>
      <c r="BS618" s="62" t="s">
        <v>5239</v>
      </c>
      <c r="CS618" s="62" t="s">
        <v>6986</v>
      </c>
    </row>
    <row r="619" spans="3:97" x14ac:dyDescent="0.2">
      <c r="C619" s="85" t="s">
        <v>6341</v>
      </c>
      <c r="BS619" s="62" t="s">
        <v>5240</v>
      </c>
      <c r="CS619" s="62" t="s">
        <v>6987</v>
      </c>
    </row>
    <row r="620" spans="3:97" x14ac:dyDescent="0.2">
      <c r="C620" s="85" t="s">
        <v>6342</v>
      </c>
      <c r="BS620" s="62" t="s">
        <v>5241</v>
      </c>
      <c r="CS620" s="62" t="s">
        <v>6988</v>
      </c>
    </row>
    <row r="621" spans="3:97" x14ac:dyDescent="0.2">
      <c r="C621" s="85" t="s">
        <v>6343</v>
      </c>
      <c r="BS621" s="62" t="s">
        <v>5242</v>
      </c>
      <c r="CS621" s="62" t="s">
        <v>6989</v>
      </c>
    </row>
    <row r="622" spans="3:97" x14ac:dyDescent="0.2">
      <c r="C622" s="85" t="s">
        <v>6344</v>
      </c>
      <c r="BS622" s="62" t="s">
        <v>5243</v>
      </c>
      <c r="CS622" s="62" t="s">
        <v>6990</v>
      </c>
    </row>
    <row r="623" spans="3:97" x14ac:dyDescent="0.2">
      <c r="C623" s="85" t="s">
        <v>6345</v>
      </c>
      <c r="BS623" s="62" t="s">
        <v>5247</v>
      </c>
      <c r="CS623" s="62" t="s">
        <v>6991</v>
      </c>
    </row>
    <row r="624" spans="3:97" x14ac:dyDescent="0.2">
      <c r="C624" s="85" t="s">
        <v>6346</v>
      </c>
      <c r="BS624" s="62" t="s">
        <v>5248</v>
      </c>
      <c r="CS624" s="62" t="s">
        <v>6992</v>
      </c>
    </row>
    <row r="625" spans="3:97" x14ac:dyDescent="0.2">
      <c r="C625" s="85" t="s">
        <v>6347</v>
      </c>
      <c r="BS625" s="62" t="s">
        <v>5244</v>
      </c>
      <c r="CS625" s="62" t="s">
        <v>6993</v>
      </c>
    </row>
    <row r="626" spans="3:97" x14ac:dyDescent="0.2">
      <c r="C626" s="85" t="s">
        <v>6348</v>
      </c>
      <c r="BS626" s="62" t="s">
        <v>5245</v>
      </c>
      <c r="CS626" s="62" t="s">
        <v>6994</v>
      </c>
    </row>
    <row r="627" spans="3:97" x14ac:dyDescent="0.2">
      <c r="C627" s="85" t="s">
        <v>6349</v>
      </c>
      <c r="BS627" s="62" t="s">
        <v>5246</v>
      </c>
      <c r="CS627" s="62" t="s">
        <v>6995</v>
      </c>
    </row>
    <row r="628" spans="3:97" x14ac:dyDescent="0.2">
      <c r="C628" s="85" t="s">
        <v>6350</v>
      </c>
      <c r="BS628" s="62" t="s">
        <v>5301</v>
      </c>
      <c r="CS628" s="62" t="s">
        <v>6996</v>
      </c>
    </row>
    <row r="629" spans="3:97" x14ac:dyDescent="0.2">
      <c r="C629" s="85" t="s">
        <v>6351</v>
      </c>
      <c r="BS629" s="62" t="s">
        <v>5302</v>
      </c>
      <c r="CS629" s="62" t="s">
        <v>6997</v>
      </c>
    </row>
    <row r="630" spans="3:97" x14ac:dyDescent="0.2">
      <c r="C630" s="85" t="s">
        <v>6352</v>
      </c>
      <c r="BS630" s="62" t="s">
        <v>5303</v>
      </c>
      <c r="CS630" s="62" t="s">
        <v>6998</v>
      </c>
    </row>
    <row r="631" spans="3:97" x14ac:dyDescent="0.2">
      <c r="C631" s="85" t="s">
        <v>6353</v>
      </c>
      <c r="BS631" s="62" t="s">
        <v>5249</v>
      </c>
      <c r="CS631" s="62" t="s">
        <v>6999</v>
      </c>
    </row>
    <row r="632" spans="3:97" x14ac:dyDescent="0.2">
      <c r="C632" s="85" t="s">
        <v>6354</v>
      </c>
      <c r="BS632" s="62" t="s">
        <v>5250</v>
      </c>
      <c r="CS632" s="62" t="s">
        <v>7000</v>
      </c>
    </row>
    <row r="633" spans="3:97" x14ac:dyDescent="0.2">
      <c r="C633" s="85" t="s">
        <v>6355</v>
      </c>
      <c r="BS633" s="62" t="s">
        <v>5251</v>
      </c>
      <c r="CS633" s="62" t="s">
        <v>7001</v>
      </c>
    </row>
    <row r="634" spans="3:97" x14ac:dyDescent="0.2">
      <c r="C634" s="85" t="s">
        <v>6356</v>
      </c>
      <c r="BS634" s="62" t="s">
        <v>5252</v>
      </c>
      <c r="CS634" s="62" t="s">
        <v>7002</v>
      </c>
    </row>
    <row r="635" spans="3:97" x14ac:dyDescent="0.2">
      <c r="C635" s="85" t="s">
        <v>6357</v>
      </c>
      <c r="BS635" s="62" t="s">
        <v>5253</v>
      </c>
      <c r="CS635" s="62" t="s">
        <v>7003</v>
      </c>
    </row>
    <row r="636" spans="3:97" x14ac:dyDescent="0.2">
      <c r="C636" s="85" t="s">
        <v>6358</v>
      </c>
      <c r="BS636" s="62" t="s">
        <v>5304</v>
      </c>
      <c r="CS636" s="62" t="s">
        <v>7004</v>
      </c>
    </row>
    <row r="637" spans="3:97" x14ac:dyDescent="0.2">
      <c r="C637" s="85" t="s">
        <v>6359</v>
      </c>
      <c r="BS637" s="62" t="s">
        <v>5305</v>
      </c>
      <c r="CS637" s="62" t="s">
        <v>4270</v>
      </c>
    </row>
    <row r="638" spans="3:97" x14ac:dyDescent="0.2">
      <c r="C638" s="85" t="s">
        <v>6360</v>
      </c>
      <c r="BS638" s="62" t="s">
        <v>5306</v>
      </c>
      <c r="CS638" s="62" t="s">
        <v>3744</v>
      </c>
    </row>
    <row r="639" spans="3:97" x14ac:dyDescent="0.2">
      <c r="C639" s="85" t="s">
        <v>6361</v>
      </c>
      <c r="BS639" s="62" t="s">
        <v>5307</v>
      </c>
      <c r="CS639" s="62" t="s">
        <v>7005</v>
      </c>
    </row>
    <row r="640" spans="3:97" x14ac:dyDescent="0.2">
      <c r="C640" s="85" t="s">
        <v>6362</v>
      </c>
      <c r="BS640" s="62" t="s">
        <v>5308</v>
      </c>
      <c r="CS640" s="62" t="s">
        <v>7006</v>
      </c>
    </row>
    <row r="641" spans="3:97" x14ac:dyDescent="0.2">
      <c r="C641" s="85" t="s">
        <v>3443</v>
      </c>
      <c r="BS641" s="62" t="s">
        <v>5309</v>
      </c>
      <c r="CS641" s="62" t="s">
        <v>7007</v>
      </c>
    </row>
    <row r="642" spans="3:97" x14ac:dyDescent="0.2">
      <c r="C642" s="85" t="s">
        <v>6363</v>
      </c>
      <c r="BS642" s="62" t="s">
        <v>5310</v>
      </c>
      <c r="CS642" s="62" t="s">
        <v>7008</v>
      </c>
    </row>
    <row r="643" spans="3:97" x14ac:dyDescent="0.2">
      <c r="C643" s="85" t="s">
        <v>6364</v>
      </c>
      <c r="BS643" s="62" t="s">
        <v>5311</v>
      </c>
      <c r="CS643" s="62" t="s">
        <v>7009</v>
      </c>
    </row>
    <row r="644" spans="3:97" x14ac:dyDescent="0.2">
      <c r="C644" s="85" t="s">
        <v>6365</v>
      </c>
      <c r="BS644" s="62" t="s">
        <v>5254</v>
      </c>
      <c r="CS644" s="62" t="s">
        <v>7010</v>
      </c>
    </row>
    <row r="645" spans="3:97" x14ac:dyDescent="0.2">
      <c r="C645" s="85" t="s">
        <v>6366</v>
      </c>
      <c r="BS645" s="62" t="s">
        <v>5255</v>
      </c>
      <c r="CS645" s="62" t="s">
        <v>7011</v>
      </c>
    </row>
    <row r="646" spans="3:97" x14ac:dyDescent="0.2">
      <c r="C646" s="85" t="s">
        <v>6367</v>
      </c>
      <c r="BS646" s="62" t="s">
        <v>5256</v>
      </c>
      <c r="CS646" s="62" t="s">
        <v>7012</v>
      </c>
    </row>
    <row r="647" spans="3:97" x14ac:dyDescent="0.2">
      <c r="C647" s="85" t="s">
        <v>6368</v>
      </c>
      <c r="BS647" s="62" t="s">
        <v>5257</v>
      </c>
      <c r="CS647" s="62" t="s">
        <v>7013</v>
      </c>
    </row>
    <row r="648" spans="3:97" x14ac:dyDescent="0.2">
      <c r="C648" s="85" t="s">
        <v>6369</v>
      </c>
      <c r="BS648" s="62" t="s">
        <v>5258</v>
      </c>
      <c r="CS648" s="62" t="s">
        <v>7014</v>
      </c>
    </row>
    <row r="649" spans="3:97" x14ac:dyDescent="0.2">
      <c r="C649" s="85" t="s">
        <v>6370</v>
      </c>
      <c r="BS649" s="62" t="s">
        <v>5259</v>
      </c>
      <c r="CS649" s="62" t="s">
        <v>7015</v>
      </c>
    </row>
    <row r="650" spans="3:97" x14ac:dyDescent="0.2">
      <c r="C650" s="85" t="s">
        <v>3444</v>
      </c>
      <c r="BS650" s="62" t="s">
        <v>5260</v>
      </c>
      <c r="CS650" s="62" t="s">
        <v>7016</v>
      </c>
    </row>
    <row r="651" spans="3:97" x14ac:dyDescent="0.2">
      <c r="C651" s="85" t="s">
        <v>6371</v>
      </c>
      <c r="BS651" s="62" t="s">
        <v>5261</v>
      </c>
      <c r="CS651" s="62" t="s">
        <v>7017</v>
      </c>
    </row>
    <row r="652" spans="3:97" x14ac:dyDescent="0.2">
      <c r="C652" s="85" t="s">
        <v>6372</v>
      </c>
      <c r="BS652" s="62" t="s">
        <v>5263</v>
      </c>
      <c r="CS652" s="62" t="s">
        <v>5281</v>
      </c>
    </row>
    <row r="653" spans="3:97" x14ac:dyDescent="0.2">
      <c r="C653" s="85" t="s">
        <v>6373</v>
      </c>
      <c r="BS653" s="62" t="s">
        <v>5264</v>
      </c>
      <c r="CS653" s="62" t="s">
        <v>5284</v>
      </c>
    </row>
    <row r="654" spans="3:97" x14ac:dyDescent="0.2">
      <c r="C654" s="85" t="s">
        <v>6374</v>
      </c>
      <c r="BS654" s="62" t="s">
        <v>5265</v>
      </c>
      <c r="CS654" s="62" t="s">
        <v>7018</v>
      </c>
    </row>
    <row r="655" spans="3:97" x14ac:dyDescent="0.2">
      <c r="C655" s="85" t="s">
        <v>6375</v>
      </c>
      <c r="BS655" s="62" t="s">
        <v>5262</v>
      </c>
      <c r="CS655" s="62" t="s">
        <v>7019</v>
      </c>
    </row>
    <row r="656" spans="3:97" x14ac:dyDescent="0.2">
      <c r="C656" s="85" t="s">
        <v>6376</v>
      </c>
      <c r="BS656" s="62" t="s">
        <v>5266</v>
      </c>
      <c r="CS656" s="62" t="s">
        <v>7020</v>
      </c>
    </row>
    <row r="657" spans="3:97" x14ac:dyDescent="0.2">
      <c r="C657" s="85" t="s">
        <v>2095</v>
      </c>
      <c r="BS657" s="62" t="s">
        <v>5267</v>
      </c>
      <c r="CS657" s="62" t="s">
        <v>7021</v>
      </c>
    </row>
    <row r="658" spans="3:97" x14ac:dyDescent="0.2">
      <c r="C658" s="85" t="s">
        <v>6377</v>
      </c>
      <c r="BS658" s="62" t="s">
        <v>5268</v>
      </c>
      <c r="CS658" s="62" t="s">
        <v>7022</v>
      </c>
    </row>
    <row r="659" spans="3:97" x14ac:dyDescent="0.2">
      <c r="C659" s="85" t="s">
        <v>4291</v>
      </c>
      <c r="BS659" s="62" t="s">
        <v>5269</v>
      </c>
      <c r="CS659" s="62" t="s">
        <v>7023</v>
      </c>
    </row>
    <row r="660" spans="3:97" x14ac:dyDescent="0.2">
      <c r="C660" s="85" t="s">
        <v>6378</v>
      </c>
      <c r="BS660" s="62" t="s">
        <v>5312</v>
      </c>
      <c r="CS660" s="62" t="s">
        <v>7024</v>
      </c>
    </row>
    <row r="661" spans="3:97" x14ac:dyDescent="0.2">
      <c r="C661" s="85" t="s">
        <v>6379</v>
      </c>
      <c r="BS661" s="62" t="s">
        <v>5270</v>
      </c>
      <c r="CS661" s="62" t="s">
        <v>5290</v>
      </c>
    </row>
    <row r="662" spans="3:97" x14ac:dyDescent="0.2">
      <c r="C662" s="85" t="s">
        <v>6380</v>
      </c>
      <c r="BS662" s="62" t="s">
        <v>5271</v>
      </c>
      <c r="CS662" s="62" t="s">
        <v>7025</v>
      </c>
    </row>
    <row r="663" spans="3:97" x14ac:dyDescent="0.2">
      <c r="C663" s="85" t="s">
        <v>6381</v>
      </c>
      <c r="BS663" s="62" t="s">
        <v>5272</v>
      </c>
      <c r="CS663" s="62" t="s">
        <v>7026</v>
      </c>
    </row>
    <row r="664" spans="3:97" x14ac:dyDescent="0.2">
      <c r="C664" s="85" t="s">
        <v>6382</v>
      </c>
      <c r="BS664" s="62" t="s">
        <v>5273</v>
      </c>
      <c r="CS664" s="62" t="s">
        <v>7027</v>
      </c>
    </row>
    <row r="665" spans="3:97" x14ac:dyDescent="0.2">
      <c r="C665" s="85" t="s">
        <v>6383</v>
      </c>
      <c r="BS665" s="62" t="s">
        <v>5274</v>
      </c>
      <c r="CS665" s="62" t="s">
        <v>7028</v>
      </c>
    </row>
    <row r="666" spans="3:97" x14ac:dyDescent="0.2">
      <c r="C666" s="85" t="s">
        <v>6384</v>
      </c>
      <c r="BS666" s="62" t="s">
        <v>5275</v>
      </c>
      <c r="CS666" s="62" t="s">
        <v>5292</v>
      </c>
    </row>
    <row r="667" spans="3:97" x14ac:dyDescent="0.2">
      <c r="C667" s="85" t="s">
        <v>6385</v>
      </c>
      <c r="BS667" s="62" t="s">
        <v>5276</v>
      </c>
      <c r="CS667" s="62" t="s">
        <v>7029</v>
      </c>
    </row>
    <row r="668" spans="3:97" x14ac:dyDescent="0.2">
      <c r="C668" s="85" t="s">
        <v>6386</v>
      </c>
      <c r="BS668" s="62" t="s">
        <v>5277</v>
      </c>
      <c r="CS668" s="62" t="s">
        <v>7030</v>
      </c>
    </row>
    <row r="669" spans="3:97" x14ac:dyDescent="0.2">
      <c r="C669" s="85" t="s">
        <v>6387</v>
      </c>
      <c r="BS669" s="62" t="s">
        <v>5278</v>
      </c>
      <c r="CS669" s="62" t="s">
        <v>7031</v>
      </c>
    </row>
    <row r="670" spans="3:97" x14ac:dyDescent="0.2">
      <c r="C670" s="85" t="s">
        <v>6388</v>
      </c>
      <c r="BS670" s="62" t="s">
        <v>5279</v>
      </c>
      <c r="CS670" s="62" t="s">
        <v>7032</v>
      </c>
    </row>
    <row r="671" spans="3:97" x14ac:dyDescent="0.2">
      <c r="C671" s="85" t="s">
        <v>6389</v>
      </c>
      <c r="BS671" s="62" t="s">
        <v>5280</v>
      </c>
      <c r="CS671" s="62" t="s">
        <v>7033</v>
      </c>
    </row>
    <row r="672" spans="3:97" x14ac:dyDescent="0.2">
      <c r="C672" s="85" t="s">
        <v>6390</v>
      </c>
      <c r="BS672" s="62" t="s">
        <v>4438</v>
      </c>
      <c r="CS672" s="62" t="s">
        <v>7034</v>
      </c>
    </row>
    <row r="673" spans="3:97" x14ac:dyDescent="0.2">
      <c r="C673" s="85" t="s">
        <v>6391</v>
      </c>
      <c r="BS673" s="62" t="s">
        <v>5327</v>
      </c>
      <c r="CS673" s="62" t="s">
        <v>7035</v>
      </c>
    </row>
    <row r="674" spans="3:97" x14ac:dyDescent="0.2">
      <c r="C674" s="85" t="s">
        <v>6392</v>
      </c>
      <c r="BS674" s="62" t="s">
        <v>5313</v>
      </c>
      <c r="CS674" s="62" t="s">
        <v>5293</v>
      </c>
    </row>
    <row r="675" spans="3:97" x14ac:dyDescent="0.2">
      <c r="C675" s="85" t="s">
        <v>6393</v>
      </c>
      <c r="BS675" s="62" t="s">
        <v>5314</v>
      </c>
      <c r="CS675" s="62" t="s">
        <v>7036</v>
      </c>
    </row>
    <row r="676" spans="3:97" x14ac:dyDescent="0.2">
      <c r="C676" s="85" t="s">
        <v>6394</v>
      </c>
      <c r="BS676" s="62" t="s">
        <v>5315</v>
      </c>
      <c r="CS676" s="62" t="s">
        <v>7037</v>
      </c>
    </row>
    <row r="677" spans="3:97" x14ac:dyDescent="0.2">
      <c r="C677" s="85" t="s">
        <v>6395</v>
      </c>
      <c r="BS677" s="62" t="s">
        <v>5316</v>
      </c>
      <c r="CS677" s="62" t="s">
        <v>7038</v>
      </c>
    </row>
    <row r="678" spans="3:97" x14ac:dyDescent="0.2">
      <c r="C678" s="85" t="s">
        <v>6396</v>
      </c>
      <c r="BS678" s="62" t="s">
        <v>5317</v>
      </c>
      <c r="CS678" s="62" t="s">
        <v>7039</v>
      </c>
    </row>
    <row r="679" spans="3:97" x14ac:dyDescent="0.2">
      <c r="C679" s="85" t="s">
        <v>6397</v>
      </c>
      <c r="BS679" s="62" t="s">
        <v>5318</v>
      </c>
      <c r="CS679" s="62" t="s">
        <v>7040</v>
      </c>
    </row>
    <row r="680" spans="3:97" x14ac:dyDescent="0.2">
      <c r="C680" s="85" t="s">
        <v>6398</v>
      </c>
      <c r="BS680" s="62" t="s">
        <v>5319</v>
      </c>
      <c r="CS680" s="62" t="s">
        <v>7041</v>
      </c>
    </row>
    <row r="681" spans="3:97" x14ac:dyDescent="0.2">
      <c r="C681" s="85" t="s">
        <v>6399</v>
      </c>
      <c r="BS681" s="62" t="s">
        <v>5328</v>
      </c>
      <c r="CS681" s="62" t="s">
        <v>7042</v>
      </c>
    </row>
    <row r="682" spans="3:97" x14ac:dyDescent="0.2">
      <c r="C682" s="85" t="s">
        <v>6400</v>
      </c>
      <c r="BS682" s="62" t="s">
        <v>5320</v>
      </c>
      <c r="CS682" s="62" t="s">
        <v>7043</v>
      </c>
    </row>
    <row r="683" spans="3:97" x14ac:dyDescent="0.2">
      <c r="C683" s="85" t="s">
        <v>6401</v>
      </c>
      <c r="BS683" s="62" t="s">
        <v>5321</v>
      </c>
      <c r="CS683" s="63" t="s">
        <v>8642</v>
      </c>
    </row>
    <row r="684" spans="3:97" x14ac:dyDescent="0.2">
      <c r="C684" s="85" t="s">
        <v>6402</v>
      </c>
      <c r="BS684" s="62" t="s">
        <v>5322</v>
      </c>
      <c r="CS684" s="62" t="s">
        <v>7044</v>
      </c>
    </row>
    <row r="685" spans="3:97" x14ac:dyDescent="0.2">
      <c r="C685" s="85" t="s">
        <v>6403</v>
      </c>
      <c r="BS685" s="62" t="s">
        <v>5323</v>
      </c>
      <c r="CS685" s="62" t="s">
        <v>7045</v>
      </c>
    </row>
    <row r="686" spans="3:97" x14ac:dyDescent="0.2">
      <c r="C686" s="85" t="s">
        <v>6404</v>
      </c>
      <c r="BS686" s="62" t="s">
        <v>5324</v>
      </c>
      <c r="CS686" s="62" t="s">
        <v>5299</v>
      </c>
    </row>
    <row r="687" spans="3:97" x14ac:dyDescent="0.2">
      <c r="C687" s="85" t="s">
        <v>6405</v>
      </c>
      <c r="BS687" s="62" t="s">
        <v>5325</v>
      </c>
      <c r="CS687" s="62" t="s">
        <v>7046</v>
      </c>
    </row>
    <row r="688" spans="3:97" x14ac:dyDescent="0.2">
      <c r="C688" s="85" t="s">
        <v>6406</v>
      </c>
      <c r="BS688" s="62" t="s">
        <v>5326</v>
      </c>
      <c r="CS688" s="62" t="s">
        <v>7047</v>
      </c>
    </row>
    <row r="689" spans="3:97" x14ac:dyDescent="0.2">
      <c r="C689" s="85" t="s">
        <v>6407</v>
      </c>
      <c r="BS689" s="62" t="s">
        <v>5329</v>
      </c>
      <c r="CS689" s="62" t="s">
        <v>7048</v>
      </c>
    </row>
    <row r="690" spans="3:97" x14ac:dyDescent="0.2">
      <c r="C690" s="85" t="s">
        <v>6408</v>
      </c>
      <c r="BS690" s="62" t="s">
        <v>5330</v>
      </c>
      <c r="CS690" s="62" t="s">
        <v>7049</v>
      </c>
    </row>
    <row r="691" spans="3:97" x14ac:dyDescent="0.2">
      <c r="C691" s="85" t="s">
        <v>6409</v>
      </c>
      <c r="BS691" s="62" t="s">
        <v>5331</v>
      </c>
      <c r="CS691" s="62" t="s">
        <v>7050</v>
      </c>
    </row>
    <row r="692" spans="3:97" x14ac:dyDescent="0.2">
      <c r="C692" s="85" t="s">
        <v>6410</v>
      </c>
      <c r="BS692" s="62" t="s">
        <v>5332</v>
      </c>
      <c r="CS692" s="62" t="s">
        <v>4107</v>
      </c>
    </row>
    <row r="693" spans="3:97" x14ac:dyDescent="0.2">
      <c r="C693" s="85" t="s">
        <v>6411</v>
      </c>
      <c r="BS693" s="62" t="s">
        <v>5333</v>
      </c>
      <c r="CS693" s="62" t="s">
        <v>7051</v>
      </c>
    </row>
    <row r="694" spans="3:97" x14ac:dyDescent="0.2">
      <c r="C694" s="85" t="s">
        <v>6412</v>
      </c>
      <c r="BS694" s="62" t="s">
        <v>5334</v>
      </c>
      <c r="CS694" s="62" t="s">
        <v>7052</v>
      </c>
    </row>
    <row r="695" spans="3:97" x14ac:dyDescent="0.2">
      <c r="C695" s="85" t="s">
        <v>6413</v>
      </c>
      <c r="BS695" s="62" t="s">
        <v>5340</v>
      </c>
      <c r="CS695" s="62" t="s">
        <v>7053</v>
      </c>
    </row>
    <row r="696" spans="3:97" x14ac:dyDescent="0.2">
      <c r="C696" s="85" t="s">
        <v>6414</v>
      </c>
      <c r="BS696" s="62" t="s">
        <v>5335</v>
      </c>
      <c r="CS696" s="62" t="s">
        <v>7054</v>
      </c>
    </row>
    <row r="697" spans="3:97" x14ac:dyDescent="0.2">
      <c r="C697" s="85" t="s">
        <v>6415</v>
      </c>
      <c r="BS697" s="62" t="s">
        <v>5336</v>
      </c>
      <c r="CS697" s="62" t="s">
        <v>7055</v>
      </c>
    </row>
    <row r="698" spans="3:97" x14ac:dyDescent="0.2">
      <c r="C698" s="85" t="s">
        <v>6416</v>
      </c>
      <c r="BS698" s="62" t="s">
        <v>5337</v>
      </c>
      <c r="CS698" s="62" t="s">
        <v>7056</v>
      </c>
    </row>
    <row r="699" spans="3:97" x14ac:dyDescent="0.2">
      <c r="C699" s="85" t="s">
        <v>6417</v>
      </c>
      <c r="BS699" s="62" t="s">
        <v>5338</v>
      </c>
      <c r="CS699" s="62" t="s">
        <v>7057</v>
      </c>
    </row>
    <row r="700" spans="3:97" x14ac:dyDescent="0.2">
      <c r="C700" s="85" t="s">
        <v>6418</v>
      </c>
      <c r="BS700" s="62" t="s">
        <v>5339</v>
      </c>
      <c r="CS700" s="62" t="s">
        <v>7058</v>
      </c>
    </row>
    <row r="701" spans="3:97" x14ac:dyDescent="0.2">
      <c r="C701" s="85" t="s">
        <v>6419</v>
      </c>
      <c r="BS701" s="62" t="s">
        <v>5341</v>
      </c>
      <c r="CS701" s="62" t="s">
        <v>7059</v>
      </c>
    </row>
    <row r="702" spans="3:97" x14ac:dyDescent="0.2">
      <c r="C702" s="85" t="s">
        <v>2099</v>
      </c>
      <c r="BS702" s="62" t="s">
        <v>5342</v>
      </c>
      <c r="CS702" s="62" t="s">
        <v>2036</v>
      </c>
    </row>
    <row r="703" spans="3:97" x14ac:dyDescent="0.2">
      <c r="C703" s="85" t="s">
        <v>6420</v>
      </c>
      <c r="BS703" s="62" t="s">
        <v>5343</v>
      </c>
      <c r="CS703" s="63" t="s">
        <v>5216</v>
      </c>
    </row>
    <row r="704" spans="3:97" x14ac:dyDescent="0.2">
      <c r="C704" s="85" t="s">
        <v>6421</v>
      </c>
      <c r="BS704" s="62" t="s">
        <v>5344</v>
      </c>
      <c r="CS704" s="62" t="s">
        <v>7060</v>
      </c>
    </row>
    <row r="705" spans="3:97" x14ac:dyDescent="0.2">
      <c r="C705" s="85" t="s">
        <v>6422</v>
      </c>
      <c r="BS705" s="62" t="s">
        <v>5345</v>
      </c>
      <c r="CS705" s="62" t="s">
        <v>7061</v>
      </c>
    </row>
    <row r="706" spans="3:97" x14ac:dyDescent="0.2">
      <c r="C706" s="85" t="s">
        <v>6423</v>
      </c>
      <c r="BS706" s="62" t="s">
        <v>5346</v>
      </c>
      <c r="CS706" s="62" t="s">
        <v>7062</v>
      </c>
    </row>
    <row r="707" spans="3:97" x14ac:dyDescent="0.2">
      <c r="C707" s="85" t="s">
        <v>6424</v>
      </c>
      <c r="BS707" s="62" t="s">
        <v>5347</v>
      </c>
      <c r="CS707" s="62" t="s">
        <v>7063</v>
      </c>
    </row>
    <row r="708" spans="3:97" x14ac:dyDescent="0.2">
      <c r="C708" s="85" t="s">
        <v>2102</v>
      </c>
      <c r="BS708" s="62" t="s">
        <v>5348</v>
      </c>
      <c r="CS708" s="62" t="s">
        <v>7064</v>
      </c>
    </row>
    <row r="709" spans="3:97" x14ac:dyDescent="0.2">
      <c r="C709" s="85" t="s">
        <v>6425</v>
      </c>
      <c r="BS709" s="62" t="s">
        <v>5349</v>
      </c>
      <c r="CS709" s="62" t="s">
        <v>7065</v>
      </c>
    </row>
    <row r="710" spans="3:97" x14ac:dyDescent="0.2">
      <c r="C710" s="85" t="s">
        <v>6426</v>
      </c>
      <c r="BS710" s="62" t="s">
        <v>5350</v>
      </c>
      <c r="CS710" s="62" t="s">
        <v>5222</v>
      </c>
    </row>
    <row r="711" spans="3:97" x14ac:dyDescent="0.2">
      <c r="C711" s="85" t="s">
        <v>6427</v>
      </c>
      <c r="BS711" s="62" t="s">
        <v>5351</v>
      </c>
      <c r="CS711" s="62" t="s">
        <v>7066</v>
      </c>
    </row>
    <row r="712" spans="3:97" x14ac:dyDescent="0.2">
      <c r="C712" s="85" t="s">
        <v>3783</v>
      </c>
      <c r="BS712" s="62" t="s">
        <v>5352</v>
      </c>
      <c r="CS712" s="62" t="s">
        <v>7067</v>
      </c>
    </row>
    <row r="713" spans="3:97" x14ac:dyDescent="0.2">
      <c r="C713" s="85" t="s">
        <v>6428</v>
      </c>
      <c r="BS713" s="62" t="s">
        <v>5353</v>
      </c>
      <c r="CS713" s="62" t="s">
        <v>7068</v>
      </c>
    </row>
    <row r="714" spans="3:97" x14ac:dyDescent="0.2">
      <c r="C714" s="85" t="s">
        <v>6429</v>
      </c>
      <c r="BS714" s="62" t="s">
        <v>5354</v>
      </c>
      <c r="CS714" s="62" t="s">
        <v>7069</v>
      </c>
    </row>
    <row r="715" spans="3:97" x14ac:dyDescent="0.2">
      <c r="C715" s="85" t="s">
        <v>6430</v>
      </c>
      <c r="BS715" s="62" t="s">
        <v>5408</v>
      </c>
      <c r="CS715" s="62" t="s">
        <v>7070</v>
      </c>
    </row>
    <row r="716" spans="3:97" x14ac:dyDescent="0.2">
      <c r="C716" s="85" t="s">
        <v>6431</v>
      </c>
      <c r="BS716" s="62" t="s">
        <v>5409</v>
      </c>
      <c r="CS716" s="62" t="s">
        <v>7071</v>
      </c>
    </row>
    <row r="717" spans="3:97" x14ac:dyDescent="0.2">
      <c r="C717" s="85" t="s">
        <v>6432</v>
      </c>
      <c r="BS717" s="62" t="s">
        <v>5410</v>
      </c>
      <c r="CS717" s="62" t="s">
        <v>7072</v>
      </c>
    </row>
    <row r="718" spans="3:97" x14ac:dyDescent="0.2">
      <c r="C718" s="85" t="s">
        <v>6433</v>
      </c>
      <c r="BS718" s="62" t="s">
        <v>5411</v>
      </c>
      <c r="CS718" s="62" t="s">
        <v>7073</v>
      </c>
    </row>
    <row r="719" spans="3:97" x14ac:dyDescent="0.2">
      <c r="C719" s="85" t="s">
        <v>6434</v>
      </c>
      <c r="BS719" s="62" t="s">
        <v>5412</v>
      </c>
      <c r="CS719" s="62" t="s">
        <v>7074</v>
      </c>
    </row>
    <row r="720" spans="3:97" x14ac:dyDescent="0.2">
      <c r="C720" s="85" t="s">
        <v>6435</v>
      </c>
      <c r="BS720" s="62" t="s">
        <v>5413</v>
      </c>
      <c r="CS720" s="62" t="s">
        <v>7075</v>
      </c>
    </row>
    <row r="721" spans="3:97" x14ac:dyDescent="0.2">
      <c r="C721" s="85" t="s">
        <v>6436</v>
      </c>
      <c r="BS721" s="62" t="s">
        <v>5414</v>
      </c>
      <c r="CS721" s="62" t="s">
        <v>7076</v>
      </c>
    </row>
    <row r="722" spans="3:97" x14ac:dyDescent="0.2">
      <c r="C722" s="85" t="s">
        <v>6437</v>
      </c>
      <c r="BS722" s="62" t="s">
        <v>5416</v>
      </c>
      <c r="CS722" s="62" t="s">
        <v>7077</v>
      </c>
    </row>
    <row r="723" spans="3:97" x14ac:dyDescent="0.2">
      <c r="C723" s="85" t="s">
        <v>6438</v>
      </c>
      <c r="BS723" s="62" t="s">
        <v>5417</v>
      </c>
      <c r="CS723" s="62" t="s">
        <v>7078</v>
      </c>
    </row>
    <row r="724" spans="3:97" x14ac:dyDescent="0.2">
      <c r="C724" s="85" t="s">
        <v>6439</v>
      </c>
      <c r="BS724" s="62" t="s">
        <v>5415</v>
      </c>
      <c r="CS724" s="62" t="s">
        <v>7079</v>
      </c>
    </row>
    <row r="725" spans="3:97" x14ac:dyDescent="0.2">
      <c r="C725" s="85" t="s">
        <v>6440</v>
      </c>
      <c r="BS725" s="62" t="s">
        <v>5418</v>
      </c>
      <c r="CS725" s="62" t="s">
        <v>7080</v>
      </c>
    </row>
    <row r="726" spans="3:97" x14ac:dyDescent="0.2">
      <c r="C726" s="85" t="s">
        <v>6441</v>
      </c>
      <c r="BS726" s="62" t="s">
        <v>5419</v>
      </c>
      <c r="CS726" s="62" t="s">
        <v>7081</v>
      </c>
    </row>
    <row r="727" spans="3:97" x14ac:dyDescent="0.2">
      <c r="C727" s="85" t="s">
        <v>6442</v>
      </c>
      <c r="BS727" s="62" t="s">
        <v>5420</v>
      </c>
      <c r="CS727" s="62" t="s">
        <v>7082</v>
      </c>
    </row>
    <row r="728" spans="3:97" x14ac:dyDescent="0.2">
      <c r="C728" s="85" t="s">
        <v>6443</v>
      </c>
      <c r="BS728" s="62" t="s">
        <v>5421</v>
      </c>
      <c r="CS728" s="62" t="s">
        <v>7083</v>
      </c>
    </row>
    <row r="729" spans="3:97" x14ac:dyDescent="0.2">
      <c r="C729" s="85" t="s">
        <v>6444</v>
      </c>
      <c r="BS729" s="62" t="s">
        <v>5355</v>
      </c>
      <c r="CS729" s="62" t="s">
        <v>7084</v>
      </c>
    </row>
    <row r="730" spans="3:97" x14ac:dyDescent="0.2">
      <c r="C730" s="85" t="s">
        <v>6445</v>
      </c>
      <c r="BS730" s="62" t="s">
        <v>5356</v>
      </c>
      <c r="CS730" s="62" t="s">
        <v>7085</v>
      </c>
    </row>
    <row r="731" spans="3:97" x14ac:dyDescent="0.2">
      <c r="C731" s="85" t="s">
        <v>6446</v>
      </c>
      <c r="BS731" s="62" t="s">
        <v>5357</v>
      </c>
      <c r="CS731" s="62" t="s">
        <v>5247</v>
      </c>
    </row>
    <row r="732" spans="3:97" x14ac:dyDescent="0.2">
      <c r="C732" s="85" t="s">
        <v>6447</v>
      </c>
      <c r="BS732" s="62" t="s">
        <v>5358</v>
      </c>
      <c r="CS732" s="62" t="s">
        <v>4010</v>
      </c>
    </row>
    <row r="733" spans="3:97" x14ac:dyDescent="0.2">
      <c r="C733" s="85" t="s">
        <v>6448</v>
      </c>
      <c r="BS733" s="62" t="s">
        <v>4285</v>
      </c>
      <c r="CS733" s="62" t="s">
        <v>6099</v>
      </c>
    </row>
    <row r="734" spans="3:97" x14ac:dyDescent="0.2">
      <c r="C734" s="85" t="s">
        <v>6449</v>
      </c>
      <c r="BS734" s="62" t="s">
        <v>4286</v>
      </c>
      <c r="CS734" s="62" t="s">
        <v>7086</v>
      </c>
    </row>
    <row r="735" spans="3:97" x14ac:dyDescent="0.2">
      <c r="C735" s="85" t="s">
        <v>3890</v>
      </c>
      <c r="BS735" s="62" t="s">
        <v>2065</v>
      </c>
      <c r="CS735" s="62" t="s">
        <v>7087</v>
      </c>
    </row>
    <row r="736" spans="3:97" x14ac:dyDescent="0.2">
      <c r="C736" s="85" t="s">
        <v>3889</v>
      </c>
      <c r="BS736" s="62" t="s">
        <v>5422</v>
      </c>
      <c r="CS736" s="62" t="s">
        <v>7088</v>
      </c>
    </row>
    <row r="737" spans="3:97" x14ac:dyDescent="0.2">
      <c r="C737" s="85" t="s">
        <v>6450</v>
      </c>
      <c r="BS737" s="62" t="s">
        <v>5423</v>
      </c>
      <c r="CS737" s="62" t="s">
        <v>7089</v>
      </c>
    </row>
    <row r="738" spans="3:97" x14ac:dyDescent="0.2">
      <c r="C738" s="85" t="s">
        <v>6451</v>
      </c>
      <c r="BS738" s="62" t="s">
        <v>5424</v>
      </c>
      <c r="CS738" s="62" t="s">
        <v>7090</v>
      </c>
    </row>
    <row r="739" spans="3:97" x14ac:dyDescent="0.2">
      <c r="C739" s="85" t="s">
        <v>6452</v>
      </c>
      <c r="BS739" s="62" t="s">
        <v>5359</v>
      </c>
      <c r="CS739" s="62" t="s">
        <v>7091</v>
      </c>
    </row>
    <row r="740" spans="3:97" x14ac:dyDescent="0.2">
      <c r="C740" s="85" t="s">
        <v>6453</v>
      </c>
      <c r="BS740" s="62" t="s">
        <v>5360</v>
      </c>
      <c r="CS740" s="62" t="s">
        <v>7092</v>
      </c>
    </row>
    <row r="741" spans="3:97" x14ac:dyDescent="0.2">
      <c r="C741" s="85" t="s">
        <v>6454</v>
      </c>
      <c r="BS741" s="62" t="s">
        <v>5425</v>
      </c>
      <c r="CS741" s="62" t="s">
        <v>7093</v>
      </c>
    </row>
    <row r="742" spans="3:97" x14ac:dyDescent="0.2">
      <c r="C742" s="85" t="s">
        <v>6455</v>
      </c>
      <c r="BS742" s="62" t="s">
        <v>5361</v>
      </c>
      <c r="CS742" s="62" t="s">
        <v>7094</v>
      </c>
    </row>
    <row r="743" spans="3:97" x14ac:dyDescent="0.2">
      <c r="C743" s="85" t="s">
        <v>6456</v>
      </c>
      <c r="BS743" s="62" t="s">
        <v>5362</v>
      </c>
      <c r="CS743" s="62" t="s">
        <v>7095</v>
      </c>
    </row>
    <row r="744" spans="3:97" x14ac:dyDescent="0.2">
      <c r="C744" s="85" t="s">
        <v>6457</v>
      </c>
      <c r="BS744" s="62" t="s">
        <v>5363</v>
      </c>
      <c r="CS744" s="62" t="s">
        <v>7096</v>
      </c>
    </row>
    <row r="745" spans="3:97" x14ac:dyDescent="0.2">
      <c r="C745" s="85" t="s">
        <v>6458</v>
      </c>
      <c r="BS745" s="62" t="s">
        <v>5364</v>
      </c>
      <c r="CS745" s="62" t="s">
        <v>7097</v>
      </c>
    </row>
    <row r="746" spans="3:97" x14ac:dyDescent="0.2">
      <c r="C746" s="85" t="s">
        <v>6459</v>
      </c>
      <c r="BS746" s="62" t="s">
        <v>5375</v>
      </c>
      <c r="CS746" s="62" t="s">
        <v>7098</v>
      </c>
    </row>
    <row r="747" spans="3:97" x14ac:dyDescent="0.2">
      <c r="C747" s="85" t="s">
        <v>6460</v>
      </c>
      <c r="BS747" s="62" t="s">
        <v>5365</v>
      </c>
      <c r="CS747" s="62" t="s">
        <v>7099</v>
      </c>
    </row>
    <row r="748" spans="3:97" x14ac:dyDescent="0.2">
      <c r="C748" s="85" t="s">
        <v>6461</v>
      </c>
      <c r="BS748" s="62" t="s">
        <v>5366</v>
      </c>
      <c r="CS748" s="62" t="s">
        <v>7100</v>
      </c>
    </row>
    <row r="749" spans="3:97" x14ac:dyDescent="0.2">
      <c r="C749" s="85" t="s">
        <v>6462</v>
      </c>
      <c r="BS749" s="62" t="s">
        <v>5367</v>
      </c>
      <c r="CS749" s="62" t="s">
        <v>4025</v>
      </c>
    </row>
    <row r="750" spans="3:97" x14ac:dyDescent="0.2">
      <c r="C750" s="85" t="s">
        <v>6463</v>
      </c>
      <c r="BS750" s="62" t="s">
        <v>5368</v>
      </c>
      <c r="CS750" s="62" t="s">
        <v>7101</v>
      </c>
    </row>
    <row r="751" spans="3:97" x14ac:dyDescent="0.2">
      <c r="C751" s="85" t="s">
        <v>6464</v>
      </c>
      <c r="BS751" s="62" t="s">
        <v>5369</v>
      </c>
      <c r="CS751" s="62" t="s">
        <v>7102</v>
      </c>
    </row>
    <row r="752" spans="3:97" x14ac:dyDescent="0.2">
      <c r="C752" s="85" t="s">
        <v>6465</v>
      </c>
      <c r="BS752" s="62" t="s">
        <v>5370</v>
      </c>
      <c r="CS752" s="62" t="s">
        <v>7103</v>
      </c>
    </row>
    <row r="753" spans="3:97" x14ac:dyDescent="0.2">
      <c r="C753" s="85" t="s">
        <v>6466</v>
      </c>
      <c r="BS753" s="62" t="s">
        <v>5372</v>
      </c>
      <c r="CS753" s="62" t="s">
        <v>7104</v>
      </c>
    </row>
    <row r="754" spans="3:97" x14ac:dyDescent="0.2">
      <c r="C754" s="85" t="s">
        <v>6467</v>
      </c>
      <c r="BS754" s="62" t="s">
        <v>5373</v>
      </c>
      <c r="CS754" s="62" t="s">
        <v>7105</v>
      </c>
    </row>
    <row r="755" spans="3:97" x14ac:dyDescent="0.2">
      <c r="C755" s="85" t="s">
        <v>6468</v>
      </c>
      <c r="BS755" s="62" t="s">
        <v>5371</v>
      </c>
      <c r="CS755" s="62" t="s">
        <v>7106</v>
      </c>
    </row>
    <row r="756" spans="3:97" x14ac:dyDescent="0.2">
      <c r="C756" s="85" t="s">
        <v>6469</v>
      </c>
      <c r="BS756" s="62" t="s">
        <v>5374</v>
      </c>
      <c r="CS756" s="62" t="s">
        <v>7107</v>
      </c>
    </row>
    <row r="757" spans="3:97" x14ac:dyDescent="0.2">
      <c r="C757" s="85" t="s">
        <v>6470</v>
      </c>
      <c r="BS757" s="62" t="s">
        <v>5376</v>
      </c>
      <c r="CS757" s="62" t="s">
        <v>7108</v>
      </c>
    </row>
    <row r="758" spans="3:97" x14ac:dyDescent="0.2">
      <c r="C758" s="85" t="s">
        <v>6471</v>
      </c>
      <c r="BS758" s="62" t="s">
        <v>5377</v>
      </c>
      <c r="CS758" s="62" t="s">
        <v>7109</v>
      </c>
    </row>
    <row r="759" spans="3:97" x14ac:dyDescent="0.2">
      <c r="C759" s="85" t="s">
        <v>6472</v>
      </c>
      <c r="BS759" s="62" t="s">
        <v>5378</v>
      </c>
      <c r="CS759" s="62" t="s">
        <v>7110</v>
      </c>
    </row>
    <row r="760" spans="3:97" x14ac:dyDescent="0.2">
      <c r="C760" s="85" t="s">
        <v>6473</v>
      </c>
      <c r="BS760" s="62" t="s">
        <v>5379</v>
      </c>
      <c r="CS760" s="62" t="s">
        <v>7111</v>
      </c>
    </row>
    <row r="761" spans="3:97" x14ac:dyDescent="0.2">
      <c r="C761" s="85" t="s">
        <v>6474</v>
      </c>
      <c r="BS761" s="62" t="s">
        <v>5380</v>
      </c>
      <c r="CS761" s="62" t="s">
        <v>7112</v>
      </c>
    </row>
    <row r="762" spans="3:97" x14ac:dyDescent="0.2">
      <c r="C762" s="85" t="s">
        <v>4183</v>
      </c>
      <c r="BS762" s="62" t="s">
        <v>5381</v>
      </c>
      <c r="CS762" s="62" t="s">
        <v>3438</v>
      </c>
    </row>
    <row r="763" spans="3:97" x14ac:dyDescent="0.2">
      <c r="C763" s="85" t="s">
        <v>6475</v>
      </c>
      <c r="BS763" s="62" t="s">
        <v>5382</v>
      </c>
      <c r="CS763" s="62" t="s">
        <v>7113</v>
      </c>
    </row>
    <row r="764" spans="3:97" x14ac:dyDescent="0.2">
      <c r="C764" s="85" t="s">
        <v>6476</v>
      </c>
      <c r="BS764" s="62" t="s">
        <v>5383</v>
      </c>
      <c r="CS764" s="62" t="s">
        <v>7114</v>
      </c>
    </row>
    <row r="765" spans="3:97" x14ac:dyDescent="0.2">
      <c r="C765" s="85" t="s">
        <v>6477</v>
      </c>
      <c r="BS765" s="62" t="s">
        <v>5386</v>
      </c>
      <c r="CS765" s="62" t="s">
        <v>7115</v>
      </c>
    </row>
    <row r="766" spans="3:97" x14ac:dyDescent="0.2">
      <c r="C766" s="85" t="s">
        <v>6478</v>
      </c>
      <c r="BS766" s="62" t="s">
        <v>5385</v>
      </c>
      <c r="CS766" s="62" t="s">
        <v>7116</v>
      </c>
    </row>
    <row r="767" spans="3:97" x14ac:dyDescent="0.2">
      <c r="C767" s="85" t="s">
        <v>6479</v>
      </c>
      <c r="BS767" s="62" t="s">
        <v>5384</v>
      </c>
      <c r="CS767" s="62" t="s">
        <v>7117</v>
      </c>
    </row>
    <row r="768" spans="3:97" x14ac:dyDescent="0.2">
      <c r="C768" s="85" t="s">
        <v>6480</v>
      </c>
      <c r="BS768" s="62" t="s">
        <v>5387</v>
      </c>
      <c r="CS768" s="62" t="s">
        <v>7118</v>
      </c>
    </row>
    <row r="769" spans="3:97" x14ac:dyDescent="0.2">
      <c r="C769" s="85" t="s">
        <v>6481</v>
      </c>
      <c r="BS769" s="62" t="s">
        <v>5388</v>
      </c>
      <c r="CS769" s="62" t="s">
        <v>7119</v>
      </c>
    </row>
    <row r="770" spans="3:97" x14ac:dyDescent="0.2">
      <c r="C770" s="85" t="s">
        <v>6482</v>
      </c>
      <c r="BS770" s="62" t="s">
        <v>5389</v>
      </c>
      <c r="CS770" s="62" t="s">
        <v>7120</v>
      </c>
    </row>
    <row r="771" spans="3:97" x14ac:dyDescent="0.2">
      <c r="C771" s="85" t="s">
        <v>6483</v>
      </c>
      <c r="BS771" s="62" t="s">
        <v>5390</v>
      </c>
      <c r="CS771" s="62" t="s">
        <v>7121</v>
      </c>
    </row>
    <row r="772" spans="3:97" x14ac:dyDescent="0.2">
      <c r="C772" s="85" t="s">
        <v>6484</v>
      </c>
      <c r="BS772" s="62" t="s">
        <v>5391</v>
      </c>
      <c r="CS772" s="62" t="s">
        <v>7122</v>
      </c>
    </row>
    <row r="773" spans="3:97" x14ac:dyDescent="0.2">
      <c r="C773" s="85" t="s">
        <v>6485</v>
      </c>
      <c r="BS773" s="62" t="s">
        <v>5392</v>
      </c>
      <c r="CS773" s="62" t="s">
        <v>7123</v>
      </c>
    </row>
    <row r="774" spans="3:97" x14ac:dyDescent="0.2">
      <c r="C774" s="85" t="s">
        <v>6486</v>
      </c>
      <c r="BS774" s="62" t="s">
        <v>5393</v>
      </c>
      <c r="CS774" s="62" t="s">
        <v>7124</v>
      </c>
    </row>
    <row r="775" spans="3:97" x14ac:dyDescent="0.2">
      <c r="C775" s="85" t="s">
        <v>6487</v>
      </c>
      <c r="BS775" s="62" t="s">
        <v>5394</v>
      </c>
      <c r="CS775" s="62" t="s">
        <v>7125</v>
      </c>
    </row>
    <row r="776" spans="3:97" x14ac:dyDescent="0.2">
      <c r="C776" s="85" t="s">
        <v>6488</v>
      </c>
      <c r="BS776" s="62" t="s">
        <v>5395</v>
      </c>
      <c r="CS776" s="62" t="s">
        <v>7126</v>
      </c>
    </row>
    <row r="777" spans="3:97" x14ac:dyDescent="0.2">
      <c r="C777" s="85" t="s">
        <v>6489</v>
      </c>
      <c r="BS777" s="62" t="s">
        <v>5396</v>
      </c>
      <c r="CS777" s="62" t="s">
        <v>7127</v>
      </c>
    </row>
    <row r="778" spans="3:97" x14ac:dyDescent="0.2">
      <c r="C778" s="85" t="s">
        <v>6490</v>
      </c>
      <c r="BS778" s="62" t="s">
        <v>5397</v>
      </c>
      <c r="CS778" s="62" t="s">
        <v>7128</v>
      </c>
    </row>
    <row r="779" spans="3:97" x14ac:dyDescent="0.2">
      <c r="C779" s="85" t="s">
        <v>6491</v>
      </c>
      <c r="BS779" s="62" t="s">
        <v>5398</v>
      </c>
      <c r="CS779" s="62" t="s">
        <v>7129</v>
      </c>
    </row>
    <row r="780" spans="3:97" x14ac:dyDescent="0.2">
      <c r="C780" s="85" t="s">
        <v>6492</v>
      </c>
      <c r="BS780" s="62" t="s">
        <v>5399</v>
      </c>
      <c r="CS780" s="62" t="s">
        <v>7130</v>
      </c>
    </row>
    <row r="781" spans="3:97" x14ac:dyDescent="0.2">
      <c r="C781" s="85" t="s">
        <v>6493</v>
      </c>
      <c r="BS781" s="62" t="s">
        <v>5400</v>
      </c>
      <c r="CS781" s="62" t="s">
        <v>2040</v>
      </c>
    </row>
    <row r="782" spans="3:97" x14ac:dyDescent="0.2">
      <c r="C782" s="85" t="s">
        <v>6494</v>
      </c>
      <c r="BS782" s="62" t="s">
        <v>5404</v>
      </c>
      <c r="CS782" s="62" t="s">
        <v>7131</v>
      </c>
    </row>
    <row r="783" spans="3:97" x14ac:dyDescent="0.2">
      <c r="C783" s="85" t="s">
        <v>6495</v>
      </c>
      <c r="BS783" s="62" t="s">
        <v>5405</v>
      </c>
      <c r="CS783" s="62" t="s">
        <v>7132</v>
      </c>
    </row>
    <row r="784" spans="3:97" x14ac:dyDescent="0.2">
      <c r="C784" s="85" t="s">
        <v>6496</v>
      </c>
      <c r="BS784" s="62" t="s">
        <v>5406</v>
      </c>
      <c r="CS784" s="62" t="s">
        <v>7133</v>
      </c>
    </row>
    <row r="785" spans="3:97" x14ac:dyDescent="0.2">
      <c r="C785" s="85" t="s">
        <v>6497</v>
      </c>
      <c r="BS785" s="62" t="s">
        <v>5402</v>
      </c>
      <c r="CS785" s="62" t="s">
        <v>7134</v>
      </c>
    </row>
    <row r="786" spans="3:97" x14ac:dyDescent="0.2">
      <c r="C786" s="85" t="s">
        <v>6498</v>
      </c>
      <c r="BS786" s="62" t="s">
        <v>5401</v>
      </c>
      <c r="CS786" s="62" t="s">
        <v>3765</v>
      </c>
    </row>
    <row r="787" spans="3:97" x14ac:dyDescent="0.2">
      <c r="C787" s="85" t="s">
        <v>6499</v>
      </c>
      <c r="BS787" s="62" t="s">
        <v>5403</v>
      </c>
      <c r="CS787" s="62" t="s">
        <v>7135</v>
      </c>
    </row>
    <row r="788" spans="3:97" x14ac:dyDescent="0.2">
      <c r="C788" s="85" t="s">
        <v>6500</v>
      </c>
      <c r="BS788" s="62" t="s">
        <v>5426</v>
      </c>
      <c r="CS788" s="62" t="s">
        <v>7136</v>
      </c>
    </row>
    <row r="789" spans="3:97" x14ac:dyDescent="0.2">
      <c r="C789" s="85" t="s">
        <v>6501</v>
      </c>
      <c r="BS789" s="62" t="s">
        <v>5427</v>
      </c>
      <c r="CS789" s="62" t="s">
        <v>7137</v>
      </c>
    </row>
    <row r="790" spans="3:97" x14ac:dyDescent="0.2">
      <c r="C790" s="85" t="s">
        <v>6502</v>
      </c>
      <c r="BS790" s="62" t="s">
        <v>5428</v>
      </c>
      <c r="CS790" s="62" t="s">
        <v>7138</v>
      </c>
    </row>
    <row r="791" spans="3:97" x14ac:dyDescent="0.2">
      <c r="C791" s="85" t="s">
        <v>6503</v>
      </c>
      <c r="BS791" s="62" t="s">
        <v>5407</v>
      </c>
      <c r="CS791" s="62" t="s">
        <v>7139</v>
      </c>
    </row>
    <row r="792" spans="3:97" x14ac:dyDescent="0.2">
      <c r="C792" s="85" t="s">
        <v>6504</v>
      </c>
      <c r="BS792" s="62" t="s">
        <v>4290</v>
      </c>
      <c r="CS792" s="62" t="s">
        <v>7140</v>
      </c>
    </row>
    <row r="793" spans="3:97" x14ac:dyDescent="0.2">
      <c r="C793" s="85" t="s">
        <v>6505</v>
      </c>
      <c r="BS793" s="62" t="s">
        <v>5429</v>
      </c>
      <c r="CS793" s="62" t="s">
        <v>7141</v>
      </c>
    </row>
    <row r="794" spans="3:97" x14ac:dyDescent="0.2">
      <c r="C794" s="85" t="s">
        <v>6506</v>
      </c>
      <c r="BS794" s="62" t="s">
        <v>5430</v>
      </c>
      <c r="CS794" s="62" t="s">
        <v>7142</v>
      </c>
    </row>
    <row r="795" spans="3:97" x14ac:dyDescent="0.2">
      <c r="C795" s="85" t="s">
        <v>6507</v>
      </c>
      <c r="BS795" s="62" t="s">
        <v>5431</v>
      </c>
      <c r="CS795" s="62" t="s">
        <v>7143</v>
      </c>
    </row>
    <row r="796" spans="3:97" x14ac:dyDescent="0.2">
      <c r="C796" s="85" t="s">
        <v>6508</v>
      </c>
      <c r="BS796" s="62" t="s">
        <v>5432</v>
      </c>
      <c r="CS796" s="62" t="s">
        <v>7144</v>
      </c>
    </row>
    <row r="797" spans="3:97" x14ac:dyDescent="0.2">
      <c r="C797" s="85" t="s">
        <v>6509</v>
      </c>
      <c r="BS797" s="62" t="s">
        <v>5433</v>
      </c>
      <c r="CS797" s="62" t="s">
        <v>5273</v>
      </c>
    </row>
    <row r="798" spans="3:97" x14ac:dyDescent="0.2">
      <c r="C798" s="85" t="s">
        <v>6510</v>
      </c>
      <c r="BS798" s="62" t="s">
        <v>3641</v>
      </c>
      <c r="CS798" s="62" t="s">
        <v>7145</v>
      </c>
    </row>
    <row r="799" spans="3:97" x14ac:dyDescent="0.2">
      <c r="C799" s="85" t="s">
        <v>6511</v>
      </c>
      <c r="BS799" s="62" t="s">
        <v>5434</v>
      </c>
      <c r="CS799" s="62" t="s">
        <v>7146</v>
      </c>
    </row>
    <row r="800" spans="3:97" x14ac:dyDescent="0.2">
      <c r="C800" s="85" t="s">
        <v>2117</v>
      </c>
      <c r="BS800" s="62" t="s">
        <v>5435</v>
      </c>
      <c r="CS800" s="62" t="s">
        <v>7147</v>
      </c>
    </row>
    <row r="801" spans="3:97" x14ac:dyDescent="0.2">
      <c r="C801" s="85" t="s">
        <v>3858</v>
      </c>
      <c r="BS801" s="62" t="s">
        <v>5436</v>
      </c>
      <c r="CS801" s="62" t="s">
        <v>7148</v>
      </c>
    </row>
    <row r="802" spans="3:97" x14ac:dyDescent="0.2">
      <c r="C802" s="85" t="s">
        <v>6512</v>
      </c>
      <c r="BS802" s="62" t="s">
        <v>5437</v>
      </c>
      <c r="CS802" s="62" t="s">
        <v>7149</v>
      </c>
    </row>
    <row r="803" spans="3:97" x14ac:dyDescent="0.2">
      <c r="C803" s="85" t="s">
        <v>4086</v>
      </c>
      <c r="BS803" s="62" t="s">
        <v>5438</v>
      </c>
      <c r="CS803" s="62" t="s">
        <v>7150</v>
      </c>
    </row>
    <row r="804" spans="3:97" x14ac:dyDescent="0.2">
      <c r="C804" s="85" t="s">
        <v>6513</v>
      </c>
      <c r="BS804" s="62" t="s">
        <v>5439</v>
      </c>
      <c r="CS804" s="62" t="s">
        <v>7151</v>
      </c>
    </row>
    <row r="805" spans="3:97" x14ac:dyDescent="0.2">
      <c r="C805" s="85" t="s">
        <v>6514</v>
      </c>
      <c r="BS805" s="62" t="s">
        <v>5440</v>
      </c>
      <c r="CS805" s="62" t="s">
        <v>7152</v>
      </c>
    </row>
    <row r="806" spans="3:97" x14ac:dyDescent="0.2">
      <c r="C806" s="85" t="s">
        <v>4221</v>
      </c>
      <c r="BS806" s="62" t="s">
        <v>5441</v>
      </c>
      <c r="CS806" s="62" t="s">
        <v>5279</v>
      </c>
    </row>
    <row r="807" spans="3:97" x14ac:dyDescent="0.2">
      <c r="C807" s="85" t="s">
        <v>6515</v>
      </c>
      <c r="BS807" s="62" t="s">
        <v>5442</v>
      </c>
      <c r="CS807" s="62" t="s">
        <v>7153</v>
      </c>
    </row>
    <row r="808" spans="3:97" x14ac:dyDescent="0.2">
      <c r="C808" s="85" t="s">
        <v>6516</v>
      </c>
      <c r="BS808" s="62" t="s">
        <v>5443</v>
      </c>
      <c r="CS808" s="62" t="s">
        <v>7154</v>
      </c>
    </row>
    <row r="809" spans="3:97" x14ac:dyDescent="0.2">
      <c r="C809" s="85" t="s">
        <v>6517</v>
      </c>
      <c r="BS809" s="62" t="s">
        <v>5444</v>
      </c>
      <c r="CS809" s="62" t="s">
        <v>7155</v>
      </c>
    </row>
    <row r="810" spans="3:97" x14ac:dyDescent="0.2">
      <c r="C810" s="85" t="s">
        <v>6518</v>
      </c>
      <c r="BS810" s="62" t="s">
        <v>5445</v>
      </c>
      <c r="CS810" s="62" t="s">
        <v>7156</v>
      </c>
    </row>
    <row r="811" spans="3:97" x14ac:dyDescent="0.2">
      <c r="C811" s="85" t="s">
        <v>6519</v>
      </c>
      <c r="BS811" s="62" t="s">
        <v>5446</v>
      </c>
      <c r="CS811" s="62" t="s">
        <v>7157</v>
      </c>
    </row>
    <row r="812" spans="3:97" x14ac:dyDescent="0.2">
      <c r="C812" s="85" t="s">
        <v>6520</v>
      </c>
      <c r="BS812" s="62" t="s">
        <v>5447</v>
      </c>
      <c r="CS812" s="62" t="s">
        <v>7158</v>
      </c>
    </row>
    <row r="813" spans="3:97" x14ac:dyDescent="0.2">
      <c r="C813" s="85" t="s">
        <v>6521</v>
      </c>
      <c r="BS813" s="62" t="s">
        <v>2078</v>
      </c>
      <c r="CS813" s="62" t="s">
        <v>7159</v>
      </c>
    </row>
    <row r="814" spans="3:97" x14ac:dyDescent="0.2">
      <c r="C814" s="85" t="s">
        <v>6522</v>
      </c>
      <c r="BS814" s="62" t="s">
        <v>5461</v>
      </c>
      <c r="CS814" s="62" t="s">
        <v>7160</v>
      </c>
    </row>
    <row r="815" spans="3:97" x14ac:dyDescent="0.2">
      <c r="C815" s="85" t="s">
        <v>6523</v>
      </c>
      <c r="BS815" s="62" t="s">
        <v>5448</v>
      </c>
      <c r="CS815" s="62" t="s">
        <v>7161</v>
      </c>
    </row>
    <row r="816" spans="3:97" x14ac:dyDescent="0.2">
      <c r="C816" s="85" t="s">
        <v>6524</v>
      </c>
      <c r="BS816" s="62" t="s">
        <v>4071</v>
      </c>
      <c r="CS816" s="62" t="s">
        <v>7162</v>
      </c>
    </row>
    <row r="817" spans="3:97" x14ac:dyDescent="0.2">
      <c r="C817" s="85" t="s">
        <v>6525</v>
      </c>
      <c r="BS817" s="62" t="s">
        <v>5449</v>
      </c>
      <c r="CS817" s="62" t="s">
        <v>7163</v>
      </c>
    </row>
    <row r="818" spans="3:97" x14ac:dyDescent="0.2">
      <c r="C818" s="85" t="s">
        <v>6526</v>
      </c>
      <c r="BS818" s="62" t="s">
        <v>5450</v>
      </c>
      <c r="CS818" s="62" t="s">
        <v>7164</v>
      </c>
    </row>
    <row r="819" spans="3:97" x14ac:dyDescent="0.2">
      <c r="C819" s="85" t="s">
        <v>6527</v>
      </c>
      <c r="BS819" s="62" t="s">
        <v>5451</v>
      </c>
      <c r="CS819" s="62" t="s">
        <v>7165</v>
      </c>
    </row>
    <row r="820" spans="3:97" x14ac:dyDescent="0.2">
      <c r="C820" s="85" t="s">
        <v>6528</v>
      </c>
      <c r="BS820" s="62" t="s">
        <v>5452</v>
      </c>
      <c r="CS820" s="62" t="s">
        <v>7166</v>
      </c>
    </row>
    <row r="821" spans="3:97" x14ac:dyDescent="0.2">
      <c r="C821" s="85" t="s">
        <v>6529</v>
      </c>
      <c r="BS821" s="62" t="s">
        <v>5453</v>
      </c>
      <c r="CS821" s="62" t="s">
        <v>7167</v>
      </c>
    </row>
    <row r="822" spans="3:97" x14ac:dyDescent="0.2">
      <c r="C822" s="85" t="s">
        <v>6530</v>
      </c>
      <c r="BS822" s="62" t="s">
        <v>5454</v>
      </c>
      <c r="CS822" s="62" t="s">
        <v>7168</v>
      </c>
    </row>
    <row r="823" spans="3:97" x14ac:dyDescent="0.2">
      <c r="C823" s="85" t="s">
        <v>6531</v>
      </c>
      <c r="BS823" s="62" t="s">
        <v>5455</v>
      </c>
      <c r="CS823" s="62" t="s">
        <v>7169</v>
      </c>
    </row>
    <row r="824" spans="3:97" x14ac:dyDescent="0.2">
      <c r="C824" s="85" t="s">
        <v>6532</v>
      </c>
      <c r="BS824" s="62" t="s">
        <v>5456</v>
      </c>
      <c r="CS824" s="62" t="s">
        <v>7170</v>
      </c>
    </row>
    <row r="825" spans="3:97" x14ac:dyDescent="0.2">
      <c r="C825" s="85" t="s">
        <v>6533</v>
      </c>
      <c r="BS825" s="62" t="s">
        <v>5457</v>
      </c>
      <c r="CS825" s="62" t="s">
        <v>7171</v>
      </c>
    </row>
    <row r="826" spans="3:97" x14ac:dyDescent="0.2">
      <c r="C826" s="85" t="s">
        <v>6534</v>
      </c>
      <c r="BS826" s="62" t="s">
        <v>5458</v>
      </c>
      <c r="CS826" s="62" t="s">
        <v>7172</v>
      </c>
    </row>
    <row r="827" spans="3:97" x14ac:dyDescent="0.2">
      <c r="C827" s="85" t="s">
        <v>6535</v>
      </c>
      <c r="BS827" s="62" t="s">
        <v>5462</v>
      </c>
      <c r="CS827" s="62" t="s">
        <v>7173</v>
      </c>
    </row>
    <row r="828" spans="3:97" x14ac:dyDescent="0.2">
      <c r="C828" s="85" t="s">
        <v>6536</v>
      </c>
      <c r="BS828" s="62" t="s">
        <v>5463</v>
      </c>
      <c r="CS828" s="62" t="s">
        <v>5315</v>
      </c>
    </row>
    <row r="829" spans="3:97" x14ac:dyDescent="0.2">
      <c r="C829" s="85" t="s">
        <v>6537</v>
      </c>
      <c r="BS829" s="62" t="s">
        <v>5459</v>
      </c>
      <c r="CS829" s="62" t="s">
        <v>7174</v>
      </c>
    </row>
    <row r="830" spans="3:97" x14ac:dyDescent="0.2">
      <c r="C830" s="85" t="s">
        <v>4074</v>
      </c>
      <c r="BS830" s="62" t="s">
        <v>5460</v>
      </c>
      <c r="CS830" s="62" t="s">
        <v>7175</v>
      </c>
    </row>
    <row r="831" spans="3:97" x14ac:dyDescent="0.2">
      <c r="C831" s="85" t="s">
        <v>6538</v>
      </c>
      <c r="BS831" s="62" t="s">
        <v>3645</v>
      </c>
      <c r="CS831" s="62" t="s">
        <v>7176</v>
      </c>
    </row>
    <row r="832" spans="3:97" x14ac:dyDescent="0.2">
      <c r="C832" s="85" t="s">
        <v>6539</v>
      </c>
      <c r="BS832" s="62" t="s">
        <v>5464</v>
      </c>
      <c r="CS832" s="62" t="s">
        <v>7177</v>
      </c>
    </row>
    <row r="833" spans="3:97" x14ac:dyDescent="0.2">
      <c r="C833" s="85" t="s">
        <v>6540</v>
      </c>
      <c r="BS833" s="62" t="s">
        <v>5465</v>
      </c>
      <c r="CS833" s="62" t="s">
        <v>7178</v>
      </c>
    </row>
    <row r="834" spans="3:97" x14ac:dyDescent="0.2">
      <c r="C834" s="85" t="s">
        <v>6541</v>
      </c>
      <c r="BS834" s="62" t="s">
        <v>5467</v>
      </c>
      <c r="CS834" s="62" t="s">
        <v>7179</v>
      </c>
    </row>
    <row r="835" spans="3:97" x14ac:dyDescent="0.2">
      <c r="C835" s="85" t="s">
        <v>6542</v>
      </c>
      <c r="BS835" s="62" t="s">
        <v>5466</v>
      </c>
      <c r="CS835" s="62" t="s">
        <v>7180</v>
      </c>
    </row>
    <row r="836" spans="3:97" x14ac:dyDescent="0.2">
      <c r="C836" s="85" t="s">
        <v>6543</v>
      </c>
      <c r="BS836" s="62" t="s">
        <v>5487</v>
      </c>
      <c r="CS836" s="62" t="s">
        <v>7181</v>
      </c>
    </row>
    <row r="837" spans="3:97" x14ac:dyDescent="0.2">
      <c r="C837" s="85" t="s">
        <v>6544</v>
      </c>
      <c r="BS837" s="62" t="s">
        <v>5468</v>
      </c>
      <c r="CS837" s="62" t="s">
        <v>7182</v>
      </c>
    </row>
    <row r="838" spans="3:97" x14ac:dyDescent="0.2">
      <c r="C838" s="85" t="s">
        <v>6545</v>
      </c>
      <c r="BS838" s="62" t="s">
        <v>5469</v>
      </c>
      <c r="CS838" s="62" t="s">
        <v>7183</v>
      </c>
    </row>
    <row r="839" spans="3:97" x14ac:dyDescent="0.2">
      <c r="C839" s="85" t="s">
        <v>6546</v>
      </c>
      <c r="BS839" s="62" t="s">
        <v>5470</v>
      </c>
      <c r="CS839" s="62" t="s">
        <v>7184</v>
      </c>
    </row>
    <row r="840" spans="3:97" x14ac:dyDescent="0.2">
      <c r="C840" s="85" t="s">
        <v>6547</v>
      </c>
      <c r="BS840" s="62" t="s">
        <v>5471</v>
      </c>
      <c r="CS840" s="62" t="s">
        <v>7185</v>
      </c>
    </row>
    <row r="841" spans="3:97" x14ac:dyDescent="0.2">
      <c r="C841" s="85" t="s">
        <v>6548</v>
      </c>
      <c r="BS841" s="62" t="s">
        <v>5472</v>
      </c>
      <c r="CS841" s="62" t="s">
        <v>7186</v>
      </c>
    </row>
    <row r="842" spans="3:97" x14ac:dyDescent="0.2">
      <c r="C842" s="85" t="s">
        <v>6549</v>
      </c>
      <c r="BS842" s="62" t="s">
        <v>5473</v>
      </c>
      <c r="CS842" s="62" t="s">
        <v>7187</v>
      </c>
    </row>
    <row r="843" spans="3:97" x14ac:dyDescent="0.2">
      <c r="C843" s="85" t="s">
        <v>6550</v>
      </c>
      <c r="BS843" s="62" t="s">
        <v>5474</v>
      </c>
      <c r="CS843" s="62" t="s">
        <v>7188</v>
      </c>
    </row>
    <row r="844" spans="3:97" x14ac:dyDescent="0.2">
      <c r="C844" s="85" t="s">
        <v>6551</v>
      </c>
      <c r="BS844" s="62" t="s">
        <v>5475</v>
      </c>
      <c r="CS844" s="62" t="s">
        <v>3755</v>
      </c>
    </row>
    <row r="845" spans="3:97" x14ac:dyDescent="0.2">
      <c r="C845" s="85" t="s">
        <v>6552</v>
      </c>
      <c r="BS845" s="62" t="s">
        <v>5476</v>
      </c>
      <c r="CS845" s="62" t="s">
        <v>7189</v>
      </c>
    </row>
    <row r="846" spans="3:97" x14ac:dyDescent="0.2">
      <c r="C846" s="85" t="s">
        <v>6553</v>
      </c>
      <c r="BS846" s="62" t="s">
        <v>5477</v>
      </c>
      <c r="CS846" s="62" t="s">
        <v>7190</v>
      </c>
    </row>
    <row r="847" spans="3:97" x14ac:dyDescent="0.2">
      <c r="C847" s="85" t="s">
        <v>6554</v>
      </c>
      <c r="BS847" s="62" t="s">
        <v>5478</v>
      </c>
      <c r="CS847" s="62" t="s">
        <v>7191</v>
      </c>
    </row>
    <row r="848" spans="3:97" x14ac:dyDescent="0.2">
      <c r="C848" s="85" t="s">
        <v>6555</v>
      </c>
      <c r="BS848" s="62" t="s">
        <v>5479</v>
      </c>
      <c r="CS848" s="62" t="s">
        <v>7192</v>
      </c>
    </row>
    <row r="849" spans="3:97" x14ac:dyDescent="0.2">
      <c r="C849" s="85" t="s">
        <v>6556</v>
      </c>
      <c r="BS849" s="62" t="s">
        <v>5480</v>
      </c>
      <c r="CS849" s="62" t="s">
        <v>7193</v>
      </c>
    </row>
    <row r="850" spans="3:97" x14ac:dyDescent="0.2">
      <c r="C850" s="85" t="s">
        <v>6557</v>
      </c>
      <c r="BS850" s="62" t="s">
        <v>5481</v>
      </c>
      <c r="CS850" s="62" t="s">
        <v>7194</v>
      </c>
    </row>
    <row r="851" spans="3:97" x14ac:dyDescent="0.2">
      <c r="C851" s="85" t="s">
        <v>6559</v>
      </c>
      <c r="BS851" s="62" t="s">
        <v>5482</v>
      </c>
      <c r="CS851" s="62" t="s">
        <v>7195</v>
      </c>
    </row>
    <row r="852" spans="3:97" x14ac:dyDescent="0.2">
      <c r="C852" s="85" t="s">
        <v>6560</v>
      </c>
      <c r="BS852" s="62" t="s">
        <v>4292</v>
      </c>
      <c r="CS852" s="62" t="s">
        <v>7196</v>
      </c>
    </row>
    <row r="853" spans="3:97" x14ac:dyDescent="0.2">
      <c r="C853" s="85" t="s">
        <v>6561</v>
      </c>
      <c r="BS853" s="62" t="s">
        <v>4439</v>
      </c>
      <c r="CS853" s="62" t="s">
        <v>7197</v>
      </c>
    </row>
    <row r="854" spans="3:97" x14ac:dyDescent="0.2">
      <c r="C854" s="85" t="s">
        <v>6562</v>
      </c>
      <c r="BS854" s="62" t="s">
        <v>5483</v>
      </c>
      <c r="CS854" s="62" t="s">
        <v>7198</v>
      </c>
    </row>
    <row r="855" spans="3:97" x14ac:dyDescent="0.2">
      <c r="C855" s="85" t="s">
        <v>6558</v>
      </c>
      <c r="BS855" s="62" t="s">
        <v>5484</v>
      </c>
      <c r="CS855" s="62" t="s">
        <v>7199</v>
      </c>
    </row>
    <row r="856" spans="3:97" x14ac:dyDescent="0.2">
      <c r="C856" s="85" t="s">
        <v>6563</v>
      </c>
      <c r="BS856" s="62" t="s">
        <v>5485</v>
      </c>
      <c r="CS856" s="62" t="s">
        <v>7200</v>
      </c>
    </row>
    <row r="857" spans="3:97" x14ac:dyDescent="0.2">
      <c r="C857" s="85" t="s">
        <v>6564</v>
      </c>
      <c r="BS857" s="62" t="s">
        <v>5486</v>
      </c>
      <c r="CS857" s="62" t="s">
        <v>7201</v>
      </c>
    </row>
    <row r="858" spans="3:97" x14ac:dyDescent="0.2">
      <c r="C858" s="85" t="s">
        <v>6565</v>
      </c>
      <c r="BS858" s="62" t="s">
        <v>5510</v>
      </c>
      <c r="CS858" s="62" t="s">
        <v>7202</v>
      </c>
    </row>
    <row r="859" spans="3:97" x14ac:dyDescent="0.2">
      <c r="C859" s="85" t="s">
        <v>6566</v>
      </c>
      <c r="BS859" s="62" t="s">
        <v>5511</v>
      </c>
      <c r="CS859" s="62" t="s">
        <v>7203</v>
      </c>
    </row>
    <row r="860" spans="3:97" x14ac:dyDescent="0.2">
      <c r="C860" s="85" t="s">
        <v>6567</v>
      </c>
      <c r="BS860" s="62" t="s">
        <v>5488</v>
      </c>
      <c r="CS860" s="62" t="s">
        <v>7204</v>
      </c>
    </row>
    <row r="861" spans="3:97" x14ac:dyDescent="0.2">
      <c r="C861" s="85" t="s">
        <v>6568</v>
      </c>
      <c r="BS861" s="62" t="s">
        <v>5512</v>
      </c>
      <c r="CS861" s="62" t="s">
        <v>7205</v>
      </c>
    </row>
    <row r="862" spans="3:97" x14ac:dyDescent="0.2">
      <c r="C862" s="85" t="s">
        <v>6569</v>
      </c>
      <c r="BS862" s="62" t="s">
        <v>5515</v>
      </c>
      <c r="CS862" s="62" t="s">
        <v>7206</v>
      </c>
    </row>
    <row r="863" spans="3:97" x14ac:dyDescent="0.2">
      <c r="C863" s="85" t="s">
        <v>2132</v>
      </c>
      <c r="BS863" s="62" t="s">
        <v>5516</v>
      </c>
      <c r="CS863" s="62" t="s">
        <v>7207</v>
      </c>
    </row>
    <row r="864" spans="3:97" x14ac:dyDescent="0.2">
      <c r="C864" s="85" t="s">
        <v>6570</v>
      </c>
      <c r="BS864" s="62" t="s">
        <v>5517</v>
      </c>
      <c r="CS864" s="62" t="s">
        <v>7208</v>
      </c>
    </row>
    <row r="865" spans="3:97" x14ac:dyDescent="0.2">
      <c r="C865" s="85" t="s">
        <v>6571</v>
      </c>
      <c r="BS865" s="62" t="s">
        <v>5513</v>
      </c>
      <c r="CS865" s="62" t="s">
        <v>7209</v>
      </c>
    </row>
    <row r="866" spans="3:97" x14ac:dyDescent="0.2">
      <c r="C866" s="85" t="s">
        <v>6572</v>
      </c>
      <c r="BS866" s="62" t="s">
        <v>5514</v>
      </c>
      <c r="CS866" s="62" t="s">
        <v>7210</v>
      </c>
    </row>
    <row r="867" spans="3:97" x14ac:dyDescent="0.2">
      <c r="C867" s="85" t="s">
        <v>6573</v>
      </c>
      <c r="BS867" s="62" t="s">
        <v>5518</v>
      </c>
      <c r="CS867" s="62" t="s">
        <v>7211</v>
      </c>
    </row>
    <row r="868" spans="3:97" x14ac:dyDescent="0.2">
      <c r="C868" s="85" t="s">
        <v>6574</v>
      </c>
      <c r="BS868" s="62" t="s">
        <v>5519</v>
      </c>
      <c r="CS868" s="62" t="s">
        <v>7212</v>
      </c>
    </row>
    <row r="869" spans="3:97" x14ac:dyDescent="0.2">
      <c r="C869" s="85" t="s">
        <v>6575</v>
      </c>
      <c r="BS869" s="62" t="s">
        <v>5520</v>
      </c>
      <c r="CS869" s="62" t="s">
        <v>7213</v>
      </c>
    </row>
    <row r="870" spans="3:97" x14ac:dyDescent="0.2">
      <c r="C870" s="85" t="s">
        <v>6576</v>
      </c>
      <c r="BS870" s="62" t="s">
        <v>5521</v>
      </c>
      <c r="CS870" s="62" t="s">
        <v>7214</v>
      </c>
    </row>
    <row r="871" spans="3:97" x14ac:dyDescent="0.2">
      <c r="C871" s="85" t="s">
        <v>6577</v>
      </c>
      <c r="BS871" s="62" t="s">
        <v>5522</v>
      </c>
      <c r="CS871" s="62" t="s">
        <v>6173</v>
      </c>
    </row>
    <row r="872" spans="3:97" x14ac:dyDescent="0.2">
      <c r="C872" s="85" t="s">
        <v>6578</v>
      </c>
      <c r="BS872" s="62" t="s">
        <v>5523</v>
      </c>
      <c r="CS872" s="62" t="s">
        <v>7215</v>
      </c>
    </row>
    <row r="873" spans="3:97" x14ac:dyDescent="0.2">
      <c r="C873" s="85" t="s">
        <v>6579</v>
      </c>
      <c r="BS873" s="62" t="s">
        <v>5524</v>
      </c>
      <c r="CS873" s="62" t="s">
        <v>7216</v>
      </c>
    </row>
    <row r="874" spans="3:97" x14ac:dyDescent="0.2">
      <c r="C874" s="85" t="s">
        <v>4214</v>
      </c>
      <c r="BS874" s="62" t="s">
        <v>5489</v>
      </c>
      <c r="CS874" s="62" t="s">
        <v>7217</v>
      </c>
    </row>
    <row r="875" spans="3:97" x14ac:dyDescent="0.2">
      <c r="C875" s="85" t="s">
        <v>6580</v>
      </c>
      <c r="BS875" s="62" t="s">
        <v>5490</v>
      </c>
      <c r="CS875" s="62" t="s">
        <v>7218</v>
      </c>
    </row>
    <row r="876" spans="3:97" x14ac:dyDescent="0.2">
      <c r="C876" s="85" t="s">
        <v>2133</v>
      </c>
      <c r="BS876" s="62" t="s">
        <v>5491</v>
      </c>
      <c r="CS876" s="62" t="s">
        <v>7219</v>
      </c>
    </row>
    <row r="877" spans="3:97" x14ac:dyDescent="0.2">
      <c r="C877" s="85" t="s">
        <v>6581</v>
      </c>
      <c r="BS877" s="62" t="s">
        <v>5492</v>
      </c>
      <c r="CS877" s="62" t="s">
        <v>7220</v>
      </c>
    </row>
    <row r="878" spans="3:97" x14ac:dyDescent="0.2">
      <c r="C878" s="85" t="s">
        <v>6582</v>
      </c>
      <c r="BS878" s="62" t="s">
        <v>5493</v>
      </c>
      <c r="CS878" s="62" t="s">
        <v>7221</v>
      </c>
    </row>
    <row r="879" spans="3:97" x14ac:dyDescent="0.2">
      <c r="C879" s="85" t="s">
        <v>6583</v>
      </c>
      <c r="BS879" s="62" t="s">
        <v>5525</v>
      </c>
      <c r="CS879" s="62" t="s">
        <v>7222</v>
      </c>
    </row>
    <row r="880" spans="3:97" x14ac:dyDescent="0.2">
      <c r="C880" s="85" t="s">
        <v>6584</v>
      </c>
      <c r="BS880" s="62" t="s">
        <v>5494</v>
      </c>
      <c r="CS880" s="62" t="s">
        <v>7223</v>
      </c>
    </row>
    <row r="881" spans="3:97" x14ac:dyDescent="0.2">
      <c r="C881" s="85" t="s">
        <v>6585</v>
      </c>
      <c r="BS881" s="62" t="s">
        <v>5495</v>
      </c>
      <c r="CS881" s="62" t="s">
        <v>7224</v>
      </c>
    </row>
    <row r="882" spans="3:97" x14ac:dyDescent="0.2">
      <c r="C882" s="85" t="s">
        <v>6586</v>
      </c>
      <c r="BS882" s="62" t="s">
        <v>5496</v>
      </c>
      <c r="CS882" s="62" t="s">
        <v>4110</v>
      </c>
    </row>
    <row r="883" spans="3:97" x14ac:dyDescent="0.2">
      <c r="C883" s="85" t="s">
        <v>6587</v>
      </c>
      <c r="BS883" s="62" t="s">
        <v>5526</v>
      </c>
      <c r="CS883" s="62" t="s">
        <v>7225</v>
      </c>
    </row>
    <row r="884" spans="3:97" x14ac:dyDescent="0.2">
      <c r="C884" s="85" t="s">
        <v>6588</v>
      </c>
      <c r="BS884" s="62" t="s">
        <v>5497</v>
      </c>
      <c r="CS884" s="62" t="s">
        <v>7226</v>
      </c>
    </row>
    <row r="885" spans="3:97" x14ac:dyDescent="0.2">
      <c r="C885" s="85" t="s">
        <v>6589</v>
      </c>
      <c r="BS885" s="62" t="s">
        <v>5498</v>
      </c>
      <c r="CS885" s="62" t="s">
        <v>7227</v>
      </c>
    </row>
    <row r="886" spans="3:97" x14ac:dyDescent="0.2">
      <c r="C886" s="85" t="s">
        <v>6590</v>
      </c>
      <c r="BS886" s="62" t="s">
        <v>5499</v>
      </c>
      <c r="CS886" s="62" t="s">
        <v>7228</v>
      </c>
    </row>
    <row r="887" spans="3:97" x14ac:dyDescent="0.2">
      <c r="C887" s="85" t="s">
        <v>6591</v>
      </c>
      <c r="BS887" s="62" t="s">
        <v>5500</v>
      </c>
      <c r="CS887" s="62" t="s">
        <v>7229</v>
      </c>
    </row>
    <row r="888" spans="3:97" x14ac:dyDescent="0.2">
      <c r="C888" s="85" t="s">
        <v>6592</v>
      </c>
      <c r="BS888" s="62" t="s">
        <v>5501</v>
      </c>
      <c r="CS888" s="62" t="s">
        <v>7230</v>
      </c>
    </row>
    <row r="889" spans="3:97" x14ac:dyDescent="0.2">
      <c r="C889" s="85" t="s">
        <v>6593</v>
      </c>
      <c r="BS889" s="62" t="s">
        <v>5502</v>
      </c>
      <c r="CS889" s="62" t="s">
        <v>7231</v>
      </c>
    </row>
    <row r="890" spans="3:97" x14ac:dyDescent="0.2">
      <c r="C890" s="85" t="s">
        <v>6594</v>
      </c>
      <c r="BS890" s="62" t="s">
        <v>5503</v>
      </c>
      <c r="CS890" s="62" t="s">
        <v>8643</v>
      </c>
    </row>
    <row r="891" spans="3:97" x14ac:dyDescent="0.2">
      <c r="C891" s="85" t="s">
        <v>6595</v>
      </c>
      <c r="BS891" s="62" t="s">
        <v>5504</v>
      </c>
      <c r="CS891" s="62" t="s">
        <v>8644</v>
      </c>
    </row>
    <row r="892" spans="3:97" x14ac:dyDescent="0.2">
      <c r="C892" s="85" t="s">
        <v>6596</v>
      </c>
      <c r="BS892" s="62" t="s">
        <v>5505</v>
      </c>
      <c r="CS892" s="62" t="s">
        <v>7232</v>
      </c>
    </row>
    <row r="893" spans="3:97" x14ac:dyDescent="0.2">
      <c r="C893" s="85" t="s">
        <v>6597</v>
      </c>
      <c r="BS893" s="62" t="s">
        <v>4291</v>
      </c>
      <c r="CS893" s="62" t="s">
        <v>7233</v>
      </c>
    </row>
    <row r="894" spans="3:97" x14ac:dyDescent="0.2">
      <c r="C894" s="85" t="s">
        <v>6598</v>
      </c>
      <c r="BS894" s="62" t="s">
        <v>5506</v>
      </c>
      <c r="CS894" s="62" t="s">
        <v>7234</v>
      </c>
    </row>
    <row r="895" spans="3:97" x14ac:dyDescent="0.2">
      <c r="C895" s="85" t="s">
        <v>6599</v>
      </c>
      <c r="BS895" s="62" t="s">
        <v>5507</v>
      </c>
      <c r="CS895" s="62" t="s">
        <v>7235</v>
      </c>
    </row>
    <row r="896" spans="3:97" x14ac:dyDescent="0.2">
      <c r="C896" s="85" t="s">
        <v>6600</v>
      </c>
      <c r="BS896" s="62" t="s">
        <v>5508</v>
      </c>
      <c r="CS896" s="62" t="s">
        <v>7236</v>
      </c>
    </row>
    <row r="897" spans="3:97" x14ac:dyDescent="0.2">
      <c r="C897" s="85" t="s">
        <v>6601</v>
      </c>
      <c r="BS897" s="62" t="s">
        <v>5509</v>
      </c>
      <c r="CS897" s="62" t="s">
        <v>7237</v>
      </c>
    </row>
    <row r="898" spans="3:97" x14ac:dyDescent="0.2">
      <c r="C898" s="85" t="s">
        <v>6602</v>
      </c>
      <c r="BS898" s="62" t="s">
        <v>5527</v>
      </c>
      <c r="CS898" s="62" t="s">
        <v>7238</v>
      </c>
    </row>
    <row r="899" spans="3:97" x14ac:dyDescent="0.2">
      <c r="C899" s="85" t="s">
        <v>6603</v>
      </c>
      <c r="BS899" s="62" t="s">
        <v>5528</v>
      </c>
      <c r="CS899" s="62" t="s">
        <v>7239</v>
      </c>
    </row>
    <row r="900" spans="3:97" x14ac:dyDescent="0.2">
      <c r="C900" s="85" t="s">
        <v>6604</v>
      </c>
      <c r="BS900" s="62" t="s">
        <v>5529</v>
      </c>
      <c r="CS900" s="62" t="s">
        <v>7240</v>
      </c>
    </row>
    <row r="901" spans="3:97" x14ac:dyDescent="0.2">
      <c r="C901" s="85" t="s">
        <v>6605</v>
      </c>
      <c r="BS901" s="62" t="s">
        <v>5530</v>
      </c>
      <c r="CS901" s="62" t="s">
        <v>7241</v>
      </c>
    </row>
    <row r="902" spans="3:97" x14ac:dyDescent="0.2">
      <c r="C902" s="85" t="s">
        <v>6606</v>
      </c>
      <c r="BS902" s="62" t="s">
        <v>5531</v>
      </c>
      <c r="CS902" s="62" t="s">
        <v>7242</v>
      </c>
    </row>
    <row r="903" spans="3:97" x14ac:dyDescent="0.2">
      <c r="C903" s="85" t="s">
        <v>6607</v>
      </c>
      <c r="BS903" s="62" t="s">
        <v>5532</v>
      </c>
      <c r="CS903" s="62" t="s">
        <v>7243</v>
      </c>
    </row>
    <row r="904" spans="3:97" x14ac:dyDescent="0.2">
      <c r="C904" s="85" t="s">
        <v>6608</v>
      </c>
      <c r="BS904" s="62" t="s">
        <v>5533</v>
      </c>
      <c r="CS904" s="62" t="s">
        <v>7244</v>
      </c>
    </row>
    <row r="905" spans="3:97" x14ac:dyDescent="0.2">
      <c r="C905" s="85" t="s">
        <v>6609</v>
      </c>
      <c r="BS905" s="62" t="s">
        <v>5534</v>
      </c>
      <c r="CS905" s="62" t="s">
        <v>7245</v>
      </c>
    </row>
    <row r="906" spans="3:97" x14ac:dyDescent="0.2">
      <c r="C906" s="85" t="s">
        <v>6610</v>
      </c>
      <c r="BS906" s="62" t="s">
        <v>5535</v>
      </c>
      <c r="CS906" s="62" t="s">
        <v>6186</v>
      </c>
    </row>
    <row r="907" spans="3:97" x14ac:dyDescent="0.2">
      <c r="C907" s="85" t="s">
        <v>6611</v>
      </c>
      <c r="BS907" s="62" t="s">
        <v>5536</v>
      </c>
      <c r="CS907" s="62" t="s">
        <v>7246</v>
      </c>
    </row>
    <row r="908" spans="3:97" x14ac:dyDescent="0.2">
      <c r="C908" s="85" t="s">
        <v>6612</v>
      </c>
      <c r="BS908" s="62" t="s">
        <v>5537</v>
      </c>
      <c r="CS908" s="62" t="s">
        <v>7247</v>
      </c>
    </row>
    <row r="909" spans="3:97" x14ac:dyDescent="0.2">
      <c r="C909" s="85" t="s">
        <v>6613</v>
      </c>
      <c r="BS909" s="62" t="s">
        <v>5538</v>
      </c>
      <c r="CS909" s="62" t="s">
        <v>7248</v>
      </c>
    </row>
    <row r="910" spans="3:97" x14ac:dyDescent="0.2">
      <c r="C910" s="85" t="s">
        <v>6614</v>
      </c>
      <c r="BS910" s="62" t="s">
        <v>5542</v>
      </c>
      <c r="CS910" s="62" t="s">
        <v>7249</v>
      </c>
    </row>
    <row r="911" spans="3:97" x14ac:dyDescent="0.2">
      <c r="C911" s="85" t="s">
        <v>6615</v>
      </c>
      <c r="BS911" s="62" t="s">
        <v>5539</v>
      </c>
      <c r="CS911" s="62" t="s">
        <v>7250</v>
      </c>
    </row>
    <row r="912" spans="3:97" x14ac:dyDescent="0.2">
      <c r="C912" s="85" t="s">
        <v>6616</v>
      </c>
      <c r="BS912" s="62" t="s">
        <v>5543</v>
      </c>
      <c r="CS912" s="62" t="s">
        <v>7251</v>
      </c>
    </row>
    <row r="913" spans="3:97" x14ac:dyDescent="0.2">
      <c r="C913" s="85" t="s">
        <v>6617</v>
      </c>
      <c r="BS913" s="62" t="s">
        <v>5540</v>
      </c>
      <c r="CS913" s="62" t="s">
        <v>7252</v>
      </c>
    </row>
    <row r="914" spans="3:97" x14ac:dyDescent="0.2">
      <c r="C914" s="85" t="s">
        <v>6618</v>
      </c>
      <c r="BS914" s="62" t="s">
        <v>5541</v>
      </c>
      <c r="CS914" s="62" t="s">
        <v>7253</v>
      </c>
    </row>
    <row r="915" spans="3:97" x14ac:dyDescent="0.2">
      <c r="C915" s="85" t="s">
        <v>6619</v>
      </c>
      <c r="BS915" s="62" t="s">
        <v>5544</v>
      </c>
      <c r="CS915" s="62" t="s">
        <v>7254</v>
      </c>
    </row>
    <row r="916" spans="3:97" x14ac:dyDescent="0.2">
      <c r="C916" s="85" t="s">
        <v>6620</v>
      </c>
      <c r="BS916" s="62" t="s">
        <v>5545</v>
      </c>
      <c r="CS916" s="62" t="s">
        <v>7255</v>
      </c>
    </row>
    <row r="917" spans="3:97" x14ac:dyDescent="0.2">
      <c r="C917" s="85" t="s">
        <v>6621</v>
      </c>
      <c r="BS917" s="62" t="s">
        <v>2099</v>
      </c>
      <c r="CS917" s="62" t="s">
        <v>7256</v>
      </c>
    </row>
    <row r="918" spans="3:97" x14ac:dyDescent="0.2">
      <c r="C918" s="85" t="s">
        <v>3847</v>
      </c>
      <c r="BS918" s="62" t="s">
        <v>5546</v>
      </c>
      <c r="CS918" s="62" t="s">
        <v>7257</v>
      </c>
    </row>
    <row r="919" spans="3:97" x14ac:dyDescent="0.2">
      <c r="C919" s="85" t="s">
        <v>6622</v>
      </c>
      <c r="BS919" s="62" t="s">
        <v>5547</v>
      </c>
      <c r="CS919" s="62" t="s">
        <v>7258</v>
      </c>
    </row>
    <row r="920" spans="3:97" x14ac:dyDescent="0.2">
      <c r="C920" s="85" t="s">
        <v>6623</v>
      </c>
      <c r="BS920" s="62" t="s">
        <v>5548</v>
      </c>
      <c r="CS920" s="62" t="s">
        <v>7259</v>
      </c>
    </row>
    <row r="921" spans="3:97" x14ac:dyDescent="0.2">
      <c r="C921" s="85" t="s">
        <v>6624</v>
      </c>
      <c r="BS921" s="62" t="s">
        <v>5549</v>
      </c>
      <c r="CS921" s="62" t="s">
        <v>7260</v>
      </c>
    </row>
    <row r="922" spans="3:97" x14ac:dyDescent="0.2">
      <c r="C922" s="85" t="s">
        <v>6625</v>
      </c>
      <c r="BS922" s="62" t="s">
        <v>5550</v>
      </c>
      <c r="CS922" s="62" t="s">
        <v>7261</v>
      </c>
    </row>
    <row r="923" spans="3:97" x14ac:dyDescent="0.2">
      <c r="C923" s="85" t="s">
        <v>6626</v>
      </c>
      <c r="BS923" s="62" t="s">
        <v>5551</v>
      </c>
      <c r="CS923" s="62" t="s">
        <v>7262</v>
      </c>
    </row>
    <row r="924" spans="3:97" x14ac:dyDescent="0.2">
      <c r="C924" s="85" t="s">
        <v>6627</v>
      </c>
      <c r="BS924" s="62" t="s">
        <v>5552</v>
      </c>
      <c r="CS924" s="62" t="s">
        <v>7263</v>
      </c>
    </row>
    <row r="925" spans="3:97" x14ac:dyDescent="0.2">
      <c r="C925" s="85" t="s">
        <v>2138</v>
      </c>
      <c r="BS925" s="62" t="s">
        <v>5553</v>
      </c>
      <c r="CS925" s="62" t="s">
        <v>7264</v>
      </c>
    </row>
    <row r="926" spans="3:97" x14ac:dyDescent="0.2">
      <c r="C926" s="85" t="s">
        <v>6628</v>
      </c>
      <c r="BS926" s="62" t="s">
        <v>5554</v>
      </c>
      <c r="CS926" s="62" t="s">
        <v>7265</v>
      </c>
    </row>
    <row r="927" spans="3:97" x14ac:dyDescent="0.2">
      <c r="C927" s="85" t="s">
        <v>6629</v>
      </c>
      <c r="BS927" s="62" t="s">
        <v>5555</v>
      </c>
      <c r="CS927" s="62" t="s">
        <v>7266</v>
      </c>
    </row>
    <row r="928" spans="3:97" x14ac:dyDescent="0.2">
      <c r="C928" s="85" t="s">
        <v>6630</v>
      </c>
      <c r="BS928" s="62" t="s">
        <v>5557</v>
      </c>
      <c r="CS928" s="62" t="s">
        <v>7267</v>
      </c>
    </row>
    <row r="929" spans="3:97" x14ac:dyDescent="0.2">
      <c r="C929" s="85" t="s">
        <v>6631</v>
      </c>
      <c r="BS929" s="62" t="s">
        <v>5556</v>
      </c>
      <c r="CS929" s="62" t="s">
        <v>7268</v>
      </c>
    </row>
    <row r="930" spans="3:97" x14ac:dyDescent="0.2">
      <c r="C930" s="85" t="s">
        <v>6632</v>
      </c>
      <c r="BS930" s="62" t="s">
        <v>5558</v>
      </c>
      <c r="CS930" s="62" t="s">
        <v>7269</v>
      </c>
    </row>
    <row r="931" spans="3:97" x14ac:dyDescent="0.2">
      <c r="C931" s="85" t="s">
        <v>6633</v>
      </c>
      <c r="BS931" s="62" t="s">
        <v>5559</v>
      </c>
      <c r="CS931" s="62" t="s">
        <v>7270</v>
      </c>
    </row>
    <row r="932" spans="3:97" x14ac:dyDescent="0.2">
      <c r="C932" s="85" t="s">
        <v>6634</v>
      </c>
      <c r="BS932" s="62" t="s">
        <v>5560</v>
      </c>
      <c r="CS932" s="62" t="s">
        <v>7271</v>
      </c>
    </row>
    <row r="933" spans="3:97" x14ac:dyDescent="0.2">
      <c r="C933" s="85" t="s">
        <v>6635</v>
      </c>
      <c r="BS933" s="62" t="s">
        <v>5561</v>
      </c>
      <c r="CS933" s="62" t="s">
        <v>7272</v>
      </c>
    </row>
    <row r="934" spans="3:97" x14ac:dyDescent="0.2">
      <c r="C934" s="85" t="s">
        <v>6636</v>
      </c>
      <c r="BS934" s="62" t="s">
        <v>5562</v>
      </c>
      <c r="CS934" s="62" t="s">
        <v>7273</v>
      </c>
    </row>
    <row r="935" spans="3:97" x14ac:dyDescent="0.2">
      <c r="C935" s="85" t="s">
        <v>6637</v>
      </c>
      <c r="BS935" s="62" t="s">
        <v>5563</v>
      </c>
      <c r="CS935" s="62" t="s">
        <v>7274</v>
      </c>
    </row>
    <row r="936" spans="3:97" x14ac:dyDescent="0.2">
      <c r="C936" s="85" t="s">
        <v>6638</v>
      </c>
      <c r="BS936" s="62" t="s">
        <v>5564</v>
      </c>
      <c r="CS936" s="62" t="s">
        <v>7275</v>
      </c>
    </row>
    <row r="937" spans="3:97" x14ac:dyDescent="0.2">
      <c r="C937" s="85" t="s">
        <v>6639</v>
      </c>
      <c r="BS937" s="62" t="s">
        <v>5565</v>
      </c>
      <c r="CS937" s="62" t="s">
        <v>7276</v>
      </c>
    </row>
    <row r="938" spans="3:97" x14ac:dyDescent="0.2">
      <c r="C938" s="85" t="s">
        <v>6640</v>
      </c>
      <c r="BS938" s="62" t="s">
        <v>5566</v>
      </c>
      <c r="CS938" s="62" t="s">
        <v>7277</v>
      </c>
    </row>
    <row r="939" spans="3:97" x14ac:dyDescent="0.2">
      <c r="C939" s="85" t="s">
        <v>6641</v>
      </c>
      <c r="BS939" s="62" t="s">
        <v>5567</v>
      </c>
      <c r="CS939" s="62" t="s">
        <v>7278</v>
      </c>
    </row>
    <row r="940" spans="3:97" x14ac:dyDescent="0.2">
      <c r="C940" s="85" t="s">
        <v>6642</v>
      </c>
      <c r="BS940" s="62" t="s">
        <v>5569</v>
      </c>
      <c r="CS940" s="62" t="s">
        <v>7279</v>
      </c>
    </row>
    <row r="941" spans="3:97" x14ac:dyDescent="0.2">
      <c r="C941" s="85" t="s">
        <v>6643</v>
      </c>
      <c r="BS941" s="62" t="s">
        <v>5568</v>
      </c>
      <c r="CS941" s="62" t="s">
        <v>7280</v>
      </c>
    </row>
    <row r="942" spans="3:97" x14ac:dyDescent="0.2">
      <c r="C942" s="85" t="s">
        <v>6644</v>
      </c>
      <c r="BS942" s="62" t="s">
        <v>5570</v>
      </c>
      <c r="CS942" s="62" t="s">
        <v>7281</v>
      </c>
    </row>
    <row r="943" spans="3:97" x14ac:dyDescent="0.2">
      <c r="C943" s="85" t="s">
        <v>6645</v>
      </c>
      <c r="BS943" s="62" t="s">
        <v>5571</v>
      </c>
      <c r="CS943" s="62" t="s">
        <v>7282</v>
      </c>
    </row>
    <row r="944" spans="3:97" x14ac:dyDescent="0.2">
      <c r="C944" s="85" t="s">
        <v>3631</v>
      </c>
      <c r="BS944" s="62" t="s">
        <v>3943</v>
      </c>
      <c r="CS944" s="62" t="s">
        <v>8645</v>
      </c>
    </row>
    <row r="945" spans="3:97" x14ac:dyDescent="0.2">
      <c r="C945" s="85" t="s">
        <v>6646</v>
      </c>
      <c r="BS945" s="62" t="s">
        <v>5572</v>
      </c>
      <c r="CS945" s="62" t="s">
        <v>7283</v>
      </c>
    </row>
    <row r="946" spans="3:97" x14ac:dyDescent="0.2">
      <c r="C946" s="85" t="s">
        <v>6647</v>
      </c>
      <c r="BS946" s="62" t="s">
        <v>5573</v>
      </c>
      <c r="CS946" s="62" t="s">
        <v>7284</v>
      </c>
    </row>
    <row r="947" spans="3:97" x14ac:dyDescent="0.2">
      <c r="C947" s="85" t="s">
        <v>6648</v>
      </c>
      <c r="BS947" s="62" t="s">
        <v>5574</v>
      </c>
      <c r="CS947" s="62" t="s">
        <v>7285</v>
      </c>
    </row>
    <row r="948" spans="3:97" x14ac:dyDescent="0.2">
      <c r="C948" s="85" t="s">
        <v>6649</v>
      </c>
      <c r="BS948" s="62" t="s">
        <v>5576</v>
      </c>
      <c r="CS948" s="62" t="s">
        <v>3871</v>
      </c>
    </row>
    <row r="949" spans="3:97" x14ac:dyDescent="0.2">
      <c r="C949" s="85" t="s">
        <v>6650</v>
      </c>
      <c r="BS949" s="62" t="s">
        <v>5575</v>
      </c>
      <c r="CS949" s="62" t="s">
        <v>7286</v>
      </c>
    </row>
    <row r="950" spans="3:97" x14ac:dyDescent="0.2">
      <c r="C950" s="85" t="s">
        <v>4274</v>
      </c>
      <c r="BS950" s="62" t="s">
        <v>5577</v>
      </c>
      <c r="CS950" s="62" t="s">
        <v>7287</v>
      </c>
    </row>
    <row r="951" spans="3:97" x14ac:dyDescent="0.2">
      <c r="C951" s="85" t="s">
        <v>6651</v>
      </c>
      <c r="BS951" s="62" t="s">
        <v>5578</v>
      </c>
      <c r="CS951" s="62" t="s">
        <v>7288</v>
      </c>
    </row>
    <row r="952" spans="3:97" x14ac:dyDescent="0.2">
      <c r="C952" s="85" t="s">
        <v>6652</v>
      </c>
      <c r="BS952" s="62" t="s">
        <v>5579</v>
      </c>
      <c r="CS952" s="62" t="s">
        <v>7289</v>
      </c>
    </row>
    <row r="953" spans="3:97" x14ac:dyDescent="0.2">
      <c r="C953" s="85" t="s">
        <v>6653</v>
      </c>
      <c r="BS953" s="62" t="s">
        <v>5580</v>
      </c>
      <c r="CS953" s="62" t="s">
        <v>7290</v>
      </c>
    </row>
    <row r="954" spans="3:97" x14ac:dyDescent="0.2">
      <c r="C954" s="85" t="s">
        <v>6654</v>
      </c>
      <c r="BS954" s="62" t="s">
        <v>5581</v>
      </c>
      <c r="CS954" s="62" t="s">
        <v>7291</v>
      </c>
    </row>
    <row r="955" spans="3:97" x14ac:dyDescent="0.2">
      <c r="C955" s="85" t="s">
        <v>6655</v>
      </c>
      <c r="BS955" s="62" t="s">
        <v>5582</v>
      </c>
      <c r="CS955" s="62" t="s">
        <v>7292</v>
      </c>
    </row>
    <row r="956" spans="3:97" x14ac:dyDescent="0.2">
      <c r="C956" s="85" t="s">
        <v>6656</v>
      </c>
      <c r="BS956" s="62" t="s">
        <v>5583</v>
      </c>
      <c r="CS956" s="62" t="s">
        <v>7293</v>
      </c>
    </row>
    <row r="957" spans="3:97" x14ac:dyDescent="0.2">
      <c r="C957" s="85" t="s">
        <v>6657</v>
      </c>
      <c r="BS957" s="62" t="s">
        <v>5584</v>
      </c>
      <c r="CS957" s="62" t="s">
        <v>7294</v>
      </c>
    </row>
    <row r="958" spans="3:97" x14ac:dyDescent="0.2">
      <c r="C958" s="85" t="s">
        <v>6658</v>
      </c>
      <c r="BS958" s="62" t="s">
        <v>5585</v>
      </c>
      <c r="CS958" s="62" t="s">
        <v>7295</v>
      </c>
    </row>
    <row r="959" spans="3:97" x14ac:dyDescent="0.2">
      <c r="C959" s="85" t="s">
        <v>6659</v>
      </c>
      <c r="BS959" s="62" t="s">
        <v>5586</v>
      </c>
      <c r="CS959" s="62" t="s">
        <v>7296</v>
      </c>
    </row>
    <row r="960" spans="3:97" x14ac:dyDescent="0.2">
      <c r="C960" s="85" t="s">
        <v>6660</v>
      </c>
      <c r="BS960" s="62" t="s">
        <v>5587</v>
      </c>
      <c r="CS960" s="62" t="s">
        <v>7297</v>
      </c>
    </row>
    <row r="961" spans="3:97" x14ac:dyDescent="0.2">
      <c r="C961" s="85" t="s">
        <v>6661</v>
      </c>
      <c r="BS961" s="62" t="s">
        <v>5588</v>
      </c>
      <c r="CS961" s="62" t="s">
        <v>7298</v>
      </c>
    </row>
    <row r="962" spans="3:97" x14ac:dyDescent="0.2">
      <c r="C962" s="85" t="s">
        <v>6662</v>
      </c>
      <c r="BS962" s="62" t="s">
        <v>5589</v>
      </c>
      <c r="CS962" s="62" t="s">
        <v>7299</v>
      </c>
    </row>
    <row r="963" spans="3:97" x14ac:dyDescent="0.2">
      <c r="C963" s="85" t="s">
        <v>6663</v>
      </c>
      <c r="BS963" s="62" t="s">
        <v>5590</v>
      </c>
      <c r="CS963" s="62" t="s">
        <v>7300</v>
      </c>
    </row>
    <row r="964" spans="3:97" x14ac:dyDescent="0.2">
      <c r="C964" s="85" t="s">
        <v>6664</v>
      </c>
      <c r="BS964" s="62" t="s">
        <v>5591</v>
      </c>
      <c r="CS964" s="62" t="s">
        <v>7301</v>
      </c>
    </row>
    <row r="965" spans="3:97" x14ac:dyDescent="0.2">
      <c r="C965" s="85" t="s">
        <v>6665</v>
      </c>
      <c r="BS965" s="62" t="s">
        <v>5592</v>
      </c>
      <c r="CS965" s="62" t="s">
        <v>7302</v>
      </c>
    </row>
    <row r="966" spans="3:97" x14ac:dyDescent="0.2">
      <c r="C966" s="85" t="s">
        <v>6666</v>
      </c>
      <c r="BS966" s="62" t="s">
        <v>5594</v>
      </c>
      <c r="CS966" s="62" t="s">
        <v>7303</v>
      </c>
    </row>
    <row r="967" spans="3:97" x14ac:dyDescent="0.2">
      <c r="C967" s="85" t="s">
        <v>6667</v>
      </c>
      <c r="BS967" s="62" t="s">
        <v>5595</v>
      </c>
      <c r="CS967" s="62" t="s">
        <v>6208</v>
      </c>
    </row>
    <row r="968" spans="3:97" x14ac:dyDescent="0.2">
      <c r="C968" s="85" t="s">
        <v>2147</v>
      </c>
      <c r="BS968" s="62" t="s">
        <v>5593</v>
      </c>
      <c r="CS968" s="62" t="s">
        <v>7304</v>
      </c>
    </row>
    <row r="969" spans="3:97" x14ac:dyDescent="0.2">
      <c r="C969" s="85" t="s">
        <v>6668</v>
      </c>
      <c r="BS969" s="62" t="s">
        <v>5596</v>
      </c>
      <c r="CS969" s="62" t="s">
        <v>4205</v>
      </c>
    </row>
    <row r="970" spans="3:97" x14ac:dyDescent="0.2">
      <c r="C970" s="85" t="s">
        <v>6669</v>
      </c>
      <c r="BS970" s="62" t="s">
        <v>5597</v>
      </c>
      <c r="CS970" s="62" t="s">
        <v>7305</v>
      </c>
    </row>
    <row r="971" spans="3:97" x14ac:dyDescent="0.2">
      <c r="C971" s="85" t="s">
        <v>6670</v>
      </c>
      <c r="BS971" s="62" t="s">
        <v>5598</v>
      </c>
      <c r="CS971" s="62" t="s">
        <v>3863</v>
      </c>
    </row>
    <row r="972" spans="3:97" x14ac:dyDescent="0.2">
      <c r="C972" s="85" t="s">
        <v>2149</v>
      </c>
      <c r="BS972" s="62" t="s">
        <v>5599</v>
      </c>
      <c r="CS972" s="62" t="s">
        <v>7306</v>
      </c>
    </row>
    <row r="973" spans="3:97" x14ac:dyDescent="0.2">
      <c r="C973" s="85" t="s">
        <v>6671</v>
      </c>
      <c r="BS973" s="62" t="s">
        <v>5600</v>
      </c>
      <c r="CS973" s="62" t="s">
        <v>7307</v>
      </c>
    </row>
    <row r="974" spans="3:97" x14ac:dyDescent="0.2">
      <c r="C974" s="85" t="s">
        <v>6672</v>
      </c>
      <c r="BS974" s="62" t="s">
        <v>5601</v>
      </c>
      <c r="CS974" s="62" t="s">
        <v>7308</v>
      </c>
    </row>
    <row r="975" spans="3:97" x14ac:dyDescent="0.2">
      <c r="C975" s="85" t="s">
        <v>6673</v>
      </c>
      <c r="BS975" s="62" t="s">
        <v>5602</v>
      </c>
      <c r="CS975" s="62" t="s">
        <v>7309</v>
      </c>
    </row>
    <row r="976" spans="3:97" x14ac:dyDescent="0.2">
      <c r="C976" s="85" t="s">
        <v>6674</v>
      </c>
      <c r="BS976" s="62" t="s">
        <v>5603</v>
      </c>
      <c r="CS976" s="62" t="s">
        <v>7310</v>
      </c>
    </row>
    <row r="977" spans="3:97" x14ac:dyDescent="0.2">
      <c r="C977" s="85" t="s">
        <v>2150</v>
      </c>
      <c r="BS977" s="62" t="s">
        <v>5604</v>
      </c>
      <c r="CS977" s="62" t="s">
        <v>7311</v>
      </c>
    </row>
    <row r="978" spans="3:97" x14ac:dyDescent="0.2">
      <c r="C978" s="85" t="s">
        <v>6675</v>
      </c>
      <c r="BS978" s="62" t="s">
        <v>5605</v>
      </c>
      <c r="CS978" s="62" t="s">
        <v>7312</v>
      </c>
    </row>
    <row r="979" spans="3:97" x14ac:dyDescent="0.2">
      <c r="C979" s="85" t="s">
        <v>6676</v>
      </c>
      <c r="BS979" s="62" t="s">
        <v>5606</v>
      </c>
      <c r="CS979" s="62" t="s">
        <v>7313</v>
      </c>
    </row>
    <row r="980" spans="3:97" x14ac:dyDescent="0.2">
      <c r="C980" s="85" t="s">
        <v>6677</v>
      </c>
      <c r="BS980" s="62" t="s">
        <v>5607</v>
      </c>
      <c r="CS980" s="62" t="s">
        <v>7314</v>
      </c>
    </row>
    <row r="981" spans="3:97" x14ac:dyDescent="0.2">
      <c r="C981" s="85" t="s">
        <v>6678</v>
      </c>
      <c r="BS981" s="62" t="s">
        <v>5608</v>
      </c>
      <c r="CS981" s="62" t="s">
        <v>7315</v>
      </c>
    </row>
    <row r="982" spans="3:97" x14ac:dyDescent="0.2">
      <c r="C982" s="85" t="s">
        <v>6679</v>
      </c>
      <c r="BS982" s="62" t="s">
        <v>5609</v>
      </c>
      <c r="CS982" s="62" t="s">
        <v>5388</v>
      </c>
    </row>
    <row r="983" spans="3:97" x14ac:dyDescent="0.2">
      <c r="C983" s="85" t="s">
        <v>6680</v>
      </c>
      <c r="BS983" s="62" t="s">
        <v>5610</v>
      </c>
      <c r="CS983" s="62" t="s">
        <v>7316</v>
      </c>
    </row>
    <row r="984" spans="3:97" x14ac:dyDescent="0.2">
      <c r="C984" s="85" t="s">
        <v>6681</v>
      </c>
      <c r="BS984" s="62" t="s">
        <v>5611</v>
      </c>
      <c r="CS984" s="62" t="s">
        <v>7317</v>
      </c>
    </row>
    <row r="985" spans="3:97" x14ac:dyDescent="0.2">
      <c r="C985" s="85" t="s">
        <v>3644</v>
      </c>
      <c r="BS985" s="62" t="s">
        <v>5612</v>
      </c>
      <c r="CS985" s="62" t="s">
        <v>7318</v>
      </c>
    </row>
    <row r="986" spans="3:97" x14ac:dyDescent="0.2">
      <c r="BS986" s="62" t="s">
        <v>5613</v>
      </c>
      <c r="CS986" s="62" t="s">
        <v>7319</v>
      </c>
    </row>
    <row r="987" spans="3:97" x14ac:dyDescent="0.2">
      <c r="BS987" s="62" t="s">
        <v>5614</v>
      </c>
      <c r="CS987" s="62" t="s">
        <v>7320</v>
      </c>
    </row>
    <row r="988" spans="3:97" x14ac:dyDescent="0.2">
      <c r="BS988" s="62" t="s">
        <v>5615</v>
      </c>
      <c r="CS988" s="62" t="s">
        <v>7321</v>
      </c>
    </row>
    <row r="989" spans="3:97" x14ac:dyDescent="0.2">
      <c r="BS989" s="62" t="s">
        <v>5616</v>
      </c>
      <c r="CS989" s="62" t="s">
        <v>7322</v>
      </c>
    </row>
    <row r="990" spans="3:97" x14ac:dyDescent="0.2">
      <c r="BS990" s="62" t="s">
        <v>5617</v>
      </c>
      <c r="CS990" s="62" t="s">
        <v>8646</v>
      </c>
    </row>
    <row r="991" spans="3:97" x14ac:dyDescent="0.2">
      <c r="BS991" s="62" t="s">
        <v>5618</v>
      </c>
      <c r="CS991" s="62" t="s">
        <v>3776</v>
      </c>
    </row>
    <row r="992" spans="3:97" x14ac:dyDescent="0.2">
      <c r="BS992" s="62" t="s">
        <v>5619</v>
      </c>
      <c r="CS992" s="62" t="s">
        <v>7323</v>
      </c>
    </row>
    <row r="993" spans="71:97" x14ac:dyDescent="0.2">
      <c r="BS993" s="62" t="s">
        <v>5621</v>
      </c>
      <c r="CS993" s="62" t="s">
        <v>8647</v>
      </c>
    </row>
    <row r="994" spans="71:97" x14ac:dyDescent="0.2">
      <c r="BS994" s="62" t="s">
        <v>5620</v>
      </c>
      <c r="CS994" s="62" t="s">
        <v>8648</v>
      </c>
    </row>
    <row r="995" spans="71:97" x14ac:dyDescent="0.2">
      <c r="BS995" s="62" t="s">
        <v>8649</v>
      </c>
      <c r="CS995" s="62" t="s">
        <v>7324</v>
      </c>
    </row>
    <row r="996" spans="71:97" x14ac:dyDescent="0.2">
      <c r="BS996" s="62" t="s">
        <v>8650</v>
      </c>
      <c r="CS996" s="62" t="s">
        <v>7325</v>
      </c>
    </row>
    <row r="997" spans="71:97" x14ac:dyDescent="0.2">
      <c r="BS997" s="62" t="s">
        <v>8651</v>
      </c>
      <c r="CS997" s="62" t="s">
        <v>7326</v>
      </c>
    </row>
    <row r="998" spans="71:97" x14ac:dyDescent="0.2">
      <c r="BS998" s="62" t="s">
        <v>5636</v>
      </c>
      <c r="CS998" s="62" t="s">
        <v>7327</v>
      </c>
    </row>
    <row r="999" spans="71:97" x14ac:dyDescent="0.2">
      <c r="BS999" s="62" t="s">
        <v>5622</v>
      </c>
      <c r="CS999" s="62" t="s">
        <v>7328</v>
      </c>
    </row>
    <row r="1000" spans="71:97" x14ac:dyDescent="0.2">
      <c r="BS1000" s="62" t="s">
        <v>5623</v>
      </c>
      <c r="CS1000" s="62" t="s">
        <v>7329</v>
      </c>
    </row>
    <row r="1001" spans="71:97" x14ac:dyDescent="0.2">
      <c r="BS1001" s="62" t="s">
        <v>5624</v>
      </c>
      <c r="CS1001" s="62" t="s">
        <v>7330</v>
      </c>
    </row>
    <row r="1002" spans="71:97" x14ac:dyDescent="0.2">
      <c r="BS1002" s="62" t="s">
        <v>5625</v>
      </c>
      <c r="CS1002" s="62" t="s">
        <v>7331</v>
      </c>
    </row>
    <row r="1003" spans="71:97" x14ac:dyDescent="0.2">
      <c r="BS1003" s="62" t="s">
        <v>5626</v>
      </c>
      <c r="CS1003" s="62" t="s">
        <v>7332</v>
      </c>
    </row>
    <row r="1004" spans="71:97" x14ac:dyDescent="0.2">
      <c r="BS1004" s="62" t="s">
        <v>5627</v>
      </c>
      <c r="CS1004" s="62" t="s">
        <v>7333</v>
      </c>
    </row>
    <row r="1005" spans="71:97" x14ac:dyDescent="0.2">
      <c r="BS1005" s="62" t="s">
        <v>5637</v>
      </c>
      <c r="CS1005" s="62" t="s">
        <v>7334</v>
      </c>
    </row>
    <row r="1006" spans="71:97" x14ac:dyDescent="0.2">
      <c r="BS1006" s="62" t="s">
        <v>5628</v>
      </c>
      <c r="CS1006" s="62" t="s">
        <v>7335</v>
      </c>
    </row>
    <row r="1007" spans="71:97" x14ac:dyDescent="0.2">
      <c r="BS1007" s="62" t="s">
        <v>5629</v>
      </c>
      <c r="CS1007" s="62" t="s">
        <v>7336</v>
      </c>
    </row>
    <row r="1008" spans="71:97" x14ac:dyDescent="0.2">
      <c r="BS1008" s="62" t="s">
        <v>5630</v>
      </c>
      <c r="CS1008" s="62" t="s">
        <v>7337</v>
      </c>
    </row>
    <row r="1009" spans="71:97" x14ac:dyDescent="0.2">
      <c r="BS1009" s="62" t="s">
        <v>5631</v>
      </c>
      <c r="CS1009" s="62" t="s">
        <v>7338</v>
      </c>
    </row>
    <row r="1010" spans="71:97" x14ac:dyDescent="0.2">
      <c r="BS1010" s="62" t="s">
        <v>5632</v>
      </c>
      <c r="CS1010" s="62" t="s">
        <v>5434</v>
      </c>
    </row>
    <row r="1011" spans="71:97" x14ac:dyDescent="0.2">
      <c r="BS1011" s="62" t="s">
        <v>5633</v>
      </c>
      <c r="CS1011" s="63" t="s">
        <v>8652</v>
      </c>
    </row>
    <row r="1012" spans="71:97" x14ac:dyDescent="0.2">
      <c r="BS1012" s="62" t="s">
        <v>5634</v>
      </c>
      <c r="CS1012" s="62" t="s">
        <v>7339</v>
      </c>
    </row>
    <row r="1013" spans="71:97" x14ac:dyDescent="0.2">
      <c r="BS1013" s="62" t="s">
        <v>5635</v>
      </c>
      <c r="CS1013" s="62" t="s">
        <v>7340</v>
      </c>
    </row>
    <row r="1014" spans="71:97" x14ac:dyDescent="0.2">
      <c r="BS1014" s="62" t="s">
        <v>5715</v>
      </c>
      <c r="CS1014" s="62" t="s">
        <v>7341</v>
      </c>
    </row>
    <row r="1015" spans="71:97" x14ac:dyDescent="0.2">
      <c r="BS1015" s="62" t="s">
        <v>5710</v>
      </c>
      <c r="CS1015" s="62" t="s">
        <v>7342</v>
      </c>
    </row>
    <row r="1016" spans="71:97" x14ac:dyDescent="0.2">
      <c r="BS1016" s="62" t="s">
        <v>5638</v>
      </c>
      <c r="CS1016" s="62" t="s">
        <v>7343</v>
      </c>
    </row>
    <row r="1017" spans="71:97" x14ac:dyDescent="0.2">
      <c r="BS1017" s="62" t="s">
        <v>5639</v>
      </c>
      <c r="CS1017" s="62" t="s">
        <v>7344</v>
      </c>
    </row>
    <row r="1018" spans="71:97" x14ac:dyDescent="0.2">
      <c r="BS1018" s="62" t="s">
        <v>5642</v>
      </c>
      <c r="CS1018" s="62" t="s">
        <v>8653</v>
      </c>
    </row>
    <row r="1019" spans="71:97" x14ac:dyDescent="0.2">
      <c r="BS1019" s="62" t="s">
        <v>5641</v>
      </c>
      <c r="CS1019" s="62" t="s">
        <v>8654</v>
      </c>
    </row>
    <row r="1020" spans="71:97" x14ac:dyDescent="0.2">
      <c r="BS1020" s="62" t="s">
        <v>5640</v>
      </c>
      <c r="CS1020" s="62" t="s">
        <v>8655</v>
      </c>
    </row>
    <row r="1021" spans="71:97" x14ac:dyDescent="0.2">
      <c r="BS1021" s="62" t="s">
        <v>5644</v>
      </c>
      <c r="CS1021" s="62" t="s">
        <v>6265</v>
      </c>
    </row>
    <row r="1022" spans="71:97" x14ac:dyDescent="0.2">
      <c r="BS1022" s="62" t="s">
        <v>5645</v>
      </c>
      <c r="CS1022" s="62" t="s">
        <v>7345</v>
      </c>
    </row>
    <row r="1023" spans="71:97" x14ac:dyDescent="0.2">
      <c r="BS1023" s="62" t="s">
        <v>5646</v>
      </c>
      <c r="CS1023" s="62" t="s">
        <v>7346</v>
      </c>
    </row>
    <row r="1024" spans="71:97" x14ac:dyDescent="0.2">
      <c r="BS1024" s="62" t="s">
        <v>5647</v>
      </c>
      <c r="CS1024" s="62" t="s">
        <v>7347</v>
      </c>
    </row>
    <row r="1025" spans="71:97" x14ac:dyDescent="0.2">
      <c r="BS1025" s="62" t="s">
        <v>5648</v>
      </c>
      <c r="CS1025" s="62" t="s">
        <v>7348</v>
      </c>
    </row>
    <row r="1026" spans="71:97" x14ac:dyDescent="0.2">
      <c r="BS1026" s="62" t="s">
        <v>5649</v>
      </c>
      <c r="CS1026" s="62" t="s">
        <v>7349</v>
      </c>
    </row>
    <row r="1027" spans="71:97" x14ac:dyDescent="0.2">
      <c r="BS1027" s="62" t="s">
        <v>5650</v>
      </c>
      <c r="CS1027" s="62" t="s">
        <v>7350</v>
      </c>
    </row>
    <row r="1028" spans="71:97" x14ac:dyDescent="0.2">
      <c r="BS1028" s="62" t="s">
        <v>5651</v>
      </c>
      <c r="CS1028" s="62" t="s">
        <v>7351</v>
      </c>
    </row>
    <row r="1029" spans="71:97" x14ac:dyDescent="0.2">
      <c r="BS1029" s="62" t="s">
        <v>5652</v>
      </c>
      <c r="CS1029" s="62" t="s">
        <v>7352</v>
      </c>
    </row>
    <row r="1030" spans="71:97" x14ac:dyDescent="0.2">
      <c r="BS1030" s="62" t="s">
        <v>5653</v>
      </c>
      <c r="CS1030" s="62" t="s">
        <v>7353</v>
      </c>
    </row>
    <row r="1031" spans="71:97" x14ac:dyDescent="0.2">
      <c r="BS1031" s="62" t="s">
        <v>5654</v>
      </c>
      <c r="CS1031" s="62" t="s">
        <v>7354</v>
      </c>
    </row>
    <row r="1032" spans="71:97" x14ac:dyDescent="0.2">
      <c r="BS1032" s="62" t="s">
        <v>5655</v>
      </c>
      <c r="CS1032" s="62" t="s">
        <v>7355</v>
      </c>
    </row>
    <row r="1033" spans="71:97" x14ac:dyDescent="0.2">
      <c r="BS1033" s="62" t="s">
        <v>5656</v>
      </c>
      <c r="CS1033" s="62" t="s">
        <v>7356</v>
      </c>
    </row>
    <row r="1034" spans="71:97" x14ac:dyDescent="0.2">
      <c r="BS1034" s="62" t="s">
        <v>5657</v>
      </c>
      <c r="CS1034" s="62" t="s">
        <v>7357</v>
      </c>
    </row>
    <row r="1035" spans="71:97" x14ac:dyDescent="0.2">
      <c r="BS1035" s="62" t="s">
        <v>5658</v>
      </c>
      <c r="CS1035" s="63" t="s">
        <v>8656</v>
      </c>
    </row>
    <row r="1036" spans="71:97" x14ac:dyDescent="0.2">
      <c r="BS1036" s="62" t="s">
        <v>5659</v>
      </c>
      <c r="CS1036" s="62" t="s">
        <v>7358</v>
      </c>
    </row>
    <row r="1037" spans="71:97" x14ac:dyDescent="0.2">
      <c r="BS1037" s="62" t="s">
        <v>5660</v>
      </c>
      <c r="CS1037" s="62" t="s">
        <v>7359</v>
      </c>
    </row>
    <row r="1038" spans="71:97" x14ac:dyDescent="0.2">
      <c r="BS1038" s="62" t="s">
        <v>5661</v>
      </c>
      <c r="CS1038" s="62" t="s">
        <v>7360</v>
      </c>
    </row>
    <row r="1039" spans="71:97" x14ac:dyDescent="0.2">
      <c r="BS1039" s="62" t="s">
        <v>5662</v>
      </c>
      <c r="CS1039" s="62" t="s">
        <v>7361</v>
      </c>
    </row>
    <row r="1040" spans="71:97" x14ac:dyDescent="0.2">
      <c r="BS1040" s="62" t="s">
        <v>5663</v>
      </c>
      <c r="CS1040" s="62" t="s">
        <v>7362</v>
      </c>
    </row>
    <row r="1041" spans="71:97" x14ac:dyDescent="0.2">
      <c r="BS1041" s="62" t="s">
        <v>5664</v>
      </c>
      <c r="CS1041" s="62" t="s">
        <v>7363</v>
      </c>
    </row>
    <row r="1042" spans="71:97" x14ac:dyDescent="0.2">
      <c r="BS1042" s="62" t="s">
        <v>5665</v>
      </c>
      <c r="CS1042" s="62" t="s">
        <v>7364</v>
      </c>
    </row>
    <row r="1043" spans="71:97" x14ac:dyDescent="0.2">
      <c r="BS1043" s="62" t="s">
        <v>5666</v>
      </c>
      <c r="CS1043" s="62" t="s">
        <v>7365</v>
      </c>
    </row>
    <row r="1044" spans="71:97" x14ac:dyDescent="0.2">
      <c r="BS1044" s="62" t="s">
        <v>5667</v>
      </c>
      <c r="CS1044" s="62" t="s">
        <v>7366</v>
      </c>
    </row>
    <row r="1045" spans="71:97" x14ac:dyDescent="0.2">
      <c r="BS1045" s="62" t="s">
        <v>5668</v>
      </c>
      <c r="CS1045" s="62" t="s">
        <v>7367</v>
      </c>
    </row>
    <row r="1046" spans="71:97" x14ac:dyDescent="0.2">
      <c r="BS1046" s="62" t="s">
        <v>5669</v>
      </c>
      <c r="CS1046" s="62" t="s">
        <v>7368</v>
      </c>
    </row>
    <row r="1047" spans="71:97" x14ac:dyDescent="0.2">
      <c r="BS1047" s="62" t="s">
        <v>5670</v>
      </c>
      <c r="CS1047" s="62" t="s">
        <v>7369</v>
      </c>
    </row>
    <row r="1048" spans="71:97" x14ac:dyDescent="0.2">
      <c r="BS1048" s="62" t="s">
        <v>5671</v>
      </c>
      <c r="CS1048" s="62" t="s">
        <v>7370</v>
      </c>
    </row>
    <row r="1049" spans="71:97" x14ac:dyDescent="0.2">
      <c r="BS1049" s="62" t="s">
        <v>5672</v>
      </c>
      <c r="CS1049" s="62" t="s">
        <v>7371</v>
      </c>
    </row>
    <row r="1050" spans="71:97" x14ac:dyDescent="0.2">
      <c r="BS1050" s="62" t="s">
        <v>5673</v>
      </c>
      <c r="CS1050" s="62" t="s">
        <v>7372</v>
      </c>
    </row>
    <row r="1051" spans="71:97" x14ac:dyDescent="0.2">
      <c r="BS1051" s="62" t="s">
        <v>5674</v>
      </c>
      <c r="CS1051" s="62" t="s">
        <v>5464</v>
      </c>
    </row>
    <row r="1052" spans="71:97" x14ac:dyDescent="0.2">
      <c r="BS1052" s="62" t="s">
        <v>5675</v>
      </c>
      <c r="CS1052" s="62" t="s">
        <v>7373</v>
      </c>
    </row>
    <row r="1053" spans="71:97" x14ac:dyDescent="0.2">
      <c r="BS1053" s="62" t="s">
        <v>5676</v>
      </c>
      <c r="CS1053" s="62" t="s">
        <v>7374</v>
      </c>
    </row>
    <row r="1054" spans="71:97" x14ac:dyDescent="0.2">
      <c r="BS1054" s="62" t="s">
        <v>3560</v>
      </c>
      <c r="CS1054" s="62" t="s">
        <v>7375</v>
      </c>
    </row>
    <row r="1055" spans="71:97" x14ac:dyDescent="0.2">
      <c r="BS1055" s="62" t="s">
        <v>5678</v>
      </c>
      <c r="CS1055" s="62" t="s">
        <v>7376</v>
      </c>
    </row>
    <row r="1056" spans="71:97" x14ac:dyDescent="0.2">
      <c r="BS1056" s="62" t="s">
        <v>5679</v>
      </c>
      <c r="CS1056" s="62" t="s">
        <v>7377</v>
      </c>
    </row>
    <row r="1057" spans="71:97" x14ac:dyDescent="0.2">
      <c r="BS1057" s="62" t="s">
        <v>5677</v>
      </c>
      <c r="CS1057" s="62" t="s">
        <v>7378</v>
      </c>
    </row>
    <row r="1058" spans="71:97" x14ac:dyDescent="0.2">
      <c r="BS1058" s="62" t="s">
        <v>5680</v>
      </c>
      <c r="CS1058" s="62" t="s">
        <v>7379</v>
      </c>
    </row>
    <row r="1059" spans="71:97" x14ac:dyDescent="0.2">
      <c r="BS1059" s="62" t="s">
        <v>5643</v>
      </c>
      <c r="CS1059" s="62" t="s">
        <v>7380</v>
      </c>
    </row>
    <row r="1060" spans="71:97" x14ac:dyDescent="0.2">
      <c r="BS1060" s="62" t="s">
        <v>5681</v>
      </c>
      <c r="CS1060" s="62" t="s">
        <v>7381</v>
      </c>
    </row>
    <row r="1061" spans="71:97" x14ac:dyDescent="0.2">
      <c r="BS1061" s="62" t="s">
        <v>5711</v>
      </c>
      <c r="CS1061" s="62" t="s">
        <v>7382</v>
      </c>
    </row>
    <row r="1062" spans="71:97" x14ac:dyDescent="0.2">
      <c r="BS1062" s="62" t="s">
        <v>5682</v>
      </c>
      <c r="CS1062" s="62" t="s">
        <v>7383</v>
      </c>
    </row>
    <row r="1063" spans="71:97" x14ac:dyDescent="0.2">
      <c r="BS1063" s="62" t="s">
        <v>5683</v>
      </c>
      <c r="CS1063" s="62" t="s">
        <v>7384</v>
      </c>
    </row>
    <row r="1064" spans="71:97" x14ac:dyDescent="0.2">
      <c r="BS1064" s="62" t="s">
        <v>5684</v>
      </c>
      <c r="CS1064" s="62" t="s">
        <v>7385</v>
      </c>
    </row>
    <row r="1065" spans="71:97" x14ac:dyDescent="0.2">
      <c r="BS1065" s="62" t="s">
        <v>5685</v>
      </c>
      <c r="CS1065" s="62" t="s">
        <v>7386</v>
      </c>
    </row>
    <row r="1066" spans="71:97" x14ac:dyDescent="0.2">
      <c r="BS1066" s="62" t="s">
        <v>5686</v>
      </c>
      <c r="CS1066" s="62" t="s">
        <v>7387</v>
      </c>
    </row>
    <row r="1067" spans="71:97" x14ac:dyDescent="0.2">
      <c r="BS1067" s="62" t="s">
        <v>5687</v>
      </c>
      <c r="CS1067" s="62" t="s">
        <v>7388</v>
      </c>
    </row>
    <row r="1068" spans="71:97" x14ac:dyDescent="0.2">
      <c r="BS1068" s="62" t="s">
        <v>5688</v>
      </c>
      <c r="CS1068" s="62" t="s">
        <v>7389</v>
      </c>
    </row>
    <row r="1069" spans="71:97" x14ac:dyDescent="0.2">
      <c r="BS1069" s="62" t="s">
        <v>5712</v>
      </c>
      <c r="CS1069" s="62" t="s">
        <v>7390</v>
      </c>
    </row>
    <row r="1070" spans="71:97" x14ac:dyDescent="0.2">
      <c r="BS1070" s="62" t="s">
        <v>5689</v>
      </c>
      <c r="CS1070" s="62" t="s">
        <v>7391</v>
      </c>
    </row>
    <row r="1071" spans="71:97" x14ac:dyDescent="0.2">
      <c r="BS1071" s="62" t="s">
        <v>5690</v>
      </c>
      <c r="CS1071" s="62" t="s">
        <v>7392</v>
      </c>
    </row>
    <row r="1072" spans="71:97" x14ac:dyDescent="0.2">
      <c r="BS1072" s="62" t="s">
        <v>8657</v>
      </c>
      <c r="CS1072" s="62" t="s">
        <v>7393</v>
      </c>
    </row>
    <row r="1073" spans="71:97" x14ac:dyDescent="0.2">
      <c r="BS1073" s="62" t="s">
        <v>5691</v>
      </c>
      <c r="CS1073" s="62" t="s">
        <v>4054</v>
      </c>
    </row>
    <row r="1074" spans="71:97" x14ac:dyDescent="0.2">
      <c r="BS1074" s="62" t="s">
        <v>8658</v>
      </c>
      <c r="CS1074" s="62" t="s">
        <v>7394</v>
      </c>
    </row>
    <row r="1075" spans="71:97" x14ac:dyDescent="0.2">
      <c r="BS1075" s="62" t="s">
        <v>5692</v>
      </c>
      <c r="CS1075" s="62" t="s">
        <v>4053</v>
      </c>
    </row>
    <row r="1076" spans="71:97" x14ac:dyDescent="0.2">
      <c r="BS1076" s="62" t="s">
        <v>5693</v>
      </c>
      <c r="CS1076" s="62" t="s">
        <v>7395</v>
      </c>
    </row>
    <row r="1077" spans="71:97" x14ac:dyDescent="0.2">
      <c r="BS1077" s="62" t="s">
        <v>5694</v>
      </c>
      <c r="CS1077" s="62" t="s">
        <v>7396</v>
      </c>
    </row>
    <row r="1078" spans="71:97" x14ac:dyDescent="0.2">
      <c r="BS1078" s="62" t="s">
        <v>5695</v>
      </c>
      <c r="CS1078" s="62" t="s">
        <v>7397</v>
      </c>
    </row>
    <row r="1079" spans="71:97" x14ac:dyDescent="0.2">
      <c r="BS1079" s="62" t="s">
        <v>5696</v>
      </c>
      <c r="CS1079" s="62" t="s">
        <v>7398</v>
      </c>
    </row>
    <row r="1080" spans="71:97" x14ac:dyDescent="0.2">
      <c r="BS1080" s="62" t="s">
        <v>5697</v>
      </c>
      <c r="CS1080" s="62" t="s">
        <v>7399</v>
      </c>
    </row>
    <row r="1081" spans="71:97" x14ac:dyDescent="0.2">
      <c r="BS1081" s="62" t="s">
        <v>5698</v>
      </c>
      <c r="CS1081" s="62" t="s">
        <v>7400</v>
      </c>
    </row>
    <row r="1082" spans="71:97" x14ac:dyDescent="0.2">
      <c r="BS1082" s="62" t="s">
        <v>5699</v>
      </c>
      <c r="CS1082" s="62" t="s">
        <v>7401</v>
      </c>
    </row>
    <row r="1083" spans="71:97" x14ac:dyDescent="0.2">
      <c r="BS1083" s="62" t="s">
        <v>5700</v>
      </c>
      <c r="CS1083" s="62" t="s">
        <v>7402</v>
      </c>
    </row>
    <row r="1084" spans="71:97" x14ac:dyDescent="0.2">
      <c r="BS1084" s="62" t="s">
        <v>5701</v>
      </c>
      <c r="CS1084" s="62" t="s">
        <v>7403</v>
      </c>
    </row>
    <row r="1085" spans="71:97" x14ac:dyDescent="0.2">
      <c r="BS1085" s="62" t="s">
        <v>5702</v>
      </c>
      <c r="CS1085" s="62" t="s">
        <v>7404</v>
      </c>
    </row>
    <row r="1086" spans="71:97" x14ac:dyDescent="0.2">
      <c r="BS1086" s="62" t="s">
        <v>5703</v>
      </c>
      <c r="CS1086" s="62" t="s">
        <v>7405</v>
      </c>
    </row>
    <row r="1087" spans="71:97" x14ac:dyDescent="0.2">
      <c r="BS1087" s="62" t="s">
        <v>5704</v>
      </c>
      <c r="CS1087" s="62" t="s">
        <v>7406</v>
      </c>
    </row>
    <row r="1088" spans="71:97" x14ac:dyDescent="0.2">
      <c r="BS1088" s="62" t="s">
        <v>5705</v>
      </c>
      <c r="CS1088" s="62" t="s">
        <v>7407</v>
      </c>
    </row>
    <row r="1089" spans="71:97" x14ac:dyDescent="0.2">
      <c r="BS1089" s="62" t="s">
        <v>5706</v>
      </c>
      <c r="CS1089" s="62" t="s">
        <v>7408</v>
      </c>
    </row>
    <row r="1090" spans="71:97" x14ac:dyDescent="0.2">
      <c r="BS1090" s="62" t="s">
        <v>5707</v>
      </c>
      <c r="CS1090" s="62" t="s">
        <v>7409</v>
      </c>
    </row>
    <row r="1091" spans="71:97" x14ac:dyDescent="0.2">
      <c r="BS1091" s="62" t="s">
        <v>3726</v>
      </c>
      <c r="CS1091" s="62" t="s">
        <v>7410</v>
      </c>
    </row>
    <row r="1092" spans="71:97" x14ac:dyDescent="0.2">
      <c r="BS1092" s="62" t="s">
        <v>5708</v>
      </c>
      <c r="CS1092" s="62" t="s">
        <v>7411</v>
      </c>
    </row>
    <row r="1093" spans="71:97" x14ac:dyDescent="0.2">
      <c r="BS1093" s="62" t="s">
        <v>5709</v>
      </c>
      <c r="CS1093" s="62" t="s">
        <v>7412</v>
      </c>
    </row>
    <row r="1094" spans="71:97" x14ac:dyDescent="0.2">
      <c r="BS1094" s="62" t="s">
        <v>5713</v>
      </c>
      <c r="CS1094" s="62" t="s">
        <v>7413</v>
      </c>
    </row>
    <row r="1095" spans="71:97" x14ac:dyDescent="0.2">
      <c r="BS1095" s="62" t="s">
        <v>8659</v>
      </c>
      <c r="CS1095" s="62" t="s">
        <v>7414</v>
      </c>
    </row>
    <row r="1096" spans="71:97" x14ac:dyDescent="0.2">
      <c r="BS1096" s="62" t="s">
        <v>5714</v>
      </c>
      <c r="CS1096" s="62" t="s">
        <v>7415</v>
      </c>
    </row>
    <row r="1097" spans="71:97" x14ac:dyDescent="0.2">
      <c r="BS1097" s="62" t="s">
        <v>8660</v>
      </c>
      <c r="CS1097" s="62" t="s">
        <v>7416</v>
      </c>
    </row>
    <row r="1098" spans="71:97" x14ac:dyDescent="0.2">
      <c r="BS1098" s="62" t="s">
        <v>8661</v>
      </c>
      <c r="CS1098" s="62" t="s">
        <v>7417</v>
      </c>
    </row>
    <row r="1099" spans="71:97" x14ac:dyDescent="0.2">
      <c r="BS1099" s="62" t="s">
        <v>5744</v>
      </c>
      <c r="CS1099" s="62" t="s">
        <v>7418</v>
      </c>
    </row>
    <row r="1100" spans="71:97" x14ac:dyDescent="0.2">
      <c r="BS1100" s="62" t="s">
        <v>5716</v>
      </c>
      <c r="CS1100" s="62" t="s">
        <v>7419</v>
      </c>
    </row>
    <row r="1101" spans="71:97" x14ac:dyDescent="0.2">
      <c r="BS1101" s="62" t="s">
        <v>5717</v>
      </c>
      <c r="CS1101" s="62" t="s">
        <v>7420</v>
      </c>
    </row>
    <row r="1102" spans="71:97" x14ac:dyDescent="0.2">
      <c r="BS1102" s="62" t="s">
        <v>5718</v>
      </c>
      <c r="CS1102" s="62" t="s">
        <v>7421</v>
      </c>
    </row>
    <row r="1103" spans="71:97" x14ac:dyDescent="0.2">
      <c r="BS1103" s="62" t="s">
        <v>5719</v>
      </c>
      <c r="CS1103" s="62" t="s">
        <v>7422</v>
      </c>
    </row>
    <row r="1104" spans="71:97" x14ac:dyDescent="0.2">
      <c r="BS1104" s="62" t="s">
        <v>5720</v>
      </c>
      <c r="CS1104" s="62" t="s">
        <v>7423</v>
      </c>
    </row>
    <row r="1105" spans="71:97" x14ac:dyDescent="0.2">
      <c r="BS1105" s="62" t="s">
        <v>5721</v>
      </c>
      <c r="CS1105" s="62" t="s">
        <v>7424</v>
      </c>
    </row>
    <row r="1106" spans="71:97" x14ac:dyDescent="0.2">
      <c r="BS1106" s="62" t="s">
        <v>5722</v>
      </c>
      <c r="CS1106" s="62" t="s">
        <v>7425</v>
      </c>
    </row>
    <row r="1107" spans="71:97" x14ac:dyDescent="0.2">
      <c r="BS1107" s="62" t="s">
        <v>5723</v>
      </c>
      <c r="CS1107" s="62" t="s">
        <v>7426</v>
      </c>
    </row>
    <row r="1108" spans="71:97" x14ac:dyDescent="0.2">
      <c r="BS1108" s="62" t="s">
        <v>5725</v>
      </c>
      <c r="CS1108" s="62" t="s">
        <v>7427</v>
      </c>
    </row>
    <row r="1109" spans="71:97" x14ac:dyDescent="0.2">
      <c r="BS1109" s="62" t="s">
        <v>5726</v>
      </c>
      <c r="CS1109" s="62" t="s">
        <v>7428</v>
      </c>
    </row>
    <row r="1110" spans="71:97" x14ac:dyDescent="0.2">
      <c r="BS1110" s="62" t="s">
        <v>5727</v>
      </c>
      <c r="CS1110" s="62" t="s">
        <v>7429</v>
      </c>
    </row>
    <row r="1111" spans="71:97" x14ac:dyDescent="0.2">
      <c r="BS1111" s="62" t="s">
        <v>5729</v>
      </c>
      <c r="CS1111" s="62" t="s">
        <v>7430</v>
      </c>
    </row>
    <row r="1112" spans="71:97" x14ac:dyDescent="0.2">
      <c r="BS1112" s="62" t="s">
        <v>5728</v>
      </c>
      <c r="CS1112" s="62" t="s">
        <v>7431</v>
      </c>
    </row>
    <row r="1113" spans="71:97" x14ac:dyDescent="0.2">
      <c r="BS1113" s="62" t="s">
        <v>3840</v>
      </c>
      <c r="CS1113" s="62" t="s">
        <v>7432</v>
      </c>
    </row>
    <row r="1114" spans="71:97" x14ac:dyDescent="0.2">
      <c r="BS1114" s="62" t="s">
        <v>5730</v>
      </c>
      <c r="CS1114" s="62" t="s">
        <v>7433</v>
      </c>
    </row>
    <row r="1115" spans="71:97" x14ac:dyDescent="0.2">
      <c r="BS1115" s="62" t="s">
        <v>5731</v>
      </c>
      <c r="CS1115" s="62" t="s">
        <v>7434</v>
      </c>
    </row>
    <row r="1116" spans="71:97" x14ac:dyDescent="0.2">
      <c r="BS1116" s="62" t="s">
        <v>5732</v>
      </c>
      <c r="CS1116" s="62" t="s">
        <v>7435</v>
      </c>
    </row>
    <row r="1117" spans="71:97" x14ac:dyDescent="0.2">
      <c r="BS1117" s="62" t="s">
        <v>5733</v>
      </c>
      <c r="CS1117" s="62" t="s">
        <v>7436</v>
      </c>
    </row>
    <row r="1118" spans="71:97" x14ac:dyDescent="0.2">
      <c r="BS1118" s="62" t="s">
        <v>5724</v>
      </c>
      <c r="CS1118" s="62" t="s">
        <v>7437</v>
      </c>
    </row>
    <row r="1119" spans="71:97" x14ac:dyDescent="0.2">
      <c r="BS1119" s="62" t="s">
        <v>5734</v>
      </c>
      <c r="CS1119" s="62" t="s">
        <v>7438</v>
      </c>
    </row>
    <row r="1120" spans="71:97" x14ac:dyDescent="0.2">
      <c r="BS1120" s="62" t="s">
        <v>5735</v>
      </c>
      <c r="CS1120" s="62" t="s">
        <v>7439</v>
      </c>
    </row>
    <row r="1121" spans="71:97" x14ac:dyDescent="0.2">
      <c r="BS1121" s="62" t="s">
        <v>5745</v>
      </c>
      <c r="CS1121" s="62" t="s">
        <v>6363</v>
      </c>
    </row>
    <row r="1122" spans="71:97" x14ac:dyDescent="0.2">
      <c r="BS1122" s="62" t="s">
        <v>5746</v>
      </c>
      <c r="CS1122" s="62" t="s">
        <v>7440</v>
      </c>
    </row>
    <row r="1123" spans="71:97" x14ac:dyDescent="0.2">
      <c r="BS1123" s="62" t="s">
        <v>5747</v>
      </c>
      <c r="CS1123" s="62" t="s">
        <v>7441</v>
      </c>
    </row>
    <row r="1124" spans="71:97" x14ac:dyDescent="0.2">
      <c r="BS1124" s="62" t="s">
        <v>5736</v>
      </c>
      <c r="CS1124" s="62" t="s">
        <v>7442</v>
      </c>
    </row>
    <row r="1125" spans="71:97" x14ac:dyDescent="0.2">
      <c r="BS1125" s="62" t="s">
        <v>5737</v>
      </c>
      <c r="CS1125" s="62" t="s">
        <v>7443</v>
      </c>
    </row>
    <row r="1126" spans="71:97" x14ac:dyDescent="0.2">
      <c r="BS1126" s="62" t="s">
        <v>5738</v>
      </c>
      <c r="CS1126" s="62" t="s">
        <v>3642</v>
      </c>
    </row>
    <row r="1127" spans="71:97" x14ac:dyDescent="0.2">
      <c r="BS1127" s="62" t="s">
        <v>5749</v>
      </c>
      <c r="CS1127" s="62" t="s">
        <v>7444</v>
      </c>
    </row>
    <row r="1128" spans="71:97" x14ac:dyDescent="0.2">
      <c r="BS1128" s="62" t="s">
        <v>5739</v>
      </c>
      <c r="CS1128" s="62" t="s">
        <v>7445</v>
      </c>
    </row>
    <row r="1129" spans="71:97" x14ac:dyDescent="0.2">
      <c r="BS1129" s="62" t="s">
        <v>5740</v>
      </c>
      <c r="CS1129" s="62" t="s">
        <v>7446</v>
      </c>
    </row>
    <row r="1130" spans="71:97" x14ac:dyDescent="0.2">
      <c r="BS1130" s="62" t="s">
        <v>5741</v>
      </c>
      <c r="CS1130" s="62" t="s">
        <v>7447</v>
      </c>
    </row>
    <row r="1131" spans="71:97" x14ac:dyDescent="0.2">
      <c r="BS1131" s="62" t="s">
        <v>5742</v>
      </c>
      <c r="CS1131" s="62" t="s">
        <v>3444</v>
      </c>
    </row>
    <row r="1132" spans="71:97" x14ac:dyDescent="0.2">
      <c r="BS1132" s="62" t="s">
        <v>5743</v>
      </c>
      <c r="CS1132" s="62" t="s">
        <v>7448</v>
      </c>
    </row>
    <row r="1133" spans="71:97" x14ac:dyDescent="0.2">
      <c r="BS1133" s="62" t="s">
        <v>5748</v>
      </c>
      <c r="CS1133" s="62" t="s">
        <v>7449</v>
      </c>
    </row>
    <row r="1134" spans="71:97" x14ac:dyDescent="0.2">
      <c r="BS1134" s="62" t="s">
        <v>5751</v>
      </c>
      <c r="CS1134" s="62" t="s">
        <v>7450</v>
      </c>
    </row>
    <row r="1135" spans="71:97" x14ac:dyDescent="0.2">
      <c r="BS1135" s="62" t="s">
        <v>5752</v>
      </c>
      <c r="CS1135" s="62" t="s">
        <v>7451</v>
      </c>
    </row>
    <row r="1136" spans="71:97" x14ac:dyDescent="0.2">
      <c r="BS1136" s="62" t="s">
        <v>5750</v>
      </c>
      <c r="CS1136" s="62" t="s">
        <v>7452</v>
      </c>
    </row>
    <row r="1137" spans="71:97" x14ac:dyDescent="0.2">
      <c r="BS1137" s="62" t="s">
        <v>5753</v>
      </c>
      <c r="CS1137" s="62" t="s">
        <v>7453</v>
      </c>
    </row>
    <row r="1138" spans="71:97" x14ac:dyDescent="0.2">
      <c r="BS1138" s="62" t="s">
        <v>5777</v>
      </c>
      <c r="CS1138" s="62" t="s">
        <v>7454</v>
      </c>
    </row>
    <row r="1139" spans="71:97" x14ac:dyDescent="0.2">
      <c r="BS1139" s="62" t="s">
        <v>5778</v>
      </c>
      <c r="CS1139" s="62" t="s">
        <v>7455</v>
      </c>
    </row>
    <row r="1140" spans="71:97" x14ac:dyDescent="0.2">
      <c r="BS1140" s="62" t="s">
        <v>5754</v>
      </c>
      <c r="CS1140" s="62" t="s">
        <v>7456</v>
      </c>
    </row>
    <row r="1141" spans="71:97" x14ac:dyDescent="0.2">
      <c r="BS1141" s="62" t="s">
        <v>5755</v>
      </c>
      <c r="CS1141" s="62" t="s">
        <v>7457</v>
      </c>
    </row>
    <row r="1142" spans="71:97" x14ac:dyDescent="0.2">
      <c r="BS1142" s="62" t="s">
        <v>5756</v>
      </c>
      <c r="CS1142" s="62" t="s">
        <v>7458</v>
      </c>
    </row>
    <row r="1143" spans="71:97" x14ac:dyDescent="0.2">
      <c r="BS1143" s="62" t="s">
        <v>5757</v>
      </c>
      <c r="CS1143" s="62" t="s">
        <v>7459</v>
      </c>
    </row>
    <row r="1144" spans="71:97" x14ac:dyDescent="0.2">
      <c r="BS1144" s="62" t="s">
        <v>5758</v>
      </c>
      <c r="CS1144" s="62" t="s">
        <v>7460</v>
      </c>
    </row>
    <row r="1145" spans="71:97" x14ac:dyDescent="0.2">
      <c r="BS1145" s="62" t="s">
        <v>5759</v>
      </c>
      <c r="CS1145" s="62" t="s">
        <v>7461</v>
      </c>
    </row>
    <row r="1146" spans="71:97" x14ac:dyDescent="0.2">
      <c r="BS1146" s="62" t="s">
        <v>5762</v>
      </c>
      <c r="CS1146" s="62" t="s">
        <v>7462</v>
      </c>
    </row>
    <row r="1147" spans="71:97" x14ac:dyDescent="0.2">
      <c r="BS1147" s="62" t="s">
        <v>5763</v>
      </c>
      <c r="CS1147" s="62" t="s">
        <v>7463</v>
      </c>
    </row>
    <row r="1148" spans="71:97" x14ac:dyDescent="0.2">
      <c r="BS1148" s="62" t="s">
        <v>5764</v>
      </c>
      <c r="CS1148" s="62" t="s">
        <v>7464</v>
      </c>
    </row>
    <row r="1149" spans="71:97" x14ac:dyDescent="0.2">
      <c r="BS1149" s="62" t="s">
        <v>5761</v>
      </c>
      <c r="CS1149" s="62" t="s">
        <v>7465</v>
      </c>
    </row>
    <row r="1150" spans="71:97" x14ac:dyDescent="0.2">
      <c r="BS1150" s="62" t="s">
        <v>5765</v>
      </c>
      <c r="CS1150" s="62" t="s">
        <v>7466</v>
      </c>
    </row>
    <row r="1151" spans="71:97" x14ac:dyDescent="0.2">
      <c r="BS1151" s="62" t="s">
        <v>5760</v>
      </c>
      <c r="CS1151" s="62" t="s">
        <v>7467</v>
      </c>
    </row>
    <row r="1152" spans="71:97" x14ac:dyDescent="0.2">
      <c r="BS1152" s="62" t="s">
        <v>5766</v>
      </c>
      <c r="CS1152" s="62" t="s">
        <v>7468</v>
      </c>
    </row>
    <row r="1153" spans="71:97" x14ac:dyDescent="0.2">
      <c r="BS1153" s="62" t="s">
        <v>5767</v>
      </c>
      <c r="CS1153" s="62" t="s">
        <v>3780</v>
      </c>
    </row>
    <row r="1154" spans="71:97" x14ac:dyDescent="0.2">
      <c r="BS1154" s="62" t="s">
        <v>5768</v>
      </c>
      <c r="CS1154" s="62" t="s">
        <v>7469</v>
      </c>
    </row>
    <row r="1155" spans="71:97" x14ac:dyDescent="0.2">
      <c r="BS1155" s="62" t="s">
        <v>5769</v>
      </c>
      <c r="CS1155" s="62" t="s">
        <v>7470</v>
      </c>
    </row>
    <row r="1156" spans="71:97" x14ac:dyDescent="0.2">
      <c r="BS1156" s="62" t="s">
        <v>5770</v>
      </c>
      <c r="CS1156" s="62" t="s">
        <v>7471</v>
      </c>
    </row>
    <row r="1157" spans="71:97" x14ac:dyDescent="0.2">
      <c r="BS1157" s="62" t="s">
        <v>5771</v>
      </c>
      <c r="CS1157" s="62" t="s">
        <v>7472</v>
      </c>
    </row>
    <row r="1158" spans="71:97" x14ac:dyDescent="0.2">
      <c r="BS1158" s="62" t="s">
        <v>5772</v>
      </c>
      <c r="CS1158" s="62" t="s">
        <v>7473</v>
      </c>
    </row>
    <row r="1159" spans="71:97" x14ac:dyDescent="0.2">
      <c r="BS1159" s="62" t="s">
        <v>5773</v>
      </c>
      <c r="CS1159" s="62" t="s">
        <v>7474</v>
      </c>
    </row>
    <row r="1160" spans="71:97" x14ac:dyDescent="0.2">
      <c r="BS1160" s="62" t="s">
        <v>5774</v>
      </c>
      <c r="CS1160" s="62" t="s">
        <v>7475</v>
      </c>
    </row>
    <row r="1161" spans="71:97" x14ac:dyDescent="0.2">
      <c r="BS1161" s="62" t="s">
        <v>5775</v>
      </c>
      <c r="CS1161" s="62" t="s">
        <v>7476</v>
      </c>
    </row>
    <row r="1162" spans="71:97" x14ac:dyDescent="0.2">
      <c r="BS1162" s="62" t="s">
        <v>5776</v>
      </c>
      <c r="CS1162" s="62" t="s">
        <v>7477</v>
      </c>
    </row>
    <row r="1163" spans="71:97" x14ac:dyDescent="0.2">
      <c r="BS1163" s="62" t="s">
        <v>5779</v>
      </c>
      <c r="CS1163" s="62" t="s">
        <v>7478</v>
      </c>
    </row>
    <row r="1164" spans="71:97" x14ac:dyDescent="0.2">
      <c r="BS1164" s="62" t="s">
        <v>3654</v>
      </c>
      <c r="CS1164" s="62" t="s">
        <v>7479</v>
      </c>
    </row>
    <row r="1165" spans="71:97" x14ac:dyDescent="0.2">
      <c r="BS1165" s="62" t="s">
        <v>5780</v>
      </c>
      <c r="CS1165" s="62" t="s">
        <v>7480</v>
      </c>
    </row>
    <row r="1166" spans="71:97" x14ac:dyDescent="0.2">
      <c r="BS1166" s="62" t="s">
        <v>5781</v>
      </c>
      <c r="CS1166" s="62" t="s">
        <v>7481</v>
      </c>
    </row>
    <row r="1167" spans="71:97" x14ac:dyDescent="0.2">
      <c r="BS1167" s="62" t="s">
        <v>5782</v>
      </c>
      <c r="CS1167" s="62" t="s">
        <v>7482</v>
      </c>
    </row>
    <row r="1168" spans="71:97" x14ac:dyDescent="0.2">
      <c r="BS1168" s="62" t="s">
        <v>5783</v>
      </c>
      <c r="CS1168" s="62" t="s">
        <v>3566</v>
      </c>
    </row>
    <row r="1169" spans="71:97" x14ac:dyDescent="0.2">
      <c r="BS1169" s="62" t="s">
        <v>5784</v>
      </c>
      <c r="CS1169" s="62" t="s">
        <v>7483</v>
      </c>
    </row>
    <row r="1170" spans="71:97" x14ac:dyDescent="0.2">
      <c r="BS1170" s="62" t="s">
        <v>5785</v>
      </c>
      <c r="CS1170" s="62" t="s">
        <v>7484</v>
      </c>
    </row>
    <row r="1171" spans="71:97" x14ac:dyDescent="0.2">
      <c r="BS1171" s="62" t="s">
        <v>5786</v>
      </c>
      <c r="CS1171" s="62" t="s">
        <v>7485</v>
      </c>
    </row>
    <row r="1172" spans="71:97" x14ac:dyDescent="0.2">
      <c r="BS1172" s="62" t="s">
        <v>5787</v>
      </c>
      <c r="CS1172" s="62" t="s">
        <v>7486</v>
      </c>
    </row>
    <row r="1173" spans="71:97" x14ac:dyDescent="0.2">
      <c r="BS1173" s="62" t="s">
        <v>5788</v>
      </c>
      <c r="CS1173" s="62" t="s">
        <v>7487</v>
      </c>
    </row>
    <row r="1174" spans="71:97" x14ac:dyDescent="0.2">
      <c r="BS1174" s="62" t="s">
        <v>5789</v>
      </c>
      <c r="CS1174" s="62" t="s">
        <v>7488</v>
      </c>
    </row>
    <row r="1175" spans="71:97" x14ac:dyDescent="0.2">
      <c r="BS1175" s="62" t="s">
        <v>5790</v>
      </c>
      <c r="CS1175" s="62" t="s">
        <v>7489</v>
      </c>
    </row>
    <row r="1176" spans="71:97" x14ac:dyDescent="0.2">
      <c r="BS1176" s="62" t="s">
        <v>5791</v>
      </c>
      <c r="CS1176" s="62" t="s">
        <v>7490</v>
      </c>
    </row>
    <row r="1177" spans="71:97" x14ac:dyDescent="0.2">
      <c r="BS1177" s="62" t="s">
        <v>5792</v>
      </c>
      <c r="CS1177" s="62" t="s">
        <v>7491</v>
      </c>
    </row>
    <row r="1178" spans="71:97" x14ac:dyDescent="0.2">
      <c r="BS1178" s="62" t="s">
        <v>5793</v>
      </c>
      <c r="CS1178" s="62" t="s">
        <v>7492</v>
      </c>
    </row>
    <row r="1179" spans="71:97" x14ac:dyDescent="0.2">
      <c r="BS1179" s="62" t="s">
        <v>5794</v>
      </c>
      <c r="CS1179" s="62" t="s">
        <v>7493</v>
      </c>
    </row>
    <row r="1180" spans="71:97" x14ac:dyDescent="0.2">
      <c r="BS1180" s="62" t="s">
        <v>5795</v>
      </c>
      <c r="CS1180" s="62" t="s">
        <v>8662</v>
      </c>
    </row>
    <row r="1181" spans="71:97" x14ac:dyDescent="0.2">
      <c r="BS1181" s="62" t="s">
        <v>5796</v>
      </c>
      <c r="CS1181" s="62" t="s">
        <v>8663</v>
      </c>
    </row>
    <row r="1182" spans="71:97" x14ac:dyDescent="0.2">
      <c r="BS1182" s="62" t="s">
        <v>5797</v>
      </c>
      <c r="CS1182" s="62" t="s">
        <v>7494</v>
      </c>
    </row>
    <row r="1183" spans="71:97" x14ac:dyDescent="0.2">
      <c r="BS1183" s="62" t="s">
        <v>5798</v>
      </c>
      <c r="CS1183" s="62" t="s">
        <v>8664</v>
      </c>
    </row>
    <row r="1184" spans="71:97" x14ac:dyDescent="0.2">
      <c r="BS1184" s="62" t="s">
        <v>5799</v>
      </c>
      <c r="CS1184" s="62" t="s">
        <v>7495</v>
      </c>
    </row>
    <row r="1185" spans="71:97" x14ac:dyDescent="0.2">
      <c r="BS1185" s="62" t="s">
        <v>5800</v>
      </c>
      <c r="CS1185" s="62" t="s">
        <v>7496</v>
      </c>
    </row>
    <row r="1186" spans="71:97" x14ac:dyDescent="0.2">
      <c r="BS1186" s="62" t="s">
        <v>5801</v>
      </c>
      <c r="CS1186" s="62" t="s">
        <v>7497</v>
      </c>
    </row>
    <row r="1187" spans="71:97" x14ac:dyDescent="0.2">
      <c r="BS1187" s="62" t="s">
        <v>5802</v>
      </c>
      <c r="CS1187" s="62" t="s">
        <v>7498</v>
      </c>
    </row>
    <row r="1188" spans="71:97" x14ac:dyDescent="0.2">
      <c r="BS1188" s="62" t="s">
        <v>5803</v>
      </c>
      <c r="CS1188" s="62" t="s">
        <v>7499</v>
      </c>
    </row>
    <row r="1189" spans="71:97" x14ac:dyDescent="0.2">
      <c r="BS1189" s="62" t="s">
        <v>5804</v>
      </c>
      <c r="CS1189" s="62" t="s">
        <v>7500</v>
      </c>
    </row>
    <row r="1190" spans="71:97" x14ac:dyDescent="0.2">
      <c r="BS1190" s="62" t="s">
        <v>5806</v>
      </c>
      <c r="CS1190" s="62" t="s">
        <v>7501</v>
      </c>
    </row>
    <row r="1191" spans="71:97" x14ac:dyDescent="0.2">
      <c r="BS1191" s="62" t="s">
        <v>5807</v>
      </c>
      <c r="CS1191" s="62" t="s">
        <v>7502</v>
      </c>
    </row>
    <row r="1192" spans="71:97" x14ac:dyDescent="0.2">
      <c r="BS1192" s="62" t="s">
        <v>5805</v>
      </c>
      <c r="CS1192" s="62" t="s">
        <v>7503</v>
      </c>
    </row>
    <row r="1193" spans="71:97" x14ac:dyDescent="0.2">
      <c r="BS1193" s="62" t="s">
        <v>5808</v>
      </c>
      <c r="CS1193" s="62" t="s">
        <v>7504</v>
      </c>
    </row>
    <row r="1194" spans="71:97" x14ac:dyDescent="0.2">
      <c r="BS1194" s="62" t="s">
        <v>5809</v>
      </c>
      <c r="CS1194" s="62" t="s">
        <v>7505</v>
      </c>
    </row>
    <row r="1195" spans="71:97" x14ac:dyDescent="0.2">
      <c r="BS1195" s="62" t="s">
        <v>5810</v>
      </c>
      <c r="CS1195" s="62" t="s">
        <v>7506</v>
      </c>
    </row>
    <row r="1196" spans="71:97" x14ac:dyDescent="0.2">
      <c r="BS1196" s="62" t="s">
        <v>5811</v>
      </c>
      <c r="CS1196" s="62" t="s">
        <v>7507</v>
      </c>
    </row>
    <row r="1197" spans="71:97" x14ac:dyDescent="0.2">
      <c r="BS1197" s="62" t="s">
        <v>5812</v>
      </c>
      <c r="CS1197" s="62" t="s">
        <v>7508</v>
      </c>
    </row>
    <row r="1198" spans="71:97" x14ac:dyDescent="0.2">
      <c r="BS1198" s="62" t="s">
        <v>5813</v>
      </c>
      <c r="CS1198" s="62" t="s">
        <v>7509</v>
      </c>
    </row>
    <row r="1199" spans="71:97" x14ac:dyDescent="0.2">
      <c r="BS1199" s="62" t="s">
        <v>5814</v>
      </c>
      <c r="CS1199" s="62" t="s">
        <v>7510</v>
      </c>
    </row>
    <row r="1200" spans="71:97" x14ac:dyDescent="0.2">
      <c r="BS1200" s="62" t="s">
        <v>5815</v>
      </c>
      <c r="CS1200" s="62" t="s">
        <v>7511</v>
      </c>
    </row>
    <row r="1201" spans="71:97" x14ac:dyDescent="0.2">
      <c r="BS1201" s="62" t="s">
        <v>5816</v>
      </c>
      <c r="CS1201" s="62" t="s">
        <v>7512</v>
      </c>
    </row>
    <row r="1202" spans="71:97" x14ac:dyDescent="0.2">
      <c r="BS1202" s="62" t="s">
        <v>5817</v>
      </c>
      <c r="CS1202" s="62" t="s">
        <v>7513</v>
      </c>
    </row>
    <row r="1203" spans="71:97" x14ac:dyDescent="0.2">
      <c r="BS1203" s="62" t="s">
        <v>5818</v>
      </c>
      <c r="CS1203" s="62" t="s">
        <v>7514</v>
      </c>
    </row>
    <row r="1204" spans="71:97" x14ac:dyDescent="0.2">
      <c r="BS1204" s="62" t="s">
        <v>5819</v>
      </c>
      <c r="CS1204" s="62" t="s">
        <v>7515</v>
      </c>
    </row>
    <row r="1205" spans="71:97" x14ac:dyDescent="0.2">
      <c r="BS1205" s="62" t="s">
        <v>5820</v>
      </c>
      <c r="CS1205" s="62" t="s">
        <v>7516</v>
      </c>
    </row>
    <row r="1206" spans="71:97" x14ac:dyDescent="0.2">
      <c r="BS1206" s="62" t="s">
        <v>5821</v>
      </c>
      <c r="CS1206" s="62" t="s">
        <v>7517</v>
      </c>
    </row>
    <row r="1207" spans="71:97" x14ac:dyDescent="0.2">
      <c r="BS1207" s="62" t="s">
        <v>5822</v>
      </c>
      <c r="CS1207" s="62" t="s">
        <v>7518</v>
      </c>
    </row>
    <row r="1208" spans="71:97" x14ac:dyDescent="0.2">
      <c r="BS1208" s="62" t="s">
        <v>5823</v>
      </c>
      <c r="CS1208" s="62" t="s">
        <v>7519</v>
      </c>
    </row>
    <row r="1209" spans="71:97" x14ac:dyDescent="0.2">
      <c r="BS1209" s="62" t="s">
        <v>5824</v>
      </c>
      <c r="CS1209" s="62" t="s">
        <v>7520</v>
      </c>
    </row>
    <row r="1210" spans="71:97" x14ac:dyDescent="0.2">
      <c r="BS1210" s="62" t="s">
        <v>5825</v>
      </c>
      <c r="CS1210" s="62" t="s">
        <v>7521</v>
      </c>
    </row>
    <row r="1211" spans="71:97" x14ac:dyDescent="0.2">
      <c r="BS1211" s="62" t="s">
        <v>5826</v>
      </c>
      <c r="CS1211" s="62" t="s">
        <v>7522</v>
      </c>
    </row>
    <row r="1212" spans="71:97" x14ac:dyDescent="0.2">
      <c r="BS1212" s="62" t="s">
        <v>5827</v>
      </c>
      <c r="CS1212" s="62" t="s">
        <v>7523</v>
      </c>
    </row>
    <row r="1213" spans="71:97" x14ac:dyDescent="0.2">
      <c r="BS1213" s="62" t="s">
        <v>5828</v>
      </c>
      <c r="CS1213" s="62" t="s">
        <v>7524</v>
      </c>
    </row>
    <row r="1214" spans="71:97" x14ac:dyDescent="0.2">
      <c r="BS1214" s="62" t="s">
        <v>5829</v>
      </c>
      <c r="CS1214" s="62" t="s">
        <v>7525</v>
      </c>
    </row>
    <row r="1215" spans="71:97" x14ac:dyDescent="0.2">
      <c r="BS1215" s="62" t="s">
        <v>5830</v>
      </c>
      <c r="CS1215" s="62" t="s">
        <v>4028</v>
      </c>
    </row>
    <row r="1216" spans="71:97" x14ac:dyDescent="0.2">
      <c r="BS1216" s="62" t="s">
        <v>5831</v>
      </c>
      <c r="CS1216" s="62" t="s">
        <v>7526</v>
      </c>
    </row>
    <row r="1217" spans="71:97" x14ac:dyDescent="0.2">
      <c r="BS1217" s="62" t="s">
        <v>5832</v>
      </c>
      <c r="CS1217" s="62" t="s">
        <v>7527</v>
      </c>
    </row>
    <row r="1218" spans="71:97" x14ac:dyDescent="0.2">
      <c r="BS1218" s="62" t="s">
        <v>5833</v>
      </c>
      <c r="CS1218" s="62" t="s">
        <v>7528</v>
      </c>
    </row>
    <row r="1219" spans="71:97" x14ac:dyDescent="0.2">
      <c r="BS1219" s="62" t="s">
        <v>5834</v>
      </c>
      <c r="CS1219" s="62" t="s">
        <v>7529</v>
      </c>
    </row>
    <row r="1220" spans="71:97" x14ac:dyDescent="0.2">
      <c r="BS1220" s="62" t="s">
        <v>5837</v>
      </c>
      <c r="CS1220" s="62" t="s">
        <v>7530</v>
      </c>
    </row>
    <row r="1221" spans="71:97" x14ac:dyDescent="0.2">
      <c r="BS1221" s="62" t="s">
        <v>5835</v>
      </c>
      <c r="CS1221" s="62" t="s">
        <v>7531</v>
      </c>
    </row>
    <row r="1222" spans="71:97" x14ac:dyDescent="0.2">
      <c r="BS1222" s="62" t="s">
        <v>5836</v>
      </c>
      <c r="CS1222" s="62" t="s">
        <v>7532</v>
      </c>
    </row>
    <row r="1223" spans="71:97" x14ac:dyDescent="0.2">
      <c r="BS1223" s="62" t="s">
        <v>5838</v>
      </c>
      <c r="CS1223" s="62" t="s">
        <v>7533</v>
      </c>
    </row>
    <row r="1224" spans="71:97" x14ac:dyDescent="0.2">
      <c r="BS1224" s="62" t="s">
        <v>5839</v>
      </c>
      <c r="CS1224" s="62" t="s">
        <v>7534</v>
      </c>
    </row>
    <row r="1225" spans="71:97" x14ac:dyDescent="0.2">
      <c r="BS1225" s="62" t="s">
        <v>5840</v>
      </c>
      <c r="CS1225" s="62" t="s">
        <v>7535</v>
      </c>
    </row>
    <row r="1226" spans="71:97" x14ac:dyDescent="0.2">
      <c r="BS1226" s="62" t="s">
        <v>5841</v>
      </c>
      <c r="CS1226" s="62" t="s">
        <v>7536</v>
      </c>
    </row>
    <row r="1227" spans="71:97" x14ac:dyDescent="0.2">
      <c r="BS1227" s="62" t="s">
        <v>5842</v>
      </c>
      <c r="CS1227" s="62" t="s">
        <v>6443</v>
      </c>
    </row>
    <row r="1228" spans="71:97" x14ac:dyDescent="0.2">
      <c r="BS1228" s="62" t="s">
        <v>5843</v>
      </c>
      <c r="CS1228" s="62" t="s">
        <v>7537</v>
      </c>
    </row>
    <row r="1229" spans="71:97" x14ac:dyDescent="0.2">
      <c r="BS1229" s="62" t="s">
        <v>5844</v>
      </c>
      <c r="CS1229" s="62" t="s">
        <v>7538</v>
      </c>
    </row>
    <row r="1230" spans="71:97" x14ac:dyDescent="0.2">
      <c r="BS1230" s="62" t="s">
        <v>5845</v>
      </c>
      <c r="CS1230" s="62" t="s">
        <v>7539</v>
      </c>
    </row>
    <row r="1231" spans="71:97" x14ac:dyDescent="0.2">
      <c r="BS1231" s="62" t="s">
        <v>5846</v>
      </c>
      <c r="CS1231" s="62" t="s">
        <v>7540</v>
      </c>
    </row>
    <row r="1232" spans="71:97" x14ac:dyDescent="0.2">
      <c r="BS1232" s="62" t="s">
        <v>3624</v>
      </c>
      <c r="CS1232" s="62" t="s">
        <v>4206</v>
      </c>
    </row>
    <row r="1233" spans="71:97" x14ac:dyDescent="0.2">
      <c r="BS1233" s="62" t="s">
        <v>5847</v>
      </c>
      <c r="CS1233" s="62" t="s">
        <v>7541</v>
      </c>
    </row>
    <row r="1234" spans="71:97" x14ac:dyDescent="0.2">
      <c r="BS1234" s="62" t="s">
        <v>5848</v>
      </c>
      <c r="CS1234" s="62" t="s">
        <v>7542</v>
      </c>
    </row>
    <row r="1235" spans="71:97" x14ac:dyDescent="0.2">
      <c r="BS1235" s="62" t="s">
        <v>5849</v>
      </c>
      <c r="CS1235" s="62" t="s">
        <v>7543</v>
      </c>
    </row>
    <row r="1236" spans="71:97" x14ac:dyDescent="0.2">
      <c r="BS1236" s="62" t="s">
        <v>3613</v>
      </c>
      <c r="CS1236" s="62" t="s">
        <v>7544</v>
      </c>
    </row>
    <row r="1237" spans="71:97" x14ac:dyDescent="0.2">
      <c r="BS1237" s="62" t="s">
        <v>5850</v>
      </c>
      <c r="CS1237" s="62" t="s">
        <v>7545</v>
      </c>
    </row>
    <row r="1238" spans="71:97" x14ac:dyDescent="0.2">
      <c r="BS1238" s="62" t="s">
        <v>5851</v>
      </c>
      <c r="CS1238" s="62" t="s">
        <v>7546</v>
      </c>
    </row>
    <row r="1239" spans="71:97" x14ac:dyDescent="0.2">
      <c r="BS1239" s="62" t="s">
        <v>5852</v>
      </c>
      <c r="CS1239" s="62" t="s">
        <v>7547</v>
      </c>
    </row>
    <row r="1240" spans="71:97" x14ac:dyDescent="0.2">
      <c r="BS1240" s="62" t="s">
        <v>5853</v>
      </c>
      <c r="CS1240" s="62" t="s">
        <v>7548</v>
      </c>
    </row>
    <row r="1241" spans="71:97" x14ac:dyDescent="0.2">
      <c r="BS1241" s="62" t="s">
        <v>4207</v>
      </c>
      <c r="CS1241" s="62" t="s">
        <v>7549</v>
      </c>
    </row>
    <row r="1242" spans="71:97" x14ac:dyDescent="0.2">
      <c r="BS1242" s="62" t="s">
        <v>5854</v>
      </c>
      <c r="CS1242" s="62" t="s">
        <v>7550</v>
      </c>
    </row>
    <row r="1243" spans="71:97" x14ac:dyDescent="0.2">
      <c r="BS1243" s="62" t="s">
        <v>5855</v>
      </c>
      <c r="CS1243" s="62" t="s">
        <v>7551</v>
      </c>
    </row>
    <row r="1244" spans="71:97" x14ac:dyDescent="0.2">
      <c r="BS1244" s="62" t="s">
        <v>5856</v>
      </c>
      <c r="CS1244" s="62" t="s">
        <v>3890</v>
      </c>
    </row>
    <row r="1245" spans="71:97" x14ac:dyDescent="0.2">
      <c r="BS1245" s="62" t="s">
        <v>5857</v>
      </c>
      <c r="CS1245" s="62" t="s">
        <v>7552</v>
      </c>
    </row>
    <row r="1246" spans="71:97" x14ac:dyDescent="0.2">
      <c r="BS1246" s="62" t="s">
        <v>5859</v>
      </c>
      <c r="CS1246" s="62" t="s">
        <v>7553</v>
      </c>
    </row>
    <row r="1247" spans="71:97" x14ac:dyDescent="0.2">
      <c r="BS1247" s="62" t="s">
        <v>5858</v>
      </c>
      <c r="CS1247" s="62" t="s">
        <v>7554</v>
      </c>
    </row>
    <row r="1248" spans="71:97" x14ac:dyDescent="0.2">
      <c r="BS1248" s="62" t="s">
        <v>5860</v>
      </c>
      <c r="CS1248" s="62" t="s">
        <v>7555</v>
      </c>
    </row>
    <row r="1249" spans="71:97" x14ac:dyDescent="0.2">
      <c r="BS1249" s="62" t="s">
        <v>8665</v>
      </c>
      <c r="CS1249" s="62" t="s">
        <v>7556</v>
      </c>
    </row>
    <row r="1250" spans="71:97" x14ac:dyDescent="0.2">
      <c r="BS1250" s="62" t="s">
        <v>8666</v>
      </c>
      <c r="CS1250" s="62" t="s">
        <v>7557</v>
      </c>
    </row>
    <row r="1251" spans="71:97" x14ac:dyDescent="0.2">
      <c r="BS1251" s="62" t="s">
        <v>8667</v>
      </c>
      <c r="CS1251" s="62" t="s">
        <v>6453</v>
      </c>
    </row>
    <row r="1252" spans="71:97" x14ac:dyDescent="0.2">
      <c r="BS1252" s="62" t="s">
        <v>5861</v>
      </c>
      <c r="CS1252" s="62" t="s">
        <v>6454</v>
      </c>
    </row>
    <row r="1253" spans="71:97" x14ac:dyDescent="0.2">
      <c r="BS1253" s="62" t="s">
        <v>5864</v>
      </c>
      <c r="CS1253" s="62" t="s">
        <v>7558</v>
      </c>
    </row>
    <row r="1254" spans="71:97" x14ac:dyDescent="0.2">
      <c r="BS1254" s="62" t="s">
        <v>5862</v>
      </c>
      <c r="CS1254" s="62" t="s">
        <v>7559</v>
      </c>
    </row>
    <row r="1255" spans="71:97" x14ac:dyDescent="0.2">
      <c r="BS1255" s="62" t="s">
        <v>5863</v>
      </c>
      <c r="CS1255" s="62" t="s">
        <v>7560</v>
      </c>
    </row>
    <row r="1256" spans="71:97" x14ac:dyDescent="0.2">
      <c r="BS1256" s="62" t="s">
        <v>5865</v>
      </c>
      <c r="CS1256" s="62" t="s">
        <v>7561</v>
      </c>
    </row>
    <row r="1257" spans="71:97" x14ac:dyDescent="0.2">
      <c r="BS1257" s="62" t="s">
        <v>5866</v>
      </c>
      <c r="CS1257" s="62" t="s">
        <v>7562</v>
      </c>
    </row>
    <row r="1258" spans="71:97" x14ac:dyDescent="0.2">
      <c r="BS1258" s="62" t="s">
        <v>5867</v>
      </c>
      <c r="CS1258" s="62" t="s">
        <v>7563</v>
      </c>
    </row>
    <row r="1259" spans="71:97" x14ac:dyDescent="0.2">
      <c r="BS1259" s="62" t="s">
        <v>5868</v>
      </c>
      <c r="CS1259" s="62" t="s">
        <v>7564</v>
      </c>
    </row>
    <row r="1260" spans="71:97" x14ac:dyDescent="0.2">
      <c r="BS1260" s="62" t="s">
        <v>5869</v>
      </c>
      <c r="CS1260" s="62" t="s">
        <v>7565</v>
      </c>
    </row>
    <row r="1261" spans="71:97" x14ac:dyDescent="0.2">
      <c r="BS1261" s="62" t="s">
        <v>5870</v>
      </c>
      <c r="CS1261" s="62" t="s">
        <v>7566</v>
      </c>
    </row>
    <row r="1262" spans="71:97" x14ac:dyDescent="0.2">
      <c r="BS1262" s="62" t="s">
        <v>5871</v>
      </c>
      <c r="CS1262" s="62" t="s">
        <v>7567</v>
      </c>
    </row>
    <row r="1263" spans="71:97" x14ac:dyDescent="0.2">
      <c r="BS1263" s="62" t="s">
        <v>5872</v>
      </c>
      <c r="CS1263" s="62" t="s">
        <v>7568</v>
      </c>
    </row>
    <row r="1264" spans="71:97" x14ac:dyDescent="0.2">
      <c r="BS1264" s="62" t="s">
        <v>5873</v>
      </c>
      <c r="CS1264" s="62" t="s">
        <v>7569</v>
      </c>
    </row>
    <row r="1265" spans="71:97" x14ac:dyDescent="0.2">
      <c r="BS1265" s="62" t="s">
        <v>5874</v>
      </c>
      <c r="CS1265" s="62" t="s">
        <v>7570</v>
      </c>
    </row>
    <row r="1266" spans="71:97" x14ac:dyDescent="0.2">
      <c r="BS1266" s="62" t="s">
        <v>5875</v>
      </c>
      <c r="CS1266" s="62" t="s">
        <v>7571</v>
      </c>
    </row>
    <row r="1267" spans="71:97" x14ac:dyDescent="0.2">
      <c r="BS1267" s="62" t="s">
        <v>5876</v>
      </c>
      <c r="CS1267" s="62" t="s">
        <v>7572</v>
      </c>
    </row>
    <row r="1268" spans="71:97" x14ac:dyDescent="0.2">
      <c r="BS1268" s="62" t="s">
        <v>5877</v>
      </c>
      <c r="CS1268" s="62" t="s">
        <v>7573</v>
      </c>
    </row>
    <row r="1269" spans="71:97" x14ac:dyDescent="0.2">
      <c r="BS1269" s="62" t="s">
        <v>5878</v>
      </c>
      <c r="CS1269" s="62" t="s">
        <v>7574</v>
      </c>
    </row>
    <row r="1270" spans="71:97" x14ac:dyDescent="0.2">
      <c r="BS1270" s="62" t="s">
        <v>3648</v>
      </c>
      <c r="CS1270" s="62" t="s">
        <v>7575</v>
      </c>
    </row>
    <row r="1271" spans="71:97" x14ac:dyDescent="0.2">
      <c r="BS1271" s="62" t="s">
        <v>4225</v>
      </c>
      <c r="CS1271" s="62" t="s">
        <v>7576</v>
      </c>
    </row>
    <row r="1272" spans="71:97" x14ac:dyDescent="0.2">
      <c r="BS1272" s="62" t="s">
        <v>5879</v>
      </c>
      <c r="CS1272" s="62" t="s">
        <v>7577</v>
      </c>
    </row>
    <row r="1273" spans="71:97" x14ac:dyDescent="0.2">
      <c r="BS1273" s="62" t="s">
        <v>5880</v>
      </c>
      <c r="CS1273" s="62" t="s">
        <v>7578</v>
      </c>
    </row>
    <row r="1274" spans="71:97" x14ac:dyDescent="0.2">
      <c r="BS1274" s="62" t="s">
        <v>5881</v>
      </c>
      <c r="CS1274" s="62" t="s">
        <v>7579</v>
      </c>
    </row>
    <row r="1275" spans="71:97" x14ac:dyDescent="0.2">
      <c r="BS1275" s="62" t="s">
        <v>5882</v>
      </c>
      <c r="CS1275" s="62" t="s">
        <v>7580</v>
      </c>
    </row>
    <row r="1276" spans="71:97" x14ac:dyDescent="0.2">
      <c r="BS1276" s="62" t="s">
        <v>5883</v>
      </c>
      <c r="CS1276" s="62" t="s">
        <v>7581</v>
      </c>
    </row>
    <row r="1277" spans="71:97" x14ac:dyDescent="0.2">
      <c r="BS1277" s="62" t="s">
        <v>5884</v>
      </c>
      <c r="CS1277" s="62" t="s">
        <v>7582</v>
      </c>
    </row>
    <row r="1278" spans="71:97" x14ac:dyDescent="0.2">
      <c r="BS1278" s="62" t="s">
        <v>5885</v>
      </c>
      <c r="CS1278" s="62" t="s">
        <v>7583</v>
      </c>
    </row>
    <row r="1279" spans="71:97" x14ac:dyDescent="0.2">
      <c r="BS1279" s="62" t="s">
        <v>5886</v>
      </c>
      <c r="CS1279" s="62" t="s">
        <v>7584</v>
      </c>
    </row>
    <row r="1280" spans="71:97" x14ac:dyDescent="0.2">
      <c r="BS1280" s="62" t="s">
        <v>5887</v>
      </c>
      <c r="CS1280" s="62" t="s">
        <v>7585</v>
      </c>
    </row>
    <row r="1281" spans="71:97" x14ac:dyDescent="0.2">
      <c r="BS1281" s="62" t="s">
        <v>5888</v>
      </c>
      <c r="CS1281" s="62" t="s">
        <v>7586</v>
      </c>
    </row>
    <row r="1282" spans="71:97" x14ac:dyDescent="0.2">
      <c r="BS1282" s="62" t="s">
        <v>5889</v>
      </c>
      <c r="CS1282" s="62" t="s">
        <v>7587</v>
      </c>
    </row>
    <row r="1283" spans="71:97" x14ac:dyDescent="0.2">
      <c r="BS1283" s="62" t="s">
        <v>5890</v>
      </c>
      <c r="CS1283" s="62" t="s">
        <v>7588</v>
      </c>
    </row>
    <row r="1284" spans="71:97" x14ac:dyDescent="0.2">
      <c r="BS1284" s="62" t="s">
        <v>5891</v>
      </c>
      <c r="CS1284" s="62" t="s">
        <v>7589</v>
      </c>
    </row>
    <row r="1285" spans="71:97" x14ac:dyDescent="0.2">
      <c r="BS1285" s="62" t="s">
        <v>5892</v>
      </c>
      <c r="CS1285" s="62" t="s">
        <v>7590</v>
      </c>
    </row>
    <row r="1286" spans="71:97" x14ac:dyDescent="0.2">
      <c r="BS1286" s="62" t="s">
        <v>5893</v>
      </c>
      <c r="CS1286" s="62" t="s">
        <v>7591</v>
      </c>
    </row>
    <row r="1287" spans="71:97" x14ac:dyDescent="0.2">
      <c r="BS1287" s="62" t="s">
        <v>4274</v>
      </c>
      <c r="CS1287" s="62" t="s">
        <v>7592</v>
      </c>
    </row>
    <row r="1288" spans="71:97" x14ac:dyDescent="0.2">
      <c r="BS1288" s="62" t="s">
        <v>5894</v>
      </c>
      <c r="CS1288" s="62" t="s">
        <v>7593</v>
      </c>
    </row>
    <row r="1289" spans="71:97" x14ac:dyDescent="0.2">
      <c r="BS1289" s="62" t="s">
        <v>5895</v>
      </c>
      <c r="CS1289" s="62" t="s">
        <v>7594</v>
      </c>
    </row>
    <row r="1290" spans="71:97" x14ac:dyDescent="0.2">
      <c r="BS1290" s="62" t="s">
        <v>5896</v>
      </c>
      <c r="CS1290" s="62" t="s">
        <v>7595</v>
      </c>
    </row>
    <row r="1291" spans="71:97" x14ac:dyDescent="0.2">
      <c r="BS1291" s="62" t="s">
        <v>5897</v>
      </c>
      <c r="CS1291" s="62" t="s">
        <v>7596</v>
      </c>
    </row>
    <row r="1292" spans="71:97" x14ac:dyDescent="0.2">
      <c r="BS1292" s="62" t="s">
        <v>5898</v>
      </c>
      <c r="CS1292" s="62" t="s">
        <v>7597</v>
      </c>
    </row>
    <row r="1293" spans="71:97" x14ac:dyDescent="0.2">
      <c r="BS1293" s="62" t="s">
        <v>5899</v>
      </c>
      <c r="CS1293" s="62" t="s">
        <v>4160</v>
      </c>
    </row>
    <row r="1294" spans="71:97" x14ac:dyDescent="0.2">
      <c r="BS1294" s="62" t="s">
        <v>5900</v>
      </c>
      <c r="CS1294" s="62" t="s">
        <v>7598</v>
      </c>
    </row>
    <row r="1295" spans="71:97" x14ac:dyDescent="0.2">
      <c r="BS1295" s="62" t="s">
        <v>5901</v>
      </c>
      <c r="CS1295" s="62" t="s">
        <v>7599</v>
      </c>
    </row>
    <row r="1296" spans="71:97" x14ac:dyDescent="0.2">
      <c r="BS1296" s="62" t="s">
        <v>5902</v>
      </c>
      <c r="CS1296" s="62" t="s">
        <v>7600</v>
      </c>
    </row>
    <row r="1297" spans="71:97" x14ac:dyDescent="0.2">
      <c r="BS1297" s="62" t="s">
        <v>5903</v>
      </c>
      <c r="CS1297" s="62" t="s">
        <v>7601</v>
      </c>
    </row>
    <row r="1298" spans="71:97" x14ac:dyDescent="0.2">
      <c r="BS1298" s="62" t="s">
        <v>5904</v>
      </c>
      <c r="CS1298" s="62" t="s">
        <v>7602</v>
      </c>
    </row>
    <row r="1299" spans="71:97" x14ac:dyDescent="0.2">
      <c r="BS1299" s="62" t="s">
        <v>5905</v>
      </c>
      <c r="CS1299" s="62" t="s">
        <v>7603</v>
      </c>
    </row>
    <row r="1300" spans="71:97" x14ac:dyDescent="0.2">
      <c r="BS1300" s="62" t="s">
        <v>5906</v>
      </c>
      <c r="CS1300" s="62" t="s">
        <v>7604</v>
      </c>
    </row>
    <row r="1301" spans="71:97" x14ac:dyDescent="0.2">
      <c r="BS1301" s="62" t="s">
        <v>5907</v>
      </c>
      <c r="CS1301" s="62" t="s">
        <v>7605</v>
      </c>
    </row>
    <row r="1302" spans="71:97" x14ac:dyDescent="0.2">
      <c r="BS1302" s="62" t="s">
        <v>5908</v>
      </c>
      <c r="CS1302" s="62" t="s">
        <v>7606</v>
      </c>
    </row>
    <row r="1303" spans="71:97" x14ac:dyDescent="0.2">
      <c r="BS1303" s="62" t="s">
        <v>5909</v>
      </c>
      <c r="CS1303" s="62" t="s">
        <v>7607</v>
      </c>
    </row>
    <row r="1304" spans="71:97" x14ac:dyDescent="0.2">
      <c r="BS1304" s="62" t="s">
        <v>5910</v>
      </c>
      <c r="CS1304" s="62" t="s">
        <v>7608</v>
      </c>
    </row>
    <row r="1305" spans="71:97" x14ac:dyDescent="0.2">
      <c r="BS1305" s="62" t="s">
        <v>5911</v>
      </c>
      <c r="CS1305" s="62" t="s">
        <v>7609</v>
      </c>
    </row>
    <row r="1306" spans="71:97" x14ac:dyDescent="0.2">
      <c r="BS1306" s="62" t="s">
        <v>5912</v>
      </c>
      <c r="CS1306" s="62" t="s">
        <v>7610</v>
      </c>
    </row>
    <row r="1307" spans="71:97" x14ac:dyDescent="0.2">
      <c r="BS1307" s="62" t="s">
        <v>5913</v>
      </c>
      <c r="CS1307" s="62" t="s">
        <v>7611</v>
      </c>
    </row>
    <row r="1308" spans="71:97" x14ac:dyDescent="0.2">
      <c r="BS1308" s="62" t="s">
        <v>5914</v>
      </c>
      <c r="CS1308" s="62" t="s">
        <v>7612</v>
      </c>
    </row>
    <row r="1309" spans="71:97" x14ac:dyDescent="0.2">
      <c r="BS1309" s="62" t="s">
        <v>5915</v>
      </c>
      <c r="CS1309" s="62" t="s">
        <v>7613</v>
      </c>
    </row>
    <row r="1310" spans="71:97" x14ac:dyDescent="0.2">
      <c r="BS1310" s="62" t="s">
        <v>5916</v>
      </c>
      <c r="CS1310" s="62" t="s">
        <v>7614</v>
      </c>
    </row>
    <row r="1311" spans="71:97" x14ac:dyDescent="0.2">
      <c r="BS1311" s="62" t="s">
        <v>5918</v>
      </c>
      <c r="CS1311" s="62" t="s">
        <v>5628</v>
      </c>
    </row>
    <row r="1312" spans="71:97" x14ac:dyDescent="0.2">
      <c r="BS1312" s="62" t="s">
        <v>5919</v>
      </c>
      <c r="CS1312" s="62" t="s">
        <v>7615</v>
      </c>
    </row>
    <row r="1313" spans="71:97" x14ac:dyDescent="0.2">
      <c r="BS1313" s="62" t="s">
        <v>5920</v>
      </c>
      <c r="CS1313" s="62" t="s">
        <v>5630</v>
      </c>
    </row>
    <row r="1314" spans="71:97" x14ac:dyDescent="0.2">
      <c r="BS1314" s="62" t="s">
        <v>5917</v>
      </c>
      <c r="CS1314" s="62" t="s">
        <v>7616</v>
      </c>
    </row>
    <row r="1315" spans="71:97" x14ac:dyDescent="0.2">
      <c r="BS1315" s="62" t="s">
        <v>5921</v>
      </c>
      <c r="CS1315" s="62" t="s">
        <v>7617</v>
      </c>
    </row>
    <row r="1316" spans="71:97" x14ac:dyDescent="0.2">
      <c r="BS1316" s="62" t="s">
        <v>5922</v>
      </c>
      <c r="CS1316" s="62" t="s">
        <v>7618</v>
      </c>
    </row>
    <row r="1317" spans="71:97" x14ac:dyDescent="0.2">
      <c r="BS1317" s="62" t="s">
        <v>5923</v>
      </c>
      <c r="CS1317" s="62" t="s">
        <v>7619</v>
      </c>
    </row>
    <row r="1318" spans="71:97" x14ac:dyDescent="0.2">
      <c r="BS1318" s="62" t="s">
        <v>5924</v>
      </c>
      <c r="CS1318" s="62" t="s">
        <v>7620</v>
      </c>
    </row>
    <row r="1319" spans="71:97" x14ac:dyDescent="0.2">
      <c r="BS1319" s="62" t="s">
        <v>5925</v>
      </c>
      <c r="CS1319" s="62" t="s">
        <v>7621</v>
      </c>
    </row>
    <row r="1320" spans="71:97" x14ac:dyDescent="0.2">
      <c r="BS1320" s="62" t="s">
        <v>5926</v>
      </c>
      <c r="CS1320" s="62" t="s">
        <v>7622</v>
      </c>
    </row>
    <row r="1321" spans="71:97" x14ac:dyDescent="0.2">
      <c r="BS1321" s="62" t="s">
        <v>5927</v>
      </c>
      <c r="CS1321" s="62" t="s">
        <v>7623</v>
      </c>
    </row>
    <row r="1322" spans="71:97" x14ac:dyDescent="0.2">
      <c r="BS1322" s="62" t="s">
        <v>5928</v>
      </c>
      <c r="CS1322" s="62" t="s">
        <v>7624</v>
      </c>
    </row>
    <row r="1323" spans="71:97" x14ac:dyDescent="0.2">
      <c r="BS1323" s="62" t="s">
        <v>5929</v>
      </c>
      <c r="CS1323" s="62" t="s">
        <v>7625</v>
      </c>
    </row>
    <row r="1324" spans="71:97" x14ac:dyDescent="0.2">
      <c r="BS1324" s="62" t="s">
        <v>5930</v>
      </c>
      <c r="CS1324" s="62" t="s">
        <v>7626</v>
      </c>
    </row>
    <row r="1325" spans="71:97" x14ac:dyDescent="0.2">
      <c r="BS1325" s="62" t="s">
        <v>5931</v>
      </c>
      <c r="CS1325" s="62" t="s">
        <v>7627</v>
      </c>
    </row>
    <row r="1326" spans="71:97" x14ac:dyDescent="0.2">
      <c r="BS1326" s="62" t="s">
        <v>5932</v>
      </c>
      <c r="CS1326" s="62" t="s">
        <v>7628</v>
      </c>
    </row>
    <row r="1327" spans="71:97" x14ac:dyDescent="0.2">
      <c r="BS1327" s="62" t="s">
        <v>5933</v>
      </c>
      <c r="CS1327" s="62" t="s">
        <v>7629</v>
      </c>
    </row>
    <row r="1328" spans="71:97" x14ac:dyDescent="0.2">
      <c r="BS1328" s="62" t="s">
        <v>5934</v>
      </c>
      <c r="CS1328" s="62" t="s">
        <v>7630</v>
      </c>
    </row>
    <row r="1329" spans="71:97" x14ac:dyDescent="0.2">
      <c r="BS1329" s="62" t="s">
        <v>5935</v>
      </c>
      <c r="CS1329" s="62" t="s">
        <v>7631</v>
      </c>
    </row>
    <row r="1330" spans="71:97" x14ac:dyDescent="0.2">
      <c r="BS1330" s="62" t="s">
        <v>5936</v>
      </c>
      <c r="CS1330" s="62" t="s">
        <v>7632</v>
      </c>
    </row>
    <row r="1331" spans="71:97" x14ac:dyDescent="0.2">
      <c r="BS1331" s="62" t="s">
        <v>5937</v>
      </c>
      <c r="CS1331" s="62" t="s">
        <v>5632</v>
      </c>
    </row>
    <row r="1332" spans="71:97" x14ac:dyDescent="0.2">
      <c r="BS1332" s="62" t="s">
        <v>5938</v>
      </c>
      <c r="CS1332" s="62" t="s">
        <v>7633</v>
      </c>
    </row>
    <row r="1333" spans="71:97" x14ac:dyDescent="0.2">
      <c r="BS1333" s="62" t="s">
        <v>5939</v>
      </c>
      <c r="CS1333" s="62" t="s">
        <v>7634</v>
      </c>
    </row>
    <row r="1334" spans="71:97" x14ac:dyDescent="0.2">
      <c r="BS1334" s="62" t="s">
        <v>5940</v>
      </c>
      <c r="CS1334" s="62" t="s">
        <v>7635</v>
      </c>
    </row>
    <row r="1335" spans="71:97" x14ac:dyDescent="0.2">
      <c r="BS1335" s="62" t="s">
        <v>5941</v>
      </c>
      <c r="CS1335" s="62" t="s">
        <v>7636</v>
      </c>
    </row>
    <row r="1336" spans="71:97" x14ac:dyDescent="0.2">
      <c r="BS1336" s="62" t="s">
        <v>5942</v>
      </c>
      <c r="CS1336" s="62" t="s">
        <v>7637</v>
      </c>
    </row>
    <row r="1337" spans="71:97" x14ac:dyDescent="0.2">
      <c r="BS1337" s="62" t="s">
        <v>5943</v>
      </c>
      <c r="CS1337" s="62" t="s">
        <v>7638</v>
      </c>
    </row>
    <row r="1338" spans="71:97" x14ac:dyDescent="0.2">
      <c r="BS1338" s="62" t="s">
        <v>5944</v>
      </c>
      <c r="CS1338" s="62" t="s">
        <v>7639</v>
      </c>
    </row>
    <row r="1339" spans="71:97" x14ac:dyDescent="0.2">
      <c r="BS1339" s="62" t="s">
        <v>5945</v>
      </c>
      <c r="CS1339" s="62" t="s">
        <v>7640</v>
      </c>
    </row>
    <row r="1340" spans="71:97" x14ac:dyDescent="0.2">
      <c r="BS1340" s="62" t="s">
        <v>5946</v>
      </c>
      <c r="CS1340" s="62" t="s">
        <v>7641</v>
      </c>
    </row>
    <row r="1341" spans="71:97" x14ac:dyDescent="0.2">
      <c r="BS1341" s="62" t="s">
        <v>5947</v>
      </c>
      <c r="CS1341" s="62" t="s">
        <v>7642</v>
      </c>
    </row>
    <row r="1342" spans="71:97" x14ac:dyDescent="0.2">
      <c r="BS1342" s="62" t="s">
        <v>5948</v>
      </c>
      <c r="CS1342" s="62" t="s">
        <v>7643</v>
      </c>
    </row>
    <row r="1343" spans="71:97" x14ac:dyDescent="0.2">
      <c r="BS1343" s="62" t="s">
        <v>5949</v>
      </c>
      <c r="CS1343" s="62" t="s">
        <v>7644</v>
      </c>
    </row>
    <row r="1344" spans="71:97" x14ac:dyDescent="0.2">
      <c r="BS1344" s="62" t="s">
        <v>5950</v>
      </c>
      <c r="CS1344" s="62" t="s">
        <v>7645</v>
      </c>
    </row>
    <row r="1345" spans="71:97" x14ac:dyDescent="0.2">
      <c r="BS1345" s="62" t="s">
        <v>5951</v>
      </c>
      <c r="CS1345" s="62" t="s">
        <v>7646</v>
      </c>
    </row>
    <row r="1346" spans="71:97" x14ac:dyDescent="0.2">
      <c r="BS1346" s="62" t="s">
        <v>5952</v>
      </c>
      <c r="CS1346" s="62" t="s">
        <v>7647</v>
      </c>
    </row>
    <row r="1347" spans="71:97" x14ac:dyDescent="0.2">
      <c r="BS1347" s="62" t="s">
        <v>5953</v>
      </c>
      <c r="CS1347" s="62" t="s">
        <v>7648</v>
      </c>
    </row>
    <row r="1348" spans="71:97" x14ac:dyDescent="0.2">
      <c r="BS1348" s="62" t="s">
        <v>5954</v>
      </c>
      <c r="CS1348" s="62" t="s">
        <v>7649</v>
      </c>
    </row>
    <row r="1349" spans="71:97" x14ac:dyDescent="0.2">
      <c r="BS1349" s="62" t="s">
        <v>5955</v>
      </c>
      <c r="CS1349" s="62" t="s">
        <v>7650</v>
      </c>
    </row>
    <row r="1350" spans="71:97" x14ac:dyDescent="0.2">
      <c r="BS1350" s="62" t="s">
        <v>5956</v>
      </c>
      <c r="CS1350" s="62" t="s">
        <v>7651</v>
      </c>
    </row>
    <row r="1351" spans="71:97" x14ac:dyDescent="0.2">
      <c r="BS1351" s="62" t="s">
        <v>5957</v>
      </c>
      <c r="CS1351" s="62" t="s">
        <v>7652</v>
      </c>
    </row>
    <row r="1352" spans="71:97" x14ac:dyDescent="0.2">
      <c r="BS1352" s="62" t="s">
        <v>5958</v>
      </c>
      <c r="CS1352" s="62" t="s">
        <v>7653</v>
      </c>
    </row>
    <row r="1353" spans="71:97" x14ac:dyDescent="0.2">
      <c r="CS1353" s="62" t="s">
        <v>7654</v>
      </c>
    </row>
    <row r="1354" spans="71:97" x14ac:dyDescent="0.2">
      <c r="CS1354" s="62" t="s">
        <v>7655</v>
      </c>
    </row>
    <row r="1355" spans="71:97" x14ac:dyDescent="0.2">
      <c r="CS1355" s="62" t="s">
        <v>7656</v>
      </c>
    </row>
    <row r="1356" spans="71:97" x14ac:dyDescent="0.2">
      <c r="CS1356" s="62" t="s">
        <v>7657</v>
      </c>
    </row>
    <row r="1357" spans="71:97" x14ac:dyDescent="0.2">
      <c r="CS1357" s="62" t="s">
        <v>7658</v>
      </c>
    </row>
    <row r="1358" spans="71:97" x14ac:dyDescent="0.2">
      <c r="CS1358" s="62" t="s">
        <v>7659</v>
      </c>
    </row>
    <row r="1359" spans="71:97" x14ac:dyDescent="0.2">
      <c r="CS1359" s="62" t="s">
        <v>7660</v>
      </c>
    </row>
    <row r="1360" spans="71:97" x14ac:dyDescent="0.2">
      <c r="CS1360" s="62" t="s">
        <v>7661</v>
      </c>
    </row>
    <row r="1361" spans="97:97" x14ac:dyDescent="0.2">
      <c r="CS1361" s="62" t="s">
        <v>8668</v>
      </c>
    </row>
    <row r="1362" spans="97:97" x14ac:dyDescent="0.2">
      <c r="CS1362" s="62" t="s">
        <v>8669</v>
      </c>
    </row>
    <row r="1363" spans="97:97" x14ac:dyDescent="0.2">
      <c r="CS1363" s="62" t="s">
        <v>7662</v>
      </c>
    </row>
    <row r="1364" spans="97:97" x14ac:dyDescent="0.2">
      <c r="CS1364" s="62" t="s">
        <v>5648</v>
      </c>
    </row>
    <row r="1365" spans="97:97" x14ac:dyDescent="0.2">
      <c r="CS1365" s="62" t="s">
        <v>7663</v>
      </c>
    </row>
    <row r="1366" spans="97:97" x14ac:dyDescent="0.2">
      <c r="CS1366" s="62" t="s">
        <v>7664</v>
      </c>
    </row>
    <row r="1367" spans="97:97" x14ac:dyDescent="0.2">
      <c r="CS1367" s="62" t="s">
        <v>5654</v>
      </c>
    </row>
    <row r="1368" spans="97:97" x14ac:dyDescent="0.2">
      <c r="CS1368" s="62" t="s">
        <v>7665</v>
      </c>
    </row>
    <row r="1369" spans="97:97" x14ac:dyDescent="0.2">
      <c r="CS1369" s="62" t="s">
        <v>7666</v>
      </c>
    </row>
    <row r="1370" spans="97:97" x14ac:dyDescent="0.2">
      <c r="CS1370" s="62" t="s">
        <v>7667</v>
      </c>
    </row>
    <row r="1371" spans="97:97" x14ac:dyDescent="0.2">
      <c r="CS1371" s="62" t="s">
        <v>7668</v>
      </c>
    </row>
    <row r="1372" spans="97:97" x14ac:dyDescent="0.2">
      <c r="CS1372" s="62" t="s">
        <v>7669</v>
      </c>
    </row>
    <row r="1373" spans="97:97" x14ac:dyDescent="0.2">
      <c r="CS1373" s="62" t="s">
        <v>7670</v>
      </c>
    </row>
    <row r="1374" spans="97:97" x14ac:dyDescent="0.2">
      <c r="CS1374" s="62" t="s">
        <v>7671</v>
      </c>
    </row>
    <row r="1375" spans="97:97" x14ac:dyDescent="0.2">
      <c r="CS1375" s="62" t="s">
        <v>7672</v>
      </c>
    </row>
    <row r="1376" spans="97:97" x14ac:dyDescent="0.2">
      <c r="CS1376" s="62" t="s">
        <v>7673</v>
      </c>
    </row>
    <row r="1377" spans="97:97" x14ac:dyDescent="0.2">
      <c r="CS1377" s="62" t="s">
        <v>7674</v>
      </c>
    </row>
    <row r="1378" spans="97:97" x14ac:dyDescent="0.2">
      <c r="CS1378" s="62" t="s">
        <v>7675</v>
      </c>
    </row>
    <row r="1379" spans="97:97" x14ac:dyDescent="0.2">
      <c r="CS1379" s="62" t="s">
        <v>7676</v>
      </c>
    </row>
    <row r="1380" spans="97:97" x14ac:dyDescent="0.2">
      <c r="CS1380" s="62" t="s">
        <v>7677</v>
      </c>
    </row>
    <row r="1381" spans="97:97" x14ac:dyDescent="0.2">
      <c r="CS1381" s="62" t="s">
        <v>7678</v>
      </c>
    </row>
    <row r="1382" spans="97:97" x14ac:dyDescent="0.2">
      <c r="CS1382" s="62" t="s">
        <v>7679</v>
      </c>
    </row>
    <row r="1383" spans="97:97" x14ac:dyDescent="0.2">
      <c r="CS1383" s="62" t="s">
        <v>7680</v>
      </c>
    </row>
    <row r="1384" spans="97:97" x14ac:dyDescent="0.2">
      <c r="CS1384" s="62" t="s">
        <v>7681</v>
      </c>
    </row>
    <row r="1385" spans="97:97" x14ac:dyDescent="0.2">
      <c r="CS1385" s="62" t="s">
        <v>7682</v>
      </c>
    </row>
    <row r="1386" spans="97:97" x14ac:dyDescent="0.2">
      <c r="CS1386" s="62" t="s">
        <v>5674</v>
      </c>
    </row>
    <row r="1387" spans="97:97" x14ac:dyDescent="0.2">
      <c r="CS1387" s="62" t="s">
        <v>7683</v>
      </c>
    </row>
    <row r="1388" spans="97:97" x14ac:dyDescent="0.2">
      <c r="CS1388" s="62" t="s">
        <v>7684</v>
      </c>
    </row>
    <row r="1389" spans="97:97" x14ac:dyDescent="0.2">
      <c r="CS1389" s="62" t="s">
        <v>7685</v>
      </c>
    </row>
    <row r="1390" spans="97:97" x14ac:dyDescent="0.2">
      <c r="CS1390" s="62" t="s">
        <v>7686</v>
      </c>
    </row>
    <row r="1391" spans="97:97" x14ac:dyDescent="0.2">
      <c r="CS1391" s="62" t="s">
        <v>3560</v>
      </c>
    </row>
    <row r="1392" spans="97:97" x14ac:dyDescent="0.2">
      <c r="CS1392" s="62" t="s">
        <v>7687</v>
      </c>
    </row>
    <row r="1393" spans="97:97" x14ac:dyDescent="0.2">
      <c r="CS1393" s="62" t="s">
        <v>7688</v>
      </c>
    </row>
    <row r="1394" spans="97:97" x14ac:dyDescent="0.2">
      <c r="CS1394" s="62" t="s">
        <v>7689</v>
      </c>
    </row>
    <row r="1395" spans="97:97" x14ac:dyDescent="0.2">
      <c r="CS1395" s="62" t="s">
        <v>7690</v>
      </c>
    </row>
    <row r="1396" spans="97:97" x14ac:dyDescent="0.2">
      <c r="CS1396" s="62" t="s">
        <v>7691</v>
      </c>
    </row>
    <row r="1397" spans="97:97" x14ac:dyDescent="0.2">
      <c r="CS1397" s="62" t="s">
        <v>6510</v>
      </c>
    </row>
    <row r="1398" spans="97:97" x14ac:dyDescent="0.2">
      <c r="CS1398" s="62" t="s">
        <v>7692</v>
      </c>
    </row>
    <row r="1399" spans="97:97" x14ac:dyDescent="0.2">
      <c r="CS1399" s="62" t="s">
        <v>7693</v>
      </c>
    </row>
    <row r="1400" spans="97:97" x14ac:dyDescent="0.2">
      <c r="CS1400" s="62" t="s">
        <v>7694</v>
      </c>
    </row>
    <row r="1401" spans="97:97" x14ac:dyDescent="0.2">
      <c r="CS1401" s="62" t="s">
        <v>7695</v>
      </c>
    </row>
    <row r="1402" spans="97:97" x14ac:dyDescent="0.2">
      <c r="CS1402" s="62" t="s">
        <v>7696</v>
      </c>
    </row>
    <row r="1403" spans="97:97" x14ac:dyDescent="0.2">
      <c r="CS1403" s="62" t="s">
        <v>7697</v>
      </c>
    </row>
    <row r="1404" spans="97:97" x14ac:dyDescent="0.2">
      <c r="CS1404" s="62" t="s">
        <v>7698</v>
      </c>
    </row>
    <row r="1405" spans="97:97" x14ac:dyDescent="0.2">
      <c r="CS1405" s="62" t="s">
        <v>7699</v>
      </c>
    </row>
    <row r="1406" spans="97:97" x14ac:dyDescent="0.2">
      <c r="CS1406" s="62" t="s">
        <v>7700</v>
      </c>
    </row>
    <row r="1407" spans="97:97" x14ac:dyDescent="0.2">
      <c r="CS1407" s="62" t="s">
        <v>7701</v>
      </c>
    </row>
    <row r="1408" spans="97:97" x14ac:dyDescent="0.2">
      <c r="CS1408" s="62" t="s">
        <v>7702</v>
      </c>
    </row>
    <row r="1409" spans="97:97" x14ac:dyDescent="0.2">
      <c r="CS1409" s="62" t="s">
        <v>7703</v>
      </c>
    </row>
    <row r="1410" spans="97:97" x14ac:dyDescent="0.2">
      <c r="CS1410" s="62" t="s">
        <v>7704</v>
      </c>
    </row>
    <row r="1411" spans="97:97" x14ac:dyDescent="0.2">
      <c r="CS1411" s="62" t="s">
        <v>7705</v>
      </c>
    </row>
    <row r="1412" spans="97:97" x14ac:dyDescent="0.2">
      <c r="CS1412" s="62" t="s">
        <v>7706</v>
      </c>
    </row>
    <row r="1413" spans="97:97" x14ac:dyDescent="0.2">
      <c r="CS1413" s="62" t="s">
        <v>7707</v>
      </c>
    </row>
    <row r="1414" spans="97:97" x14ac:dyDescent="0.2">
      <c r="CS1414" s="62" t="s">
        <v>8670</v>
      </c>
    </row>
    <row r="1415" spans="97:97" x14ac:dyDescent="0.2">
      <c r="CS1415" s="62" t="s">
        <v>8671</v>
      </c>
    </row>
    <row r="1416" spans="97:97" x14ac:dyDescent="0.2">
      <c r="CS1416" s="62" t="s">
        <v>7708</v>
      </c>
    </row>
    <row r="1417" spans="97:97" x14ac:dyDescent="0.2">
      <c r="CS1417" s="62" t="s">
        <v>7709</v>
      </c>
    </row>
    <row r="1418" spans="97:97" x14ac:dyDescent="0.2">
      <c r="CS1418" s="62" t="s">
        <v>7710</v>
      </c>
    </row>
    <row r="1419" spans="97:97" x14ac:dyDescent="0.2">
      <c r="CS1419" s="62" t="s">
        <v>7711</v>
      </c>
    </row>
    <row r="1420" spans="97:97" x14ac:dyDescent="0.2">
      <c r="CS1420" s="62" t="s">
        <v>7712</v>
      </c>
    </row>
    <row r="1421" spans="97:97" x14ac:dyDescent="0.2">
      <c r="CS1421" s="62" t="s">
        <v>7713</v>
      </c>
    </row>
    <row r="1422" spans="97:97" x14ac:dyDescent="0.2">
      <c r="CS1422" s="62" t="s">
        <v>7714</v>
      </c>
    </row>
    <row r="1423" spans="97:97" x14ac:dyDescent="0.2">
      <c r="CS1423" s="62" t="s">
        <v>7715</v>
      </c>
    </row>
    <row r="1424" spans="97:97" x14ac:dyDescent="0.2">
      <c r="CS1424" s="62" t="s">
        <v>8672</v>
      </c>
    </row>
    <row r="1425" spans="97:97" x14ac:dyDescent="0.2">
      <c r="CS1425" s="62" t="s">
        <v>7716</v>
      </c>
    </row>
    <row r="1426" spans="97:97" x14ac:dyDescent="0.2">
      <c r="CS1426" s="62" t="s">
        <v>8673</v>
      </c>
    </row>
    <row r="1427" spans="97:97" x14ac:dyDescent="0.2">
      <c r="CS1427" s="62" t="s">
        <v>7717</v>
      </c>
    </row>
    <row r="1428" spans="97:97" x14ac:dyDescent="0.2">
      <c r="CS1428" s="62" t="s">
        <v>7718</v>
      </c>
    </row>
    <row r="1429" spans="97:97" x14ac:dyDescent="0.2">
      <c r="CS1429" s="62" t="s">
        <v>7719</v>
      </c>
    </row>
    <row r="1430" spans="97:97" x14ac:dyDescent="0.2">
      <c r="CS1430" s="62" t="s">
        <v>7720</v>
      </c>
    </row>
    <row r="1431" spans="97:97" x14ac:dyDescent="0.2">
      <c r="CS1431" s="62" t="s">
        <v>7721</v>
      </c>
    </row>
    <row r="1432" spans="97:97" x14ac:dyDescent="0.2">
      <c r="CS1432" s="62" t="s">
        <v>3446</v>
      </c>
    </row>
    <row r="1433" spans="97:97" x14ac:dyDescent="0.2">
      <c r="CS1433" s="62" t="s">
        <v>7722</v>
      </c>
    </row>
    <row r="1434" spans="97:97" x14ac:dyDescent="0.2">
      <c r="CS1434" s="62" t="s">
        <v>7723</v>
      </c>
    </row>
    <row r="1435" spans="97:97" x14ac:dyDescent="0.2">
      <c r="CS1435" s="62" t="s">
        <v>7724</v>
      </c>
    </row>
    <row r="1436" spans="97:97" x14ac:dyDescent="0.2">
      <c r="CS1436" s="62" t="s">
        <v>7725</v>
      </c>
    </row>
    <row r="1437" spans="97:97" x14ac:dyDescent="0.2">
      <c r="CS1437" s="62" t="s">
        <v>7726</v>
      </c>
    </row>
    <row r="1438" spans="97:97" x14ac:dyDescent="0.2">
      <c r="CS1438" s="62" t="s">
        <v>7727</v>
      </c>
    </row>
    <row r="1439" spans="97:97" x14ac:dyDescent="0.2">
      <c r="CS1439" s="62" t="s">
        <v>7728</v>
      </c>
    </row>
    <row r="1440" spans="97:97" x14ac:dyDescent="0.2">
      <c r="CS1440" s="62" t="s">
        <v>7729</v>
      </c>
    </row>
    <row r="1441" spans="97:97" x14ac:dyDescent="0.2">
      <c r="CS1441" s="62" t="s">
        <v>5720</v>
      </c>
    </row>
    <row r="1442" spans="97:97" x14ac:dyDescent="0.2">
      <c r="CS1442" s="62" t="s">
        <v>7730</v>
      </c>
    </row>
    <row r="1443" spans="97:97" x14ac:dyDescent="0.2">
      <c r="CS1443" s="62" t="s">
        <v>7731</v>
      </c>
    </row>
    <row r="1444" spans="97:97" x14ac:dyDescent="0.2">
      <c r="CS1444" s="62" t="s">
        <v>7732</v>
      </c>
    </row>
    <row r="1445" spans="97:97" x14ac:dyDescent="0.2">
      <c r="CS1445" s="62" t="s">
        <v>7733</v>
      </c>
    </row>
    <row r="1446" spans="97:97" x14ac:dyDescent="0.2">
      <c r="CS1446" s="62" t="s">
        <v>7734</v>
      </c>
    </row>
    <row r="1447" spans="97:97" x14ac:dyDescent="0.2">
      <c r="CS1447" s="62" t="s">
        <v>7735</v>
      </c>
    </row>
    <row r="1448" spans="97:97" x14ac:dyDescent="0.2">
      <c r="CS1448" s="62" t="s">
        <v>7736</v>
      </c>
    </row>
    <row r="1449" spans="97:97" x14ac:dyDescent="0.2">
      <c r="CS1449" s="62" t="s">
        <v>7737</v>
      </c>
    </row>
    <row r="1450" spans="97:97" x14ac:dyDescent="0.2">
      <c r="CS1450" s="62" t="s">
        <v>7738</v>
      </c>
    </row>
    <row r="1451" spans="97:97" x14ac:dyDescent="0.2">
      <c r="CS1451" s="62" t="s">
        <v>7739</v>
      </c>
    </row>
    <row r="1452" spans="97:97" x14ac:dyDescent="0.2">
      <c r="CS1452" s="62" t="s">
        <v>7740</v>
      </c>
    </row>
    <row r="1453" spans="97:97" x14ac:dyDescent="0.2">
      <c r="CS1453" s="62" t="s">
        <v>7741</v>
      </c>
    </row>
    <row r="1454" spans="97:97" x14ac:dyDescent="0.2">
      <c r="CS1454" s="62" t="s">
        <v>7742</v>
      </c>
    </row>
    <row r="1455" spans="97:97" x14ac:dyDescent="0.2">
      <c r="CS1455" s="62" t="s">
        <v>7743</v>
      </c>
    </row>
    <row r="1456" spans="97:97" x14ac:dyDescent="0.2">
      <c r="CS1456" s="62" t="s">
        <v>7744</v>
      </c>
    </row>
    <row r="1457" spans="97:97" x14ac:dyDescent="0.2">
      <c r="CS1457" s="62" t="s">
        <v>7745</v>
      </c>
    </row>
    <row r="1458" spans="97:97" x14ac:dyDescent="0.2">
      <c r="CS1458" s="62" t="s">
        <v>7746</v>
      </c>
    </row>
    <row r="1459" spans="97:97" x14ac:dyDescent="0.2">
      <c r="CS1459" s="62" t="s">
        <v>7747</v>
      </c>
    </row>
    <row r="1460" spans="97:97" x14ac:dyDescent="0.2">
      <c r="CS1460" s="62" t="s">
        <v>7748</v>
      </c>
    </row>
    <row r="1461" spans="97:97" x14ac:dyDescent="0.2">
      <c r="CS1461" s="62" t="s">
        <v>7749</v>
      </c>
    </row>
    <row r="1462" spans="97:97" x14ac:dyDescent="0.2">
      <c r="CS1462" s="62" t="s">
        <v>7750</v>
      </c>
    </row>
    <row r="1463" spans="97:97" x14ac:dyDescent="0.2">
      <c r="CS1463" s="62" t="s">
        <v>7751</v>
      </c>
    </row>
    <row r="1464" spans="97:97" x14ac:dyDescent="0.2">
      <c r="CS1464" s="62" t="s">
        <v>7752</v>
      </c>
    </row>
    <row r="1465" spans="97:97" x14ac:dyDescent="0.2">
      <c r="CS1465" s="62" t="s">
        <v>8674</v>
      </c>
    </row>
    <row r="1466" spans="97:97" x14ac:dyDescent="0.2">
      <c r="CS1466" s="62" t="s">
        <v>8675</v>
      </c>
    </row>
    <row r="1467" spans="97:97" x14ac:dyDescent="0.2">
      <c r="CS1467" s="62" t="s">
        <v>8676</v>
      </c>
    </row>
    <row r="1468" spans="97:97" x14ac:dyDescent="0.2">
      <c r="CS1468" s="62" t="s">
        <v>8677</v>
      </c>
    </row>
    <row r="1469" spans="97:97" x14ac:dyDescent="0.2">
      <c r="CS1469" s="62" t="s">
        <v>8678</v>
      </c>
    </row>
    <row r="1470" spans="97:97" x14ac:dyDescent="0.2">
      <c r="CS1470" s="62" t="s">
        <v>8679</v>
      </c>
    </row>
    <row r="1471" spans="97:97" x14ac:dyDescent="0.2">
      <c r="CS1471" s="62" t="s">
        <v>7753</v>
      </c>
    </row>
    <row r="1472" spans="97:97" x14ac:dyDescent="0.2">
      <c r="CS1472" s="62" t="s">
        <v>7754</v>
      </c>
    </row>
    <row r="1473" spans="97:97" x14ac:dyDescent="0.2">
      <c r="CS1473" s="62" t="s">
        <v>7755</v>
      </c>
    </row>
    <row r="1474" spans="97:97" x14ac:dyDescent="0.2">
      <c r="CS1474" s="62" t="s">
        <v>7756</v>
      </c>
    </row>
    <row r="1475" spans="97:97" x14ac:dyDescent="0.2">
      <c r="CS1475" s="62" t="s">
        <v>7757</v>
      </c>
    </row>
    <row r="1476" spans="97:97" x14ac:dyDescent="0.2">
      <c r="CS1476" s="62" t="s">
        <v>7758</v>
      </c>
    </row>
    <row r="1477" spans="97:97" x14ac:dyDescent="0.2">
      <c r="CS1477" s="62" t="s">
        <v>7759</v>
      </c>
    </row>
    <row r="1478" spans="97:97" x14ac:dyDescent="0.2">
      <c r="CS1478" s="62" t="s">
        <v>7760</v>
      </c>
    </row>
    <row r="1479" spans="97:97" x14ac:dyDescent="0.2">
      <c r="CS1479" s="62" t="s">
        <v>3492</v>
      </c>
    </row>
    <row r="1480" spans="97:97" x14ac:dyDescent="0.2">
      <c r="CS1480" s="62" t="s">
        <v>7761</v>
      </c>
    </row>
    <row r="1481" spans="97:97" x14ac:dyDescent="0.2">
      <c r="CS1481" s="62" t="s">
        <v>7762</v>
      </c>
    </row>
    <row r="1482" spans="97:97" x14ac:dyDescent="0.2">
      <c r="CS1482" s="62" t="s">
        <v>7763</v>
      </c>
    </row>
    <row r="1483" spans="97:97" x14ac:dyDescent="0.2">
      <c r="CS1483" s="62" t="s">
        <v>7764</v>
      </c>
    </row>
    <row r="1484" spans="97:97" x14ac:dyDescent="0.2">
      <c r="CS1484" s="62" t="s">
        <v>7765</v>
      </c>
    </row>
    <row r="1485" spans="97:97" x14ac:dyDescent="0.2">
      <c r="CS1485" s="62" t="s">
        <v>7766</v>
      </c>
    </row>
    <row r="1486" spans="97:97" x14ac:dyDescent="0.2">
      <c r="CS1486" s="62" t="s">
        <v>7767</v>
      </c>
    </row>
    <row r="1487" spans="97:97" x14ac:dyDescent="0.2">
      <c r="CS1487" s="62" t="s">
        <v>7768</v>
      </c>
    </row>
    <row r="1488" spans="97:97" x14ac:dyDescent="0.2">
      <c r="CS1488" s="62" t="s">
        <v>7769</v>
      </c>
    </row>
    <row r="1489" spans="97:97" x14ac:dyDescent="0.2">
      <c r="CS1489" s="62" t="s">
        <v>7770</v>
      </c>
    </row>
    <row r="1490" spans="97:97" x14ac:dyDescent="0.2">
      <c r="CS1490" s="62" t="s">
        <v>7771</v>
      </c>
    </row>
    <row r="1491" spans="97:97" x14ac:dyDescent="0.2">
      <c r="CS1491" s="62" t="s">
        <v>7772</v>
      </c>
    </row>
    <row r="1492" spans="97:97" x14ac:dyDescent="0.2">
      <c r="CS1492" s="62" t="s">
        <v>7773</v>
      </c>
    </row>
    <row r="1493" spans="97:97" x14ac:dyDescent="0.2">
      <c r="CS1493" s="62" t="s">
        <v>7774</v>
      </c>
    </row>
    <row r="1494" spans="97:97" x14ac:dyDescent="0.2">
      <c r="CS1494" s="62" t="s">
        <v>7775</v>
      </c>
    </row>
    <row r="1495" spans="97:97" x14ac:dyDescent="0.2">
      <c r="CS1495" s="62" t="s">
        <v>7776</v>
      </c>
    </row>
    <row r="1496" spans="97:97" x14ac:dyDescent="0.2">
      <c r="CS1496" s="62" t="s">
        <v>7777</v>
      </c>
    </row>
    <row r="1497" spans="97:97" x14ac:dyDescent="0.2">
      <c r="CS1497" s="62" t="s">
        <v>7778</v>
      </c>
    </row>
    <row r="1498" spans="97:97" x14ac:dyDescent="0.2">
      <c r="CS1498" s="62" t="s">
        <v>7779</v>
      </c>
    </row>
    <row r="1499" spans="97:97" x14ac:dyDescent="0.2">
      <c r="CS1499" s="62" t="s">
        <v>7780</v>
      </c>
    </row>
    <row r="1500" spans="97:97" x14ac:dyDescent="0.2">
      <c r="CS1500" s="62" t="s">
        <v>7781</v>
      </c>
    </row>
    <row r="1501" spans="97:97" x14ac:dyDescent="0.2">
      <c r="CS1501" s="62" t="s">
        <v>7782</v>
      </c>
    </row>
    <row r="1502" spans="97:97" x14ac:dyDescent="0.2">
      <c r="CS1502" s="62" t="s">
        <v>7783</v>
      </c>
    </row>
    <row r="1503" spans="97:97" x14ac:dyDescent="0.2">
      <c r="CS1503" s="62" t="s">
        <v>7784</v>
      </c>
    </row>
    <row r="1504" spans="97:97" x14ac:dyDescent="0.2">
      <c r="CS1504" s="62" t="s">
        <v>7785</v>
      </c>
    </row>
    <row r="1505" spans="97:97" x14ac:dyDescent="0.2">
      <c r="CS1505" s="62" t="s">
        <v>7786</v>
      </c>
    </row>
    <row r="1506" spans="97:97" x14ac:dyDescent="0.2">
      <c r="CS1506" s="62" t="s">
        <v>7787</v>
      </c>
    </row>
    <row r="1507" spans="97:97" x14ac:dyDescent="0.2">
      <c r="CS1507" s="62" t="s">
        <v>7788</v>
      </c>
    </row>
    <row r="1508" spans="97:97" x14ac:dyDescent="0.2">
      <c r="CS1508" s="62" t="s">
        <v>7789</v>
      </c>
    </row>
    <row r="1509" spans="97:97" x14ac:dyDescent="0.2">
      <c r="CS1509" s="62" t="s">
        <v>5756</v>
      </c>
    </row>
    <row r="1510" spans="97:97" x14ac:dyDescent="0.2">
      <c r="CS1510" s="62" t="s">
        <v>7790</v>
      </c>
    </row>
    <row r="1511" spans="97:97" x14ac:dyDescent="0.2">
      <c r="CS1511" s="62" t="s">
        <v>7791</v>
      </c>
    </row>
    <row r="1512" spans="97:97" x14ac:dyDescent="0.2">
      <c r="CS1512" s="62" t="s">
        <v>3999</v>
      </c>
    </row>
    <row r="1513" spans="97:97" x14ac:dyDescent="0.2">
      <c r="CS1513" s="62" t="s">
        <v>7792</v>
      </c>
    </row>
    <row r="1514" spans="97:97" x14ac:dyDescent="0.2">
      <c r="CS1514" s="62" t="s">
        <v>7793</v>
      </c>
    </row>
    <row r="1515" spans="97:97" x14ac:dyDescent="0.2">
      <c r="CS1515" s="62" t="s">
        <v>7794</v>
      </c>
    </row>
    <row r="1516" spans="97:97" x14ac:dyDescent="0.2">
      <c r="CS1516" s="62" t="s">
        <v>7795</v>
      </c>
    </row>
    <row r="1517" spans="97:97" x14ac:dyDescent="0.2">
      <c r="CS1517" s="62" t="s">
        <v>7796</v>
      </c>
    </row>
    <row r="1518" spans="97:97" x14ac:dyDescent="0.2">
      <c r="CS1518" s="62" t="s">
        <v>7797</v>
      </c>
    </row>
    <row r="1519" spans="97:97" x14ac:dyDescent="0.2">
      <c r="CS1519" s="62" t="s">
        <v>7798</v>
      </c>
    </row>
    <row r="1520" spans="97:97" x14ac:dyDescent="0.2">
      <c r="CS1520" s="62" t="s">
        <v>7799</v>
      </c>
    </row>
    <row r="1521" spans="97:97" x14ac:dyDescent="0.2">
      <c r="CS1521" s="62" t="s">
        <v>7800</v>
      </c>
    </row>
    <row r="1522" spans="97:97" x14ac:dyDescent="0.2">
      <c r="CS1522" s="62" t="s">
        <v>4056</v>
      </c>
    </row>
    <row r="1523" spans="97:97" x14ac:dyDescent="0.2">
      <c r="CS1523" s="62" t="s">
        <v>7801</v>
      </c>
    </row>
    <row r="1524" spans="97:97" x14ac:dyDescent="0.2">
      <c r="CS1524" s="62" t="s">
        <v>7802</v>
      </c>
    </row>
    <row r="1525" spans="97:97" x14ac:dyDescent="0.2">
      <c r="CS1525" s="62" t="s">
        <v>7803</v>
      </c>
    </row>
    <row r="1526" spans="97:97" x14ac:dyDescent="0.2">
      <c r="CS1526" s="62" t="s">
        <v>7804</v>
      </c>
    </row>
    <row r="1527" spans="97:97" x14ac:dyDescent="0.2">
      <c r="CS1527" s="62" t="s">
        <v>7805</v>
      </c>
    </row>
    <row r="1528" spans="97:97" x14ac:dyDescent="0.2">
      <c r="CS1528" s="62" t="s">
        <v>7806</v>
      </c>
    </row>
    <row r="1529" spans="97:97" x14ac:dyDescent="0.2">
      <c r="CS1529" s="62" t="s">
        <v>7807</v>
      </c>
    </row>
    <row r="1530" spans="97:97" x14ac:dyDescent="0.2">
      <c r="CS1530" s="62" t="s">
        <v>7808</v>
      </c>
    </row>
    <row r="1531" spans="97:97" x14ac:dyDescent="0.2">
      <c r="CS1531" s="62" t="s">
        <v>7809</v>
      </c>
    </row>
    <row r="1532" spans="97:97" x14ac:dyDescent="0.2">
      <c r="CS1532" s="62" t="s">
        <v>7810</v>
      </c>
    </row>
    <row r="1533" spans="97:97" x14ac:dyDescent="0.2">
      <c r="CS1533" s="62" t="s">
        <v>7811</v>
      </c>
    </row>
    <row r="1534" spans="97:97" x14ac:dyDescent="0.2">
      <c r="CS1534" s="62" t="s">
        <v>7812</v>
      </c>
    </row>
    <row r="1535" spans="97:97" x14ac:dyDescent="0.2">
      <c r="CS1535" s="62" t="s">
        <v>7813</v>
      </c>
    </row>
    <row r="1536" spans="97:97" x14ac:dyDescent="0.2">
      <c r="CS1536" s="62" t="s">
        <v>7814</v>
      </c>
    </row>
    <row r="1537" spans="97:97" x14ac:dyDescent="0.2">
      <c r="CS1537" s="62" t="s">
        <v>7815</v>
      </c>
    </row>
    <row r="1538" spans="97:97" x14ac:dyDescent="0.2">
      <c r="CS1538" s="62" t="s">
        <v>7816</v>
      </c>
    </row>
    <row r="1539" spans="97:97" x14ac:dyDescent="0.2">
      <c r="CS1539" s="62" t="s">
        <v>7817</v>
      </c>
    </row>
    <row r="1540" spans="97:97" x14ac:dyDescent="0.2">
      <c r="CS1540" s="62" t="s">
        <v>7818</v>
      </c>
    </row>
    <row r="1541" spans="97:97" x14ac:dyDescent="0.2">
      <c r="CS1541" s="62" t="s">
        <v>7819</v>
      </c>
    </row>
    <row r="1542" spans="97:97" x14ac:dyDescent="0.2">
      <c r="CS1542" s="62" t="s">
        <v>7820</v>
      </c>
    </row>
    <row r="1543" spans="97:97" x14ac:dyDescent="0.2">
      <c r="CS1543" s="62" t="s">
        <v>7821</v>
      </c>
    </row>
    <row r="1544" spans="97:97" x14ac:dyDescent="0.2">
      <c r="CS1544" s="62" t="s">
        <v>7822</v>
      </c>
    </row>
    <row r="1545" spans="97:97" x14ac:dyDescent="0.2">
      <c r="CS1545" s="62" t="s">
        <v>7823</v>
      </c>
    </row>
    <row r="1546" spans="97:97" x14ac:dyDescent="0.2">
      <c r="CS1546" s="62" t="s">
        <v>7824</v>
      </c>
    </row>
    <row r="1547" spans="97:97" x14ac:dyDescent="0.2">
      <c r="CS1547" s="62" t="s">
        <v>7825</v>
      </c>
    </row>
    <row r="1548" spans="97:97" x14ac:dyDescent="0.2">
      <c r="CS1548" s="62" t="s">
        <v>7826</v>
      </c>
    </row>
    <row r="1549" spans="97:97" x14ac:dyDescent="0.2">
      <c r="CS1549" s="62" t="s">
        <v>7827</v>
      </c>
    </row>
    <row r="1550" spans="97:97" x14ac:dyDescent="0.2">
      <c r="CS1550" s="62" t="s">
        <v>7828</v>
      </c>
    </row>
    <row r="1551" spans="97:97" x14ac:dyDescent="0.2">
      <c r="CS1551" s="62" t="s">
        <v>7829</v>
      </c>
    </row>
    <row r="1552" spans="97:97" x14ac:dyDescent="0.2">
      <c r="CS1552" s="62" t="s">
        <v>7830</v>
      </c>
    </row>
    <row r="1553" spans="97:97" x14ac:dyDescent="0.2">
      <c r="CS1553" s="62" t="s">
        <v>7831</v>
      </c>
    </row>
    <row r="1554" spans="97:97" x14ac:dyDescent="0.2">
      <c r="CS1554" s="62" t="s">
        <v>6582</v>
      </c>
    </row>
    <row r="1555" spans="97:97" x14ac:dyDescent="0.2">
      <c r="CS1555" s="62" t="s">
        <v>7832</v>
      </c>
    </row>
    <row r="1556" spans="97:97" x14ac:dyDescent="0.2">
      <c r="CS1556" s="62" t="s">
        <v>7833</v>
      </c>
    </row>
    <row r="1557" spans="97:97" x14ac:dyDescent="0.2">
      <c r="CS1557" s="62" t="s">
        <v>7834</v>
      </c>
    </row>
    <row r="1558" spans="97:97" x14ac:dyDescent="0.2">
      <c r="CS1558" s="62" t="s">
        <v>7835</v>
      </c>
    </row>
    <row r="1559" spans="97:97" x14ac:dyDescent="0.2">
      <c r="CS1559" s="62" t="s">
        <v>7836</v>
      </c>
    </row>
    <row r="1560" spans="97:97" x14ac:dyDescent="0.2">
      <c r="CS1560" s="62" t="s">
        <v>7837</v>
      </c>
    </row>
    <row r="1561" spans="97:97" x14ac:dyDescent="0.2">
      <c r="CS1561" s="62" t="s">
        <v>7838</v>
      </c>
    </row>
    <row r="1562" spans="97:97" x14ac:dyDescent="0.2">
      <c r="CS1562" s="62" t="s">
        <v>7839</v>
      </c>
    </row>
    <row r="1563" spans="97:97" x14ac:dyDescent="0.2">
      <c r="CS1563" s="62" t="s">
        <v>7840</v>
      </c>
    </row>
    <row r="1564" spans="97:97" x14ac:dyDescent="0.2">
      <c r="CS1564" s="62" t="s">
        <v>7841</v>
      </c>
    </row>
    <row r="1565" spans="97:97" x14ac:dyDescent="0.2">
      <c r="CS1565" s="62" t="s">
        <v>6589</v>
      </c>
    </row>
    <row r="1566" spans="97:97" x14ac:dyDescent="0.2">
      <c r="CS1566" s="62" t="s">
        <v>7842</v>
      </c>
    </row>
    <row r="1567" spans="97:97" x14ac:dyDescent="0.2">
      <c r="CS1567" s="62" t="s">
        <v>7843</v>
      </c>
    </row>
    <row r="1568" spans="97:97" x14ac:dyDescent="0.2">
      <c r="CS1568" s="62" t="s">
        <v>7844</v>
      </c>
    </row>
    <row r="1569" spans="97:97" x14ac:dyDescent="0.2">
      <c r="CS1569" s="62" t="s">
        <v>7845</v>
      </c>
    </row>
    <row r="1570" spans="97:97" x14ac:dyDescent="0.2">
      <c r="CS1570" s="62" t="s">
        <v>7846</v>
      </c>
    </row>
    <row r="1571" spans="97:97" x14ac:dyDescent="0.2">
      <c r="CS1571" s="62" t="s">
        <v>7847</v>
      </c>
    </row>
    <row r="1572" spans="97:97" x14ac:dyDescent="0.2">
      <c r="CS1572" s="62" t="s">
        <v>7848</v>
      </c>
    </row>
    <row r="1573" spans="97:97" x14ac:dyDescent="0.2">
      <c r="CS1573" s="62" t="s">
        <v>5821</v>
      </c>
    </row>
    <row r="1574" spans="97:97" x14ac:dyDescent="0.2">
      <c r="CS1574" s="62" t="s">
        <v>7849</v>
      </c>
    </row>
    <row r="1575" spans="97:97" x14ac:dyDescent="0.2">
      <c r="CS1575" s="62" t="s">
        <v>7850</v>
      </c>
    </row>
    <row r="1576" spans="97:97" x14ac:dyDescent="0.2">
      <c r="CS1576" s="62" t="s">
        <v>7851</v>
      </c>
    </row>
    <row r="1577" spans="97:97" x14ac:dyDescent="0.2">
      <c r="CS1577" s="62" t="s">
        <v>7852</v>
      </c>
    </row>
    <row r="1578" spans="97:97" x14ac:dyDescent="0.2">
      <c r="CS1578" s="62" t="s">
        <v>8680</v>
      </c>
    </row>
    <row r="1579" spans="97:97" x14ac:dyDescent="0.2">
      <c r="CS1579" s="62" t="s">
        <v>7853</v>
      </c>
    </row>
    <row r="1580" spans="97:97" x14ac:dyDescent="0.2">
      <c r="CS1580" s="62" t="s">
        <v>7854</v>
      </c>
    </row>
    <row r="1581" spans="97:97" x14ac:dyDescent="0.2">
      <c r="CS1581" s="62" t="s">
        <v>7855</v>
      </c>
    </row>
    <row r="1582" spans="97:97" x14ac:dyDescent="0.2">
      <c r="CS1582" s="62" t="s">
        <v>7856</v>
      </c>
    </row>
    <row r="1583" spans="97:97" x14ac:dyDescent="0.2">
      <c r="CS1583" s="62" t="s">
        <v>7857</v>
      </c>
    </row>
    <row r="1584" spans="97:97" x14ac:dyDescent="0.2">
      <c r="CS1584" s="62" t="s">
        <v>7858</v>
      </c>
    </row>
    <row r="1585" spans="97:97" x14ac:dyDescent="0.2">
      <c r="CS1585" s="62" t="s">
        <v>7859</v>
      </c>
    </row>
    <row r="1586" spans="97:97" x14ac:dyDescent="0.2">
      <c r="CS1586" s="62" t="s">
        <v>7860</v>
      </c>
    </row>
    <row r="1587" spans="97:97" x14ac:dyDescent="0.2">
      <c r="CS1587" s="62" t="s">
        <v>4046</v>
      </c>
    </row>
    <row r="1588" spans="97:97" x14ac:dyDescent="0.2">
      <c r="CS1588" s="62" t="s">
        <v>7861</v>
      </c>
    </row>
    <row r="1589" spans="97:97" x14ac:dyDescent="0.2">
      <c r="CS1589" s="62" t="s">
        <v>7862</v>
      </c>
    </row>
    <row r="1590" spans="97:97" x14ac:dyDescent="0.2">
      <c r="CS1590" s="62" t="s">
        <v>7863</v>
      </c>
    </row>
    <row r="1591" spans="97:97" x14ac:dyDescent="0.2">
      <c r="CS1591" s="62" t="s">
        <v>7864</v>
      </c>
    </row>
    <row r="1592" spans="97:97" x14ac:dyDescent="0.2">
      <c r="CS1592" s="62" t="s">
        <v>7865</v>
      </c>
    </row>
    <row r="1593" spans="97:97" x14ac:dyDescent="0.2">
      <c r="CS1593" s="62" t="s">
        <v>7866</v>
      </c>
    </row>
    <row r="1594" spans="97:97" x14ac:dyDescent="0.2">
      <c r="CS1594" s="62" t="s">
        <v>7867</v>
      </c>
    </row>
    <row r="1595" spans="97:97" x14ac:dyDescent="0.2">
      <c r="CS1595" s="62" t="s">
        <v>7868</v>
      </c>
    </row>
    <row r="1596" spans="97:97" x14ac:dyDescent="0.2">
      <c r="CS1596" s="62" t="s">
        <v>7869</v>
      </c>
    </row>
    <row r="1597" spans="97:97" x14ac:dyDescent="0.2">
      <c r="CS1597" s="62" t="s">
        <v>7870</v>
      </c>
    </row>
    <row r="1598" spans="97:97" x14ac:dyDescent="0.2">
      <c r="CS1598" s="62" t="s">
        <v>7871</v>
      </c>
    </row>
    <row r="1599" spans="97:97" x14ac:dyDescent="0.2">
      <c r="CS1599" s="62" t="s">
        <v>7872</v>
      </c>
    </row>
    <row r="1600" spans="97:97" x14ac:dyDescent="0.2">
      <c r="CS1600" s="62" t="s">
        <v>7873</v>
      </c>
    </row>
    <row r="1601" spans="97:97" x14ac:dyDescent="0.2">
      <c r="CS1601" s="62" t="s">
        <v>7874</v>
      </c>
    </row>
    <row r="1602" spans="97:97" x14ac:dyDescent="0.2">
      <c r="CS1602" s="62" t="s">
        <v>7875</v>
      </c>
    </row>
    <row r="1603" spans="97:97" x14ac:dyDescent="0.2">
      <c r="CS1603" s="62" t="s">
        <v>7876</v>
      </c>
    </row>
    <row r="1604" spans="97:97" x14ac:dyDescent="0.2">
      <c r="CS1604" s="62" t="s">
        <v>4057</v>
      </c>
    </row>
    <row r="1605" spans="97:97" x14ac:dyDescent="0.2">
      <c r="CS1605" s="62" t="s">
        <v>7877</v>
      </c>
    </row>
    <row r="1606" spans="97:97" x14ac:dyDescent="0.2">
      <c r="CS1606" s="62" t="s">
        <v>7878</v>
      </c>
    </row>
    <row r="1607" spans="97:97" x14ac:dyDescent="0.2">
      <c r="CS1607" s="62" t="s">
        <v>7879</v>
      </c>
    </row>
    <row r="1608" spans="97:97" x14ac:dyDescent="0.2">
      <c r="CS1608" s="62" t="s">
        <v>7880</v>
      </c>
    </row>
    <row r="1609" spans="97:97" x14ac:dyDescent="0.2">
      <c r="CS1609" s="62" t="s">
        <v>7881</v>
      </c>
    </row>
    <row r="1610" spans="97:97" x14ac:dyDescent="0.2">
      <c r="CS1610" s="62" t="s">
        <v>7882</v>
      </c>
    </row>
    <row r="1611" spans="97:97" x14ac:dyDescent="0.2">
      <c r="CS1611" s="62" t="s">
        <v>7883</v>
      </c>
    </row>
    <row r="1612" spans="97:97" x14ac:dyDescent="0.2">
      <c r="CS1612" s="62" t="s">
        <v>7884</v>
      </c>
    </row>
    <row r="1613" spans="97:97" x14ac:dyDescent="0.2">
      <c r="CS1613" s="62" t="s">
        <v>7885</v>
      </c>
    </row>
    <row r="1614" spans="97:97" x14ac:dyDescent="0.2">
      <c r="CS1614" s="62" t="s">
        <v>7886</v>
      </c>
    </row>
    <row r="1615" spans="97:97" x14ac:dyDescent="0.2">
      <c r="CS1615" s="62" t="s">
        <v>7887</v>
      </c>
    </row>
    <row r="1616" spans="97:97" x14ac:dyDescent="0.2">
      <c r="CS1616" s="63" t="s">
        <v>8681</v>
      </c>
    </row>
    <row r="1617" spans="97:97" x14ac:dyDescent="0.2">
      <c r="CS1617" s="62" t="s">
        <v>7888</v>
      </c>
    </row>
    <row r="1618" spans="97:97" x14ac:dyDescent="0.2">
      <c r="CS1618" s="62" t="s">
        <v>7889</v>
      </c>
    </row>
    <row r="1619" spans="97:97" x14ac:dyDescent="0.2">
      <c r="CS1619" s="62" t="s">
        <v>7890</v>
      </c>
    </row>
    <row r="1620" spans="97:97" x14ac:dyDescent="0.2">
      <c r="CS1620" s="62" t="s">
        <v>7891</v>
      </c>
    </row>
    <row r="1621" spans="97:97" x14ac:dyDescent="0.2">
      <c r="CS1621" s="62" t="s">
        <v>7892</v>
      </c>
    </row>
    <row r="1622" spans="97:97" x14ac:dyDescent="0.2">
      <c r="CS1622" s="62" t="s">
        <v>7893</v>
      </c>
    </row>
    <row r="1623" spans="97:97" x14ac:dyDescent="0.2">
      <c r="CS1623" s="62" t="s">
        <v>7894</v>
      </c>
    </row>
    <row r="1624" spans="97:97" x14ac:dyDescent="0.2">
      <c r="CS1624" s="62" t="s">
        <v>7895</v>
      </c>
    </row>
    <row r="1625" spans="97:97" x14ac:dyDescent="0.2">
      <c r="CS1625" s="62" t="s">
        <v>7896</v>
      </c>
    </row>
    <row r="1626" spans="97:97" x14ac:dyDescent="0.2">
      <c r="CS1626" s="62" t="s">
        <v>7897</v>
      </c>
    </row>
    <row r="1627" spans="97:97" x14ac:dyDescent="0.2">
      <c r="CS1627" s="62" t="s">
        <v>4207</v>
      </c>
    </row>
    <row r="1628" spans="97:97" x14ac:dyDescent="0.2">
      <c r="CS1628" s="62" t="s">
        <v>7898</v>
      </c>
    </row>
    <row r="1629" spans="97:97" x14ac:dyDescent="0.2">
      <c r="CS1629" s="62" t="s">
        <v>7899</v>
      </c>
    </row>
    <row r="1630" spans="97:97" x14ac:dyDescent="0.2">
      <c r="CS1630" s="62" t="s">
        <v>7900</v>
      </c>
    </row>
    <row r="1631" spans="97:97" x14ac:dyDescent="0.2">
      <c r="CS1631" s="62" t="s">
        <v>7901</v>
      </c>
    </row>
    <row r="1632" spans="97:97" x14ac:dyDescent="0.2">
      <c r="CS1632" s="62" t="s">
        <v>7902</v>
      </c>
    </row>
    <row r="1633" spans="97:97" x14ac:dyDescent="0.2">
      <c r="CS1633" s="62" t="s">
        <v>7903</v>
      </c>
    </row>
    <row r="1634" spans="97:97" x14ac:dyDescent="0.2">
      <c r="CS1634" s="62" t="s">
        <v>7904</v>
      </c>
    </row>
    <row r="1635" spans="97:97" x14ac:dyDescent="0.2">
      <c r="CS1635" s="62" t="s">
        <v>7905</v>
      </c>
    </row>
    <row r="1636" spans="97:97" x14ac:dyDescent="0.2">
      <c r="CS1636" s="62" t="s">
        <v>7906</v>
      </c>
    </row>
    <row r="1637" spans="97:97" x14ac:dyDescent="0.2">
      <c r="CS1637" s="62" t="s">
        <v>7907</v>
      </c>
    </row>
    <row r="1638" spans="97:97" x14ac:dyDescent="0.2">
      <c r="CS1638" s="62" t="s">
        <v>7908</v>
      </c>
    </row>
    <row r="1639" spans="97:97" x14ac:dyDescent="0.2">
      <c r="CS1639" s="62" t="s">
        <v>7909</v>
      </c>
    </row>
    <row r="1640" spans="97:97" x14ac:dyDescent="0.2">
      <c r="CS1640" s="62" t="s">
        <v>7910</v>
      </c>
    </row>
    <row r="1641" spans="97:97" x14ac:dyDescent="0.2">
      <c r="CS1641" s="62" t="s">
        <v>7911</v>
      </c>
    </row>
    <row r="1642" spans="97:97" x14ac:dyDescent="0.2">
      <c r="CS1642" s="62" t="s">
        <v>7912</v>
      </c>
    </row>
    <row r="1643" spans="97:97" x14ac:dyDescent="0.2">
      <c r="CS1643" s="62" t="s">
        <v>7913</v>
      </c>
    </row>
    <row r="1644" spans="97:97" x14ac:dyDescent="0.2">
      <c r="CS1644" s="62" t="s">
        <v>5868</v>
      </c>
    </row>
    <row r="1645" spans="97:97" x14ac:dyDescent="0.2">
      <c r="CS1645" s="62" t="s">
        <v>7914</v>
      </c>
    </row>
    <row r="1646" spans="97:97" x14ac:dyDescent="0.2">
      <c r="CS1646" s="62" t="s">
        <v>7915</v>
      </c>
    </row>
    <row r="1647" spans="97:97" x14ac:dyDescent="0.2">
      <c r="CS1647" s="62" t="s">
        <v>7916</v>
      </c>
    </row>
    <row r="1648" spans="97:97" x14ac:dyDescent="0.2">
      <c r="CS1648" s="62" t="s">
        <v>7917</v>
      </c>
    </row>
    <row r="1649" spans="97:97" x14ac:dyDescent="0.2">
      <c r="CS1649" s="62" t="s">
        <v>7918</v>
      </c>
    </row>
    <row r="1650" spans="97:97" x14ac:dyDescent="0.2">
      <c r="CS1650" s="62" t="s">
        <v>7919</v>
      </c>
    </row>
    <row r="1651" spans="97:97" x14ac:dyDescent="0.2">
      <c r="CS1651" s="62" t="s">
        <v>7920</v>
      </c>
    </row>
    <row r="1652" spans="97:97" x14ac:dyDescent="0.2">
      <c r="CS1652" s="62" t="s">
        <v>7921</v>
      </c>
    </row>
    <row r="1653" spans="97:97" x14ac:dyDescent="0.2">
      <c r="CS1653" s="62" t="s">
        <v>7922</v>
      </c>
    </row>
    <row r="1654" spans="97:97" x14ac:dyDescent="0.2">
      <c r="CS1654" s="62" t="s">
        <v>7923</v>
      </c>
    </row>
    <row r="1655" spans="97:97" x14ac:dyDescent="0.2">
      <c r="CS1655" s="62" t="s">
        <v>7924</v>
      </c>
    </row>
    <row r="1656" spans="97:97" x14ac:dyDescent="0.2">
      <c r="CS1656" s="62" t="s">
        <v>7925</v>
      </c>
    </row>
    <row r="1657" spans="97:97" x14ac:dyDescent="0.2">
      <c r="CS1657" s="62" t="s">
        <v>7926</v>
      </c>
    </row>
    <row r="1658" spans="97:97" x14ac:dyDescent="0.2">
      <c r="CS1658" s="62" t="s">
        <v>7927</v>
      </c>
    </row>
    <row r="1659" spans="97:97" x14ac:dyDescent="0.2">
      <c r="CS1659" s="62" t="s">
        <v>7928</v>
      </c>
    </row>
    <row r="1660" spans="97:97" x14ac:dyDescent="0.2">
      <c r="CS1660" s="62" t="s">
        <v>7929</v>
      </c>
    </row>
    <row r="1661" spans="97:97" x14ac:dyDescent="0.2">
      <c r="CS1661" s="62" t="s">
        <v>7930</v>
      </c>
    </row>
    <row r="1662" spans="97:97" x14ac:dyDescent="0.2">
      <c r="CS1662" s="62" t="s">
        <v>7931</v>
      </c>
    </row>
    <row r="1663" spans="97:97" x14ac:dyDescent="0.2">
      <c r="CS1663" s="62" t="s">
        <v>7932</v>
      </c>
    </row>
    <row r="1664" spans="97:97" x14ac:dyDescent="0.2">
      <c r="CS1664" s="62" t="s">
        <v>7933</v>
      </c>
    </row>
    <row r="1665" spans="97:97" x14ac:dyDescent="0.2">
      <c r="CS1665" s="62" t="s">
        <v>7934</v>
      </c>
    </row>
    <row r="1666" spans="97:97" x14ac:dyDescent="0.2">
      <c r="CS1666" s="62" t="s">
        <v>7935</v>
      </c>
    </row>
    <row r="1667" spans="97:97" x14ac:dyDescent="0.2">
      <c r="CS1667" s="62" t="s">
        <v>7936</v>
      </c>
    </row>
    <row r="1668" spans="97:97" x14ac:dyDescent="0.2">
      <c r="CS1668" s="62" t="s">
        <v>7937</v>
      </c>
    </row>
    <row r="1669" spans="97:97" x14ac:dyDescent="0.2">
      <c r="CS1669" s="62" t="s">
        <v>7938</v>
      </c>
    </row>
    <row r="1670" spans="97:97" x14ac:dyDescent="0.2">
      <c r="CS1670" s="62" t="s">
        <v>7939</v>
      </c>
    </row>
    <row r="1671" spans="97:97" x14ac:dyDescent="0.2">
      <c r="CS1671" s="62" t="s">
        <v>7940</v>
      </c>
    </row>
    <row r="1672" spans="97:97" x14ac:dyDescent="0.2">
      <c r="CS1672" s="62" t="s">
        <v>7941</v>
      </c>
    </row>
    <row r="1673" spans="97:97" x14ac:dyDescent="0.2">
      <c r="CS1673" s="62" t="s">
        <v>7942</v>
      </c>
    </row>
    <row r="1674" spans="97:97" x14ac:dyDescent="0.2">
      <c r="CS1674" s="62" t="s">
        <v>7943</v>
      </c>
    </row>
    <row r="1675" spans="97:97" x14ac:dyDescent="0.2">
      <c r="CS1675" s="62" t="s">
        <v>7944</v>
      </c>
    </row>
    <row r="1676" spans="97:97" x14ac:dyDescent="0.2">
      <c r="CS1676" s="62" t="s">
        <v>4203</v>
      </c>
    </row>
    <row r="1677" spans="97:97" x14ac:dyDescent="0.2">
      <c r="CS1677" s="62" t="s">
        <v>7945</v>
      </c>
    </row>
    <row r="1678" spans="97:97" x14ac:dyDescent="0.2">
      <c r="CS1678" s="62" t="s">
        <v>7946</v>
      </c>
    </row>
    <row r="1679" spans="97:97" x14ac:dyDescent="0.2">
      <c r="CS1679" s="62" t="s">
        <v>7947</v>
      </c>
    </row>
    <row r="1680" spans="97:97" x14ac:dyDescent="0.2">
      <c r="CS1680" s="62" t="s">
        <v>7948</v>
      </c>
    </row>
    <row r="1681" spans="97:97" x14ac:dyDescent="0.2">
      <c r="CS1681" s="62" t="s">
        <v>7949</v>
      </c>
    </row>
    <row r="1682" spans="97:97" x14ac:dyDescent="0.2">
      <c r="CS1682" s="62" t="s">
        <v>7950</v>
      </c>
    </row>
    <row r="1683" spans="97:97" x14ac:dyDescent="0.2">
      <c r="CS1683" s="62" t="s">
        <v>7951</v>
      </c>
    </row>
    <row r="1684" spans="97:97" x14ac:dyDescent="0.2">
      <c r="CS1684" s="62" t="s">
        <v>7952</v>
      </c>
    </row>
    <row r="1685" spans="97:97" x14ac:dyDescent="0.2">
      <c r="CS1685" s="62" t="s">
        <v>7953</v>
      </c>
    </row>
    <row r="1686" spans="97:97" x14ac:dyDescent="0.2">
      <c r="CS1686" s="62" t="s">
        <v>7954</v>
      </c>
    </row>
    <row r="1687" spans="97:97" x14ac:dyDescent="0.2">
      <c r="CS1687" s="62" t="s">
        <v>7955</v>
      </c>
    </row>
    <row r="1688" spans="97:97" x14ac:dyDescent="0.2">
      <c r="CS1688" s="62" t="s">
        <v>7956</v>
      </c>
    </row>
    <row r="1689" spans="97:97" x14ac:dyDescent="0.2">
      <c r="CS1689" s="62" t="s">
        <v>7957</v>
      </c>
    </row>
    <row r="1690" spans="97:97" x14ac:dyDescent="0.2">
      <c r="CS1690" s="62" t="s">
        <v>7958</v>
      </c>
    </row>
    <row r="1691" spans="97:97" x14ac:dyDescent="0.2">
      <c r="CS1691" s="62" t="s">
        <v>7959</v>
      </c>
    </row>
    <row r="1692" spans="97:97" x14ac:dyDescent="0.2">
      <c r="CS1692" s="62" t="s">
        <v>7960</v>
      </c>
    </row>
    <row r="1693" spans="97:97" x14ac:dyDescent="0.2">
      <c r="CS1693" s="62" t="s">
        <v>7961</v>
      </c>
    </row>
    <row r="1694" spans="97:97" x14ac:dyDescent="0.2">
      <c r="CS1694" s="62" t="s">
        <v>7962</v>
      </c>
    </row>
    <row r="1695" spans="97:97" x14ac:dyDescent="0.2">
      <c r="CS1695" s="62" t="s">
        <v>7963</v>
      </c>
    </row>
    <row r="1696" spans="97:97" x14ac:dyDescent="0.2">
      <c r="CS1696" s="62" t="s">
        <v>7964</v>
      </c>
    </row>
    <row r="1697" spans="97:97" x14ac:dyDescent="0.2">
      <c r="CS1697" s="62" t="s">
        <v>7965</v>
      </c>
    </row>
    <row r="1698" spans="97:97" x14ac:dyDescent="0.2">
      <c r="CS1698" s="62" t="s">
        <v>7966</v>
      </c>
    </row>
    <row r="1699" spans="97:97" x14ac:dyDescent="0.2">
      <c r="CS1699" s="62" t="s">
        <v>7967</v>
      </c>
    </row>
    <row r="1700" spans="97:97" x14ac:dyDescent="0.2">
      <c r="CS1700" s="62" t="s">
        <v>7968</v>
      </c>
    </row>
    <row r="1701" spans="97:97" x14ac:dyDescent="0.2">
      <c r="CS1701" s="62" t="s">
        <v>7969</v>
      </c>
    </row>
    <row r="1702" spans="97:97" x14ac:dyDescent="0.2">
      <c r="CS1702" s="62" t="s">
        <v>7970</v>
      </c>
    </row>
    <row r="1703" spans="97:97" x14ac:dyDescent="0.2">
      <c r="CS1703" s="62" t="s">
        <v>7971</v>
      </c>
    </row>
    <row r="1704" spans="97:97" x14ac:dyDescent="0.2">
      <c r="CS1704" s="62" t="s">
        <v>7972</v>
      </c>
    </row>
    <row r="1705" spans="97:97" x14ac:dyDescent="0.2">
      <c r="CS1705" s="62" t="s">
        <v>7973</v>
      </c>
    </row>
    <row r="1706" spans="97:97" x14ac:dyDescent="0.2">
      <c r="CS1706" s="62" t="s">
        <v>7974</v>
      </c>
    </row>
    <row r="1707" spans="97:97" x14ac:dyDescent="0.2">
      <c r="CS1707" s="62" t="s">
        <v>7975</v>
      </c>
    </row>
    <row r="1708" spans="97:97" x14ac:dyDescent="0.2">
      <c r="CS1708" s="62" t="s">
        <v>7976</v>
      </c>
    </row>
    <row r="1709" spans="97:97" x14ac:dyDescent="0.2">
      <c r="CS1709" s="62" t="s">
        <v>8682</v>
      </c>
    </row>
    <row r="1710" spans="97:97" x14ac:dyDescent="0.2">
      <c r="CS1710" s="62" t="s">
        <v>8683</v>
      </c>
    </row>
    <row r="1711" spans="97:97" x14ac:dyDescent="0.2">
      <c r="CS1711" s="62" t="s">
        <v>7977</v>
      </c>
    </row>
    <row r="1712" spans="97:97" x14ac:dyDescent="0.2">
      <c r="CS1712" s="62" t="s">
        <v>7978</v>
      </c>
    </row>
    <row r="1713" spans="97:97" x14ac:dyDescent="0.2">
      <c r="CS1713" s="62" t="s">
        <v>7979</v>
      </c>
    </row>
    <row r="1714" spans="97:97" x14ac:dyDescent="0.2">
      <c r="CS1714" s="62" t="s">
        <v>7980</v>
      </c>
    </row>
    <row r="1715" spans="97:97" x14ac:dyDescent="0.2">
      <c r="CS1715" s="62" t="s">
        <v>7981</v>
      </c>
    </row>
    <row r="1716" spans="97:97" x14ac:dyDescent="0.2">
      <c r="CS1716" s="62" t="s">
        <v>7982</v>
      </c>
    </row>
    <row r="1717" spans="97:97" x14ac:dyDescent="0.2">
      <c r="CS1717" s="62" t="s">
        <v>7983</v>
      </c>
    </row>
    <row r="1718" spans="97:97" x14ac:dyDescent="0.2">
      <c r="CS1718" s="62" t="s">
        <v>5932</v>
      </c>
    </row>
    <row r="1719" spans="97:97" x14ac:dyDescent="0.2">
      <c r="CS1719" s="62" t="s">
        <v>7984</v>
      </c>
    </row>
    <row r="1720" spans="97:97" x14ac:dyDescent="0.2">
      <c r="CS1720" s="62" t="s">
        <v>7985</v>
      </c>
    </row>
    <row r="1721" spans="97:97" x14ac:dyDescent="0.2">
      <c r="CS1721" s="62" t="s">
        <v>7986</v>
      </c>
    </row>
    <row r="1722" spans="97:97" x14ac:dyDescent="0.2">
      <c r="CS1722" s="62" t="s">
        <v>7987</v>
      </c>
    </row>
    <row r="1723" spans="97:97" x14ac:dyDescent="0.2">
      <c r="CS1723" s="62" t="s">
        <v>6672</v>
      </c>
    </row>
    <row r="1724" spans="97:97" x14ac:dyDescent="0.2">
      <c r="CS1724" s="62" t="s">
        <v>7988</v>
      </c>
    </row>
    <row r="1725" spans="97:97" x14ac:dyDescent="0.2">
      <c r="CS1725" s="62" t="s">
        <v>7989</v>
      </c>
    </row>
    <row r="1726" spans="97:97" x14ac:dyDescent="0.2">
      <c r="CS1726" s="62" t="s">
        <v>7990</v>
      </c>
    </row>
    <row r="1727" spans="97:97" x14ac:dyDescent="0.2">
      <c r="CS1727" s="62" t="s">
        <v>7991</v>
      </c>
    </row>
    <row r="1728" spans="97:97" x14ac:dyDescent="0.2">
      <c r="CS1728" s="62" t="s">
        <v>7992</v>
      </c>
    </row>
    <row r="1729" spans="97:97" x14ac:dyDescent="0.2">
      <c r="CS1729" s="62" t="s">
        <v>7993</v>
      </c>
    </row>
    <row r="1730" spans="97:97" x14ac:dyDescent="0.2">
      <c r="CS1730" s="62" t="s">
        <v>7994</v>
      </c>
    </row>
    <row r="1731" spans="97:97" x14ac:dyDescent="0.2">
      <c r="CS1731" s="62" t="s">
        <v>5944</v>
      </c>
    </row>
    <row r="1732" spans="97:97" x14ac:dyDescent="0.2">
      <c r="CS1732" s="62" t="s">
        <v>7995</v>
      </c>
    </row>
    <row r="1733" spans="97:97" x14ac:dyDescent="0.2">
      <c r="CS1733" s="62" t="s">
        <v>7996</v>
      </c>
    </row>
    <row r="1734" spans="97:97" x14ac:dyDescent="0.2">
      <c r="CS1734" s="62" t="s">
        <v>7997</v>
      </c>
    </row>
    <row r="1735" spans="97:97" x14ac:dyDescent="0.2">
      <c r="CS1735" s="62" t="s">
        <v>7998</v>
      </c>
    </row>
    <row r="1736" spans="97:97" x14ac:dyDescent="0.2">
      <c r="CS1736" s="62" t="s">
        <v>7999</v>
      </c>
    </row>
    <row r="1737" spans="97:97" x14ac:dyDescent="0.2">
      <c r="CS1737" s="62" t="s">
        <v>8000</v>
      </c>
    </row>
    <row r="1738" spans="97:97" x14ac:dyDescent="0.2">
      <c r="CS1738" s="62" t="s">
        <v>8001</v>
      </c>
    </row>
    <row r="1739" spans="97:97" x14ac:dyDescent="0.2">
      <c r="CS1739" s="62" t="s">
        <v>8002</v>
      </c>
    </row>
    <row r="1740" spans="97:97" x14ac:dyDescent="0.2">
      <c r="CS1740" s="62" t="s">
        <v>8003</v>
      </c>
    </row>
    <row r="1741" spans="97:97" x14ac:dyDescent="0.2">
      <c r="CS1741" s="62" t="s">
        <v>8004</v>
      </c>
    </row>
    <row r="1742" spans="97:97" x14ac:dyDescent="0.2">
      <c r="CS1742" s="62" t="s">
        <v>8005</v>
      </c>
    </row>
    <row r="1743" spans="97:97" x14ac:dyDescent="0.2">
      <c r="CS1743" s="62" t="s">
        <v>8006</v>
      </c>
    </row>
    <row r="1744" spans="97:97" x14ac:dyDescent="0.2">
      <c r="CS1744" s="62" t="s">
        <v>8007</v>
      </c>
    </row>
    <row r="1745" spans="97:97" x14ac:dyDescent="0.2">
      <c r="CS1745" s="62" t="s">
        <v>8008</v>
      </c>
    </row>
    <row r="1746" spans="97:97" x14ac:dyDescent="0.2">
      <c r="CS1746" s="62" t="s">
        <v>8009</v>
      </c>
    </row>
    <row r="1747" spans="97:97" x14ac:dyDescent="0.2">
      <c r="CS1747" s="62" t="s">
        <v>8010</v>
      </c>
    </row>
    <row r="1748" spans="97:97" x14ac:dyDescent="0.2">
      <c r="CS1748" s="62" t="s">
        <v>8011</v>
      </c>
    </row>
    <row r="1749" spans="97:97" x14ac:dyDescent="0.2">
      <c r="CS1749" s="62" t="s">
        <v>8012</v>
      </c>
    </row>
    <row r="1750" spans="97:97" x14ac:dyDescent="0.2">
      <c r="CS1750" s="62" t="s">
        <v>8013</v>
      </c>
    </row>
    <row r="1751" spans="97:97" x14ac:dyDescent="0.2">
      <c r="CS1751" s="62" t="s">
        <v>8014</v>
      </c>
    </row>
    <row r="1752" spans="97:97" x14ac:dyDescent="0.2">
      <c r="CS1752" s="62" t="s">
        <v>8015</v>
      </c>
    </row>
    <row r="1753" spans="97:97" x14ac:dyDescent="0.2">
      <c r="CS1753" s="62" t="s">
        <v>8016</v>
      </c>
    </row>
    <row r="1754" spans="97:97" x14ac:dyDescent="0.2">
      <c r="CS1754" s="62" t="s">
        <v>8017</v>
      </c>
    </row>
    <row r="1755" spans="97:97" x14ac:dyDescent="0.2">
      <c r="CS1755" s="62" t="s">
        <v>8018</v>
      </c>
    </row>
    <row r="1756" spans="97:97" x14ac:dyDescent="0.2">
      <c r="CS1756" s="62" t="s">
        <v>8019</v>
      </c>
    </row>
    <row r="1757" spans="97:97" x14ac:dyDescent="0.2">
      <c r="CS1757" s="62" t="s">
        <v>8020</v>
      </c>
    </row>
    <row r="1758" spans="97:97" x14ac:dyDescent="0.2">
      <c r="CS1758" s="62" t="s">
        <v>8021</v>
      </c>
    </row>
    <row r="1759" spans="97:97" x14ac:dyDescent="0.2">
      <c r="CS1759" s="62" t="s">
        <v>8022</v>
      </c>
    </row>
    <row r="1760" spans="97:97" x14ac:dyDescent="0.2">
      <c r="CS1760" s="62" t="s">
        <v>8684</v>
      </c>
    </row>
    <row r="1761" spans="97:97" x14ac:dyDescent="0.2">
      <c r="CS1761" s="62" t="s">
        <v>8023</v>
      </c>
    </row>
    <row r="1762" spans="97:97" x14ac:dyDescent="0.2">
      <c r="CS1762" s="62" t="s">
        <v>8024</v>
      </c>
    </row>
    <row r="1763" spans="97:97" x14ac:dyDescent="0.2">
      <c r="CS1763" s="62" t="s">
        <v>8025</v>
      </c>
    </row>
    <row r="1764" spans="97:97" x14ac:dyDescent="0.2">
      <c r="CS1764" s="62" t="s">
        <v>8026</v>
      </c>
    </row>
    <row r="1765" spans="97:97" x14ac:dyDescent="0.2">
      <c r="CS1765" s="62" t="s">
        <v>8027</v>
      </c>
    </row>
    <row r="1766" spans="97:97" x14ac:dyDescent="0.2">
      <c r="CS1766" s="62" t="s">
        <v>8028</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63</vt:i4>
      </vt:variant>
    </vt:vector>
  </HeadingPairs>
  <TitlesOfParts>
    <vt:vector size="67" baseType="lpstr">
      <vt:lpstr>第１号様式</vt:lpstr>
      <vt:lpstr>交通機関等コード</vt:lpstr>
      <vt:lpstr>所属コード</vt:lpstr>
      <vt:lpstr>交通機関毎の駅</vt:lpstr>
      <vt:lpstr>所属コード!Print_Area</vt:lpstr>
      <vt:lpstr>第１号様式!Print_Area</vt:lpstr>
      <vt:lpstr>あ_淡路交通バス</vt:lpstr>
      <vt:lpstr>あ_尼崎市営バス</vt:lpstr>
      <vt:lpstr>い_伊丹市営バス</vt:lpstr>
      <vt:lpstr>え_エヌシーバス</vt:lpstr>
      <vt:lpstr>え_叡山電鉄</vt:lpstr>
      <vt:lpstr>お_近江鉄道バス</vt:lpstr>
      <vt:lpstr>お_大阪シティバス</vt:lpstr>
      <vt:lpstr>お_大阪メトロ</vt:lpstr>
      <vt:lpstr>お_大阪モノレール</vt:lpstr>
      <vt:lpstr>き_京都交通バス</vt:lpstr>
      <vt:lpstr>き_京都市営バス</vt:lpstr>
      <vt:lpstr>き_京都市営地下鉄</vt:lpstr>
      <vt:lpstr>き_近鉄</vt:lpstr>
      <vt:lpstr>き_近鉄バス</vt:lpstr>
      <vt:lpstr>き_北大阪急行電鉄</vt:lpstr>
      <vt:lpstr>け_京阪</vt:lpstr>
      <vt:lpstr>け_京阪バス</vt:lpstr>
      <vt:lpstr>け_京阪宇治交通バス</vt:lpstr>
      <vt:lpstr>け_京福電鉄</vt:lpstr>
      <vt:lpstr>こ_金剛バス</vt:lpstr>
      <vt:lpstr>こ_江若交通バス</vt:lpstr>
      <vt:lpstr>こ_神戸高速鉄道</vt:lpstr>
      <vt:lpstr>こ_神戸市営バス</vt:lpstr>
      <vt:lpstr>こ_神戸市営地下鉄</vt:lpstr>
      <vt:lpstr>こ_神戸新交通</vt:lpstr>
      <vt:lpstr>こ_神戸電鉄</vt:lpstr>
      <vt:lpstr>さ_山陽電鉄</vt:lpstr>
      <vt:lpstr>さ_山陽電鉄バス</vt:lpstr>
      <vt:lpstr>じ_ＪＲ</vt:lpstr>
      <vt:lpstr>し_神姫バス</vt:lpstr>
      <vt:lpstr>せ_泉北高速鉄道</vt:lpstr>
      <vt:lpstr>そ_送迎バス</vt:lpstr>
      <vt:lpstr>た_高槻市営バス</vt:lpstr>
      <vt:lpstr>ち_中日臨海バス</vt:lpstr>
      <vt:lpstr>て_帝産バス</vt:lpstr>
      <vt:lpstr>と_都営地下鉄</vt:lpstr>
      <vt:lpstr>と_東京メトロ</vt:lpstr>
      <vt:lpstr>な_奈良交通バス</vt:lpstr>
      <vt:lpstr>な_南海</vt:lpstr>
      <vt:lpstr>な_南海ウィングバス</vt:lpstr>
      <vt:lpstr>な_南海バス</vt:lpstr>
      <vt:lpstr>な_南海りんかんバス</vt:lpstr>
      <vt:lpstr>な_名古屋市営地下鉄</vt:lpstr>
      <vt:lpstr>の_能勢電鉄</vt:lpstr>
      <vt:lpstr>は_阪急</vt:lpstr>
      <vt:lpstr>は_阪急バス</vt:lpstr>
      <vt:lpstr>は_阪堺電気軌道</vt:lpstr>
      <vt:lpstr>は_阪神</vt:lpstr>
      <vt:lpstr>は_阪神バス</vt:lpstr>
      <vt:lpstr>バス</vt:lpstr>
      <vt:lpstr>ほ_北港観光バス</vt:lpstr>
      <vt:lpstr>ほ_北神急行電鉄</vt:lpstr>
      <vt:lpstr>み_三重交通バス</vt:lpstr>
      <vt:lpstr>み_水間鉄道</vt:lpstr>
      <vt:lpstr>み_水間鉄道バス</vt:lpstr>
      <vt:lpstr>め_名鉄</vt:lpstr>
      <vt:lpstr>わ_和歌山市那賀バス</vt:lpstr>
      <vt:lpstr>交通用具</vt:lpstr>
      <vt:lpstr>所属コード</vt:lpstr>
      <vt:lpstr>所属名称</vt:lpstr>
      <vt:lpstr>鉄道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大輔</dc:creator>
  <cp:lastModifiedBy>山野　志織</cp:lastModifiedBy>
  <cp:lastPrinted>2022-04-06T04:39:45Z</cp:lastPrinted>
  <dcterms:created xsi:type="dcterms:W3CDTF">2006-09-13T11:12:02Z</dcterms:created>
  <dcterms:modified xsi:type="dcterms:W3CDTF">2022-04-11T08:19:43Z</dcterms:modified>
</cp:coreProperties>
</file>