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EB610570-A2CE-4DA9-A71C-5780B9570125}" xr6:coauthVersionLast="47" xr6:coauthVersionMax="47" xr10:uidLastSave="{00000000-0000-0000-0000-000000000000}"/>
  <bookViews>
    <workbookView xWindow="19090" yWindow="-110" windowWidth="19420" windowHeight="10420" tabRatio="812" xr2:uid="{00000000-000D-0000-FFFF-FFFF00000000}"/>
  </bookViews>
  <sheets>
    <sheet name="一般会計" sheetId="77" r:id="rId1"/>
  </sheets>
  <definedNames>
    <definedName name="_xlnm.Print_Area" localSheetId="0">一般会計!$A$5:$I$115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77" l="1"/>
  <c r="F101" i="77"/>
  <c r="E101" i="77"/>
  <c r="E100" i="77"/>
  <c r="G99" i="77"/>
  <c r="G98" i="77"/>
  <c r="E115" i="77" l="1"/>
  <c r="E114" i="77"/>
  <c r="F114" i="77"/>
  <c r="F78" i="77"/>
  <c r="E113" i="77"/>
  <c r="F109" i="77"/>
  <c r="F108" i="77"/>
  <c r="E108" i="77"/>
  <c r="E78" i="77"/>
  <c r="E50" i="77"/>
  <c r="E70" i="77"/>
  <c r="F51" i="77"/>
  <c r="F50" i="77"/>
  <c r="G50" i="77" s="1"/>
  <c r="E51" i="77"/>
  <c r="F70" i="77"/>
  <c r="F71" i="77"/>
  <c r="E71" i="77"/>
  <c r="E79" i="77"/>
  <c r="F79" i="77"/>
  <c r="E109" i="77"/>
  <c r="E15" i="77"/>
  <c r="G13" i="77"/>
  <c r="G12" i="77"/>
  <c r="G78" i="77" l="1"/>
  <c r="G108" i="77"/>
  <c r="G100" i="77"/>
  <c r="G101" i="77"/>
  <c r="G70" i="77"/>
  <c r="G114" i="77"/>
  <c r="G109" i="77"/>
  <c r="G79" i="77"/>
  <c r="G51" i="77"/>
  <c r="G71" i="77"/>
  <c r="E112" i="77" l="1"/>
  <c r="E14" i="77"/>
  <c r="F113" i="77"/>
  <c r="F112" i="77"/>
  <c r="G111" i="77"/>
  <c r="G110" i="77"/>
  <c r="G107" i="77"/>
  <c r="G106" i="77"/>
  <c r="G105" i="77"/>
  <c r="G104" i="77"/>
  <c r="G103" i="77"/>
  <c r="G102" i="77"/>
  <c r="G95" i="77"/>
  <c r="G94" i="77"/>
  <c r="G97" i="77"/>
  <c r="G96" i="77"/>
  <c r="G93" i="77"/>
  <c r="G92" i="77"/>
  <c r="G91" i="77"/>
  <c r="G90" i="77"/>
  <c r="G89" i="77"/>
  <c r="G88" i="77"/>
  <c r="G87" i="77"/>
  <c r="G86" i="77"/>
  <c r="G85" i="77"/>
  <c r="G84" i="77"/>
  <c r="G83" i="77"/>
  <c r="G82" i="77"/>
  <c r="G81" i="77"/>
  <c r="G80" i="77"/>
  <c r="G75" i="77"/>
  <c r="G74" i="77"/>
  <c r="G77" i="77"/>
  <c r="G76" i="77"/>
  <c r="G73" i="77"/>
  <c r="G72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53" i="77"/>
  <c r="G52" i="77"/>
  <c r="F15" i="77"/>
  <c r="F14" i="77"/>
  <c r="G113" i="77" l="1"/>
  <c r="G112" i="77"/>
  <c r="G15" i="77"/>
  <c r="G14" i="77"/>
  <c r="G27" i="77" l="1"/>
  <c r="G26" i="77"/>
  <c r="G25" i="77"/>
  <c r="G24" i="77"/>
  <c r="G23" i="77"/>
  <c r="G22" i="77"/>
  <c r="G21" i="77"/>
  <c r="G20" i="77"/>
  <c r="G19" i="77"/>
  <c r="G18" i="77"/>
  <c r="G17" i="77"/>
  <c r="G16" i="77"/>
  <c r="G31" i="77"/>
  <c r="G30" i="77"/>
  <c r="G29" i="77"/>
  <c r="G28" i="77"/>
  <c r="G35" i="77"/>
  <c r="G34" i="77"/>
  <c r="G33" i="77"/>
  <c r="G32" i="77"/>
  <c r="G39" i="77"/>
  <c r="G38" i="77"/>
  <c r="G37" i="77"/>
  <c r="G36" i="77"/>
  <c r="G43" i="77"/>
  <c r="G42" i="77"/>
  <c r="G41" i="77"/>
  <c r="G40" i="77"/>
  <c r="G47" i="77"/>
  <c r="G46" i="77"/>
  <c r="G45" i="77"/>
  <c r="G44" i="77"/>
  <c r="G49" i="77"/>
  <c r="G48" i="77"/>
  <c r="I114" i="77" l="1"/>
  <c r="H114" i="77" s="1"/>
  <c r="I115" i="77" l="1"/>
  <c r="F115" i="77"/>
  <c r="G115" i="77" s="1"/>
</calcChain>
</file>

<file path=xl/sharedStrings.xml><?xml version="1.0" encoding="utf-8"?>
<sst xmlns="http://schemas.openxmlformats.org/spreadsheetml/2006/main" count="252" uniqueCount="90">
  <si>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</si>
  <si>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</si>
  <si>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</si>
  <si>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</si>
  <si>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</si>
  <si>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</si>
  <si>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</si>
  <si>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</si>
  <si>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</si>
  <si>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</si>
  <si>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</si>
  <si>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</si>
  <si>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</si>
  <si>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</si>
  <si>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</si>
  <si>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</si>
  <si>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</si>
  <si>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</si>
  <si>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</si>
  <si>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</si>
  <si>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区ＣＭ出</t>
    <rPh sb="0" eb="1">
      <t>ク</t>
    </rPh>
    <rPh sb="3" eb="4">
      <t>デ</t>
    </rPh>
    <phoneticPr fontId="4"/>
  </si>
  <si>
    <t>区ＣＭ税</t>
    <rPh sb="0" eb="1">
      <t>ク</t>
    </rPh>
    <rPh sb="3" eb="4">
      <t>ゼイ</t>
    </rPh>
    <phoneticPr fontId="4"/>
  </si>
  <si>
    <t>市長等及び統括部局職員の人件費</t>
    <rPh sb="0" eb="3">
      <t>シチョウナド</t>
    </rPh>
    <rPh sb="3" eb="4">
      <t>オヨ</t>
    </rPh>
    <rPh sb="5" eb="7">
      <t>トウカツ</t>
    </rPh>
    <rPh sb="7" eb="9">
      <t>ブキョク</t>
    </rPh>
    <rPh sb="9" eb="11">
      <t>ショクイン</t>
    </rPh>
    <rPh sb="12" eb="15">
      <t>ジンケンヒ</t>
    </rPh>
    <phoneticPr fontId="2"/>
  </si>
  <si>
    <t>2-1-1</t>
  </si>
  <si>
    <t>所属名　総務局　</t>
    <rPh sb="0" eb="2">
      <t>ショゾク</t>
    </rPh>
    <rPh sb="2" eb="3">
      <t>メイ</t>
    </rPh>
    <rPh sb="4" eb="6">
      <t>ソウム</t>
    </rPh>
    <rPh sb="6" eb="7">
      <t>キョク</t>
    </rPh>
    <phoneticPr fontId="3"/>
  </si>
  <si>
    <t>2-1-5</t>
  </si>
  <si>
    <t>一般事務</t>
    <rPh sb="0" eb="2">
      <t>イッパン</t>
    </rPh>
    <rPh sb="2" eb="4">
      <t>ジム</t>
    </rPh>
    <phoneticPr fontId="7"/>
  </si>
  <si>
    <t>総務課</t>
    <rPh sb="0" eb="3">
      <t>ソウムカ</t>
    </rPh>
    <phoneticPr fontId="2"/>
  </si>
  <si>
    <t>北方領土返還運動助成事務</t>
    <rPh sb="0" eb="2">
      <t>ホッポウ</t>
    </rPh>
    <rPh sb="2" eb="4">
      <t>リョウド</t>
    </rPh>
    <rPh sb="4" eb="6">
      <t>ヘンカン</t>
    </rPh>
    <rPh sb="6" eb="8">
      <t>ウンドウ</t>
    </rPh>
    <rPh sb="8" eb="10">
      <t>ジョセイ</t>
    </rPh>
    <rPh sb="10" eb="12">
      <t>ジム</t>
    </rPh>
    <phoneticPr fontId="7"/>
  </si>
  <si>
    <t>本庁舎管理運営事務</t>
    <rPh sb="0" eb="3">
      <t>ホンチョウシャ</t>
    </rPh>
    <rPh sb="3" eb="5">
      <t>カンリ</t>
    </rPh>
    <rPh sb="5" eb="7">
      <t>ウンエイ</t>
    </rPh>
    <rPh sb="7" eb="9">
      <t>ジム</t>
    </rPh>
    <phoneticPr fontId="7"/>
  </si>
  <si>
    <t>電話管理事務</t>
  </si>
  <si>
    <t>本庁舎設備管理事務</t>
  </si>
  <si>
    <t>外郭団体総括事務</t>
    <rPh sb="0" eb="2">
      <t>ガイカク</t>
    </rPh>
    <rPh sb="2" eb="4">
      <t>ダンタイ</t>
    </rPh>
    <rPh sb="4" eb="6">
      <t>ソウカツ</t>
    </rPh>
    <rPh sb="6" eb="8">
      <t>ジム</t>
    </rPh>
    <phoneticPr fontId="7"/>
  </si>
  <si>
    <t>文書管理･公印関係事務</t>
    <rPh sb="0" eb="2">
      <t>ブンショ</t>
    </rPh>
    <rPh sb="2" eb="4">
      <t>カンリ</t>
    </rPh>
    <rPh sb="9" eb="11">
      <t>ジム</t>
    </rPh>
    <phoneticPr fontId="7"/>
  </si>
  <si>
    <t>行政課</t>
    <rPh sb="0" eb="2">
      <t>ギョウセイ</t>
    </rPh>
    <rPh sb="2" eb="3">
      <t>カ</t>
    </rPh>
    <phoneticPr fontId="2"/>
  </si>
  <si>
    <t>文書逓送･交換事務</t>
    <rPh sb="0" eb="2">
      <t>ブンショ</t>
    </rPh>
    <rPh sb="2" eb="4">
      <t>テイソウ</t>
    </rPh>
    <rPh sb="5" eb="7">
      <t>コウカン</t>
    </rPh>
    <rPh sb="7" eb="9">
      <t>ジム</t>
    </rPh>
    <phoneticPr fontId="7"/>
  </si>
  <si>
    <t>文書管理システム運営事務</t>
    <rPh sb="0" eb="2">
      <t>ブンショ</t>
    </rPh>
    <rPh sb="2" eb="4">
      <t>カンリ</t>
    </rPh>
    <phoneticPr fontId="7"/>
  </si>
  <si>
    <t>公文書館管理事務</t>
    <rPh sb="0" eb="3">
      <t>コウブンショ</t>
    </rPh>
    <rPh sb="3" eb="4">
      <t>カン</t>
    </rPh>
    <rPh sb="4" eb="6">
      <t>カンリ</t>
    </rPh>
    <rPh sb="6" eb="8">
      <t>ジム</t>
    </rPh>
    <phoneticPr fontId="7"/>
  </si>
  <si>
    <t>法務支援事務</t>
    <rPh sb="0" eb="2">
      <t>ホウム</t>
    </rPh>
    <rPh sb="2" eb="4">
      <t>シエン</t>
    </rPh>
    <rPh sb="4" eb="6">
      <t>ジム</t>
    </rPh>
    <phoneticPr fontId="7"/>
  </si>
  <si>
    <t>訴訟事務</t>
    <rPh sb="0" eb="2">
      <t>ソショウ</t>
    </rPh>
    <rPh sb="2" eb="4">
      <t>ジム</t>
    </rPh>
    <phoneticPr fontId="7"/>
  </si>
  <si>
    <t>例規追録発行事務</t>
    <rPh sb="0" eb="2">
      <t>レイキ</t>
    </rPh>
    <rPh sb="2" eb="4">
      <t>ツイロク</t>
    </rPh>
    <rPh sb="4" eb="6">
      <t>ハッコウ</t>
    </rPh>
    <rPh sb="6" eb="8">
      <t>ジム</t>
    </rPh>
    <phoneticPr fontId="7"/>
  </si>
  <si>
    <t>行政不服審査事務</t>
    <rPh sb="2" eb="4">
      <t>フフク</t>
    </rPh>
    <rPh sb="4" eb="6">
      <t>シンサ</t>
    </rPh>
    <rPh sb="6" eb="8">
      <t>ジム</t>
    </rPh>
    <phoneticPr fontId="7"/>
  </si>
  <si>
    <t>情報公開・個人情報保護関係事務</t>
    <rPh sb="0" eb="2">
      <t>ジョウホウ</t>
    </rPh>
    <rPh sb="2" eb="4">
      <t>コウカイ</t>
    </rPh>
    <rPh sb="5" eb="7">
      <t>コジン</t>
    </rPh>
    <rPh sb="7" eb="9">
      <t>ジョウホウ</t>
    </rPh>
    <phoneticPr fontId="7"/>
  </si>
  <si>
    <t>公正職務関係事務</t>
    <rPh sb="0" eb="2">
      <t>コウセイ</t>
    </rPh>
    <rPh sb="2" eb="4">
      <t>ショクム</t>
    </rPh>
    <rPh sb="4" eb="6">
      <t>カンケイ</t>
    </rPh>
    <rPh sb="6" eb="8">
      <t>ジム</t>
    </rPh>
    <phoneticPr fontId="7"/>
  </si>
  <si>
    <t>監察課</t>
    <rPh sb="0" eb="2">
      <t>カンサツ</t>
    </rPh>
    <rPh sb="2" eb="3">
      <t>カ</t>
    </rPh>
    <phoneticPr fontId="2"/>
  </si>
  <si>
    <t>　　</t>
    <phoneticPr fontId="4"/>
  </si>
  <si>
    <t>2-1-6</t>
  </si>
  <si>
    <t>一般事務</t>
    <rPh sb="0" eb="2">
      <t>イッパン</t>
    </rPh>
    <rPh sb="2" eb="4">
      <t>ジム</t>
    </rPh>
    <phoneticPr fontId="2"/>
  </si>
  <si>
    <t>人事課</t>
    <rPh sb="0" eb="3">
      <t>ジンジカ</t>
    </rPh>
    <phoneticPr fontId="2"/>
  </si>
  <si>
    <t>人事事務</t>
    <rPh sb="0" eb="2">
      <t>ジンジ</t>
    </rPh>
    <rPh sb="2" eb="4">
      <t>ジム</t>
    </rPh>
    <phoneticPr fontId="2"/>
  </si>
  <si>
    <t>バックオフィスＤＸ推進事業（人事管理業務）</t>
    <rPh sb="9" eb="11">
      <t>スイシン</t>
    </rPh>
    <rPh sb="11" eb="13">
      <t>ジギョウ</t>
    </rPh>
    <rPh sb="14" eb="16">
      <t>ジンジ</t>
    </rPh>
    <rPh sb="16" eb="18">
      <t>カンリ</t>
    </rPh>
    <rPh sb="18" eb="20">
      <t>ギョウム</t>
    </rPh>
    <phoneticPr fontId="2"/>
  </si>
  <si>
    <t>給与事務</t>
    <rPh sb="0" eb="2">
      <t>キュウヨ</t>
    </rPh>
    <rPh sb="2" eb="4">
      <t>ジム</t>
    </rPh>
    <phoneticPr fontId="2"/>
  </si>
  <si>
    <t>給与課</t>
    <rPh sb="0" eb="2">
      <t>キュウヨ</t>
    </rPh>
    <rPh sb="2" eb="3">
      <t>カ</t>
    </rPh>
    <phoneticPr fontId="2"/>
  </si>
  <si>
    <t>職員疾病対策事業</t>
    <rPh sb="0" eb="2">
      <t>ショクイン</t>
    </rPh>
    <rPh sb="2" eb="4">
      <t>シッペイ</t>
    </rPh>
    <rPh sb="4" eb="6">
      <t>タイサク</t>
    </rPh>
    <rPh sb="6" eb="8">
      <t>ジギョウ</t>
    </rPh>
    <phoneticPr fontId="2"/>
  </si>
  <si>
    <t>職員衛生管理事業</t>
    <rPh sb="0" eb="2">
      <t>ショクイン</t>
    </rPh>
    <rPh sb="2" eb="4">
      <t>エイセイ</t>
    </rPh>
    <rPh sb="4" eb="6">
      <t>カンリ</t>
    </rPh>
    <rPh sb="6" eb="8">
      <t>ジギョウ</t>
    </rPh>
    <phoneticPr fontId="2"/>
  </si>
  <si>
    <t>職員相談事業</t>
    <rPh sb="0" eb="2">
      <t>ショクイン</t>
    </rPh>
    <rPh sb="2" eb="4">
      <t>ソウダン</t>
    </rPh>
    <rPh sb="4" eb="6">
      <t>ジギョウ</t>
    </rPh>
    <phoneticPr fontId="2"/>
  </si>
  <si>
    <t>職員被服貸与事業</t>
    <rPh sb="0" eb="2">
      <t>ショクイン</t>
    </rPh>
    <rPh sb="2" eb="4">
      <t>ヒフク</t>
    </rPh>
    <rPh sb="4" eb="6">
      <t>タイヨ</t>
    </rPh>
    <rPh sb="6" eb="8">
      <t>ジギョウ</t>
    </rPh>
    <phoneticPr fontId="2"/>
  </si>
  <si>
    <t>職員児童手当支給事務（公営企業、学校園の職員を除く）</t>
    <rPh sb="0" eb="2">
      <t>ショクイン</t>
    </rPh>
    <rPh sb="2" eb="4">
      <t>ジドウ</t>
    </rPh>
    <rPh sb="4" eb="6">
      <t>テアテ</t>
    </rPh>
    <rPh sb="6" eb="8">
      <t>シキュウ</t>
    </rPh>
    <rPh sb="8" eb="10">
      <t>ジム</t>
    </rPh>
    <rPh sb="11" eb="13">
      <t>コウエイ</t>
    </rPh>
    <rPh sb="13" eb="15">
      <t>キギョウ</t>
    </rPh>
    <rPh sb="16" eb="18">
      <t>ガッコウ</t>
    </rPh>
    <rPh sb="18" eb="19">
      <t>エン</t>
    </rPh>
    <rPh sb="20" eb="22">
      <t>ショクイン</t>
    </rPh>
    <rPh sb="23" eb="24">
      <t>ノゾ</t>
    </rPh>
    <phoneticPr fontId="2"/>
  </si>
  <si>
    <t>人事管理費計</t>
    <rPh sb="0" eb="5">
      <t>ジンジカンリヒ</t>
    </rPh>
    <rPh sb="5" eb="6">
      <t>ケイ</t>
    </rPh>
    <phoneticPr fontId="3"/>
  </si>
  <si>
    <t>行政管理費計</t>
    <rPh sb="0" eb="2">
      <t>ギョウセイ</t>
    </rPh>
    <rPh sb="2" eb="4">
      <t>カンリ</t>
    </rPh>
    <rPh sb="4" eb="5">
      <t>ヒ</t>
    </rPh>
    <rPh sb="5" eb="6">
      <t>ケイ</t>
    </rPh>
    <phoneticPr fontId="3"/>
  </si>
  <si>
    <t>2-1-7</t>
  </si>
  <si>
    <t>共通管理事務（総務事務センター運営事業）</t>
    <rPh sb="0" eb="2">
      <t>キョウツウ</t>
    </rPh>
    <rPh sb="2" eb="4">
      <t>カンリ</t>
    </rPh>
    <rPh sb="4" eb="6">
      <t>ジム</t>
    </rPh>
    <rPh sb="7" eb="9">
      <t>ソウム</t>
    </rPh>
    <rPh sb="9" eb="11">
      <t>ジム</t>
    </rPh>
    <rPh sb="15" eb="17">
      <t>ウンエイ</t>
    </rPh>
    <rPh sb="17" eb="19">
      <t>ジギョウ</t>
    </rPh>
    <phoneticPr fontId="2"/>
  </si>
  <si>
    <t>管理課</t>
    <rPh sb="0" eb="3">
      <t>カンリカ</t>
    </rPh>
    <phoneticPr fontId="2"/>
  </si>
  <si>
    <t>総務事務システム</t>
    <rPh sb="0" eb="2">
      <t>ソウム</t>
    </rPh>
    <rPh sb="2" eb="4">
      <t>ジム</t>
    </rPh>
    <phoneticPr fontId="2"/>
  </si>
  <si>
    <t>バックオフィスＤＸ推進事業（総務事務システム）</t>
    <rPh sb="14" eb="16">
      <t>ソウム</t>
    </rPh>
    <rPh sb="16" eb="18">
      <t>ジム</t>
    </rPh>
    <phoneticPr fontId="2"/>
  </si>
  <si>
    <t>2-1-8</t>
  </si>
  <si>
    <t>職員人材開発センター一般事務</t>
    <rPh sb="0" eb="2">
      <t>ショクイン</t>
    </rPh>
    <rPh sb="2" eb="4">
      <t>ジンザイ</t>
    </rPh>
    <rPh sb="4" eb="6">
      <t>カイハツ</t>
    </rPh>
    <rPh sb="10" eb="12">
      <t>イッパン</t>
    </rPh>
    <rPh sb="12" eb="14">
      <t>ジム</t>
    </rPh>
    <phoneticPr fontId="2"/>
  </si>
  <si>
    <t>階層別研修</t>
    <rPh sb="0" eb="2">
      <t>カイソウ</t>
    </rPh>
    <rPh sb="2" eb="3">
      <t>ベツ</t>
    </rPh>
    <rPh sb="3" eb="5">
      <t>ケンシュウ</t>
    </rPh>
    <phoneticPr fontId="2"/>
  </si>
  <si>
    <t>技能職員研修</t>
    <rPh sb="0" eb="2">
      <t>ギノウ</t>
    </rPh>
    <rPh sb="2" eb="4">
      <t>ショクイン</t>
    </rPh>
    <rPh sb="4" eb="6">
      <t>ケンシュウ</t>
    </rPh>
    <phoneticPr fontId="2"/>
  </si>
  <si>
    <t>派遣・委託研修</t>
    <rPh sb="0" eb="2">
      <t>ハケン</t>
    </rPh>
    <rPh sb="3" eb="5">
      <t>イタク</t>
    </rPh>
    <rPh sb="5" eb="7">
      <t>ケンシュウ</t>
    </rPh>
    <phoneticPr fontId="2"/>
  </si>
  <si>
    <t>自己啓発支援</t>
    <rPh sb="0" eb="2">
      <t>ジコ</t>
    </rPh>
    <rPh sb="2" eb="4">
      <t>ケイハツ</t>
    </rPh>
    <rPh sb="4" eb="6">
      <t>シエン</t>
    </rPh>
    <phoneticPr fontId="2"/>
  </si>
  <si>
    <t>人権問題研修</t>
    <rPh sb="0" eb="2">
      <t>ジンケン</t>
    </rPh>
    <rPh sb="2" eb="4">
      <t>モンダイ</t>
    </rPh>
    <rPh sb="4" eb="6">
      <t>ケンシュウ</t>
    </rPh>
    <phoneticPr fontId="2"/>
  </si>
  <si>
    <t>専門研修</t>
    <rPh sb="0" eb="2">
      <t>センモン</t>
    </rPh>
    <rPh sb="2" eb="4">
      <t>ケンシュウ</t>
    </rPh>
    <phoneticPr fontId="2"/>
  </si>
  <si>
    <t>キャリアデザイン研修</t>
    <rPh sb="8" eb="10">
      <t>ケンシュウ</t>
    </rPh>
    <phoneticPr fontId="2"/>
  </si>
  <si>
    <t>所属・職場研修支援</t>
    <rPh sb="0" eb="2">
      <t>ショゾク</t>
    </rPh>
    <rPh sb="3" eb="5">
      <t>ショクバ</t>
    </rPh>
    <rPh sb="5" eb="7">
      <t>ケンシュウ</t>
    </rPh>
    <rPh sb="7" eb="9">
      <t>シエン</t>
    </rPh>
    <phoneticPr fontId="2"/>
  </si>
  <si>
    <t>2-1-14</t>
  </si>
  <si>
    <t>本庁舎設備整備</t>
    <rPh sb="0" eb="3">
      <t>ホンチョウシャ</t>
    </rPh>
    <rPh sb="3" eb="5">
      <t>セツビ</t>
    </rPh>
    <rPh sb="5" eb="7">
      <t>セイビ</t>
    </rPh>
    <phoneticPr fontId="2"/>
  </si>
  <si>
    <t>公文書館設備整備</t>
    <rPh sb="0" eb="4">
      <t>コウブンショカン</t>
    </rPh>
    <rPh sb="4" eb="6">
      <t>セツビ</t>
    </rPh>
    <rPh sb="6" eb="8">
      <t>セイビ</t>
    </rPh>
    <phoneticPr fontId="2"/>
  </si>
  <si>
    <t>職員人材開発センター設備整備</t>
    <rPh sb="0" eb="2">
      <t>ショクイン</t>
    </rPh>
    <rPh sb="2" eb="4">
      <t>ジンザイ</t>
    </rPh>
    <rPh sb="4" eb="6">
      <t>カイハツ</t>
    </rPh>
    <rPh sb="10" eb="12">
      <t>セツビ</t>
    </rPh>
    <rPh sb="12" eb="14">
      <t>セイビ</t>
    </rPh>
    <phoneticPr fontId="2"/>
  </si>
  <si>
    <t>2-7-1</t>
  </si>
  <si>
    <t>退職手当等（公営・準公営企業、消防、学校園の職員を除く）</t>
    <rPh sb="0" eb="2">
      <t>タイショク</t>
    </rPh>
    <rPh sb="2" eb="5">
      <t>テアテトウ</t>
    </rPh>
    <rPh sb="6" eb="8">
      <t>コウエイ</t>
    </rPh>
    <rPh sb="9" eb="10">
      <t>ジュン</t>
    </rPh>
    <rPh sb="10" eb="12">
      <t>コウエイ</t>
    </rPh>
    <rPh sb="12" eb="14">
      <t>キギョウ</t>
    </rPh>
    <rPh sb="15" eb="17">
      <t>ショウボウ</t>
    </rPh>
    <rPh sb="18" eb="20">
      <t>ガッコウ</t>
    </rPh>
    <rPh sb="20" eb="21">
      <t>エン</t>
    </rPh>
    <rPh sb="22" eb="24">
      <t>ショクイン</t>
    </rPh>
    <rPh sb="25" eb="26">
      <t>ノゾ</t>
    </rPh>
    <phoneticPr fontId="2"/>
  </si>
  <si>
    <t>総務事務管理費計</t>
    <rPh sb="0" eb="2">
      <t>ソウム</t>
    </rPh>
    <rPh sb="2" eb="4">
      <t>ジム</t>
    </rPh>
    <rPh sb="4" eb="6">
      <t>カンリ</t>
    </rPh>
    <rPh sb="6" eb="7">
      <t>ヒ</t>
    </rPh>
    <rPh sb="7" eb="8">
      <t>ケイ</t>
    </rPh>
    <phoneticPr fontId="3"/>
  </si>
  <si>
    <t>人材育成費計</t>
    <rPh sb="5" eb="6">
      <t>ケイ</t>
    </rPh>
    <phoneticPr fontId="3"/>
  </si>
  <si>
    <t>各所施設整備費計</t>
    <rPh sb="7" eb="8">
      <t>ケイ</t>
    </rPh>
    <phoneticPr fontId="3"/>
  </si>
  <si>
    <t>諸給与金計</t>
    <rPh sb="4" eb="5">
      <t>ケイ</t>
    </rPh>
    <phoneticPr fontId="3"/>
  </si>
  <si>
    <t>職員人材開発
センター</t>
    <rPh sb="0" eb="2">
      <t>ショクイン</t>
    </rPh>
    <rPh sb="2" eb="4">
      <t>ジンザイ</t>
    </rPh>
    <rPh sb="4" eb="6">
      <t>カイハツ</t>
    </rPh>
    <phoneticPr fontId="2"/>
  </si>
  <si>
    <t>6 年 度</t>
    <rPh sb="2" eb="3">
      <t>ネン</t>
    </rPh>
    <rPh sb="4" eb="5">
      <t>ド</t>
    </rPh>
    <phoneticPr fontId="4"/>
  </si>
  <si>
    <t>5 年 度</t>
    <phoneticPr fontId="3"/>
  </si>
  <si>
    <t xml:space="preserve">バックオフィスＤＸ推進事業（文書管理システム） </t>
    <rPh sb="9" eb="11">
      <t>スイシン</t>
    </rPh>
    <rPh sb="11" eb="13">
      <t>ジギョウ</t>
    </rPh>
    <rPh sb="14" eb="16">
      <t>ブンショ</t>
    </rPh>
    <rPh sb="16" eb="18">
      <t>カンリ</t>
    </rPh>
    <phoneticPr fontId="7"/>
  </si>
  <si>
    <t>ＤＸ人材育成事業</t>
    <rPh sb="2" eb="4">
      <t>ジンザイ</t>
    </rPh>
    <rPh sb="4" eb="6">
      <t>イクセイ</t>
    </rPh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</si>
</sst>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0" fontId="12" fillId="0" borderId="11" xfId="8" applyNumberFormat="1" applyFill="1" applyBorder="1" applyAlignment="1">
      <alignment horizontal="left" vertical="center" wrapText="1"/>
    </xf>
    <xf numFmtId="0" fontId="12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somu/cmsfiles/contents/0000614/614757/09_0215.xlsx" TargetMode="External"/><Relationship Id="rId13" Type="http://schemas.openxmlformats.org/officeDocument/2006/relationships/hyperlink" Target="https://www.city.osaka.lg.jp/somu/cmsfiles/contents/0000614/614757/14_0215.xlsx" TargetMode="External"/><Relationship Id="rId18" Type="http://schemas.openxmlformats.org/officeDocument/2006/relationships/hyperlink" Target="https://www.city.osaka.lg.jp/somu/cmsfiles/contents/0000614/614757/19_0215.xlsx" TargetMode="External"/><Relationship Id="rId26" Type="http://schemas.openxmlformats.org/officeDocument/2006/relationships/hyperlink" Target="https://www.city.osaka.lg.jp/somu/cmsfiles/contents/0000614/614757/27_0215.xlsx" TargetMode="External"/><Relationship Id="rId39" Type="http://schemas.openxmlformats.org/officeDocument/2006/relationships/hyperlink" Target="https://www.city.osaka.lg.jp/somu/cmsfiles/contents/0000614/614757/31-40_0215.xlsx" TargetMode="External"/><Relationship Id="rId3" Type="http://schemas.openxmlformats.org/officeDocument/2006/relationships/hyperlink" Target="https://www.city.osaka.lg.jp/somu/cmsfiles/contents/0000614/614757/04_0215.xlsx" TargetMode="External"/><Relationship Id="rId21" Type="http://schemas.openxmlformats.org/officeDocument/2006/relationships/hyperlink" Target="https://www.city.osaka.lg.jp/somu/cmsfiles/contents/0000614/614757/22_0215.xlsx" TargetMode="External"/><Relationship Id="rId34" Type="http://schemas.openxmlformats.org/officeDocument/2006/relationships/hyperlink" Target="https://www.city.osaka.lg.jp/somu/cmsfiles/contents/0000614/614757/31-40_0215.xlsx" TargetMode="External"/><Relationship Id="rId42" Type="http://schemas.openxmlformats.org/officeDocument/2006/relationships/hyperlink" Target="https://www.city.osaka.lg.jp/somu/cmsfiles/contents/0000614/614757/43_0215.xlsx" TargetMode="External"/><Relationship Id="rId7" Type="http://schemas.openxmlformats.org/officeDocument/2006/relationships/hyperlink" Target="https://www.city.osaka.lg.jp/somu/cmsfiles/contents/0000614/614757/08_0215.xlsx" TargetMode="External"/><Relationship Id="rId12" Type="http://schemas.openxmlformats.org/officeDocument/2006/relationships/hyperlink" Target="https://www.city.osaka.lg.jp/somu/cmsfiles/contents/0000614/614757/13_0215.xlsx" TargetMode="External"/><Relationship Id="rId17" Type="http://schemas.openxmlformats.org/officeDocument/2006/relationships/hyperlink" Target="https://www.city.osaka.lg.jp/somu/cmsfiles/contents/0000614/614757/18_0215.xlsx" TargetMode="External"/><Relationship Id="rId25" Type="http://schemas.openxmlformats.org/officeDocument/2006/relationships/hyperlink" Target="https://www.city.osaka.lg.jp/somu/cmsfiles/contents/0000614/614757/26_0215.xlsx" TargetMode="External"/><Relationship Id="rId33" Type="http://schemas.openxmlformats.org/officeDocument/2006/relationships/hyperlink" Target="https://www.city.osaka.lg.jp/somu/cmsfiles/contents/0000614/614757/31-40_0215.xlsx" TargetMode="External"/><Relationship Id="rId38" Type="http://schemas.openxmlformats.org/officeDocument/2006/relationships/hyperlink" Target="https://www.city.osaka.lg.jp/somu/cmsfiles/contents/0000614/614757/31-40_0215.xlsx" TargetMode="External"/><Relationship Id="rId2" Type="http://schemas.openxmlformats.org/officeDocument/2006/relationships/hyperlink" Target="https://www.city.osaka.lg.jp/somu/cmsfiles/contents/0000614/614757/03_0215.xlsx" TargetMode="External"/><Relationship Id="rId16" Type="http://schemas.openxmlformats.org/officeDocument/2006/relationships/hyperlink" Target="https://www.city.osaka.lg.jp/somu/cmsfiles/contents/0000614/614757/17_0215.xlsx" TargetMode="External"/><Relationship Id="rId20" Type="http://schemas.openxmlformats.org/officeDocument/2006/relationships/hyperlink" Target="https://www.city.osaka.lg.jp/somu/cmsfiles/contents/0000614/614757/21_0215.xlsx" TargetMode="External"/><Relationship Id="rId29" Type="http://schemas.openxmlformats.org/officeDocument/2006/relationships/hyperlink" Target="https://www.city.osaka.lg.jp/somu/cmsfiles/contents/0000614/614757/30_0215.xlsx" TargetMode="External"/><Relationship Id="rId41" Type="http://schemas.openxmlformats.org/officeDocument/2006/relationships/hyperlink" Target="https://www.city.osaka.lg.jp/somu/cmsfiles/contents/0000614/614757/42_0215.xlsx" TargetMode="External"/><Relationship Id="rId1" Type="http://schemas.openxmlformats.org/officeDocument/2006/relationships/hyperlink" Target="https://www.city.osaka.lg.jp/somu/cmsfiles/contents/0000614/614757/02_0215.xlsx" TargetMode="External"/><Relationship Id="rId6" Type="http://schemas.openxmlformats.org/officeDocument/2006/relationships/hyperlink" Target="https://www.city.osaka.lg.jp/somu/cmsfiles/contents/0000614/614757/07_0215.xlsx" TargetMode="External"/><Relationship Id="rId11" Type="http://schemas.openxmlformats.org/officeDocument/2006/relationships/hyperlink" Target="https://www.city.osaka.lg.jp/somu/cmsfiles/contents/0000614/614757/12_0215.xlsx" TargetMode="External"/><Relationship Id="rId24" Type="http://schemas.openxmlformats.org/officeDocument/2006/relationships/hyperlink" Target="https://www.city.osaka.lg.jp/somu/cmsfiles/contents/0000614/614757/25_0215.xlsx" TargetMode="External"/><Relationship Id="rId32" Type="http://schemas.openxmlformats.org/officeDocument/2006/relationships/hyperlink" Target="https://www.city.osaka.lg.jp/somu/cmsfiles/contents/0000614/614757/31-40_0215.xlsx" TargetMode="External"/><Relationship Id="rId37" Type="http://schemas.openxmlformats.org/officeDocument/2006/relationships/hyperlink" Target="https://www.city.osaka.lg.jp/somu/cmsfiles/contents/0000614/614757/31-40_0215.xlsx" TargetMode="External"/><Relationship Id="rId40" Type="http://schemas.openxmlformats.org/officeDocument/2006/relationships/hyperlink" Target="https://www.city.osaka.lg.jp/somu/cmsfiles/contents/0000614/614757/41_0215.xlsx" TargetMode="External"/><Relationship Id="rId5" Type="http://schemas.openxmlformats.org/officeDocument/2006/relationships/hyperlink" Target="https://www.city.osaka.lg.jp/somu/cmsfiles/contents/0000614/614757/06_0215.xlsx" TargetMode="External"/><Relationship Id="rId15" Type="http://schemas.openxmlformats.org/officeDocument/2006/relationships/hyperlink" Target="https://www.city.osaka.lg.jp/somu/cmsfiles/contents/0000614/614757/16_0215.xlsx" TargetMode="External"/><Relationship Id="rId23" Type="http://schemas.openxmlformats.org/officeDocument/2006/relationships/hyperlink" Target="https://www.city.osaka.lg.jp/somu/cmsfiles/contents/0000614/614757/24_0215.xlsx" TargetMode="External"/><Relationship Id="rId28" Type="http://schemas.openxmlformats.org/officeDocument/2006/relationships/hyperlink" Target="https://www.city.osaka.lg.jp/somu/cmsfiles/contents/0000614/614757/29_0215.xlsx" TargetMode="External"/><Relationship Id="rId36" Type="http://schemas.openxmlformats.org/officeDocument/2006/relationships/hyperlink" Target="https://www.city.osaka.lg.jp/somu/cmsfiles/contents/0000614/614757/31-40_0215.xlsx" TargetMode="External"/><Relationship Id="rId10" Type="http://schemas.openxmlformats.org/officeDocument/2006/relationships/hyperlink" Target="https://www.city.osaka.lg.jp/somu/cmsfiles/contents/0000614/614757/11_0215.xlsx" TargetMode="External"/><Relationship Id="rId19" Type="http://schemas.openxmlformats.org/officeDocument/2006/relationships/hyperlink" Target="https://www.city.osaka.lg.jp/somu/cmsfiles/contents/0000614/614757/20_0215.xlsx" TargetMode="External"/><Relationship Id="rId31" Type="http://schemas.openxmlformats.org/officeDocument/2006/relationships/hyperlink" Target="https://www.city.osaka.lg.jp/somu/cmsfiles/contents/0000614/614757/31-40_0215.xlsx" TargetMode="External"/><Relationship Id="rId4" Type="http://schemas.openxmlformats.org/officeDocument/2006/relationships/hyperlink" Target="https://www.city.osaka.lg.jp/somu/cmsfiles/contents/0000614/614757/05_0215.xlsx" TargetMode="External"/><Relationship Id="rId9" Type="http://schemas.openxmlformats.org/officeDocument/2006/relationships/hyperlink" Target="https://www.city.osaka.lg.jp/somu/cmsfiles/contents/0000614/614757/10_0215.xlsx" TargetMode="External"/><Relationship Id="rId14" Type="http://schemas.openxmlformats.org/officeDocument/2006/relationships/hyperlink" Target="https://www.city.osaka.lg.jp/somu/cmsfiles/contents/0000614/614757/15_0215.xlsx" TargetMode="External"/><Relationship Id="rId22" Type="http://schemas.openxmlformats.org/officeDocument/2006/relationships/hyperlink" Target="https://www.city.osaka.lg.jp/somu/cmsfiles/contents/0000614/614757/23_0215.xlsx" TargetMode="External"/><Relationship Id="rId27" Type="http://schemas.openxmlformats.org/officeDocument/2006/relationships/hyperlink" Target="https://www.city.osaka.lg.jp/somu/cmsfiles/contents/0000614/614757/28_0215.xlsx" TargetMode="External"/><Relationship Id="rId30" Type="http://schemas.openxmlformats.org/officeDocument/2006/relationships/hyperlink" Target="https://www.city.osaka.lg.jp/somu/cmsfiles/contents/0000614/614757/31-40_0215.xlsx" TargetMode="External"/><Relationship Id="rId35" Type="http://schemas.openxmlformats.org/officeDocument/2006/relationships/hyperlink" Target="https://www.city.osaka.lg.jp/somu/cmsfiles/contents/0000614/614757/31-40_0215.xls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18"/>
  <sheetViews>
    <sheetView tabSelected="1" view="pageBreakPreview" zoomScaleNormal="100" zoomScaleSheetLayoutView="100" workbookViewId="0">
      <selection activeCell="F70" sqref="F70"/>
    </sheetView>
  </sheetViews>
  <sheetFormatPr defaultColWidth="8.6328125" defaultRowHeight="18" customHeight="1"/>
  <cols>
    <col min="1" max="1" width="3.7265625" style="2" customWidth="1"/>
    <col min="2" max="2" width="12.453125" style="2" customWidth="1"/>
    <col min="3" max="3" width="23.7265625" style="2" customWidth="1"/>
    <col min="4" max="4" width="17.453125" style="2" customWidth="1"/>
    <col min="5" max="5" width="12.453125" style="2" customWidth="1"/>
    <col min="6" max="7" width="12.453125" style="3" customWidth="1"/>
    <col min="8" max="8" width="6.26953125" style="4" customWidth="1"/>
    <col min="9" max="9" width="9.36328125" style="4" customWidth="1"/>
    <col min="10" max="10" width="3.26953125" style="4" bestFit="1" customWidth="1"/>
    <col min="11" max="11" width="7.36328125" style="4" bestFit="1" customWidth="1"/>
    <col min="12" max="12" width="2.90625" style="4" customWidth="1"/>
    <col min="13" max="221" width="8.6328125" style="4" customWidth="1"/>
    <col min="222" max="16384" width="8.6328125" style="4"/>
  </cols>
  <sheetData>
    <row r="1" spans="1:10" ht="17.25" customHeight="1">
      <c r="G1" s="32"/>
    </row>
    <row r="2" spans="1:10" ht="17.25" customHeight="1">
      <c r="A2" s="1"/>
      <c r="B2" s="1"/>
      <c r="G2" s="31"/>
      <c r="I2" s="28"/>
    </row>
    <row r="3" spans="1:10" ht="17.25" customHeight="1">
      <c r="A3" s="1"/>
      <c r="B3" s="1"/>
      <c r="G3" s="30"/>
      <c r="I3" s="28"/>
    </row>
    <row r="4" spans="1:10" ht="17.25" customHeight="1">
      <c r="G4" s="31"/>
    </row>
    <row r="5" spans="1:10" ht="18" customHeight="1">
      <c r="A5" s="1" t="s">
        <v>16</v>
      </c>
      <c r="B5" s="1"/>
      <c r="G5" s="2"/>
      <c r="H5" s="33"/>
      <c r="I5" s="33"/>
    </row>
    <row r="6" spans="1:10" ht="15" customHeight="1">
      <c r="G6" s="2"/>
    </row>
    <row r="7" spans="1:10" ht="18" customHeight="1">
      <c r="A7" s="5" t="s">
        <v>19</v>
      </c>
      <c r="B7" s="5"/>
      <c r="D7" s="4"/>
      <c r="E7" s="4"/>
      <c r="F7" s="5"/>
      <c r="G7" s="5"/>
      <c r="I7" s="29" t="s">
        <v>24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47" t="s">
        <v>0</v>
      </c>
      <c r="F9" s="47"/>
      <c r="G9" s="6"/>
      <c r="I9" s="8" t="s">
        <v>1</v>
      </c>
    </row>
    <row r="10" spans="1:10" ht="15" customHeight="1">
      <c r="A10" s="9" t="s">
        <v>2</v>
      </c>
      <c r="B10" s="10" t="s">
        <v>12</v>
      </c>
      <c r="C10" s="61" t="s">
        <v>10</v>
      </c>
      <c r="D10" s="63" t="s">
        <v>13</v>
      </c>
      <c r="E10" s="26" t="s">
        <v>87</v>
      </c>
      <c r="F10" s="10" t="s">
        <v>86</v>
      </c>
      <c r="G10" s="26" t="s">
        <v>8</v>
      </c>
      <c r="H10" s="64" t="s">
        <v>11</v>
      </c>
      <c r="I10" s="65"/>
    </row>
    <row r="11" spans="1:10" ht="15" customHeight="1">
      <c r="A11" s="11" t="s">
        <v>3</v>
      </c>
      <c r="B11" s="12" t="s">
        <v>7</v>
      </c>
      <c r="C11" s="62"/>
      <c r="D11" s="62"/>
      <c r="E11" s="27" t="s">
        <v>14</v>
      </c>
      <c r="F11" s="27" t="s">
        <v>15</v>
      </c>
      <c r="G11" s="27" t="s">
        <v>9</v>
      </c>
      <c r="H11" s="66"/>
      <c r="I11" s="67"/>
    </row>
    <row r="12" spans="1:10" ht="15" customHeight="1">
      <c r="A12" s="43">
        <v>1</v>
      </c>
      <c r="B12" s="68" t="s">
        <v>23</v>
      </c>
      <c r="C12" s="70" t="s">
        <v>22</v>
      </c>
      <c r="D12" s="39" t="s">
        <v>27</v>
      </c>
      <c r="E12" s="13">
        <v>5819250</v>
      </c>
      <c r="F12" s="13">
        <v>6035902</v>
      </c>
      <c r="G12" s="13">
        <f>+F12-E12</f>
        <v>216652</v>
      </c>
      <c r="H12" s="41" t="s">
        <v>45</v>
      </c>
      <c r="I12" s="34"/>
      <c r="J12" s="4" t="s">
        <v>17</v>
      </c>
    </row>
    <row r="13" spans="1:10" ht="15" customHeight="1">
      <c r="A13" s="44"/>
      <c r="B13" s="69"/>
      <c r="C13" s="71"/>
      <c r="D13" s="40"/>
      <c r="E13" s="15">
        <v>5610180</v>
      </c>
      <c r="F13" s="15">
        <v>5789209</v>
      </c>
      <c r="G13" s="16">
        <f>+F13-E13</f>
        <v>179029</v>
      </c>
      <c r="H13" s="42"/>
      <c r="I13" s="20"/>
      <c r="J13" s="4" t="s">
        <v>18</v>
      </c>
    </row>
    <row r="14" spans="1:10" ht="15" customHeight="1">
      <c r="A14" s="55" t="s">
        <v>5</v>
      </c>
      <c r="B14" s="56"/>
      <c r="C14" s="56"/>
      <c r="D14" s="57"/>
      <c r="E14" s="17">
        <f>+E12</f>
        <v>5819250</v>
      </c>
      <c r="F14" s="17">
        <f>+F12</f>
        <v>6035902</v>
      </c>
      <c r="G14" s="13">
        <f t="shared" ref="G14:G63" si="0">+F14-E14</f>
        <v>216652</v>
      </c>
      <c r="H14" s="41"/>
      <c r="I14" s="35"/>
    </row>
    <row r="15" spans="1:10" ht="15" customHeight="1">
      <c r="A15" s="58"/>
      <c r="B15" s="59"/>
      <c r="C15" s="59"/>
      <c r="D15" s="60"/>
      <c r="E15" s="18">
        <f>+E13</f>
        <v>5610180</v>
      </c>
      <c r="F15" s="18">
        <f>+F13</f>
        <v>5789209</v>
      </c>
      <c r="G15" s="16">
        <f t="shared" si="0"/>
        <v>179029</v>
      </c>
      <c r="H15" s="42"/>
      <c r="I15" s="20"/>
    </row>
    <row r="16" spans="1:10" ht="15" customHeight="1">
      <c r="A16" s="43">
        <v>2</v>
      </c>
      <c r="B16" s="45" t="s">
        <v>25</v>
      </c>
      <c r="C16" s="37" t="s">
        <v>26</v>
      </c>
      <c r="D16" s="39" t="s">
        <v>27</v>
      </c>
      <c r="E16" s="36">
        <v>16317</v>
      </c>
      <c r="F16" s="36">
        <v>7574</v>
      </c>
      <c r="G16" s="13">
        <f t="shared" ref="G16:G27" si="1">+F16-E16</f>
        <v>-8743</v>
      </c>
      <c r="H16" s="41"/>
      <c r="I16" s="35"/>
      <c r="J16" s="4" t="s">
        <v>17</v>
      </c>
    </row>
    <row r="17" spans="1:10" ht="15" customHeight="1">
      <c r="A17" s="44"/>
      <c r="B17" s="46"/>
      <c r="C17" s="38"/>
      <c r="D17" s="40"/>
      <c r="E17" s="18">
        <v>15617</v>
      </c>
      <c r="F17" s="18">
        <v>6874</v>
      </c>
      <c r="G17" s="16">
        <f t="shared" si="1"/>
        <v>-8743</v>
      </c>
      <c r="H17" s="42"/>
      <c r="I17" s="20"/>
      <c r="J17" s="4" t="s">
        <v>18</v>
      </c>
    </row>
    <row r="18" spans="1:10" ht="15" customHeight="1">
      <c r="A18" s="43">
        <v>3</v>
      </c>
      <c r="B18" s="45" t="s">
        <v>25</v>
      </c>
      <c r="C18" s="37" t="s">
        <v>28</v>
      </c>
      <c r="D18" s="39" t="s">
        <v>27</v>
      </c>
      <c r="E18" s="17">
        <v>180</v>
      </c>
      <c r="F18" s="17">
        <v>180</v>
      </c>
      <c r="G18" s="13">
        <f t="shared" si="1"/>
        <v>0</v>
      </c>
      <c r="H18" s="41"/>
      <c r="I18" s="35"/>
      <c r="J18" s="4" t="s">
        <v>17</v>
      </c>
    </row>
    <row r="19" spans="1:10" ht="15" customHeight="1">
      <c r="A19" s="44"/>
      <c r="B19" s="46"/>
      <c r="C19" s="38"/>
      <c r="D19" s="40"/>
      <c r="E19" s="18">
        <v>180</v>
      </c>
      <c r="F19" s="18">
        <v>180</v>
      </c>
      <c r="G19" s="16">
        <f t="shared" si="1"/>
        <v>0</v>
      </c>
      <c r="H19" s="42"/>
      <c r="I19" s="20"/>
      <c r="J19" s="4" t="s">
        <v>18</v>
      </c>
    </row>
    <row r="20" spans="1:10" ht="15" customHeight="1">
      <c r="A20" s="43">
        <v>4</v>
      </c>
      <c r="B20" s="45" t="s">
        <v>25</v>
      </c>
      <c r="C20" s="37" t="s">
        <v>29</v>
      </c>
      <c r="D20" s="39" t="s">
        <v>27</v>
      </c>
      <c r="E20" s="36">
        <v>442470</v>
      </c>
      <c r="F20" s="36">
        <v>403257</v>
      </c>
      <c r="G20" s="13">
        <f t="shared" si="1"/>
        <v>-39213</v>
      </c>
      <c r="H20" s="41"/>
      <c r="I20" s="35"/>
      <c r="J20" s="4" t="s">
        <v>17</v>
      </c>
    </row>
    <row r="21" spans="1:10" ht="15" customHeight="1">
      <c r="A21" s="44"/>
      <c r="B21" s="46"/>
      <c r="C21" s="38"/>
      <c r="D21" s="40"/>
      <c r="E21" s="18">
        <v>315741</v>
      </c>
      <c r="F21" s="18">
        <v>276913</v>
      </c>
      <c r="G21" s="16">
        <f t="shared" si="1"/>
        <v>-38828</v>
      </c>
      <c r="H21" s="42"/>
      <c r="I21" s="20"/>
      <c r="J21" s="4" t="s">
        <v>18</v>
      </c>
    </row>
    <row r="22" spans="1:10" ht="15" customHeight="1">
      <c r="A22" s="43">
        <v>5</v>
      </c>
      <c r="B22" s="45" t="s">
        <v>25</v>
      </c>
      <c r="C22" s="37" t="s">
        <v>30</v>
      </c>
      <c r="D22" s="39" t="s">
        <v>27</v>
      </c>
      <c r="E22" s="17">
        <v>30326</v>
      </c>
      <c r="F22" s="17">
        <v>29713</v>
      </c>
      <c r="G22" s="13">
        <f t="shared" si="1"/>
        <v>-613</v>
      </c>
      <c r="H22" s="41"/>
      <c r="I22" s="35"/>
      <c r="J22" s="4" t="s">
        <v>17</v>
      </c>
    </row>
    <row r="23" spans="1:10" ht="15" customHeight="1">
      <c r="A23" s="44"/>
      <c r="B23" s="46"/>
      <c r="C23" s="38"/>
      <c r="D23" s="40"/>
      <c r="E23" s="18">
        <v>30277</v>
      </c>
      <c r="F23" s="18">
        <v>29664</v>
      </c>
      <c r="G23" s="16">
        <f t="shared" si="1"/>
        <v>-613</v>
      </c>
      <c r="H23" s="42"/>
      <c r="I23" s="20"/>
      <c r="J23" s="4" t="s">
        <v>18</v>
      </c>
    </row>
    <row r="24" spans="1:10" ht="15" customHeight="1">
      <c r="A24" s="43">
        <v>6</v>
      </c>
      <c r="B24" s="45" t="s">
        <v>25</v>
      </c>
      <c r="C24" s="37" t="s">
        <v>31</v>
      </c>
      <c r="D24" s="39" t="s">
        <v>27</v>
      </c>
      <c r="E24" s="36">
        <v>224435</v>
      </c>
      <c r="F24" s="36">
        <v>189853</v>
      </c>
      <c r="G24" s="13">
        <f t="shared" si="1"/>
        <v>-34582</v>
      </c>
      <c r="H24" s="41"/>
      <c r="I24" s="35"/>
      <c r="J24" s="4" t="s">
        <v>17</v>
      </c>
    </row>
    <row r="25" spans="1:10" ht="15" customHeight="1">
      <c r="A25" s="44"/>
      <c r="B25" s="46"/>
      <c r="C25" s="38"/>
      <c r="D25" s="40"/>
      <c r="E25" s="18">
        <v>224435</v>
      </c>
      <c r="F25" s="18">
        <v>189853</v>
      </c>
      <c r="G25" s="16">
        <f t="shared" si="1"/>
        <v>-34582</v>
      </c>
      <c r="H25" s="42"/>
      <c r="I25" s="20"/>
      <c r="J25" s="4" t="s">
        <v>18</v>
      </c>
    </row>
    <row r="26" spans="1:10" ht="15" customHeight="1">
      <c r="A26" s="43">
        <v>7</v>
      </c>
      <c r="B26" s="45" t="s">
        <v>25</v>
      </c>
      <c r="C26" s="37" t="s">
        <v>32</v>
      </c>
      <c r="D26" s="39" t="s">
        <v>27</v>
      </c>
      <c r="E26" s="17">
        <v>3782</v>
      </c>
      <c r="F26" s="17">
        <v>3482</v>
      </c>
      <c r="G26" s="13">
        <f t="shared" si="1"/>
        <v>-300</v>
      </c>
      <c r="H26" s="41"/>
      <c r="I26" s="35"/>
      <c r="J26" s="4" t="s">
        <v>17</v>
      </c>
    </row>
    <row r="27" spans="1:10" ht="15" customHeight="1">
      <c r="A27" s="44"/>
      <c r="B27" s="46"/>
      <c r="C27" s="38"/>
      <c r="D27" s="40"/>
      <c r="E27" s="18">
        <v>3782</v>
      </c>
      <c r="F27" s="18">
        <v>3482</v>
      </c>
      <c r="G27" s="16">
        <f t="shared" si="1"/>
        <v>-300</v>
      </c>
      <c r="H27" s="42"/>
      <c r="I27" s="20"/>
      <c r="J27" s="4" t="s">
        <v>18</v>
      </c>
    </row>
    <row r="28" spans="1:10" ht="15" customHeight="1">
      <c r="A28" s="43">
        <v>8</v>
      </c>
      <c r="B28" s="45" t="s">
        <v>25</v>
      </c>
      <c r="C28" s="37" t="s">
        <v>33</v>
      </c>
      <c r="D28" s="39" t="s">
        <v>34</v>
      </c>
      <c r="E28" s="36">
        <v>3172</v>
      </c>
      <c r="F28" s="36">
        <v>3599</v>
      </c>
      <c r="G28" s="13">
        <f t="shared" si="0"/>
        <v>427</v>
      </c>
      <c r="H28" s="41"/>
      <c r="I28" s="35"/>
      <c r="J28" s="4" t="s">
        <v>17</v>
      </c>
    </row>
    <row r="29" spans="1:10" ht="15" customHeight="1">
      <c r="A29" s="44"/>
      <c r="B29" s="46"/>
      <c r="C29" s="38"/>
      <c r="D29" s="40"/>
      <c r="E29" s="18">
        <v>3172</v>
      </c>
      <c r="F29" s="18">
        <v>3599</v>
      </c>
      <c r="G29" s="16">
        <f t="shared" si="0"/>
        <v>427</v>
      </c>
      <c r="H29" s="42"/>
      <c r="I29" s="20"/>
      <c r="J29" s="4" t="s">
        <v>18</v>
      </c>
    </row>
    <row r="30" spans="1:10" ht="15" customHeight="1">
      <c r="A30" s="43">
        <v>9</v>
      </c>
      <c r="B30" s="45" t="s">
        <v>25</v>
      </c>
      <c r="C30" s="37" t="s">
        <v>35</v>
      </c>
      <c r="D30" s="39" t="s">
        <v>34</v>
      </c>
      <c r="E30" s="17">
        <v>48666</v>
      </c>
      <c r="F30" s="17">
        <v>41581</v>
      </c>
      <c r="G30" s="13">
        <f t="shared" si="0"/>
        <v>-7085</v>
      </c>
      <c r="H30" s="41"/>
      <c r="I30" s="35"/>
      <c r="J30" s="4" t="s">
        <v>17</v>
      </c>
    </row>
    <row r="31" spans="1:10" ht="15" customHeight="1">
      <c r="A31" s="44"/>
      <c r="B31" s="46"/>
      <c r="C31" s="38"/>
      <c r="D31" s="40"/>
      <c r="E31" s="18">
        <v>48666</v>
      </c>
      <c r="F31" s="18">
        <v>41581</v>
      </c>
      <c r="G31" s="16">
        <f t="shared" si="0"/>
        <v>-7085</v>
      </c>
      <c r="H31" s="42"/>
      <c r="I31" s="20"/>
      <c r="J31" s="4" t="s">
        <v>18</v>
      </c>
    </row>
    <row r="32" spans="1:10" ht="15" customHeight="1">
      <c r="A32" s="43">
        <v>10</v>
      </c>
      <c r="B32" s="45" t="s">
        <v>25</v>
      </c>
      <c r="C32" s="37" t="s">
        <v>36</v>
      </c>
      <c r="D32" s="39" t="s">
        <v>34</v>
      </c>
      <c r="E32" s="36">
        <v>256000</v>
      </c>
      <c r="F32" s="36">
        <v>221106</v>
      </c>
      <c r="G32" s="13">
        <f t="shared" ref="G32:G35" si="2">+F32-E32</f>
        <v>-34894</v>
      </c>
      <c r="H32" s="41"/>
      <c r="I32" s="35"/>
      <c r="J32" s="4" t="s">
        <v>17</v>
      </c>
    </row>
    <row r="33" spans="1:10" ht="15" customHeight="1">
      <c r="A33" s="44"/>
      <c r="B33" s="46"/>
      <c r="C33" s="38"/>
      <c r="D33" s="40"/>
      <c r="E33" s="18">
        <v>256000</v>
      </c>
      <c r="F33" s="18">
        <v>221106</v>
      </c>
      <c r="G33" s="16">
        <f t="shared" si="2"/>
        <v>-34894</v>
      </c>
      <c r="H33" s="42"/>
      <c r="I33" s="20"/>
      <c r="J33" s="4" t="s">
        <v>18</v>
      </c>
    </row>
    <row r="34" spans="1:10" ht="15" customHeight="1">
      <c r="A34" s="43">
        <v>11</v>
      </c>
      <c r="B34" s="45" t="s">
        <v>25</v>
      </c>
      <c r="C34" s="37" t="s">
        <v>88</v>
      </c>
      <c r="D34" s="39" t="s">
        <v>34</v>
      </c>
      <c r="E34" s="17">
        <v>0</v>
      </c>
      <c r="F34" s="17">
        <v>28101</v>
      </c>
      <c r="G34" s="13">
        <f t="shared" si="2"/>
        <v>28101</v>
      </c>
      <c r="H34" s="41"/>
      <c r="I34" s="35"/>
      <c r="J34" s="4" t="s">
        <v>17</v>
      </c>
    </row>
    <row r="35" spans="1:10" ht="15" customHeight="1">
      <c r="A35" s="44"/>
      <c r="B35" s="46"/>
      <c r="C35" s="38"/>
      <c r="D35" s="40"/>
      <c r="E35" s="18">
        <v>0</v>
      </c>
      <c r="F35" s="18">
        <v>28101</v>
      </c>
      <c r="G35" s="16">
        <f t="shared" si="2"/>
        <v>28101</v>
      </c>
      <c r="H35" s="42"/>
      <c r="I35" s="20"/>
      <c r="J35" s="4" t="s">
        <v>18</v>
      </c>
    </row>
    <row r="36" spans="1:10" ht="15" customHeight="1">
      <c r="A36" s="43">
        <v>12</v>
      </c>
      <c r="B36" s="45" t="s">
        <v>25</v>
      </c>
      <c r="C36" s="37" t="s">
        <v>37</v>
      </c>
      <c r="D36" s="39" t="s">
        <v>34</v>
      </c>
      <c r="E36" s="36">
        <v>39998</v>
      </c>
      <c r="F36" s="36">
        <v>46056</v>
      </c>
      <c r="G36" s="13">
        <f t="shared" si="0"/>
        <v>6058</v>
      </c>
      <c r="H36" s="41"/>
      <c r="I36" s="35"/>
      <c r="J36" s="4" t="s">
        <v>17</v>
      </c>
    </row>
    <row r="37" spans="1:10" ht="15" customHeight="1">
      <c r="A37" s="44"/>
      <c r="B37" s="46"/>
      <c r="C37" s="38"/>
      <c r="D37" s="40"/>
      <c r="E37" s="18">
        <v>37592</v>
      </c>
      <c r="F37" s="18">
        <v>43758</v>
      </c>
      <c r="G37" s="16">
        <f t="shared" si="0"/>
        <v>6166</v>
      </c>
      <c r="H37" s="42"/>
      <c r="I37" s="20"/>
      <c r="J37" s="4" t="s">
        <v>18</v>
      </c>
    </row>
    <row r="38" spans="1:10" ht="15" customHeight="1">
      <c r="A38" s="43">
        <v>13</v>
      </c>
      <c r="B38" s="45" t="s">
        <v>25</v>
      </c>
      <c r="C38" s="37" t="s">
        <v>38</v>
      </c>
      <c r="D38" s="39" t="s">
        <v>34</v>
      </c>
      <c r="E38" s="17">
        <v>8292</v>
      </c>
      <c r="F38" s="17">
        <v>8760</v>
      </c>
      <c r="G38" s="13">
        <f t="shared" si="0"/>
        <v>468</v>
      </c>
      <c r="H38" s="41"/>
      <c r="I38" s="35"/>
      <c r="J38" s="4" t="s">
        <v>17</v>
      </c>
    </row>
    <row r="39" spans="1:10" ht="15" customHeight="1">
      <c r="A39" s="44"/>
      <c r="B39" s="46"/>
      <c r="C39" s="38"/>
      <c r="D39" s="40"/>
      <c r="E39" s="18">
        <v>8292</v>
      </c>
      <c r="F39" s="18">
        <v>8760</v>
      </c>
      <c r="G39" s="16">
        <f t="shared" si="0"/>
        <v>468</v>
      </c>
      <c r="H39" s="42"/>
      <c r="I39" s="20"/>
      <c r="J39" s="4" t="s">
        <v>18</v>
      </c>
    </row>
    <row r="40" spans="1:10" ht="15" customHeight="1">
      <c r="A40" s="43">
        <v>14</v>
      </c>
      <c r="B40" s="45" t="s">
        <v>25</v>
      </c>
      <c r="C40" s="37" t="s">
        <v>39</v>
      </c>
      <c r="D40" s="39" t="s">
        <v>34</v>
      </c>
      <c r="E40" s="36">
        <v>38749</v>
      </c>
      <c r="F40" s="36">
        <v>42706</v>
      </c>
      <c r="G40" s="13">
        <f t="shared" ref="G40:G43" si="3">+F40-E40</f>
        <v>3957</v>
      </c>
      <c r="H40" s="41"/>
      <c r="I40" s="35"/>
      <c r="J40" s="4" t="s">
        <v>17</v>
      </c>
    </row>
    <row r="41" spans="1:10" ht="15" customHeight="1">
      <c r="A41" s="44"/>
      <c r="B41" s="46"/>
      <c r="C41" s="38"/>
      <c r="D41" s="40"/>
      <c r="E41" s="18">
        <v>38748</v>
      </c>
      <c r="F41" s="18">
        <v>42705</v>
      </c>
      <c r="G41" s="16">
        <f t="shared" si="3"/>
        <v>3957</v>
      </c>
      <c r="H41" s="42"/>
      <c r="I41" s="20"/>
      <c r="J41" s="4" t="s">
        <v>18</v>
      </c>
    </row>
    <row r="42" spans="1:10" ht="15" customHeight="1">
      <c r="A42" s="43">
        <v>15</v>
      </c>
      <c r="B42" s="45" t="s">
        <v>25</v>
      </c>
      <c r="C42" s="37" t="s">
        <v>40</v>
      </c>
      <c r="D42" s="39" t="s">
        <v>34</v>
      </c>
      <c r="E42" s="17">
        <v>8657</v>
      </c>
      <c r="F42" s="17">
        <v>8657</v>
      </c>
      <c r="G42" s="13">
        <f t="shared" si="3"/>
        <v>0</v>
      </c>
      <c r="H42" s="41"/>
      <c r="I42" s="35"/>
      <c r="J42" s="4" t="s">
        <v>17</v>
      </c>
    </row>
    <row r="43" spans="1:10" ht="15" customHeight="1">
      <c r="A43" s="44"/>
      <c r="B43" s="46"/>
      <c r="C43" s="38"/>
      <c r="D43" s="40"/>
      <c r="E43" s="18">
        <v>8657</v>
      </c>
      <c r="F43" s="18">
        <v>8657</v>
      </c>
      <c r="G43" s="16">
        <f t="shared" si="3"/>
        <v>0</v>
      </c>
      <c r="H43" s="42"/>
      <c r="I43" s="20"/>
      <c r="J43" s="4" t="s">
        <v>18</v>
      </c>
    </row>
    <row r="44" spans="1:10" ht="15" customHeight="1">
      <c r="A44" s="43">
        <v>16</v>
      </c>
      <c r="B44" s="45" t="s">
        <v>25</v>
      </c>
      <c r="C44" s="37" t="s">
        <v>41</v>
      </c>
      <c r="D44" s="39" t="s">
        <v>34</v>
      </c>
      <c r="E44" s="36">
        <v>4709</v>
      </c>
      <c r="F44" s="36">
        <v>4709</v>
      </c>
      <c r="G44" s="13">
        <f t="shared" si="0"/>
        <v>0</v>
      </c>
      <c r="H44" s="41"/>
      <c r="I44" s="35"/>
      <c r="J44" s="4" t="s">
        <v>17</v>
      </c>
    </row>
    <row r="45" spans="1:10" ht="15" customHeight="1">
      <c r="A45" s="44"/>
      <c r="B45" s="46"/>
      <c r="C45" s="38"/>
      <c r="D45" s="40"/>
      <c r="E45" s="18">
        <v>4708</v>
      </c>
      <c r="F45" s="18">
        <v>4708</v>
      </c>
      <c r="G45" s="16">
        <f t="shared" si="0"/>
        <v>0</v>
      </c>
      <c r="H45" s="42"/>
      <c r="I45" s="20"/>
      <c r="J45" s="4" t="s">
        <v>18</v>
      </c>
    </row>
    <row r="46" spans="1:10" ht="15" customHeight="1">
      <c r="A46" s="43">
        <v>17</v>
      </c>
      <c r="B46" s="45" t="s">
        <v>25</v>
      </c>
      <c r="C46" s="37" t="s">
        <v>42</v>
      </c>
      <c r="D46" s="39" t="s">
        <v>34</v>
      </c>
      <c r="E46" s="17">
        <v>12659</v>
      </c>
      <c r="F46" s="17">
        <v>13189</v>
      </c>
      <c r="G46" s="13">
        <f t="shared" si="0"/>
        <v>530</v>
      </c>
      <c r="H46" s="41"/>
      <c r="I46" s="35"/>
      <c r="J46" s="4" t="s">
        <v>17</v>
      </c>
    </row>
    <row r="47" spans="1:10" ht="15" customHeight="1">
      <c r="A47" s="44"/>
      <c r="B47" s="46"/>
      <c r="C47" s="38"/>
      <c r="D47" s="40"/>
      <c r="E47" s="18">
        <v>12261</v>
      </c>
      <c r="F47" s="18">
        <v>12947</v>
      </c>
      <c r="G47" s="16">
        <f t="shared" si="0"/>
        <v>686</v>
      </c>
      <c r="H47" s="42"/>
      <c r="I47" s="20"/>
      <c r="J47" s="4" t="s">
        <v>18</v>
      </c>
    </row>
    <row r="48" spans="1:10" ht="15" customHeight="1">
      <c r="A48" s="43">
        <v>18</v>
      </c>
      <c r="B48" s="45" t="s">
        <v>25</v>
      </c>
      <c r="C48" s="37" t="s">
        <v>43</v>
      </c>
      <c r="D48" s="39" t="s">
        <v>44</v>
      </c>
      <c r="E48" s="36">
        <v>23140</v>
      </c>
      <c r="F48" s="36">
        <v>24663</v>
      </c>
      <c r="G48" s="13">
        <f t="shared" ref="G48:G49" si="4">+F48-E48</f>
        <v>1523</v>
      </c>
      <c r="H48" s="41"/>
      <c r="I48" s="35"/>
      <c r="J48" s="4" t="s">
        <v>17</v>
      </c>
    </row>
    <row r="49" spans="1:10" ht="15" customHeight="1">
      <c r="A49" s="44"/>
      <c r="B49" s="46"/>
      <c r="C49" s="38"/>
      <c r="D49" s="40"/>
      <c r="E49" s="18">
        <v>23140</v>
      </c>
      <c r="F49" s="18">
        <v>24663</v>
      </c>
      <c r="G49" s="16">
        <f t="shared" si="4"/>
        <v>1523</v>
      </c>
      <c r="H49" s="42"/>
      <c r="I49" s="20"/>
      <c r="J49" s="4" t="s">
        <v>18</v>
      </c>
    </row>
    <row r="50" spans="1:10" ht="15" customHeight="1">
      <c r="A50" s="55" t="s">
        <v>59</v>
      </c>
      <c r="B50" s="56"/>
      <c r="C50" s="56"/>
      <c r="D50" s="57"/>
      <c r="E50" s="17">
        <f>+E16+E18+E20+E22+E24+E26+E28+E30+E32+E34+E36+E38+E40+E42+E44+E46+E48</f>
        <v>1161552</v>
      </c>
      <c r="F50" s="17">
        <f>+F16+F18+F20+F22+F24+F26+F28+F30+F32+F34+F36+F38+F40+F42+F44+F46+F48</f>
        <v>1077186</v>
      </c>
      <c r="G50" s="13">
        <f>F50-E50</f>
        <v>-84366</v>
      </c>
      <c r="H50" s="41"/>
      <c r="I50" s="35"/>
    </row>
    <row r="51" spans="1:10" ht="15" customHeight="1">
      <c r="A51" s="58"/>
      <c r="B51" s="59"/>
      <c r="C51" s="59"/>
      <c r="D51" s="60"/>
      <c r="E51" s="18">
        <f>+E17+E19+E21+E23+E25+E27+E29+E31+E33+E35+E37+E39+E41+E43+E45+E47+E49</f>
        <v>1031268</v>
      </c>
      <c r="F51" s="18">
        <f>+F17+F19+F21+F23+F25+F27+F29+F31+F33+F35+F37+F39+F41+F43+F45+F47+F49</f>
        <v>947551</v>
      </c>
      <c r="G51" s="16">
        <f>F51-E51</f>
        <v>-83717</v>
      </c>
      <c r="H51" s="42"/>
      <c r="I51" s="20"/>
    </row>
    <row r="52" spans="1:10" ht="15" customHeight="1">
      <c r="A52" s="43">
        <v>19</v>
      </c>
      <c r="B52" s="45" t="s">
        <v>46</v>
      </c>
      <c r="C52" s="37" t="s">
        <v>47</v>
      </c>
      <c r="D52" s="39" t="s">
        <v>48</v>
      </c>
      <c r="E52" s="36">
        <v>1293</v>
      </c>
      <c r="F52" s="36">
        <v>1499</v>
      </c>
      <c r="G52" s="13">
        <f t="shared" si="0"/>
        <v>206</v>
      </c>
      <c r="H52" s="41"/>
      <c r="I52" s="35"/>
      <c r="J52" s="4" t="s">
        <v>17</v>
      </c>
    </row>
    <row r="53" spans="1:10" ht="15" customHeight="1">
      <c r="A53" s="44"/>
      <c r="B53" s="46"/>
      <c r="C53" s="38"/>
      <c r="D53" s="40"/>
      <c r="E53" s="18">
        <v>1293</v>
      </c>
      <c r="F53" s="18">
        <v>1499</v>
      </c>
      <c r="G53" s="16">
        <f t="shared" si="0"/>
        <v>206</v>
      </c>
      <c r="H53" s="42"/>
      <c r="I53" s="20"/>
      <c r="J53" s="4" t="s">
        <v>18</v>
      </c>
    </row>
    <row r="54" spans="1:10" ht="15" customHeight="1">
      <c r="A54" s="43">
        <v>20</v>
      </c>
      <c r="B54" s="45" t="s">
        <v>46</v>
      </c>
      <c r="C54" s="37" t="s">
        <v>49</v>
      </c>
      <c r="D54" s="39" t="s">
        <v>48</v>
      </c>
      <c r="E54" s="17">
        <v>18997</v>
      </c>
      <c r="F54" s="17">
        <v>17338</v>
      </c>
      <c r="G54" s="13">
        <f t="shared" si="0"/>
        <v>-1659</v>
      </c>
      <c r="H54" s="41"/>
      <c r="I54" s="35"/>
      <c r="J54" s="4" t="s">
        <v>17</v>
      </c>
    </row>
    <row r="55" spans="1:10" ht="15" customHeight="1">
      <c r="A55" s="44"/>
      <c r="B55" s="46"/>
      <c r="C55" s="38"/>
      <c r="D55" s="40"/>
      <c r="E55" s="18">
        <v>18997</v>
      </c>
      <c r="F55" s="18">
        <v>17338</v>
      </c>
      <c r="G55" s="16">
        <f t="shared" si="0"/>
        <v>-1659</v>
      </c>
      <c r="H55" s="42"/>
      <c r="I55" s="20"/>
      <c r="J55" s="4" t="s">
        <v>18</v>
      </c>
    </row>
    <row r="56" spans="1:10" ht="15" customHeight="1">
      <c r="A56" s="43">
        <v>21</v>
      </c>
      <c r="B56" s="45" t="s">
        <v>46</v>
      </c>
      <c r="C56" s="37" t="s">
        <v>50</v>
      </c>
      <c r="D56" s="39" t="s">
        <v>48</v>
      </c>
      <c r="E56" s="36">
        <v>0</v>
      </c>
      <c r="F56" s="36">
        <v>7336</v>
      </c>
      <c r="G56" s="13">
        <f t="shared" si="0"/>
        <v>7336</v>
      </c>
      <c r="H56" s="41"/>
      <c r="I56" s="35"/>
      <c r="J56" s="4" t="s">
        <v>17</v>
      </c>
    </row>
    <row r="57" spans="1:10" ht="15" customHeight="1">
      <c r="A57" s="44"/>
      <c r="B57" s="46"/>
      <c r="C57" s="38"/>
      <c r="D57" s="40"/>
      <c r="E57" s="18">
        <v>0</v>
      </c>
      <c r="F57" s="18">
        <v>7336</v>
      </c>
      <c r="G57" s="16">
        <f t="shared" si="0"/>
        <v>7336</v>
      </c>
      <c r="H57" s="42"/>
      <c r="I57" s="20"/>
      <c r="J57" s="4" t="s">
        <v>18</v>
      </c>
    </row>
    <row r="58" spans="1:10" ht="15" customHeight="1">
      <c r="A58" s="43">
        <v>22</v>
      </c>
      <c r="B58" s="45" t="s">
        <v>46</v>
      </c>
      <c r="C58" s="37" t="s">
        <v>51</v>
      </c>
      <c r="D58" s="39" t="s">
        <v>52</v>
      </c>
      <c r="E58" s="17">
        <v>2041</v>
      </c>
      <c r="F58" s="17">
        <v>2443</v>
      </c>
      <c r="G58" s="13">
        <f t="shared" si="0"/>
        <v>402</v>
      </c>
      <c r="H58" s="41"/>
      <c r="I58" s="35"/>
      <c r="J58" s="4" t="s">
        <v>17</v>
      </c>
    </row>
    <row r="59" spans="1:10" ht="15" customHeight="1">
      <c r="A59" s="44"/>
      <c r="B59" s="46"/>
      <c r="C59" s="38"/>
      <c r="D59" s="40"/>
      <c r="E59" s="18">
        <v>1955</v>
      </c>
      <c r="F59" s="18">
        <v>2443</v>
      </c>
      <c r="G59" s="16">
        <f t="shared" si="0"/>
        <v>488</v>
      </c>
      <c r="H59" s="42"/>
      <c r="I59" s="20"/>
      <c r="J59" s="4" t="s">
        <v>18</v>
      </c>
    </row>
    <row r="60" spans="1:10" ht="15" customHeight="1">
      <c r="A60" s="43">
        <v>23</v>
      </c>
      <c r="B60" s="45" t="s">
        <v>46</v>
      </c>
      <c r="C60" s="37" t="s">
        <v>53</v>
      </c>
      <c r="D60" s="39" t="s">
        <v>48</v>
      </c>
      <c r="E60" s="36">
        <v>206312</v>
      </c>
      <c r="F60" s="36">
        <v>191592</v>
      </c>
      <c r="G60" s="13">
        <f t="shared" si="0"/>
        <v>-14720</v>
      </c>
      <c r="H60" s="41"/>
      <c r="I60" s="35"/>
      <c r="J60" s="4" t="s">
        <v>17</v>
      </c>
    </row>
    <row r="61" spans="1:10" ht="15" customHeight="1">
      <c r="A61" s="44"/>
      <c r="B61" s="46"/>
      <c r="C61" s="38"/>
      <c r="D61" s="40"/>
      <c r="E61" s="18">
        <v>204592</v>
      </c>
      <c r="F61" s="18">
        <v>188708</v>
      </c>
      <c r="G61" s="16">
        <f t="shared" si="0"/>
        <v>-15884</v>
      </c>
      <c r="H61" s="42"/>
      <c r="I61" s="20"/>
      <c r="J61" s="4" t="s">
        <v>18</v>
      </c>
    </row>
    <row r="62" spans="1:10" ht="15" customHeight="1">
      <c r="A62" s="43">
        <v>24</v>
      </c>
      <c r="B62" s="45" t="s">
        <v>46</v>
      </c>
      <c r="C62" s="37" t="s">
        <v>54</v>
      </c>
      <c r="D62" s="39" t="s">
        <v>48</v>
      </c>
      <c r="E62" s="17">
        <v>57647</v>
      </c>
      <c r="F62" s="17">
        <v>57823</v>
      </c>
      <c r="G62" s="13">
        <f t="shared" si="0"/>
        <v>176</v>
      </c>
      <c r="H62" s="41"/>
      <c r="I62" s="35"/>
      <c r="J62" s="4" t="s">
        <v>17</v>
      </c>
    </row>
    <row r="63" spans="1:10" ht="15" customHeight="1">
      <c r="A63" s="44"/>
      <c r="B63" s="46"/>
      <c r="C63" s="38"/>
      <c r="D63" s="40"/>
      <c r="E63" s="18">
        <v>57647</v>
      </c>
      <c r="F63" s="18">
        <v>57823</v>
      </c>
      <c r="G63" s="16">
        <f t="shared" si="0"/>
        <v>176</v>
      </c>
      <c r="H63" s="42"/>
      <c r="I63" s="20"/>
      <c r="J63" s="4" t="s">
        <v>18</v>
      </c>
    </row>
    <row r="64" spans="1:10" ht="15" customHeight="1">
      <c r="A64" s="43">
        <v>25</v>
      </c>
      <c r="B64" s="45" t="s">
        <v>46</v>
      </c>
      <c r="C64" s="37" t="s">
        <v>55</v>
      </c>
      <c r="D64" s="39" t="s">
        <v>48</v>
      </c>
      <c r="E64" s="36">
        <v>12919</v>
      </c>
      <c r="F64" s="36">
        <v>14511</v>
      </c>
      <c r="G64" s="13">
        <f t="shared" ref="G64:G69" si="5">+F64-E64</f>
        <v>1592</v>
      </c>
      <c r="H64" s="41"/>
      <c r="I64" s="35"/>
      <c r="J64" s="4" t="s">
        <v>17</v>
      </c>
    </row>
    <row r="65" spans="1:10" ht="15" customHeight="1">
      <c r="A65" s="44"/>
      <c r="B65" s="46"/>
      <c r="C65" s="38"/>
      <c r="D65" s="40"/>
      <c r="E65" s="18">
        <v>12919</v>
      </c>
      <c r="F65" s="18">
        <v>14511</v>
      </c>
      <c r="G65" s="16">
        <f t="shared" si="5"/>
        <v>1592</v>
      </c>
      <c r="H65" s="42"/>
      <c r="I65" s="20"/>
      <c r="J65" s="4" t="s">
        <v>18</v>
      </c>
    </row>
    <row r="66" spans="1:10" ht="15" customHeight="1">
      <c r="A66" s="43">
        <v>26</v>
      </c>
      <c r="B66" s="45" t="s">
        <v>46</v>
      </c>
      <c r="C66" s="37" t="s">
        <v>56</v>
      </c>
      <c r="D66" s="39" t="s">
        <v>48</v>
      </c>
      <c r="E66" s="17">
        <v>51737</v>
      </c>
      <c r="F66" s="17">
        <v>50237</v>
      </c>
      <c r="G66" s="13">
        <f t="shared" si="5"/>
        <v>-1500</v>
      </c>
      <c r="H66" s="41"/>
      <c r="I66" s="35"/>
      <c r="J66" s="4" t="s">
        <v>17</v>
      </c>
    </row>
    <row r="67" spans="1:10" ht="15" customHeight="1">
      <c r="A67" s="44"/>
      <c r="B67" s="46"/>
      <c r="C67" s="38"/>
      <c r="D67" s="40"/>
      <c r="E67" s="18">
        <v>51737</v>
      </c>
      <c r="F67" s="18">
        <v>50237</v>
      </c>
      <c r="G67" s="16">
        <f t="shared" si="5"/>
        <v>-1500</v>
      </c>
      <c r="H67" s="42"/>
      <c r="I67" s="20"/>
      <c r="J67" s="4" t="s">
        <v>18</v>
      </c>
    </row>
    <row r="68" spans="1:10" ht="22.5" customHeight="1">
      <c r="A68" s="43">
        <v>27</v>
      </c>
      <c r="B68" s="45" t="s">
        <v>46</v>
      </c>
      <c r="C68" s="37" t="s">
        <v>57</v>
      </c>
      <c r="D68" s="39" t="s">
        <v>48</v>
      </c>
      <c r="E68" s="36">
        <v>1140380</v>
      </c>
      <c r="F68" s="36">
        <v>1275590</v>
      </c>
      <c r="G68" s="13">
        <f t="shared" si="5"/>
        <v>135210</v>
      </c>
      <c r="H68" s="41"/>
      <c r="I68" s="35"/>
      <c r="J68" s="4" t="s">
        <v>17</v>
      </c>
    </row>
    <row r="69" spans="1:10" ht="22.5" customHeight="1">
      <c r="A69" s="44"/>
      <c r="B69" s="46"/>
      <c r="C69" s="38"/>
      <c r="D69" s="40"/>
      <c r="E69" s="18">
        <v>1133640</v>
      </c>
      <c r="F69" s="18">
        <v>1265570</v>
      </c>
      <c r="G69" s="16">
        <f t="shared" si="5"/>
        <v>131930</v>
      </c>
      <c r="H69" s="42"/>
      <c r="I69" s="20"/>
      <c r="J69" s="4" t="s">
        <v>18</v>
      </c>
    </row>
    <row r="70" spans="1:10" ht="15" customHeight="1">
      <c r="A70" s="55" t="s">
        <v>58</v>
      </c>
      <c r="B70" s="56"/>
      <c r="C70" s="56"/>
      <c r="D70" s="57"/>
      <c r="E70" s="17">
        <f>+E52+E54+E56+E58+E60+E62+E64+E66+E68</f>
        <v>1491326</v>
      </c>
      <c r="F70" s="17">
        <f>+F52+F54+F56+F58+F60+F62+F64+F66+F68</f>
        <v>1618369</v>
      </c>
      <c r="G70" s="13">
        <f>F70-E70</f>
        <v>127043</v>
      </c>
      <c r="H70" s="41"/>
      <c r="I70" s="35"/>
    </row>
    <row r="71" spans="1:10" ht="15" customHeight="1">
      <c r="A71" s="58"/>
      <c r="B71" s="59"/>
      <c r="C71" s="59"/>
      <c r="D71" s="60"/>
      <c r="E71" s="18">
        <f>+E53+E55+E57+E59+E61+E63+E65+E67+E69</f>
        <v>1482780</v>
      </c>
      <c r="F71" s="18">
        <f>+F53+F55+F57+F59+F61+F63+F65+F67+F69</f>
        <v>1605465</v>
      </c>
      <c r="G71" s="16">
        <f>F71-E71</f>
        <v>122685</v>
      </c>
      <c r="H71" s="42"/>
      <c r="I71" s="20"/>
    </row>
    <row r="72" spans="1:10" ht="15" customHeight="1">
      <c r="A72" s="43">
        <v>28</v>
      </c>
      <c r="B72" s="45" t="s">
        <v>60</v>
      </c>
      <c r="C72" s="37" t="s">
        <v>61</v>
      </c>
      <c r="D72" s="39" t="s">
        <v>62</v>
      </c>
      <c r="E72" s="17">
        <v>683367</v>
      </c>
      <c r="F72" s="17">
        <v>638189</v>
      </c>
      <c r="G72" s="13">
        <f t="shared" ref="G72:G97" si="6">+F72-E72</f>
        <v>-45178</v>
      </c>
      <c r="H72" s="41"/>
      <c r="I72" s="35"/>
      <c r="J72" s="4" t="s">
        <v>17</v>
      </c>
    </row>
    <row r="73" spans="1:10" ht="15" customHeight="1">
      <c r="A73" s="44"/>
      <c r="B73" s="46"/>
      <c r="C73" s="38"/>
      <c r="D73" s="40"/>
      <c r="E73" s="18">
        <v>683367</v>
      </c>
      <c r="F73" s="18">
        <v>638189</v>
      </c>
      <c r="G73" s="16">
        <f t="shared" si="6"/>
        <v>-45178</v>
      </c>
      <c r="H73" s="42"/>
      <c r="I73" s="20"/>
      <c r="J73" s="4" t="s">
        <v>18</v>
      </c>
    </row>
    <row r="74" spans="1:10" ht="15" customHeight="1">
      <c r="A74" s="43">
        <v>29</v>
      </c>
      <c r="B74" s="45" t="s">
        <v>60</v>
      </c>
      <c r="C74" s="37" t="s">
        <v>63</v>
      </c>
      <c r="D74" s="39" t="s">
        <v>62</v>
      </c>
      <c r="E74" s="36">
        <v>903928</v>
      </c>
      <c r="F74" s="36">
        <v>2866207</v>
      </c>
      <c r="G74" s="13">
        <f t="shared" ref="G74:G75" si="7">+F74-E74</f>
        <v>1962279</v>
      </c>
      <c r="H74" s="41"/>
      <c r="I74" s="35"/>
      <c r="J74" s="4" t="s">
        <v>17</v>
      </c>
    </row>
    <row r="75" spans="1:10" ht="15" customHeight="1">
      <c r="A75" s="44"/>
      <c r="B75" s="46"/>
      <c r="C75" s="38"/>
      <c r="D75" s="40"/>
      <c r="E75" s="18">
        <v>901735</v>
      </c>
      <c r="F75" s="18">
        <v>2866207</v>
      </c>
      <c r="G75" s="16">
        <f t="shared" si="7"/>
        <v>1964472</v>
      </c>
      <c r="H75" s="42"/>
      <c r="I75" s="20"/>
      <c r="J75" s="4" t="s">
        <v>18</v>
      </c>
    </row>
    <row r="76" spans="1:10" ht="15" customHeight="1">
      <c r="A76" s="43">
        <v>30</v>
      </c>
      <c r="B76" s="45" t="s">
        <v>60</v>
      </c>
      <c r="C76" s="37" t="s">
        <v>64</v>
      </c>
      <c r="D76" s="39" t="s">
        <v>62</v>
      </c>
      <c r="E76" s="36">
        <v>0</v>
      </c>
      <c r="F76" s="36">
        <v>114206</v>
      </c>
      <c r="G76" s="13">
        <f t="shared" si="6"/>
        <v>114206</v>
      </c>
      <c r="H76" s="41"/>
      <c r="I76" s="35"/>
      <c r="J76" s="4" t="s">
        <v>17</v>
      </c>
    </row>
    <row r="77" spans="1:10" ht="15" customHeight="1">
      <c r="A77" s="44"/>
      <c r="B77" s="46"/>
      <c r="C77" s="38"/>
      <c r="D77" s="40"/>
      <c r="E77" s="18">
        <v>0</v>
      </c>
      <c r="F77" s="18">
        <v>114206</v>
      </c>
      <c r="G77" s="16">
        <f t="shared" si="6"/>
        <v>114206</v>
      </c>
      <c r="H77" s="42"/>
      <c r="I77" s="20"/>
      <c r="J77" s="4" t="s">
        <v>18</v>
      </c>
    </row>
    <row r="78" spans="1:10" ht="15" customHeight="1">
      <c r="A78" s="55" t="s">
        <v>81</v>
      </c>
      <c r="B78" s="56"/>
      <c r="C78" s="56"/>
      <c r="D78" s="57"/>
      <c r="E78" s="17">
        <f>+E72+E74+E76</f>
        <v>1587295</v>
      </c>
      <c r="F78" s="17">
        <f>+F72+F74+F76</f>
        <v>3618602</v>
      </c>
      <c r="G78" s="13">
        <f>F78-E78</f>
        <v>2031307</v>
      </c>
      <c r="H78" s="41"/>
      <c r="I78" s="35"/>
    </row>
    <row r="79" spans="1:10" ht="15" customHeight="1">
      <c r="A79" s="58"/>
      <c r="B79" s="59"/>
      <c r="C79" s="59"/>
      <c r="D79" s="60"/>
      <c r="E79" s="18">
        <f>+E73+E75+E77</f>
        <v>1585102</v>
      </c>
      <c r="F79" s="18">
        <f>+F73+F75+F77</f>
        <v>3618602</v>
      </c>
      <c r="G79" s="16">
        <f>F79-E79</f>
        <v>2033500</v>
      </c>
      <c r="H79" s="42"/>
      <c r="I79" s="20"/>
    </row>
    <row r="80" spans="1:10" ht="15" customHeight="1">
      <c r="A80" s="43">
        <v>31</v>
      </c>
      <c r="B80" s="45" t="s">
        <v>65</v>
      </c>
      <c r="C80" s="37" t="s">
        <v>66</v>
      </c>
      <c r="D80" s="39" t="s">
        <v>85</v>
      </c>
      <c r="E80" s="36">
        <v>53320</v>
      </c>
      <c r="F80" s="36">
        <v>62048</v>
      </c>
      <c r="G80" s="13">
        <f t="shared" si="6"/>
        <v>8728</v>
      </c>
      <c r="H80" s="41"/>
      <c r="I80" s="35"/>
      <c r="J80" s="4" t="s">
        <v>17</v>
      </c>
    </row>
    <row r="81" spans="1:10" ht="15" customHeight="1">
      <c r="A81" s="44"/>
      <c r="B81" s="46"/>
      <c r="C81" s="38"/>
      <c r="D81" s="40"/>
      <c r="E81" s="18">
        <v>53084</v>
      </c>
      <c r="F81" s="18">
        <v>61822</v>
      </c>
      <c r="G81" s="16">
        <f t="shared" si="6"/>
        <v>8738</v>
      </c>
      <c r="H81" s="42"/>
      <c r="I81" s="20"/>
      <c r="J81" s="4" t="s">
        <v>18</v>
      </c>
    </row>
    <row r="82" spans="1:10" ht="15" customHeight="1">
      <c r="A82" s="43">
        <v>32</v>
      </c>
      <c r="B82" s="45" t="s">
        <v>65</v>
      </c>
      <c r="C82" s="37" t="s">
        <v>67</v>
      </c>
      <c r="D82" s="39" t="s">
        <v>85</v>
      </c>
      <c r="E82" s="17">
        <v>25681</v>
      </c>
      <c r="F82" s="17">
        <v>25107</v>
      </c>
      <c r="G82" s="13">
        <f t="shared" si="6"/>
        <v>-574</v>
      </c>
      <c r="H82" s="41"/>
      <c r="I82" s="35"/>
      <c r="J82" s="4" t="s">
        <v>17</v>
      </c>
    </row>
    <row r="83" spans="1:10" ht="15" customHeight="1">
      <c r="A83" s="44"/>
      <c r="B83" s="46"/>
      <c r="C83" s="38"/>
      <c r="D83" s="40"/>
      <c r="E83" s="18">
        <v>25681</v>
      </c>
      <c r="F83" s="18">
        <v>25107</v>
      </c>
      <c r="G83" s="16">
        <f t="shared" si="6"/>
        <v>-574</v>
      </c>
      <c r="H83" s="42"/>
      <c r="I83" s="20"/>
      <c r="J83" s="4" t="s">
        <v>18</v>
      </c>
    </row>
    <row r="84" spans="1:10" ht="15" customHeight="1">
      <c r="A84" s="43">
        <v>33</v>
      </c>
      <c r="B84" s="45" t="s">
        <v>65</v>
      </c>
      <c r="C84" s="37" t="s">
        <v>68</v>
      </c>
      <c r="D84" s="39" t="s">
        <v>85</v>
      </c>
      <c r="E84" s="36">
        <v>1030</v>
      </c>
      <c r="F84" s="36">
        <v>1125</v>
      </c>
      <c r="G84" s="13">
        <f t="shared" si="6"/>
        <v>95</v>
      </c>
      <c r="H84" s="41"/>
      <c r="I84" s="35"/>
      <c r="J84" s="4" t="s">
        <v>17</v>
      </c>
    </row>
    <row r="85" spans="1:10" ht="15" customHeight="1">
      <c r="A85" s="44"/>
      <c r="B85" s="46"/>
      <c r="C85" s="38"/>
      <c r="D85" s="40"/>
      <c r="E85" s="18">
        <v>1030</v>
      </c>
      <c r="F85" s="18">
        <v>1125</v>
      </c>
      <c r="G85" s="16">
        <f t="shared" si="6"/>
        <v>95</v>
      </c>
      <c r="H85" s="42"/>
      <c r="I85" s="20"/>
      <c r="J85" s="4" t="s">
        <v>18</v>
      </c>
    </row>
    <row r="86" spans="1:10" ht="15" customHeight="1">
      <c r="A86" s="43">
        <v>34</v>
      </c>
      <c r="B86" s="45" t="s">
        <v>65</v>
      </c>
      <c r="C86" s="37" t="s">
        <v>69</v>
      </c>
      <c r="D86" s="39" t="s">
        <v>85</v>
      </c>
      <c r="E86" s="17">
        <v>3309</v>
      </c>
      <c r="F86" s="17">
        <v>3308</v>
      </c>
      <c r="G86" s="13">
        <f t="shared" si="6"/>
        <v>-1</v>
      </c>
      <c r="H86" s="41"/>
      <c r="I86" s="35"/>
      <c r="J86" s="4" t="s">
        <v>17</v>
      </c>
    </row>
    <row r="87" spans="1:10" ht="15" customHeight="1">
      <c r="A87" s="44"/>
      <c r="B87" s="46"/>
      <c r="C87" s="38"/>
      <c r="D87" s="40"/>
      <c r="E87" s="18">
        <v>3309</v>
      </c>
      <c r="F87" s="18">
        <v>3308</v>
      </c>
      <c r="G87" s="16">
        <f t="shared" si="6"/>
        <v>-1</v>
      </c>
      <c r="H87" s="42"/>
      <c r="I87" s="20"/>
      <c r="J87" s="4" t="s">
        <v>18</v>
      </c>
    </row>
    <row r="88" spans="1:10" ht="15" customHeight="1">
      <c r="A88" s="43">
        <v>35</v>
      </c>
      <c r="B88" s="45" t="s">
        <v>65</v>
      </c>
      <c r="C88" s="37" t="s">
        <v>70</v>
      </c>
      <c r="D88" s="39" t="s">
        <v>85</v>
      </c>
      <c r="E88" s="36">
        <v>5552</v>
      </c>
      <c r="F88" s="36">
        <v>4706</v>
      </c>
      <c r="G88" s="13">
        <f t="shared" si="6"/>
        <v>-846</v>
      </c>
      <c r="H88" s="41"/>
      <c r="I88" s="35"/>
      <c r="J88" s="4" t="s">
        <v>17</v>
      </c>
    </row>
    <row r="89" spans="1:10" ht="15" customHeight="1">
      <c r="A89" s="44"/>
      <c r="B89" s="46"/>
      <c r="C89" s="38"/>
      <c r="D89" s="40"/>
      <c r="E89" s="18">
        <v>5552</v>
      </c>
      <c r="F89" s="18">
        <v>4706</v>
      </c>
      <c r="G89" s="16">
        <f t="shared" si="6"/>
        <v>-846</v>
      </c>
      <c r="H89" s="42"/>
      <c r="I89" s="20"/>
      <c r="J89" s="4" t="s">
        <v>18</v>
      </c>
    </row>
    <row r="90" spans="1:10" ht="15" customHeight="1">
      <c r="A90" s="43">
        <v>36</v>
      </c>
      <c r="B90" s="45" t="s">
        <v>65</v>
      </c>
      <c r="C90" s="37" t="s">
        <v>71</v>
      </c>
      <c r="D90" s="39" t="s">
        <v>85</v>
      </c>
      <c r="E90" s="17">
        <v>730</v>
      </c>
      <c r="F90" s="17">
        <v>692</v>
      </c>
      <c r="G90" s="13">
        <f t="shared" si="6"/>
        <v>-38</v>
      </c>
      <c r="H90" s="41"/>
      <c r="I90" s="35"/>
      <c r="J90" s="4" t="s">
        <v>17</v>
      </c>
    </row>
    <row r="91" spans="1:10" ht="15" customHeight="1">
      <c r="A91" s="44"/>
      <c r="B91" s="46"/>
      <c r="C91" s="38"/>
      <c r="D91" s="40"/>
      <c r="E91" s="18">
        <v>730</v>
      </c>
      <c r="F91" s="18">
        <v>692</v>
      </c>
      <c r="G91" s="16">
        <f t="shared" si="6"/>
        <v>-38</v>
      </c>
      <c r="H91" s="42"/>
      <c r="I91" s="20"/>
      <c r="J91" s="4" t="s">
        <v>18</v>
      </c>
    </row>
    <row r="92" spans="1:10" ht="15" customHeight="1">
      <c r="A92" s="43">
        <v>37</v>
      </c>
      <c r="B92" s="45" t="s">
        <v>65</v>
      </c>
      <c r="C92" s="37" t="s">
        <v>72</v>
      </c>
      <c r="D92" s="39" t="s">
        <v>85</v>
      </c>
      <c r="E92" s="36">
        <v>1483</v>
      </c>
      <c r="F92" s="36">
        <v>1483</v>
      </c>
      <c r="G92" s="13">
        <f t="shared" si="6"/>
        <v>0</v>
      </c>
      <c r="H92" s="41"/>
      <c r="I92" s="35"/>
      <c r="J92" s="4" t="s">
        <v>17</v>
      </c>
    </row>
    <row r="93" spans="1:10" ht="15" customHeight="1">
      <c r="A93" s="44"/>
      <c r="B93" s="46"/>
      <c r="C93" s="38"/>
      <c r="D93" s="40"/>
      <c r="E93" s="18">
        <v>1483</v>
      </c>
      <c r="F93" s="18">
        <v>1483</v>
      </c>
      <c r="G93" s="16">
        <f t="shared" si="6"/>
        <v>0</v>
      </c>
      <c r="H93" s="42"/>
      <c r="I93" s="20"/>
      <c r="J93" s="4" t="s">
        <v>18</v>
      </c>
    </row>
    <row r="94" spans="1:10" ht="15" customHeight="1">
      <c r="A94" s="43">
        <v>38</v>
      </c>
      <c r="B94" s="45" t="s">
        <v>65</v>
      </c>
      <c r="C94" s="37" t="s">
        <v>73</v>
      </c>
      <c r="D94" s="39" t="s">
        <v>85</v>
      </c>
      <c r="E94" s="36">
        <v>4246</v>
      </c>
      <c r="F94" s="36">
        <v>4046</v>
      </c>
      <c r="G94" s="13">
        <f t="shared" ref="G94:G95" si="8">+F94-E94</f>
        <v>-200</v>
      </c>
      <c r="H94" s="41"/>
      <c r="I94" s="35"/>
      <c r="J94" s="4" t="s">
        <v>17</v>
      </c>
    </row>
    <row r="95" spans="1:10" ht="15" customHeight="1">
      <c r="A95" s="44"/>
      <c r="B95" s="46"/>
      <c r="C95" s="38"/>
      <c r="D95" s="40"/>
      <c r="E95" s="18">
        <v>4246</v>
      </c>
      <c r="F95" s="18">
        <v>4046</v>
      </c>
      <c r="G95" s="16">
        <f t="shared" si="8"/>
        <v>-200</v>
      </c>
      <c r="H95" s="42"/>
      <c r="I95" s="20"/>
      <c r="J95" s="4" t="s">
        <v>18</v>
      </c>
    </row>
    <row r="96" spans="1:10" ht="15" customHeight="1">
      <c r="A96" s="43">
        <v>39</v>
      </c>
      <c r="B96" s="45" t="s">
        <v>65</v>
      </c>
      <c r="C96" s="37" t="s">
        <v>74</v>
      </c>
      <c r="D96" s="39" t="s">
        <v>85</v>
      </c>
      <c r="E96" s="36">
        <v>8661</v>
      </c>
      <c r="F96" s="36">
        <v>7173</v>
      </c>
      <c r="G96" s="13">
        <f t="shared" si="6"/>
        <v>-1488</v>
      </c>
      <c r="H96" s="41"/>
      <c r="I96" s="35"/>
      <c r="J96" s="4" t="s">
        <v>17</v>
      </c>
    </row>
    <row r="97" spans="1:10" ht="15" customHeight="1">
      <c r="A97" s="44"/>
      <c r="B97" s="46"/>
      <c r="C97" s="38"/>
      <c r="D97" s="40"/>
      <c r="E97" s="18">
        <v>8661</v>
      </c>
      <c r="F97" s="18">
        <v>7173</v>
      </c>
      <c r="G97" s="16">
        <f t="shared" si="6"/>
        <v>-1488</v>
      </c>
      <c r="H97" s="42"/>
      <c r="I97" s="20"/>
      <c r="J97" s="4" t="s">
        <v>18</v>
      </c>
    </row>
    <row r="98" spans="1:10" ht="15" customHeight="1">
      <c r="A98" s="43">
        <v>40</v>
      </c>
      <c r="B98" s="45" t="s">
        <v>65</v>
      </c>
      <c r="C98" s="37" t="s">
        <v>89</v>
      </c>
      <c r="D98" s="39" t="s">
        <v>85</v>
      </c>
      <c r="E98" s="17">
        <v>7933</v>
      </c>
      <c r="F98" s="17">
        <v>0</v>
      </c>
      <c r="G98" s="13">
        <f t="shared" ref="G98:G99" si="9">+F98-E98</f>
        <v>-7933</v>
      </c>
      <c r="H98" s="41"/>
      <c r="I98" s="35"/>
      <c r="J98" s="4" t="s">
        <v>17</v>
      </c>
    </row>
    <row r="99" spans="1:10" ht="15" customHeight="1">
      <c r="A99" s="44"/>
      <c r="B99" s="46"/>
      <c r="C99" s="38"/>
      <c r="D99" s="40"/>
      <c r="E99" s="18">
        <v>7933</v>
      </c>
      <c r="F99" s="18">
        <v>0</v>
      </c>
      <c r="G99" s="16">
        <f t="shared" si="9"/>
        <v>-7933</v>
      </c>
      <c r="H99" s="42"/>
      <c r="I99" s="20"/>
      <c r="J99" s="4" t="s">
        <v>18</v>
      </c>
    </row>
    <row r="100" spans="1:10" ht="15" customHeight="1">
      <c r="A100" s="55" t="s">
        <v>82</v>
      </c>
      <c r="B100" s="56"/>
      <c r="C100" s="56"/>
      <c r="D100" s="57"/>
      <c r="E100" s="17">
        <f>+E80+E82+E84+E86+E88+E90+E92+E94+E96+E98</f>
        <v>111945</v>
      </c>
      <c r="F100" s="17">
        <f>+F80+F82+F84+F86+F88+F90+F92+F94+F96+F98</f>
        <v>109688</v>
      </c>
      <c r="G100" s="13">
        <f>F100-E100</f>
        <v>-2257</v>
      </c>
      <c r="H100" s="41"/>
      <c r="I100" s="35"/>
    </row>
    <row r="101" spans="1:10" ht="15" customHeight="1">
      <c r="A101" s="58"/>
      <c r="B101" s="59"/>
      <c r="C101" s="59"/>
      <c r="D101" s="60"/>
      <c r="E101" s="18">
        <f>+E81+E83+E85+E87+E89+E91+E93+E95+E97+E99</f>
        <v>111709</v>
      </c>
      <c r="F101" s="18">
        <f>+F81+F83+F85+F87+F89+F91+F93+F95+F97+F99</f>
        <v>109462</v>
      </c>
      <c r="G101" s="16">
        <f>F101-E101</f>
        <v>-2247</v>
      </c>
      <c r="H101" s="42"/>
      <c r="I101" s="20"/>
    </row>
    <row r="102" spans="1:10" ht="15" customHeight="1">
      <c r="A102" s="43">
        <v>41</v>
      </c>
      <c r="B102" s="45" t="s">
        <v>75</v>
      </c>
      <c r="C102" s="37" t="s">
        <v>76</v>
      </c>
      <c r="D102" s="39" t="s">
        <v>27</v>
      </c>
      <c r="E102" s="17">
        <v>911234</v>
      </c>
      <c r="F102" s="17">
        <v>799721</v>
      </c>
      <c r="G102" s="13">
        <f t="shared" ref="G102:G107" si="10">+F102-E102</f>
        <v>-111513</v>
      </c>
      <c r="H102" s="41"/>
      <c r="I102" s="35"/>
      <c r="J102" s="4" t="s">
        <v>17</v>
      </c>
    </row>
    <row r="103" spans="1:10" ht="15" customHeight="1">
      <c r="A103" s="44"/>
      <c r="B103" s="46"/>
      <c r="C103" s="38"/>
      <c r="D103" s="40"/>
      <c r="E103" s="18">
        <v>235234</v>
      </c>
      <c r="F103" s="18">
        <v>209721</v>
      </c>
      <c r="G103" s="16">
        <f t="shared" si="10"/>
        <v>-25513</v>
      </c>
      <c r="H103" s="42"/>
      <c r="I103" s="20"/>
      <c r="J103" s="4" t="s">
        <v>18</v>
      </c>
    </row>
    <row r="104" spans="1:10" ht="15" customHeight="1">
      <c r="A104" s="43">
        <v>42</v>
      </c>
      <c r="B104" s="45" t="s">
        <v>75</v>
      </c>
      <c r="C104" s="37" t="s">
        <v>77</v>
      </c>
      <c r="D104" s="39" t="s">
        <v>34</v>
      </c>
      <c r="E104" s="36">
        <v>1300</v>
      </c>
      <c r="F104" s="36">
        <v>400</v>
      </c>
      <c r="G104" s="13">
        <f t="shared" si="10"/>
        <v>-900</v>
      </c>
      <c r="H104" s="41"/>
      <c r="I104" s="35"/>
      <c r="J104" s="4" t="s">
        <v>17</v>
      </c>
    </row>
    <row r="105" spans="1:10" ht="15" customHeight="1">
      <c r="A105" s="44"/>
      <c r="B105" s="46"/>
      <c r="C105" s="38"/>
      <c r="D105" s="40"/>
      <c r="E105" s="18">
        <v>1300</v>
      </c>
      <c r="F105" s="18">
        <v>400</v>
      </c>
      <c r="G105" s="16">
        <f t="shared" si="10"/>
        <v>-900</v>
      </c>
      <c r="H105" s="42"/>
      <c r="I105" s="20"/>
      <c r="J105" s="4" t="s">
        <v>18</v>
      </c>
    </row>
    <row r="106" spans="1:10" ht="15" customHeight="1">
      <c r="A106" s="43">
        <v>43</v>
      </c>
      <c r="B106" s="45" t="s">
        <v>75</v>
      </c>
      <c r="C106" s="37" t="s">
        <v>78</v>
      </c>
      <c r="D106" s="39" t="s">
        <v>85</v>
      </c>
      <c r="E106" s="36">
        <v>6339</v>
      </c>
      <c r="F106" s="36">
        <v>6454</v>
      </c>
      <c r="G106" s="13">
        <f t="shared" si="10"/>
        <v>115</v>
      </c>
      <c r="H106" s="41"/>
      <c r="I106" s="35"/>
      <c r="J106" s="4" t="s">
        <v>17</v>
      </c>
    </row>
    <row r="107" spans="1:10" ht="15" customHeight="1">
      <c r="A107" s="44"/>
      <c r="B107" s="46"/>
      <c r="C107" s="38"/>
      <c r="D107" s="40"/>
      <c r="E107" s="18">
        <v>2339</v>
      </c>
      <c r="F107" s="18">
        <v>2454</v>
      </c>
      <c r="G107" s="16">
        <f t="shared" si="10"/>
        <v>115</v>
      </c>
      <c r="H107" s="42"/>
      <c r="I107" s="20"/>
      <c r="J107" s="4" t="s">
        <v>18</v>
      </c>
    </row>
    <row r="108" spans="1:10" ht="15" customHeight="1">
      <c r="A108" s="55" t="s">
        <v>83</v>
      </c>
      <c r="B108" s="56"/>
      <c r="C108" s="56"/>
      <c r="D108" s="57"/>
      <c r="E108" s="17">
        <f>+E102+E104+E106</f>
        <v>918873</v>
      </c>
      <c r="F108" s="17">
        <f>+F102+F104+F106</f>
        <v>806575</v>
      </c>
      <c r="G108" s="13">
        <f>F108-E108</f>
        <v>-112298</v>
      </c>
      <c r="H108" s="41"/>
      <c r="I108" s="35"/>
    </row>
    <row r="109" spans="1:10" ht="15" customHeight="1">
      <c r="A109" s="58"/>
      <c r="B109" s="59"/>
      <c r="C109" s="59"/>
      <c r="D109" s="60"/>
      <c r="E109" s="18">
        <f>+E103+E105+E107</f>
        <v>238873</v>
      </c>
      <c r="F109" s="18">
        <f>+F103+F105+F107</f>
        <v>212575</v>
      </c>
      <c r="G109" s="16">
        <f>F109-E109</f>
        <v>-26298</v>
      </c>
      <c r="H109" s="42"/>
      <c r="I109" s="20"/>
    </row>
    <row r="110" spans="1:10" ht="22.5" customHeight="1">
      <c r="A110" s="43">
        <v>44</v>
      </c>
      <c r="B110" s="45" t="s">
        <v>79</v>
      </c>
      <c r="C110" s="70" t="s">
        <v>80</v>
      </c>
      <c r="D110" s="39" t="s">
        <v>27</v>
      </c>
      <c r="E110" s="36">
        <v>5473382</v>
      </c>
      <c r="F110" s="36">
        <v>10937750</v>
      </c>
      <c r="G110" s="13">
        <f t="shared" ref="G110:G113" si="11">+F110-E110</f>
        <v>5464368</v>
      </c>
      <c r="H110" s="41" t="s">
        <v>4</v>
      </c>
      <c r="I110" s="35"/>
      <c r="J110" s="4" t="s">
        <v>17</v>
      </c>
    </row>
    <row r="111" spans="1:10" ht="22.5" customHeight="1">
      <c r="A111" s="44"/>
      <c r="B111" s="46"/>
      <c r="C111" s="71"/>
      <c r="D111" s="40"/>
      <c r="E111" s="18">
        <v>5473382</v>
      </c>
      <c r="F111" s="18">
        <v>10937750</v>
      </c>
      <c r="G111" s="16">
        <f t="shared" si="11"/>
        <v>5464368</v>
      </c>
      <c r="H111" s="42"/>
      <c r="I111" s="20"/>
      <c r="J111" s="4" t="s">
        <v>18</v>
      </c>
    </row>
    <row r="112" spans="1:10" ht="15" customHeight="1">
      <c r="A112" s="55" t="s">
        <v>84</v>
      </c>
      <c r="B112" s="56"/>
      <c r="C112" s="56"/>
      <c r="D112" s="57"/>
      <c r="E112" s="17">
        <f>+E110</f>
        <v>5473382</v>
      </c>
      <c r="F112" s="17">
        <f>+F110</f>
        <v>10937750</v>
      </c>
      <c r="G112" s="13">
        <f t="shared" si="11"/>
        <v>5464368</v>
      </c>
      <c r="H112" s="41"/>
      <c r="I112" s="35"/>
    </row>
    <row r="113" spans="1:11" ht="15" customHeight="1">
      <c r="A113" s="58"/>
      <c r="B113" s="59"/>
      <c r="C113" s="59"/>
      <c r="D113" s="60"/>
      <c r="E113" s="18">
        <f>+E111</f>
        <v>5473382</v>
      </c>
      <c r="F113" s="18">
        <f>+F111</f>
        <v>10937750</v>
      </c>
      <c r="G113" s="16">
        <f t="shared" si="11"/>
        <v>5464368</v>
      </c>
      <c r="H113" s="42"/>
      <c r="I113" s="20"/>
    </row>
    <row r="114" spans="1:11" ht="15" customHeight="1">
      <c r="A114" s="48" t="s">
        <v>6</v>
      </c>
      <c r="B114" s="49"/>
      <c r="C114" s="49"/>
      <c r="D114" s="50"/>
      <c r="E114" s="17">
        <f>+SUMIF($J12:$J113,$J114,E12:E113)</f>
        <v>16563623</v>
      </c>
      <c r="F114" s="17">
        <f>+SUMIF($J12:$J113,$J114,F12:F113)</f>
        <v>24204072</v>
      </c>
      <c r="G114" s="14">
        <f>+F114-E114</f>
        <v>7640449</v>
      </c>
      <c r="H114" s="41" t="str">
        <f>IF(I114="　","　","区ＣＭ")</f>
        <v>　</v>
      </c>
      <c r="I114" s="19" t="str">
        <f>IF(SUMIF(K12:K113,K114,I12:I113)=0,"　",SUMIF(K12:K113,K114,I12:I113))</f>
        <v>　</v>
      </c>
      <c r="J114" s="4" t="s">
        <v>17</v>
      </c>
      <c r="K114" s="4" t="s">
        <v>20</v>
      </c>
    </row>
    <row r="115" spans="1:11" ht="15" customHeight="1" thickBot="1">
      <c r="A115" s="51"/>
      <c r="B115" s="52"/>
      <c r="C115" s="52"/>
      <c r="D115" s="53"/>
      <c r="E115" s="21">
        <f>+SUMIF($J12:$J113,$J115,E12:E113)</f>
        <v>15533294</v>
      </c>
      <c r="F115" s="21">
        <f>+SUMIF($J12:$J113,$J115,F12:F113)</f>
        <v>23220614</v>
      </c>
      <c r="G115" s="22">
        <f>+F115-E115</f>
        <v>7687320</v>
      </c>
      <c r="H115" s="54"/>
      <c r="I115" s="23" t="str">
        <f>IF(SUMIF(K12:K113,K115,I12:I113)=0,"　",SUMIF(K12:K113,K115,I12:I113))</f>
        <v>　</v>
      </c>
      <c r="J115" s="4" t="s">
        <v>18</v>
      </c>
      <c r="K115" s="4" t="s">
        <v>21</v>
      </c>
    </row>
    <row r="116" spans="1:11" ht="18" customHeight="1">
      <c r="A116" s="24"/>
      <c r="D116" s="25"/>
      <c r="F116" s="7"/>
      <c r="G116" s="7"/>
      <c r="H116" s="24"/>
    </row>
    <row r="117" spans="1:11" ht="18" customHeight="1">
      <c r="F117" s="7"/>
      <c r="G117" s="7"/>
      <c r="H117" s="24"/>
    </row>
    <row r="118" spans="1:11" ht="18" customHeight="1">
      <c r="F118" s="7"/>
      <c r="G118" s="7"/>
      <c r="H118" s="24"/>
    </row>
  </sheetData>
  <mergeCells count="240">
    <mergeCell ref="A112:D113"/>
    <mergeCell ref="H112:H113"/>
    <mergeCell ref="A106:A107"/>
    <mergeCell ref="B106:B107"/>
    <mergeCell ref="C106:C107"/>
    <mergeCell ref="D106:D107"/>
    <mergeCell ref="H106:H107"/>
    <mergeCell ref="A108:D109"/>
    <mergeCell ref="H108:H109"/>
    <mergeCell ref="A110:A111"/>
    <mergeCell ref="B110:B111"/>
    <mergeCell ref="C110:C111"/>
    <mergeCell ref="D110:D111"/>
    <mergeCell ref="H110:H111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100:D101"/>
    <mergeCell ref="H100:H101"/>
    <mergeCell ref="A94:A95"/>
    <mergeCell ref="B94:B95"/>
    <mergeCell ref="C94:C95"/>
    <mergeCell ref="D94:D95"/>
    <mergeCell ref="H94:H95"/>
    <mergeCell ref="A98:A99"/>
    <mergeCell ref="B98:B99"/>
    <mergeCell ref="C98:C99"/>
    <mergeCell ref="D98:D99"/>
    <mergeCell ref="H98:H99"/>
    <mergeCell ref="A92:A93"/>
    <mergeCell ref="B92:B93"/>
    <mergeCell ref="C92:C93"/>
    <mergeCell ref="D92:D93"/>
    <mergeCell ref="H92:H93"/>
    <mergeCell ref="A96:A97"/>
    <mergeCell ref="B96:B97"/>
    <mergeCell ref="C96:C97"/>
    <mergeCell ref="D96:D97"/>
    <mergeCell ref="H96:H9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70:D71"/>
    <mergeCell ref="H70:H71"/>
    <mergeCell ref="A78:D79"/>
    <mergeCell ref="A74:A75"/>
    <mergeCell ref="B74:B75"/>
    <mergeCell ref="C74:C75"/>
    <mergeCell ref="D74:D75"/>
    <mergeCell ref="H74:H75"/>
    <mergeCell ref="H78:H79"/>
    <mergeCell ref="A72:A73"/>
    <mergeCell ref="B72:B73"/>
    <mergeCell ref="C72:C73"/>
    <mergeCell ref="D72:D73"/>
    <mergeCell ref="H72:H73"/>
    <mergeCell ref="A76:A77"/>
    <mergeCell ref="B76:B77"/>
    <mergeCell ref="C76:C77"/>
    <mergeCell ref="D76:D77"/>
    <mergeCell ref="H76:H77"/>
    <mergeCell ref="A86:A87"/>
    <mergeCell ref="B86:B87"/>
    <mergeCell ref="C86:C87"/>
    <mergeCell ref="D86:D87"/>
    <mergeCell ref="H86:H87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68:A69"/>
    <mergeCell ref="B68:B69"/>
    <mergeCell ref="C68:C69"/>
    <mergeCell ref="D68:D69"/>
    <mergeCell ref="H68:H69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14:D15"/>
    <mergeCell ref="H14:H15"/>
    <mergeCell ref="C10:C11"/>
    <mergeCell ref="D10:D11"/>
    <mergeCell ref="H10:I11"/>
    <mergeCell ref="A12:A13"/>
    <mergeCell ref="B12:B13"/>
    <mergeCell ref="C12:C13"/>
    <mergeCell ref="D12:D13"/>
    <mergeCell ref="H12:H13"/>
    <mergeCell ref="A50:D51"/>
    <mergeCell ref="H50:H51"/>
    <mergeCell ref="A20:A21"/>
    <mergeCell ref="B20:B21"/>
    <mergeCell ref="C20:C21"/>
    <mergeCell ref="D20:D21"/>
    <mergeCell ref="H20:H21"/>
    <mergeCell ref="A24:A25"/>
    <mergeCell ref="B24:B25"/>
    <mergeCell ref="C24:C25"/>
    <mergeCell ref="D24:D25"/>
    <mergeCell ref="H24:H25"/>
    <mergeCell ref="A26:A27"/>
    <mergeCell ref="B26:B27"/>
    <mergeCell ref="A48:A49"/>
    <mergeCell ref="B48:B49"/>
    <mergeCell ref="C48:C49"/>
    <mergeCell ref="D48:D49"/>
    <mergeCell ref="H48:H49"/>
    <mergeCell ref="B36:B37"/>
    <mergeCell ref="C36:C37"/>
    <mergeCell ref="D36:D37"/>
    <mergeCell ref="H36:H37"/>
    <mergeCell ref="A38:A39"/>
    <mergeCell ref="E9:F9"/>
    <mergeCell ref="A114:D115"/>
    <mergeCell ref="H114:H115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6:A37"/>
    <mergeCell ref="B38:B39"/>
    <mergeCell ref="C38:C39"/>
    <mergeCell ref="D38:D39"/>
    <mergeCell ref="H38:H39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C26:C27"/>
    <mergeCell ref="D26:D27"/>
    <mergeCell ref="H26:H27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22:A23"/>
    <mergeCell ref="B22:B23"/>
    <mergeCell ref="C22:C23"/>
    <mergeCell ref="D22:D23"/>
    <mergeCell ref="H22:H23"/>
  </mergeCells>
  <phoneticPr fontId="4"/>
  <dataValidations count="2">
    <dataValidation type="list" allowBlank="1" showInputMessage="1" showErrorMessage="1" sqref="H12:H13 H16:H49 H52:H69 H72:H77 H110:H111 H102:H107 H80:H99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一般事務" xr:uid="{C4A04724-DC65-496E-8744-6FAE17C7C424}"/>
    <hyperlink ref="C18:C19" r:id="rId2" display="北方領土返還運動助成事務" xr:uid="{9DE7A4C7-997F-492A-8B6C-AA5A7562469D}"/>
    <hyperlink ref="C20:C21" r:id="rId3" display="本庁舎管理運営事務" xr:uid="{002628B2-EF6E-44B3-953E-4431A13E2EBF}"/>
    <hyperlink ref="C22:C23" r:id="rId4" display="電話管理事務" xr:uid="{D9B4765C-AAE4-4A9A-B1FC-BF065BC4F558}"/>
    <hyperlink ref="C24:C25" r:id="rId5" display="本庁舎設備管理事務" xr:uid="{9FA3A5E3-702F-4EE7-BDE7-E91B17FB4E4B}"/>
    <hyperlink ref="C26:C27" r:id="rId6" display="外郭団体総括事務" xr:uid="{A13A201E-2DBC-4DAC-BB44-57E4B9D86EFB}"/>
    <hyperlink ref="C28:C29" r:id="rId7" display="文書管理･公印関係事務" xr:uid="{A676D60A-3657-4F90-9E5B-B4BA7C61DCC5}"/>
    <hyperlink ref="C30:C31" r:id="rId8" display="文書逓送･交換事務" xr:uid="{11554627-53C4-482E-A297-4759ECB49F14}"/>
    <hyperlink ref="C32:C33" r:id="rId9" display="文書管理システム運営事務" xr:uid="{05820E78-D2E3-4599-A358-48C8277E5696}"/>
    <hyperlink ref="C34:C35" r:id="rId10" display="バックオフィスＤＸ推進事業（文書管理システム） " xr:uid="{A86BE48C-CADB-43FD-8255-2AA048005407}"/>
    <hyperlink ref="C36:C37" r:id="rId11" display="公文書館管理事務" xr:uid="{0DAEC7DA-1E3E-44A1-87C9-EA973821BDF4}"/>
    <hyperlink ref="C38:C39" r:id="rId12" display="法務支援事務" xr:uid="{0A7580FF-983F-499C-9C08-3C02F684EFD3}"/>
    <hyperlink ref="C40:C41" r:id="rId13" display="訴訟事務" xr:uid="{B2AF4E06-C715-43EA-ACE9-2C50F48E9E07}"/>
    <hyperlink ref="C42:C43" r:id="rId14" display="例規追録発行事務" xr:uid="{3E07F68F-FB6D-4550-A4AD-2340A5D3B9B4}"/>
    <hyperlink ref="C44:C45" r:id="rId15" display="行政不服審査事務" xr:uid="{E7A585E7-914E-4B80-99E9-9114FF442E6C}"/>
    <hyperlink ref="C46:C47" r:id="rId16" display="情報公開・個人情報保護関係事務" xr:uid="{C02D0290-B6B2-407D-B4E8-4D16C8ADBF38}"/>
    <hyperlink ref="C48:C49" r:id="rId17" display="公正職務関係事務" xr:uid="{325B6772-864D-4521-8A49-81155EAF56E9}"/>
    <hyperlink ref="C52:C53" r:id="rId18" display="一般事務" xr:uid="{46B522A6-0FFD-47FD-AD62-A158F6CD31C1}"/>
    <hyperlink ref="C54:C55" r:id="rId19" display="人事事務" xr:uid="{92E07A6C-A345-4168-855D-E5BB538A06DB}"/>
    <hyperlink ref="C56:C57" r:id="rId20" display="バックオフィスＤＸ推進事業（人事管理業務）" xr:uid="{7B04447D-25C1-47FB-B3D6-2B8D822F4994}"/>
    <hyperlink ref="C58:C59" r:id="rId21" display="給与事務" xr:uid="{841CF221-0B95-4DAA-96DA-0C96778C5209}"/>
    <hyperlink ref="C60:C61" r:id="rId22" display="職員疾病対策事業" xr:uid="{917B3731-B4FA-4435-A50C-B920DC9B6246}"/>
    <hyperlink ref="C62:C63" r:id="rId23" display="職員衛生管理事業" xr:uid="{9131F20B-978B-454C-B831-48EBCB7C6003}"/>
    <hyperlink ref="C64:C65" r:id="rId24" display="職員相談事業" xr:uid="{CD0D8C4F-49DF-4491-BACC-FD11A03B3B47}"/>
    <hyperlink ref="C66:C67" r:id="rId25" display="職員被服貸与事業" xr:uid="{115498A4-1A08-457A-9083-8A1E5F1CBFB9}"/>
    <hyperlink ref="C68:C69" r:id="rId26" display="職員児童手当支給事務（公営企業、学校園の職員を除く）" xr:uid="{ECA43E1F-1BA4-494B-83A2-EF780023CDDB}"/>
    <hyperlink ref="C72:C73" r:id="rId27" display="共通管理事務（総務事務センター運営事業）" xr:uid="{469F0765-CF25-4CDF-B292-63F2C8286914}"/>
    <hyperlink ref="C74:C75" r:id="rId28" display="総務事務システム" xr:uid="{AB023C1D-269B-49D1-B233-8DDB00FC5730}"/>
    <hyperlink ref="C76:C77" r:id="rId29" display="バックオフィスＤＸ推進事業（総務事務システム）" xr:uid="{8E6F0980-64BB-46C1-B51A-F705AF645CD1}"/>
    <hyperlink ref="C80:C81" r:id="rId30" display="職員人材開発センター一般事務" xr:uid="{3C427013-8A10-42E9-9653-A99F3CACFBBA}"/>
    <hyperlink ref="C82:C83" r:id="rId31" display="階層別研修" xr:uid="{63B97112-2493-4FF2-B67E-831A79880F7B}"/>
    <hyperlink ref="C84:C85" r:id="rId32" display="技能職員研修" xr:uid="{75E36908-DCBB-455F-96DF-D508914008F1}"/>
    <hyperlink ref="C86:C87" r:id="rId33" display="派遣・委託研修" xr:uid="{906A7F99-4044-49E7-A839-0D93EA690E79}"/>
    <hyperlink ref="C88:C89" r:id="rId34" display="自己啓発支援" xr:uid="{51CC61CC-E8B9-4161-AB99-8BF72A8CD402}"/>
    <hyperlink ref="C90:C91" r:id="rId35" display="人権問題研修" xr:uid="{9BE64B4A-794E-41A3-9852-FF5789B575F8}"/>
    <hyperlink ref="C92:C93" r:id="rId36" display="専門研修" xr:uid="{D463C4EB-4F39-43F4-84FB-B38D1EBF43C6}"/>
    <hyperlink ref="C94:C95" r:id="rId37" display="キャリアデザイン研修" xr:uid="{B7E83340-DECB-401B-9CAD-AA3FA7BC3604}"/>
    <hyperlink ref="C96:C97" r:id="rId38" display="所属・職場研修支援" xr:uid="{34DC7F30-8DB5-4482-909A-3037C933AD4C}"/>
    <hyperlink ref="C98:C99" r:id="rId39" display="ＤＸ人材育成事業" xr:uid="{4A29DE78-A5D3-4D52-BEF2-9844DE7CCF97}"/>
    <hyperlink ref="C102:C103" r:id="rId40" display="本庁舎設備整備" xr:uid="{3244EE9A-4B6E-41C0-A0F3-13D60A3D44EC}"/>
    <hyperlink ref="C104:C105" r:id="rId41" display="公文書館設備整備" xr:uid="{853F30F9-6F26-4E06-ABD5-52116766AD59}"/>
    <hyperlink ref="C106:C107" r:id="rId42" display="職員人材開発センター設備整備" xr:uid="{B1C5EDEC-2AAF-4846-A74D-11430033980C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43"/>
  <rowBreaks count="1" manualBreakCount="1">
    <brk id="67" max="8" man="1"/>
  </rowBreaks>
  <ignoredErrors>
    <ignoredError sqref="B16:B49 B12 B52:B69 B72:B77 B80:B93 B102:B107 B110 B94:B9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2024-02-14T04:28:56Z</dcterms:modified>
</cp:coreProperties>
</file>