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広報共有\HP関係\未処理\★0309_16時経理課（松尾）\"/>
    </mc:Choice>
  </mc:AlternateContent>
  <workbookProtection workbookAlgorithmName="SHA-512" workbookHashValue="p4pvsrztlzJ/nI7PA/lM8XV/svF1TvYWN2ZcW1a7iMdomsAK34CcPvluhRY2NxrSC7WV1ULsUhsfuRIUKS5URg==" workbookSaltValue="ZlX6R4Ao6C3YfDZYv0T6A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<sst xmlns="http://schemas.openxmlformats.org/spreadsheetml/2006/main" count="220" uniqueCount="108">
  <si>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</si>
  <si>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</si>
  <si>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</si>
  <si>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</si>
  <si>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</si>
  <si>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</si>
  <si>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</si>
  <si>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</si>
  <si>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</si>
  <si>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</si>
  <si>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</si>
  <si>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</si>
  <si>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</si>
  <si>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</si>
  <si>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</si>
  <si>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</si>
  <si>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</si>
  <si>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</si>
  <si>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</si>
  <si>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</si>
  <si>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</si>
  <si>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</si>
  <si>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</si>
  <si>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</si>
  <si>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</si>
  <si>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</si>
  <si>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</si>
  <si>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</si>
  <si>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</si>
  <si>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</si>
  <si>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</si>
  <si>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</si>
  <si>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</si>
  <si>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</si>
  <si>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</si>
  <si>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</si>
  <si>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</si>
  <si>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</si>
  <si>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</si>
  <si>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</si>
  <si>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</si>
  <si>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</si>
  <si>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</si>
  <si>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</si>
  <si>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</si>
  <si>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</si>
  <si>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</si>
  <si>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</si>
  <si>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</si>
  <si>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</si>
  <si>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</si>
  <si>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</si>
  <si>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</si>
  <si>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</si>
  <si>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</si>
  <si>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</si>
  <si>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</si>
  <si>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</si>
  <si>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</si>
  <si>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</si>
  <si>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</si>
  <si>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</si>
  <si>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</si>
  <si>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</si>
  <si>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</si>
  <si>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</si>
  <si>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</si>
  <si>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</si>
  <si>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</si>
  <si>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</si>
  <si>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</si>
  <si>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</si>
  <si>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</si>
  <si>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</si>
  <si>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</si>
  <si>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</si>
  <si>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</si>
  <si>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</si>
  <si>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</si>
  <si>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</si>
  <si>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</si>
  <si>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</si>
  <si>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</si>
  <si>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</si>
  <si>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</si>
  <si>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</si>
  <si>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</si>
  <si>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</si>
  <si>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</si>
  <si>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</si>
  <si>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</si>
  <si>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</si>
  <si>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</si>
  <si>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大阪市</t>
  </si>
  <si>
    <t>法適用</t>
  </si>
  <si>
    <t>水道事業</t>
  </si>
  <si>
    <t>末端給水事業</t>
  </si>
  <si>
    <t>政令市等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</si>
  <si>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</si>
  <si>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</si>
  <si>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</si>
  <si>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</si>
  <si>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</si>
  <si>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</si>
  <si>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</si>
  <si>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・①経常収支比率は、黒字であれば100％以上となる指
　標です。類似団体と比べて高く、事業の効率的運営に
　努めてきた結果100％を超えており、堅調に推移して
　います。
・②累積欠損金は発生していません。
・③流動比率は、当座の支払能力を表す指標で、100％
　以上であることが必要です。類似団体と同水準であ
　り、常に100％を上回っています。
・④企業債残高対給水収益比率は、企業債残高の規模を
　示す指標です。類似団体と比べて高いものの、企業債
　の新規発行の抑制等により、類似団体平均値の減少以
　上に改善しています。
・⑤料金回収率は、100％以上であれば健全な指標で
　す。
　類似団体と比べて高く、常に100％を上回っていま
　す。
・⑥給水原価は、有収水量（料金の対象となった水量）
　１㎥あたりにかかる費用を表す指標です。
　類似団体と比べて低く、概ね一定しています。
・⑦施設利用率は、高いほど健全な指標です。類似団体
　と比べて低く、50％を下回る水準であり、給水能力に
　余裕が生じている状況となっています。
・⑧有収率は、100％に近いほど健全な指標です。
　これまで管路の計画的漏水調査や、メータの不感率調
　査などに取り組み、一定の改善を図りましたが、依然
　として類似団体と比べて低い水準となっています。</t>
    <rPh sb="145" eb="147">
      <t>ルイジ</t>
    </rPh>
    <rPh sb="147" eb="149">
      <t>ダンタイ</t>
    </rPh>
    <rPh sb="150" eb="151">
      <t>ドウ</t>
    </rPh>
    <rPh sb="151" eb="153">
      <t>スイジュン</t>
    </rPh>
    <rPh sb="498" eb="500">
      <t>カンロ</t>
    </rPh>
    <rPh sb="501" eb="504">
      <t>ケイカクテキ</t>
    </rPh>
    <rPh sb="504" eb="506">
      <t>ロウスイ</t>
    </rPh>
    <rPh sb="506" eb="508">
      <t>チョウサ</t>
    </rPh>
    <rPh sb="514" eb="516">
      <t>フカン</t>
    </rPh>
    <rPh sb="516" eb="517">
      <t>リツ</t>
    </rPh>
    <rPh sb="524" eb="525">
      <t>ト</t>
    </rPh>
    <rPh sb="526" eb="527">
      <t>ク</t>
    </rPh>
    <rPh sb="529" eb="531">
      <t>イッテイ</t>
    </rPh>
    <rPh sb="532" eb="534">
      <t>カイゼン</t>
    </rPh>
    <rPh sb="535" eb="536">
      <t>ハカ</t>
    </rPh>
    <rPh sb="542" eb="544">
      <t>イゼン</t>
    </rPh>
    <rPh sb="549" eb="551">
      <t>ルイジ</t>
    </rPh>
    <phoneticPr fontId="4"/>
  </si>
  <si>
    <t>・①有形固定資産減価償却率は、資産の減価償却がどの
  程度進んでいるか、また、②管路経年化率は法定耐
  用年数を超過した管路の割合を示す指標です。
  どちらも類似団体と比べて高くなっており、アセット
  マネジメントの取り組みにより施設の実質的な更新時
  期を見据えつつ、順次更新等を行っていく必要があり
  ます。
・③管路更新率は、管路の更新ペースが把握できる指標
  です。近年においては、経年管路の更新を着実に進め
  ており、類似団体と比較すると、同程度の水準となっ
  ています。
  なお、平成30年度については、前年度に現場施工は完
  了したものの、埋戻材料に係る履行確認により、当年
  度に繰り越した更新延長44kmを含む94kmとなっていま
  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シサン</t>
    </rPh>
    <rPh sb="18" eb="20">
      <t>ゲンカ</t>
    </rPh>
    <rPh sb="20" eb="22">
      <t>ショウキャク</t>
    </rPh>
    <rPh sb="28" eb="30">
      <t>テイド</t>
    </rPh>
    <rPh sb="30" eb="31">
      <t>スス</t>
    </rPh>
    <rPh sb="41" eb="43">
      <t>カンロ</t>
    </rPh>
    <rPh sb="43" eb="46">
      <t>ケイネンカ</t>
    </rPh>
    <rPh sb="46" eb="47">
      <t>リツ</t>
    </rPh>
    <rPh sb="48" eb="50">
      <t>ホウテイ</t>
    </rPh>
    <rPh sb="55" eb="57">
      <t>ネンスウ</t>
    </rPh>
    <rPh sb="58" eb="60">
      <t>チョウカ</t>
    </rPh>
    <rPh sb="62" eb="64">
      <t>カンロ</t>
    </rPh>
    <rPh sb="65" eb="67">
      <t>ワリアイ</t>
    </rPh>
    <rPh sb="68" eb="69">
      <t>シメ</t>
    </rPh>
    <rPh sb="70" eb="72">
      <t>シヒョウ</t>
    </rPh>
    <rPh sb="82" eb="84">
      <t>ルイジ</t>
    </rPh>
    <rPh sb="84" eb="86">
      <t>ダンタイ</t>
    </rPh>
    <rPh sb="87" eb="88">
      <t>クラ</t>
    </rPh>
    <rPh sb="90" eb="91">
      <t>タカ</t>
    </rPh>
    <rPh sb="194" eb="196">
      <t>キンネン</t>
    </rPh>
    <rPh sb="202" eb="204">
      <t>ケイネン</t>
    </rPh>
    <rPh sb="204" eb="206">
      <t>カンロ</t>
    </rPh>
    <rPh sb="207" eb="209">
      <t>コウシン</t>
    </rPh>
    <rPh sb="210" eb="212">
      <t>チャクジツ</t>
    </rPh>
    <rPh sb="213" eb="214">
      <t>スス</t>
    </rPh>
    <rPh sb="222" eb="224">
      <t>ルイジ</t>
    </rPh>
    <rPh sb="224" eb="226">
      <t>ダンタイ</t>
    </rPh>
    <rPh sb="227" eb="229">
      <t>ヒカク</t>
    </rPh>
    <rPh sb="233" eb="236">
      <t>ドウテイド</t>
    </rPh>
    <rPh sb="237" eb="239">
      <t>スイジュン</t>
    </rPh>
    <rPh sb="256" eb="258">
      <t>ヘイセイ</t>
    </rPh>
    <rPh sb="260" eb="262">
      <t>ネンド</t>
    </rPh>
    <rPh sb="268" eb="271">
      <t>ゼンネンド</t>
    </rPh>
    <rPh sb="272" eb="274">
      <t>ゲンバ</t>
    </rPh>
    <rPh sb="274" eb="276">
      <t>セコウ</t>
    </rPh>
    <rPh sb="288" eb="289">
      <t>ウ</t>
    </rPh>
    <rPh sb="289" eb="290">
      <t>モド</t>
    </rPh>
    <rPh sb="290" eb="292">
      <t>ザイリョウ</t>
    </rPh>
    <rPh sb="293" eb="294">
      <t>カカ</t>
    </rPh>
    <rPh sb="295" eb="297">
      <t>リコウ</t>
    </rPh>
    <rPh sb="297" eb="299">
      <t>カクニン</t>
    </rPh>
    <rPh sb="310" eb="311">
      <t>ク</t>
    </rPh>
    <rPh sb="312" eb="313">
      <t>コ</t>
    </rPh>
    <rPh sb="315" eb="317">
      <t>コウシン</t>
    </rPh>
    <rPh sb="317" eb="319">
      <t>エンチョウ</t>
    </rPh>
    <rPh sb="324" eb="325">
      <t>フク</t>
    </rPh>
    <phoneticPr fontId="4"/>
  </si>
  <si>
    <r>
      <t>・</t>
    </r>
    <r>
      <rPr>
        <sz val="10"/>
        <rFont val="ＭＳ ゴシック"/>
        <family val="3"/>
        <charset val="128"/>
      </rPr>
      <t>経営面に関する指標は、経営改善の取組による一定の
  効果が見られます。有収率のさらなる向上のため漏水
  量の減少に努めるなど、引き続き取組を進めていきま
  す。
・施設の老朽化に関する指標は類似団体平均値に比して
  高い水準で推移しており、計画的な施設の更新整備</t>
    </r>
    <r>
      <rPr>
        <sz val="10"/>
        <color theme="1"/>
        <rFont val="ＭＳ ゴシック"/>
        <family val="3"/>
        <charset val="128"/>
      </rPr>
      <t>を
  進める必要があります。
・本市では、平成30年３月に「大阪市水道経営戦略」
  を策定しており、人件費をはじめとした経常費用の削
  減に努めつつ、企業債残高の削減を図るなど、財務体
  質の強化を図るとともに、管路更新のペースアップな
  ど安定給水確保のために必要な事業を着実に推進して
  いきます。
・また、抜本的な課題解消のため、平成31年２月に、
  「改正水道法の適用によるPFI管路更新事業と水道基
  盤強化方策について（素案）」を公表し、現在、導入
  に向けた詳細な制度設計を進めています。</t>
    </r>
    <rPh sb="37" eb="40">
      <t>ユウシュウリツ</t>
    </rPh>
    <rPh sb="45" eb="47">
      <t>コウジョウ</t>
    </rPh>
    <rPh sb="50" eb="52">
      <t>ロウスイ</t>
    </rPh>
    <rPh sb="55" eb="56">
      <t>リョウ</t>
    </rPh>
    <rPh sb="57" eb="59">
      <t>ゲンショウ</t>
    </rPh>
    <rPh sb="60" eb="61">
      <t>ツト</t>
    </rPh>
    <rPh sb="66" eb="67">
      <t>ヒ</t>
    </rPh>
    <rPh sb="68" eb="69">
      <t>ツヅ</t>
    </rPh>
    <rPh sb="70" eb="72">
      <t>トリクミ</t>
    </rPh>
    <rPh sb="73" eb="74">
      <t>スス</t>
    </rPh>
    <rPh sb="99" eb="101">
      <t>ルイジ</t>
    </rPh>
    <rPh sb="298" eb="301">
      <t>バッポンテキ</t>
    </rPh>
    <rPh sb="302" eb="304">
      <t>カダイ</t>
    </rPh>
    <rPh sb="304" eb="306">
      <t>カイショウ</t>
    </rPh>
    <rPh sb="310" eb="312">
      <t>ヘイセイ</t>
    </rPh>
    <rPh sb="314" eb="315">
      <t>ネン</t>
    </rPh>
    <rPh sb="316" eb="317">
      <t>ガツ</t>
    </rPh>
    <rPh sb="323" eb="325">
      <t>カイセイ</t>
    </rPh>
    <rPh sb="325" eb="327">
      <t>スイドウ</t>
    </rPh>
    <rPh sb="327" eb="328">
      <t>ホウ</t>
    </rPh>
    <rPh sb="329" eb="331">
      <t>テキヨウ</t>
    </rPh>
    <rPh sb="337" eb="339">
      <t>カンロ</t>
    </rPh>
    <rPh sb="339" eb="341">
      <t>コウシン</t>
    </rPh>
    <rPh sb="341" eb="343">
      <t>ジギョウ</t>
    </rPh>
    <rPh sb="344" eb="346">
      <t>スイドウ</t>
    </rPh>
    <rPh sb="351" eb="353">
      <t>キョウカ</t>
    </rPh>
    <rPh sb="353" eb="355">
      <t>ホウサク</t>
    </rPh>
    <rPh sb="360" eb="362">
      <t>ソアン</t>
    </rPh>
    <rPh sb="365" eb="367">
      <t>コウヒョウ</t>
    </rPh>
    <rPh sb="369" eb="371">
      <t>ゲンザイ</t>
    </rPh>
    <rPh sb="372" eb="374">
      <t>ドウニュウ</t>
    </rPh>
    <rPh sb="378" eb="379">
      <t>ム</t>
    </rPh>
    <rPh sb="381" eb="383">
      <t>ショウサイ</t>
    </rPh>
    <rPh sb="384" eb="386">
      <t>セイド</t>
    </rPh>
    <rPh sb="386" eb="388">
      <t>セッケイ</t>
    </rPh>
    <rPh sb="389" eb="390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</si>
</sst>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7" fillId="0" borderId="10" xfId="0" applyFont="1" applyFill="1" applyBorder="1" applyAlignment="1" applyProtection="1">
      <alignment horizontal="left" vertical="top" wrapText="1"/>
      <protection locked="0"/>
    </xf>
    <xf numFmtId="0" fontId="17" fillId="0" borderId="11" xfId="0" applyFont="1" applyFill="1" applyBorder="1" applyAlignment="1" applyProtection="1">
      <alignment horizontal="left" vertical="top" wrapText="1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17" fillId="0" borderId="1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1.36</c:v>
                </c:pt>
                <c:pt idx="1">
                  <c:v>1.35</c:v>
                </c:pt>
                <c:pt idx="2">
                  <c:v>1.34</c:v>
                </c:pt>
                <c:pt idx="3">
                  <c:v>0.4</c:v>
                </c:pt>
                <c:pt idx="4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E1-4CBC-8FDA-069EC2E2D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56976"/>
        <c:axId val="31975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1.23</c:v>
                </c:pt>
                <c:pt idx="1">
                  <c:v>1.23</c:v>
                </c:pt>
                <c:pt idx="2">
                  <c:v>1.18</c:v>
                </c:pt>
                <c:pt idx="3">
                  <c:v>0.97</c:v>
                </c:pt>
                <c:pt idx="4">
                  <c:v>1.03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E1-4CBC-8FDA-069EC2E2D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56976"/>
        <c:axId val="319755016"/>
      </c:lineChart>
      <c:dateAx>
        <c:axId val="31975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55016"/>
        <c:crosses val="autoZero"/>
        <c:auto val="1"/>
        <c:lblOffset val="100"/>
        <c:baseTimeUnit val="years"/>
      </c:dateAx>
      <c:valAx>
        <c:axId val="31975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75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48.08</c:v>
                </c:pt>
                <c:pt idx="1">
                  <c:v>46.14</c:v>
                </c:pt>
                <c:pt idx="2">
                  <c:v>45.48</c:v>
                </c:pt>
                <c:pt idx="3">
                  <c:v>45.67</c:v>
                </c:pt>
                <c:pt idx="4">
                  <c:v>45.75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AA-45D4-82B4-1C1A0B6A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64184"/>
        <c:axId val="32175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58.97</c:v>
                </c:pt>
                <c:pt idx="1">
                  <c:v>58.67</c:v>
                </c:pt>
                <c:pt idx="2">
                  <c:v>59</c:v>
                </c:pt>
                <c:pt idx="3">
                  <c:v>59.36</c:v>
                </c:pt>
                <c:pt idx="4">
                  <c:v>59.32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AA-45D4-82B4-1C1A0B6A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64184"/>
        <c:axId val="321759480"/>
      </c:lineChart>
      <c:dateAx>
        <c:axId val="321764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59480"/>
        <c:crosses val="autoZero"/>
        <c:auto val="1"/>
        <c:lblOffset val="100"/>
        <c:baseTimeUnit val="years"/>
      </c:dateAx>
      <c:valAx>
        <c:axId val="32175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764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87.29</c:v>
                </c:pt>
                <c:pt idx="1">
                  <c:v>90.48</c:v>
                </c:pt>
                <c:pt idx="2">
                  <c:v>92.22</c:v>
                </c:pt>
                <c:pt idx="3">
                  <c:v>92.02</c:v>
                </c:pt>
                <c:pt idx="4">
                  <c:v>91.53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27-4819-9E3C-EA2A9887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60656"/>
        <c:axId val="32176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92.91</c:v>
                </c:pt>
                <c:pt idx="1">
                  <c:v>93.36</c:v>
                </c:pt>
                <c:pt idx="2">
                  <c:v>93.69</c:v>
                </c:pt>
                <c:pt idx="3">
                  <c:v>93.82</c:v>
                </c:pt>
                <c:pt idx="4">
                  <c:v>93.74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27-4819-9E3C-EA2A9887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60656"/>
        <c:axId val="321761832"/>
      </c:lineChart>
      <c:dateAx>
        <c:axId val="32176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61832"/>
        <c:crosses val="autoZero"/>
        <c:auto val="1"/>
        <c:lblOffset val="100"/>
        <c:baseTimeUnit val="years"/>
      </c:dateAx>
      <c:valAx>
        <c:axId val="32176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76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122.93</c:v>
                </c:pt>
                <c:pt idx="1">
                  <c:v>123.25</c:v>
                </c:pt>
                <c:pt idx="2">
                  <c:v>128.29</c:v>
                </c:pt>
                <c:pt idx="3">
                  <c:v>131.41</c:v>
                </c:pt>
                <c:pt idx="4">
                  <c:v>129.83000000000001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E6-414F-A0B3-80435C972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56192"/>
        <c:axId val="31975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113.97</c:v>
                </c:pt>
                <c:pt idx="1">
                  <c:v>114.38</c:v>
                </c:pt>
                <c:pt idx="2">
                  <c:v>114.5</c:v>
                </c:pt>
                <c:pt idx="3">
                  <c:v>113.59</c:v>
                </c:pt>
                <c:pt idx="4">
                  <c:v>113.62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E6-414F-A0B3-80435C972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56192"/>
        <c:axId val="319756584"/>
      </c:lineChart>
      <c:dateAx>
        <c:axId val="31975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56584"/>
        <c:crosses val="autoZero"/>
        <c:auto val="1"/>
        <c:lblOffset val="100"/>
        <c:baseTimeUnit val="years"/>
      </c:dateAx>
      <c:valAx>
        <c:axId val="319756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75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49.27</c:v>
                </c:pt>
                <c:pt idx="1">
                  <c:v>50.35</c:v>
                </c:pt>
                <c:pt idx="2">
                  <c:v>50.74</c:v>
                </c:pt>
                <c:pt idx="3">
                  <c:v>51.6</c:v>
                </c:pt>
                <c:pt idx="4">
                  <c:v>52.54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2A-4624-9B26-7C83FB78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50992"/>
        <c:axId val="32115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46.73</c:v>
                </c:pt>
                <c:pt idx="1">
                  <c:v>47.39</c:v>
                </c:pt>
                <c:pt idx="2">
                  <c:v>48.05</c:v>
                </c:pt>
                <c:pt idx="3">
                  <c:v>48.64</c:v>
                </c:pt>
                <c:pt idx="4">
                  <c:v>49.23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2A-4624-9B26-7C83FB78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50992"/>
        <c:axId val="321151384"/>
      </c:lineChart>
      <c:dateAx>
        <c:axId val="32115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151384"/>
        <c:crosses val="autoZero"/>
        <c:auto val="1"/>
        <c:lblOffset val="100"/>
        <c:baseTimeUnit val="years"/>
      </c:dateAx>
      <c:valAx>
        <c:axId val="32115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15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43.35</c:v>
                </c:pt>
                <c:pt idx="1">
                  <c:v>44</c:v>
                </c:pt>
                <c:pt idx="2">
                  <c:v>44.9</c:v>
                </c:pt>
                <c:pt idx="3">
                  <c:v>46.51</c:v>
                </c:pt>
                <c:pt idx="4">
                  <c:v>47.97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E4-496A-B8E5-6CABDF98C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53736"/>
        <c:axId val="32114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15.33</c:v>
                </c:pt>
                <c:pt idx="1">
                  <c:v>16.739999999999998</c:v>
                </c:pt>
                <c:pt idx="2">
                  <c:v>17.97</c:v>
                </c:pt>
                <c:pt idx="3">
                  <c:v>19.95</c:v>
                </c:pt>
                <c:pt idx="4">
                  <c:v>21.62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E4-496A-B8E5-6CABDF98C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53736"/>
        <c:axId val="321148640"/>
      </c:lineChart>
      <c:dateAx>
        <c:axId val="32115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148640"/>
        <c:crosses val="autoZero"/>
        <c:auto val="1"/>
        <c:lblOffset val="100"/>
        <c:baseTimeUnit val="years"/>
      </c:dateAx>
      <c:valAx>
        <c:axId val="32114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15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0-4420-B828-8BF5B0FC7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52168"/>
        <c:axId val="32115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B0-4420-B828-8BF5B0FC7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52168"/>
        <c:axId val="321153344"/>
      </c:lineChart>
      <c:dateAx>
        <c:axId val="321152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153344"/>
        <c:crosses val="autoZero"/>
        <c:auto val="1"/>
        <c:lblOffset val="100"/>
        <c:baseTimeUnit val="years"/>
      </c:dateAx>
      <c:valAx>
        <c:axId val="321153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152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141.31</c:v>
                </c:pt>
                <c:pt idx="1">
                  <c:v>178.02</c:v>
                </c:pt>
                <c:pt idx="2">
                  <c:v>157.76</c:v>
                </c:pt>
                <c:pt idx="3">
                  <c:v>173.27</c:v>
                </c:pt>
                <c:pt idx="4">
                  <c:v>165.18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B5-4DCE-B8CE-F99D719DE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49424"/>
        <c:axId val="32114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178.43</c:v>
                </c:pt>
                <c:pt idx="1">
                  <c:v>168.99</c:v>
                </c:pt>
                <c:pt idx="2">
                  <c:v>159.12</c:v>
                </c:pt>
                <c:pt idx="3">
                  <c:v>169.68</c:v>
                </c:pt>
                <c:pt idx="4">
                  <c:v>166.51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B5-4DCE-B8CE-F99D719DE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49424"/>
        <c:axId val="321149816"/>
      </c:lineChart>
      <c:dateAx>
        <c:axId val="32114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149816"/>
        <c:crosses val="autoZero"/>
        <c:auto val="1"/>
        <c:lblOffset val="100"/>
        <c:baseTimeUnit val="years"/>
      </c:dateAx>
      <c:valAx>
        <c:axId val="321149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14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322.27</c:v>
                </c:pt>
                <c:pt idx="1">
                  <c:v>298.64999999999998</c:v>
                </c:pt>
                <c:pt idx="2">
                  <c:v>276.60000000000002</c:v>
                </c:pt>
                <c:pt idx="3">
                  <c:v>247.22</c:v>
                </c:pt>
                <c:pt idx="4">
                  <c:v>222.5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6A-4A96-9FEE-0C5DEA695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58304"/>
        <c:axId val="32175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220.35</c:v>
                </c:pt>
                <c:pt idx="1">
                  <c:v>212.16</c:v>
                </c:pt>
                <c:pt idx="2">
                  <c:v>206.16</c:v>
                </c:pt>
                <c:pt idx="3">
                  <c:v>203.63</c:v>
                </c:pt>
                <c:pt idx="4">
                  <c:v>198.51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6A-4A96-9FEE-0C5DEA695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58304"/>
        <c:axId val="321757128"/>
      </c:lineChart>
      <c:dateAx>
        <c:axId val="32175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57128"/>
        <c:crosses val="autoZero"/>
        <c:auto val="1"/>
        <c:lblOffset val="100"/>
        <c:baseTimeUnit val="years"/>
      </c:dateAx>
      <c:valAx>
        <c:axId val="321757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75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116.95</c:v>
                </c:pt>
                <c:pt idx="1">
                  <c:v>117.5</c:v>
                </c:pt>
                <c:pt idx="2">
                  <c:v>122.16</c:v>
                </c:pt>
                <c:pt idx="3">
                  <c:v>125.47</c:v>
                </c:pt>
                <c:pt idx="4">
                  <c:v>124.15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8-4F52-9258-EC2FC867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63792"/>
        <c:axId val="32175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104.05</c:v>
                </c:pt>
                <c:pt idx="1">
                  <c:v>104.16</c:v>
                </c:pt>
                <c:pt idx="2">
                  <c:v>104.03</c:v>
                </c:pt>
                <c:pt idx="3">
                  <c:v>103.04</c:v>
                </c:pt>
                <c:pt idx="4">
                  <c:v>103.28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08-4F52-9258-EC2FC867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63792"/>
        <c:axId val="321757520"/>
      </c:lineChart>
      <c:dateAx>
        <c:axId val="32176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57520"/>
        <c:crosses val="autoZero"/>
        <c:auto val="1"/>
        <c:lblOffset val="100"/>
        <c:baseTimeUnit val="years"/>
      </c:dateAx>
      <c:valAx>
        <c:axId val="32175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76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138.43</c:v>
                </c:pt>
                <c:pt idx="1">
                  <c:v>137.18</c:v>
                </c:pt>
                <c:pt idx="2">
                  <c:v>131.37</c:v>
                </c:pt>
                <c:pt idx="3">
                  <c:v>127.9</c:v>
                </c:pt>
                <c:pt idx="4">
                  <c:v>129.16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9-4301-8F54-33A6268E5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63400"/>
        <c:axId val="321758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171.57</c:v>
                </c:pt>
                <c:pt idx="1">
                  <c:v>171.29</c:v>
                </c:pt>
                <c:pt idx="2">
                  <c:v>171.54</c:v>
                </c:pt>
                <c:pt idx="3">
                  <c:v>173</c:v>
                </c:pt>
                <c:pt idx="4">
                  <c:v>173.11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09-4301-8F54-33A6268E5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63400"/>
        <c:axId val="321758696"/>
      </c:lineChart>
      <c:dateAx>
        <c:axId val="321763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58696"/>
        <c:crosses val="autoZero"/>
        <c:auto val="1"/>
        <c:lblOffset val="100"/>
        <c:baseTimeUnit val="years"/>
      </c:dateAx>
      <c:valAx>
        <c:axId val="321758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76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4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</row>
    <row r="3" spans="1:78" ht="9.75" customHeight="1" x14ac:dyDescent="0.15">
      <c r="A3" s="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</row>
    <row r="4" spans="1:78" ht="9.75" customHeight="1" x14ac:dyDescent="0.15">
      <c r="A4" s="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93" t="str">
        <f>データ!H6</f>
        <v>大阪府　大阪市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4"/>
      <c r="AE6" s="94"/>
      <c r="AF6" s="94"/>
      <c r="AG6" s="94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84" t="s">
        <v>1</v>
      </c>
      <c r="C7" s="85"/>
      <c r="D7" s="85"/>
      <c r="E7" s="85"/>
      <c r="F7" s="85"/>
      <c r="G7" s="85"/>
      <c r="H7" s="85"/>
      <c r="I7" s="84" t="s">
        <v>2</v>
      </c>
      <c r="J7" s="85"/>
      <c r="K7" s="85"/>
      <c r="L7" s="85"/>
      <c r="M7" s="85"/>
      <c r="N7" s="85"/>
      <c r="O7" s="86"/>
      <c r="P7" s="87" t="s">
        <v>3</v>
      </c>
      <c r="Q7" s="87"/>
      <c r="R7" s="87"/>
      <c r="S7" s="87"/>
      <c r="T7" s="87"/>
      <c r="U7" s="87"/>
      <c r="V7" s="87"/>
      <c r="W7" s="87" t="s">
        <v>4</v>
      </c>
      <c r="X7" s="87"/>
      <c r="Y7" s="87"/>
      <c r="Z7" s="87"/>
      <c r="AA7" s="87"/>
      <c r="AB7" s="87"/>
      <c r="AC7" s="87"/>
      <c r="AD7" s="87" t="s">
        <v>5</v>
      </c>
      <c r="AE7" s="87"/>
      <c r="AF7" s="87"/>
      <c r="AG7" s="87"/>
      <c r="AH7" s="87"/>
      <c r="AI7" s="87"/>
      <c r="AJ7" s="87"/>
      <c r="AK7" s="4"/>
      <c r="AL7" s="87" t="s">
        <v>6</v>
      </c>
      <c r="AM7" s="87"/>
      <c r="AN7" s="87"/>
      <c r="AO7" s="87"/>
      <c r="AP7" s="87"/>
      <c r="AQ7" s="87"/>
      <c r="AR7" s="87"/>
      <c r="AS7" s="87"/>
      <c r="AT7" s="84" t="s">
        <v>7</v>
      </c>
      <c r="AU7" s="85"/>
      <c r="AV7" s="85"/>
      <c r="AW7" s="85"/>
      <c r="AX7" s="85"/>
      <c r="AY7" s="85"/>
      <c r="AZ7" s="85"/>
      <c r="BA7" s="85"/>
      <c r="BB7" s="87" t="s">
        <v>8</v>
      </c>
      <c r="BC7" s="87"/>
      <c r="BD7" s="87"/>
      <c r="BE7" s="87"/>
      <c r="BF7" s="87"/>
      <c r="BG7" s="87"/>
      <c r="BH7" s="87"/>
      <c r="BI7" s="87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8" t="str">
        <f>データ!$I$6</f>
        <v>法適用</v>
      </c>
      <c r="C8" s="89"/>
      <c r="D8" s="89"/>
      <c r="E8" s="89"/>
      <c r="F8" s="89"/>
      <c r="G8" s="89"/>
      <c r="H8" s="89"/>
      <c r="I8" s="88" t="str">
        <f>データ!$J$6</f>
        <v>水道事業</v>
      </c>
      <c r="J8" s="89"/>
      <c r="K8" s="89"/>
      <c r="L8" s="89"/>
      <c r="M8" s="89"/>
      <c r="N8" s="89"/>
      <c r="O8" s="90"/>
      <c r="P8" s="91" t="str">
        <f>データ!$K$6</f>
        <v>末端給水事業</v>
      </c>
      <c r="Q8" s="91"/>
      <c r="R8" s="91"/>
      <c r="S8" s="91"/>
      <c r="T8" s="91"/>
      <c r="U8" s="91"/>
      <c r="V8" s="91"/>
      <c r="W8" s="91" t="str">
        <f>データ!$L$6</f>
        <v>政令市等</v>
      </c>
      <c r="X8" s="91"/>
      <c r="Y8" s="91"/>
      <c r="Z8" s="91"/>
      <c r="AA8" s="91"/>
      <c r="AB8" s="91"/>
      <c r="AC8" s="91"/>
      <c r="AD8" s="91" t="str">
        <f>データ!$M$6</f>
        <v>自治体職員</v>
      </c>
      <c r="AE8" s="91"/>
      <c r="AF8" s="91"/>
      <c r="AG8" s="91"/>
      <c r="AH8" s="91"/>
      <c r="AI8" s="91"/>
      <c r="AJ8" s="91"/>
      <c r="AK8" s="4"/>
      <c r="AL8" s="79">
        <f>データ!$R$6</f>
        <v>2714484</v>
      </c>
      <c r="AM8" s="79"/>
      <c r="AN8" s="79"/>
      <c r="AO8" s="79"/>
      <c r="AP8" s="79"/>
      <c r="AQ8" s="79"/>
      <c r="AR8" s="79"/>
      <c r="AS8" s="79"/>
      <c r="AT8" s="75">
        <f>データ!$S$6</f>
        <v>225.3</v>
      </c>
      <c r="AU8" s="76"/>
      <c r="AV8" s="76"/>
      <c r="AW8" s="76"/>
      <c r="AX8" s="76"/>
      <c r="AY8" s="76"/>
      <c r="AZ8" s="76"/>
      <c r="BA8" s="76"/>
      <c r="BB8" s="78">
        <f>データ!$T$6</f>
        <v>12048.31</v>
      </c>
      <c r="BC8" s="78"/>
      <c r="BD8" s="78"/>
      <c r="BE8" s="78"/>
      <c r="BF8" s="78"/>
      <c r="BG8" s="78"/>
      <c r="BH8" s="78"/>
      <c r="BI8" s="78"/>
      <c r="BJ8" s="3"/>
      <c r="BK8" s="3"/>
      <c r="BL8" s="82" t="s">
        <v>10</v>
      </c>
      <c r="BM8" s="83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84" t="s">
        <v>12</v>
      </c>
      <c r="C9" s="85"/>
      <c r="D9" s="85"/>
      <c r="E9" s="85"/>
      <c r="F9" s="85"/>
      <c r="G9" s="85"/>
      <c r="H9" s="85"/>
      <c r="I9" s="84" t="s">
        <v>13</v>
      </c>
      <c r="J9" s="85"/>
      <c r="K9" s="85"/>
      <c r="L9" s="85"/>
      <c r="M9" s="85"/>
      <c r="N9" s="85"/>
      <c r="O9" s="86"/>
      <c r="P9" s="87" t="s">
        <v>14</v>
      </c>
      <c r="Q9" s="87"/>
      <c r="R9" s="87"/>
      <c r="S9" s="87"/>
      <c r="T9" s="87"/>
      <c r="U9" s="87"/>
      <c r="V9" s="87"/>
      <c r="W9" s="87" t="s">
        <v>15</v>
      </c>
      <c r="X9" s="87"/>
      <c r="Y9" s="87"/>
      <c r="Z9" s="87"/>
      <c r="AA9" s="87"/>
      <c r="AB9" s="87"/>
      <c r="AC9" s="87"/>
      <c r="AD9" s="2"/>
      <c r="AE9" s="2"/>
      <c r="AF9" s="2"/>
      <c r="AG9" s="2"/>
      <c r="AH9" s="4"/>
      <c r="AI9" s="4"/>
      <c r="AJ9" s="4"/>
      <c r="AK9" s="4"/>
      <c r="AL9" s="87" t="s">
        <v>16</v>
      </c>
      <c r="AM9" s="87"/>
      <c r="AN9" s="87"/>
      <c r="AO9" s="87"/>
      <c r="AP9" s="87"/>
      <c r="AQ9" s="87"/>
      <c r="AR9" s="87"/>
      <c r="AS9" s="87"/>
      <c r="AT9" s="84" t="s">
        <v>17</v>
      </c>
      <c r="AU9" s="85"/>
      <c r="AV9" s="85"/>
      <c r="AW9" s="85"/>
      <c r="AX9" s="85"/>
      <c r="AY9" s="85"/>
      <c r="AZ9" s="85"/>
      <c r="BA9" s="85"/>
      <c r="BB9" s="87" t="s">
        <v>18</v>
      </c>
      <c r="BC9" s="87"/>
      <c r="BD9" s="87"/>
      <c r="BE9" s="87"/>
      <c r="BF9" s="87"/>
      <c r="BG9" s="87"/>
      <c r="BH9" s="87"/>
      <c r="BI9" s="87"/>
      <c r="BJ9" s="3"/>
      <c r="BK9" s="3"/>
      <c r="BL9" s="73" t="s">
        <v>19</v>
      </c>
      <c r="BM9" s="74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5" t="str">
        <f>データ!$N$6</f>
        <v>-</v>
      </c>
      <c r="C10" s="76"/>
      <c r="D10" s="76"/>
      <c r="E10" s="76"/>
      <c r="F10" s="76"/>
      <c r="G10" s="76"/>
      <c r="H10" s="76"/>
      <c r="I10" s="75">
        <f>データ!$O$6</f>
        <v>64.62</v>
      </c>
      <c r="J10" s="76"/>
      <c r="K10" s="76"/>
      <c r="L10" s="76"/>
      <c r="M10" s="76"/>
      <c r="N10" s="76"/>
      <c r="O10" s="77"/>
      <c r="P10" s="78">
        <f>データ!$P$6</f>
        <v>100.46</v>
      </c>
      <c r="Q10" s="78"/>
      <c r="R10" s="78"/>
      <c r="S10" s="78"/>
      <c r="T10" s="78"/>
      <c r="U10" s="78"/>
      <c r="V10" s="78"/>
      <c r="W10" s="79">
        <f>データ!$Q$6</f>
        <v>2073</v>
      </c>
      <c r="X10" s="79"/>
      <c r="Y10" s="79"/>
      <c r="Z10" s="79"/>
      <c r="AA10" s="79"/>
      <c r="AB10" s="79"/>
      <c r="AC10" s="79"/>
      <c r="AD10" s="2"/>
      <c r="AE10" s="2"/>
      <c r="AF10" s="2"/>
      <c r="AG10" s="2"/>
      <c r="AH10" s="4"/>
      <c r="AI10" s="4"/>
      <c r="AJ10" s="4"/>
      <c r="AK10" s="4"/>
      <c r="AL10" s="79">
        <f>データ!$U$6</f>
        <v>2728981</v>
      </c>
      <c r="AM10" s="79"/>
      <c r="AN10" s="79"/>
      <c r="AO10" s="79"/>
      <c r="AP10" s="79"/>
      <c r="AQ10" s="79"/>
      <c r="AR10" s="79"/>
      <c r="AS10" s="79"/>
      <c r="AT10" s="75">
        <f>データ!$V$6</f>
        <v>225.21</v>
      </c>
      <c r="AU10" s="76"/>
      <c r="AV10" s="76"/>
      <c r="AW10" s="76"/>
      <c r="AX10" s="76"/>
      <c r="AY10" s="76"/>
      <c r="AZ10" s="76"/>
      <c r="BA10" s="76"/>
      <c r="BB10" s="78">
        <f>データ!$W$6</f>
        <v>12117.49</v>
      </c>
      <c r="BC10" s="78"/>
      <c r="BD10" s="78"/>
      <c r="BE10" s="78"/>
      <c r="BF10" s="78"/>
      <c r="BG10" s="78"/>
      <c r="BH10" s="78"/>
      <c r="BI10" s="78"/>
      <c r="BJ10" s="2"/>
      <c r="BK10" s="2"/>
      <c r="BL10" s="80" t="s">
        <v>21</v>
      </c>
      <c r="BM10" s="81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7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7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7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0" t="s">
        <v>105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7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7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7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7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7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7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7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7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7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7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7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7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7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7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7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7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7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7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7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7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7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7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7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7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7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7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7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7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7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4" t="s">
        <v>26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7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7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7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7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7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7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7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7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7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7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7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7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7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7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7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7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7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7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7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7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7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7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7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7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7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7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7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7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7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7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7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7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7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7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7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7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7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DX50sFAecb6Fh1S84LBQSRX06LH2c8dIeV9Ol/LEc4WK8erIdWK41Galxoul3DZX6jQ+Ty0XqK1/Mon/kpV2kw==" saltValue="JOTHTXXzc/yrRzqjITg2n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6" t="s">
        <v>50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102" t="s">
        <v>51</v>
      </c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 t="s">
        <v>52</v>
      </c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9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1"/>
      <c r="X4" s="95" t="s">
        <v>54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 t="s">
        <v>55</v>
      </c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 t="s">
        <v>56</v>
      </c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 t="s">
        <v>57</v>
      </c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 t="s">
        <v>58</v>
      </c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 t="s">
        <v>59</v>
      </c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 t="s">
        <v>60</v>
      </c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 t="s">
        <v>61</v>
      </c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 t="s">
        <v>62</v>
      </c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 t="s">
        <v>63</v>
      </c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 t="s">
        <v>64</v>
      </c>
      <c r="EE4" s="95"/>
      <c r="EF4" s="95"/>
      <c r="EG4" s="95"/>
      <c r="EH4" s="95"/>
      <c r="EI4" s="95"/>
      <c r="EJ4" s="95"/>
      <c r="EK4" s="95"/>
      <c r="EL4" s="95"/>
      <c r="EM4" s="95"/>
      <c r="EN4" s="95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271004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大阪府　大阪市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政令市等</v>
      </c>
      <c r="M6" s="34" t="str">
        <f t="shared" si="3"/>
        <v>自治体職員</v>
      </c>
      <c r="N6" s="35" t="str">
        <f t="shared" si="3"/>
        <v>-</v>
      </c>
      <c r="O6" s="35">
        <f t="shared" si="3"/>
        <v>64.62</v>
      </c>
      <c r="P6" s="35">
        <f t="shared" si="3"/>
        <v>100.46</v>
      </c>
      <c r="Q6" s="35">
        <f t="shared" si="3"/>
        <v>2073</v>
      </c>
      <c r="R6" s="35">
        <f t="shared" si="3"/>
        <v>2714484</v>
      </c>
      <c r="S6" s="35">
        <f t="shared" si="3"/>
        <v>225.3</v>
      </c>
      <c r="T6" s="35">
        <f t="shared" si="3"/>
        <v>12048.31</v>
      </c>
      <c r="U6" s="35">
        <f t="shared" si="3"/>
        <v>2728981</v>
      </c>
      <c r="V6" s="35">
        <f t="shared" si="3"/>
        <v>225.21</v>
      </c>
      <c r="W6" s="35">
        <f t="shared" si="3"/>
        <v>12117.49</v>
      </c>
      <c r="X6" s="36">
        <f>IF(X7="",NA(),X7)</f>
        <v>122.93</v>
      </c>
      <c r="Y6" s="36">
        <f t="shared" ref="Y6:AG6" si="4">IF(Y7="",NA(),Y7)</f>
        <v>123.25</v>
      </c>
      <c r="Z6" s="36">
        <f t="shared" si="4"/>
        <v>128.29</v>
      </c>
      <c r="AA6" s="36">
        <f t="shared" si="4"/>
        <v>131.41</v>
      </c>
      <c r="AB6" s="36">
        <f t="shared" si="4"/>
        <v>129.83000000000001</v>
      </c>
      <c r="AC6" s="36">
        <f t="shared" si="4"/>
        <v>113.97</v>
      </c>
      <c r="AD6" s="36">
        <f t="shared" si="4"/>
        <v>114.38</v>
      </c>
      <c r="AE6" s="36">
        <f t="shared" si="4"/>
        <v>114.5</v>
      </c>
      <c r="AF6" s="36">
        <f t="shared" si="4"/>
        <v>113.59</v>
      </c>
      <c r="AG6" s="36">
        <f t="shared" si="4"/>
        <v>113.62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5">
        <f t="shared" si="5"/>
        <v>0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141.31</v>
      </c>
      <c r="AU6" s="36">
        <f t="shared" ref="AU6:BC6" si="6">IF(AU7="",NA(),AU7)</f>
        <v>178.02</v>
      </c>
      <c r="AV6" s="36">
        <f t="shared" si="6"/>
        <v>157.76</v>
      </c>
      <c r="AW6" s="36">
        <f t="shared" si="6"/>
        <v>173.27</v>
      </c>
      <c r="AX6" s="36">
        <f t="shared" si="6"/>
        <v>165.18</v>
      </c>
      <c r="AY6" s="36">
        <f t="shared" si="6"/>
        <v>178.43</v>
      </c>
      <c r="AZ6" s="36">
        <f t="shared" si="6"/>
        <v>168.99</v>
      </c>
      <c r="BA6" s="36">
        <f t="shared" si="6"/>
        <v>159.12</v>
      </c>
      <c r="BB6" s="36">
        <f t="shared" si="6"/>
        <v>169.68</v>
      </c>
      <c r="BC6" s="36">
        <f t="shared" si="6"/>
        <v>166.51</v>
      </c>
      <c r="BD6" s="35" t="str">
        <f>IF(BD7="","",IF(BD7="-","【-】","【"&amp;SUBSTITUTE(TEXT(BD7,"#,##0.00"),"-","△")&amp;"】"))</f>
        <v>【261.93】</v>
      </c>
      <c r="BE6" s="36">
        <f>IF(BE7="",NA(),BE7)</f>
        <v>322.27</v>
      </c>
      <c r="BF6" s="36">
        <f t="shared" ref="BF6:BN6" si="7">IF(BF7="",NA(),BF7)</f>
        <v>298.64999999999998</v>
      </c>
      <c r="BG6" s="36">
        <f t="shared" si="7"/>
        <v>276.60000000000002</v>
      </c>
      <c r="BH6" s="36">
        <f t="shared" si="7"/>
        <v>247.22</v>
      </c>
      <c r="BI6" s="36">
        <f t="shared" si="7"/>
        <v>222.5</v>
      </c>
      <c r="BJ6" s="36">
        <f t="shared" si="7"/>
        <v>220.35</v>
      </c>
      <c r="BK6" s="36">
        <f t="shared" si="7"/>
        <v>212.16</v>
      </c>
      <c r="BL6" s="36">
        <f t="shared" si="7"/>
        <v>206.16</v>
      </c>
      <c r="BM6" s="36">
        <f t="shared" si="7"/>
        <v>203.63</v>
      </c>
      <c r="BN6" s="36">
        <f t="shared" si="7"/>
        <v>198.51</v>
      </c>
      <c r="BO6" s="35" t="str">
        <f>IF(BO7="","",IF(BO7="-","【-】","【"&amp;SUBSTITUTE(TEXT(BO7,"#,##0.00"),"-","△")&amp;"】"))</f>
        <v>【270.46】</v>
      </c>
      <c r="BP6" s="36">
        <f>IF(BP7="",NA(),BP7)</f>
        <v>116.95</v>
      </c>
      <c r="BQ6" s="36">
        <f t="shared" ref="BQ6:BY6" si="8">IF(BQ7="",NA(),BQ7)</f>
        <v>117.5</v>
      </c>
      <c r="BR6" s="36">
        <f t="shared" si="8"/>
        <v>122.16</v>
      </c>
      <c r="BS6" s="36">
        <f t="shared" si="8"/>
        <v>125.47</v>
      </c>
      <c r="BT6" s="36">
        <f t="shared" si="8"/>
        <v>124.15</v>
      </c>
      <c r="BU6" s="36">
        <f t="shared" si="8"/>
        <v>104.05</v>
      </c>
      <c r="BV6" s="36">
        <f t="shared" si="8"/>
        <v>104.16</v>
      </c>
      <c r="BW6" s="36">
        <f t="shared" si="8"/>
        <v>104.03</v>
      </c>
      <c r="BX6" s="36">
        <f t="shared" si="8"/>
        <v>103.04</v>
      </c>
      <c r="BY6" s="36">
        <f t="shared" si="8"/>
        <v>103.28</v>
      </c>
      <c r="BZ6" s="35" t="str">
        <f>IF(BZ7="","",IF(BZ7="-","【-】","【"&amp;SUBSTITUTE(TEXT(BZ7,"#,##0.00"),"-","△")&amp;"】"))</f>
        <v>【103.91】</v>
      </c>
      <c r="CA6" s="36">
        <f>IF(CA7="",NA(),CA7)</f>
        <v>138.43</v>
      </c>
      <c r="CB6" s="36">
        <f t="shared" ref="CB6:CJ6" si="9">IF(CB7="",NA(),CB7)</f>
        <v>137.18</v>
      </c>
      <c r="CC6" s="36">
        <f t="shared" si="9"/>
        <v>131.37</v>
      </c>
      <c r="CD6" s="36">
        <f t="shared" si="9"/>
        <v>127.9</v>
      </c>
      <c r="CE6" s="36">
        <f t="shared" si="9"/>
        <v>129.16</v>
      </c>
      <c r="CF6" s="36">
        <f t="shared" si="9"/>
        <v>171.57</v>
      </c>
      <c r="CG6" s="36">
        <f t="shared" si="9"/>
        <v>171.29</v>
      </c>
      <c r="CH6" s="36">
        <f t="shared" si="9"/>
        <v>171.54</v>
      </c>
      <c r="CI6" s="36">
        <f t="shared" si="9"/>
        <v>173</v>
      </c>
      <c r="CJ6" s="36">
        <f t="shared" si="9"/>
        <v>173.11</v>
      </c>
      <c r="CK6" s="35" t="str">
        <f>IF(CK7="","",IF(CK7="-","【-】","【"&amp;SUBSTITUTE(TEXT(CK7,"#,##0.00"),"-","△")&amp;"】"))</f>
        <v>【167.11】</v>
      </c>
      <c r="CL6" s="36">
        <f>IF(CL7="",NA(),CL7)</f>
        <v>48.08</v>
      </c>
      <c r="CM6" s="36">
        <f t="shared" ref="CM6:CU6" si="10">IF(CM7="",NA(),CM7)</f>
        <v>46.14</v>
      </c>
      <c r="CN6" s="36">
        <f t="shared" si="10"/>
        <v>45.48</v>
      </c>
      <c r="CO6" s="36">
        <f t="shared" si="10"/>
        <v>45.67</v>
      </c>
      <c r="CP6" s="36">
        <f t="shared" si="10"/>
        <v>45.75</v>
      </c>
      <c r="CQ6" s="36">
        <f t="shared" si="10"/>
        <v>58.97</v>
      </c>
      <c r="CR6" s="36">
        <f t="shared" si="10"/>
        <v>58.67</v>
      </c>
      <c r="CS6" s="36">
        <f t="shared" si="10"/>
        <v>59</v>
      </c>
      <c r="CT6" s="36">
        <f t="shared" si="10"/>
        <v>59.36</v>
      </c>
      <c r="CU6" s="36">
        <f t="shared" si="10"/>
        <v>59.32</v>
      </c>
      <c r="CV6" s="35" t="str">
        <f>IF(CV7="","",IF(CV7="-","【-】","【"&amp;SUBSTITUTE(TEXT(CV7,"#,##0.00"),"-","△")&amp;"】"))</f>
        <v>【60.27】</v>
      </c>
      <c r="CW6" s="36">
        <f>IF(CW7="",NA(),CW7)</f>
        <v>87.29</v>
      </c>
      <c r="CX6" s="36">
        <f t="shared" ref="CX6:DF6" si="11">IF(CX7="",NA(),CX7)</f>
        <v>90.48</v>
      </c>
      <c r="CY6" s="36">
        <f t="shared" si="11"/>
        <v>92.22</v>
      </c>
      <c r="CZ6" s="36">
        <f t="shared" si="11"/>
        <v>92.02</v>
      </c>
      <c r="DA6" s="36">
        <f t="shared" si="11"/>
        <v>91.53</v>
      </c>
      <c r="DB6" s="36">
        <f t="shared" si="11"/>
        <v>92.91</v>
      </c>
      <c r="DC6" s="36">
        <f t="shared" si="11"/>
        <v>93.36</v>
      </c>
      <c r="DD6" s="36">
        <f t="shared" si="11"/>
        <v>93.69</v>
      </c>
      <c r="DE6" s="36">
        <f t="shared" si="11"/>
        <v>93.82</v>
      </c>
      <c r="DF6" s="36">
        <f t="shared" si="11"/>
        <v>93.74</v>
      </c>
      <c r="DG6" s="35" t="str">
        <f>IF(DG7="","",IF(DG7="-","【-】","【"&amp;SUBSTITUTE(TEXT(DG7,"#,##0.00"),"-","△")&amp;"】"))</f>
        <v>【89.92】</v>
      </c>
      <c r="DH6" s="36">
        <f>IF(DH7="",NA(),DH7)</f>
        <v>49.27</v>
      </c>
      <c r="DI6" s="36">
        <f t="shared" ref="DI6:DQ6" si="12">IF(DI7="",NA(),DI7)</f>
        <v>50.35</v>
      </c>
      <c r="DJ6" s="36">
        <f t="shared" si="12"/>
        <v>50.74</v>
      </c>
      <c r="DK6" s="36">
        <f t="shared" si="12"/>
        <v>51.6</v>
      </c>
      <c r="DL6" s="36">
        <f t="shared" si="12"/>
        <v>52.54</v>
      </c>
      <c r="DM6" s="36">
        <f t="shared" si="12"/>
        <v>46.73</v>
      </c>
      <c r="DN6" s="36">
        <f t="shared" si="12"/>
        <v>47.39</v>
      </c>
      <c r="DO6" s="36">
        <f t="shared" si="12"/>
        <v>48.05</v>
      </c>
      <c r="DP6" s="36">
        <f t="shared" si="12"/>
        <v>48.64</v>
      </c>
      <c r="DQ6" s="36">
        <f t="shared" si="12"/>
        <v>49.23</v>
      </c>
      <c r="DR6" s="35" t="str">
        <f>IF(DR7="","",IF(DR7="-","【-】","【"&amp;SUBSTITUTE(TEXT(DR7,"#,##0.00"),"-","△")&amp;"】"))</f>
        <v>【48.85】</v>
      </c>
      <c r="DS6" s="36">
        <f>IF(DS7="",NA(),DS7)</f>
        <v>43.35</v>
      </c>
      <c r="DT6" s="36">
        <f t="shared" ref="DT6:EB6" si="13">IF(DT7="",NA(),DT7)</f>
        <v>44</v>
      </c>
      <c r="DU6" s="36">
        <f t="shared" si="13"/>
        <v>44.9</v>
      </c>
      <c r="DV6" s="36">
        <f t="shared" si="13"/>
        <v>46.51</v>
      </c>
      <c r="DW6" s="36">
        <f t="shared" si="13"/>
        <v>47.97</v>
      </c>
      <c r="DX6" s="36">
        <f t="shared" si="13"/>
        <v>15.33</v>
      </c>
      <c r="DY6" s="36">
        <f t="shared" si="13"/>
        <v>16.739999999999998</v>
      </c>
      <c r="DZ6" s="36">
        <f t="shared" si="13"/>
        <v>17.97</v>
      </c>
      <c r="EA6" s="36">
        <f t="shared" si="13"/>
        <v>19.95</v>
      </c>
      <c r="EB6" s="36">
        <f t="shared" si="13"/>
        <v>21.62</v>
      </c>
      <c r="EC6" s="35" t="str">
        <f>IF(EC7="","",IF(EC7="-","【-】","【"&amp;SUBSTITUTE(TEXT(EC7,"#,##0.00"),"-","△")&amp;"】"))</f>
        <v>【17.80】</v>
      </c>
      <c r="ED6" s="36">
        <f>IF(ED7="",NA(),ED7)</f>
        <v>1.36</v>
      </c>
      <c r="EE6" s="36">
        <f t="shared" ref="EE6:EM6" si="14">IF(EE7="",NA(),EE7)</f>
        <v>1.35</v>
      </c>
      <c r="EF6" s="36">
        <f t="shared" si="14"/>
        <v>1.34</v>
      </c>
      <c r="EG6" s="36">
        <f t="shared" si="14"/>
        <v>0.4</v>
      </c>
      <c r="EH6" s="36">
        <f t="shared" si="14"/>
        <v>1.8</v>
      </c>
      <c r="EI6" s="36">
        <f t="shared" si="14"/>
        <v>1.23</v>
      </c>
      <c r="EJ6" s="36">
        <f t="shared" si="14"/>
        <v>1.23</v>
      </c>
      <c r="EK6" s="36">
        <f t="shared" si="14"/>
        <v>1.18</v>
      </c>
      <c r="EL6" s="36">
        <f t="shared" si="14"/>
        <v>0.97</v>
      </c>
      <c r="EM6" s="36">
        <f t="shared" si="14"/>
        <v>1.03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271004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64.62</v>
      </c>
      <c r="P7" s="39">
        <v>100.46</v>
      </c>
      <c r="Q7" s="39">
        <v>2073</v>
      </c>
      <c r="R7" s="39">
        <v>2714484</v>
      </c>
      <c r="S7" s="39">
        <v>225.3</v>
      </c>
      <c r="T7" s="39">
        <v>12048.31</v>
      </c>
      <c r="U7" s="39">
        <v>2728981</v>
      </c>
      <c r="V7" s="39">
        <v>225.21</v>
      </c>
      <c r="W7" s="39">
        <v>12117.49</v>
      </c>
      <c r="X7" s="39">
        <v>122.93</v>
      </c>
      <c r="Y7" s="39">
        <v>123.25</v>
      </c>
      <c r="Z7" s="39">
        <v>128.29</v>
      </c>
      <c r="AA7" s="39">
        <v>131.41</v>
      </c>
      <c r="AB7" s="39">
        <v>129.83000000000001</v>
      </c>
      <c r="AC7" s="39">
        <v>113.97</v>
      </c>
      <c r="AD7" s="39">
        <v>114.38</v>
      </c>
      <c r="AE7" s="39">
        <v>114.5</v>
      </c>
      <c r="AF7" s="39">
        <v>113.59</v>
      </c>
      <c r="AG7" s="39">
        <v>113.62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1.05</v>
      </c>
      <c r="AT7" s="39">
        <v>141.31</v>
      </c>
      <c r="AU7" s="39">
        <v>178.02</v>
      </c>
      <c r="AV7" s="39">
        <v>157.76</v>
      </c>
      <c r="AW7" s="39">
        <v>173.27</v>
      </c>
      <c r="AX7" s="39">
        <v>165.18</v>
      </c>
      <c r="AY7" s="39">
        <v>178.43</v>
      </c>
      <c r="AZ7" s="39">
        <v>168.99</v>
      </c>
      <c r="BA7" s="39">
        <v>159.12</v>
      </c>
      <c r="BB7" s="39">
        <v>169.68</v>
      </c>
      <c r="BC7" s="39">
        <v>166.51</v>
      </c>
      <c r="BD7" s="39">
        <v>261.93</v>
      </c>
      <c r="BE7" s="39">
        <v>322.27</v>
      </c>
      <c r="BF7" s="39">
        <v>298.64999999999998</v>
      </c>
      <c r="BG7" s="39">
        <v>276.60000000000002</v>
      </c>
      <c r="BH7" s="39">
        <v>247.22</v>
      </c>
      <c r="BI7" s="39">
        <v>222.5</v>
      </c>
      <c r="BJ7" s="39">
        <v>220.35</v>
      </c>
      <c r="BK7" s="39">
        <v>212.16</v>
      </c>
      <c r="BL7" s="39">
        <v>206.16</v>
      </c>
      <c r="BM7" s="39">
        <v>203.63</v>
      </c>
      <c r="BN7" s="39">
        <v>198.51</v>
      </c>
      <c r="BO7" s="39">
        <v>270.45999999999998</v>
      </c>
      <c r="BP7" s="39">
        <v>116.95</v>
      </c>
      <c r="BQ7" s="39">
        <v>117.5</v>
      </c>
      <c r="BR7" s="39">
        <v>122.16</v>
      </c>
      <c r="BS7" s="39">
        <v>125.47</v>
      </c>
      <c r="BT7" s="39">
        <v>124.15</v>
      </c>
      <c r="BU7" s="39">
        <v>104.05</v>
      </c>
      <c r="BV7" s="39">
        <v>104.16</v>
      </c>
      <c r="BW7" s="39">
        <v>104.03</v>
      </c>
      <c r="BX7" s="39">
        <v>103.04</v>
      </c>
      <c r="BY7" s="39">
        <v>103.28</v>
      </c>
      <c r="BZ7" s="39">
        <v>103.91</v>
      </c>
      <c r="CA7" s="39">
        <v>138.43</v>
      </c>
      <c r="CB7" s="39">
        <v>137.18</v>
      </c>
      <c r="CC7" s="39">
        <v>131.37</v>
      </c>
      <c r="CD7" s="39">
        <v>127.9</v>
      </c>
      <c r="CE7" s="39">
        <v>129.16</v>
      </c>
      <c r="CF7" s="39">
        <v>171.57</v>
      </c>
      <c r="CG7" s="39">
        <v>171.29</v>
      </c>
      <c r="CH7" s="39">
        <v>171.54</v>
      </c>
      <c r="CI7" s="39">
        <v>173</v>
      </c>
      <c r="CJ7" s="39">
        <v>173.11</v>
      </c>
      <c r="CK7" s="39">
        <v>167.11</v>
      </c>
      <c r="CL7" s="39">
        <v>48.08</v>
      </c>
      <c r="CM7" s="39">
        <v>46.14</v>
      </c>
      <c r="CN7" s="39">
        <v>45.48</v>
      </c>
      <c r="CO7" s="39">
        <v>45.67</v>
      </c>
      <c r="CP7" s="39">
        <v>45.75</v>
      </c>
      <c r="CQ7" s="39">
        <v>58.97</v>
      </c>
      <c r="CR7" s="39">
        <v>58.67</v>
      </c>
      <c r="CS7" s="39">
        <v>59</v>
      </c>
      <c r="CT7" s="39">
        <v>59.36</v>
      </c>
      <c r="CU7" s="39">
        <v>59.32</v>
      </c>
      <c r="CV7" s="39">
        <v>60.27</v>
      </c>
      <c r="CW7" s="39">
        <v>87.29</v>
      </c>
      <c r="CX7" s="39">
        <v>90.48</v>
      </c>
      <c r="CY7" s="39">
        <v>92.22</v>
      </c>
      <c r="CZ7" s="39">
        <v>92.02</v>
      </c>
      <c r="DA7" s="39">
        <v>91.53</v>
      </c>
      <c r="DB7" s="39">
        <v>92.91</v>
      </c>
      <c r="DC7" s="39">
        <v>93.36</v>
      </c>
      <c r="DD7" s="39">
        <v>93.69</v>
      </c>
      <c r="DE7" s="39">
        <v>93.82</v>
      </c>
      <c r="DF7" s="39">
        <v>93.74</v>
      </c>
      <c r="DG7" s="39">
        <v>89.92</v>
      </c>
      <c r="DH7" s="39">
        <v>49.27</v>
      </c>
      <c r="DI7" s="39">
        <v>50.35</v>
      </c>
      <c r="DJ7" s="39">
        <v>50.74</v>
      </c>
      <c r="DK7" s="39">
        <v>51.6</v>
      </c>
      <c r="DL7" s="39">
        <v>52.54</v>
      </c>
      <c r="DM7" s="39">
        <v>46.73</v>
      </c>
      <c r="DN7" s="39">
        <v>47.39</v>
      </c>
      <c r="DO7" s="39">
        <v>48.05</v>
      </c>
      <c r="DP7" s="39">
        <v>48.64</v>
      </c>
      <c r="DQ7" s="39">
        <v>49.23</v>
      </c>
      <c r="DR7" s="39">
        <v>48.85</v>
      </c>
      <c r="DS7" s="39">
        <v>43.35</v>
      </c>
      <c r="DT7" s="39">
        <v>44</v>
      </c>
      <c r="DU7" s="39">
        <v>44.9</v>
      </c>
      <c r="DV7" s="39">
        <v>46.51</v>
      </c>
      <c r="DW7" s="39">
        <v>47.97</v>
      </c>
      <c r="DX7" s="39">
        <v>15.33</v>
      </c>
      <c r="DY7" s="39">
        <v>16.739999999999998</v>
      </c>
      <c r="DZ7" s="39">
        <v>17.97</v>
      </c>
      <c r="EA7" s="39">
        <v>19.95</v>
      </c>
      <c r="EB7" s="39">
        <v>21.62</v>
      </c>
      <c r="EC7" s="39">
        <v>17.8</v>
      </c>
      <c r="ED7" s="39">
        <v>1.36</v>
      </c>
      <c r="EE7" s="39">
        <v>1.35</v>
      </c>
      <c r="EF7" s="39">
        <v>1.34</v>
      </c>
      <c r="EG7" s="39">
        <v>0.4</v>
      </c>
      <c r="EH7" s="39">
        <v>1.8</v>
      </c>
      <c r="EI7" s="39">
        <v>1.23</v>
      </c>
      <c r="EJ7" s="39">
        <v>1.23</v>
      </c>
      <c r="EK7" s="39">
        <v>1.18</v>
      </c>
      <c r="EL7" s="39">
        <v>0.97</v>
      </c>
      <c r="EM7" s="39">
        <v>1.03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竹牟礼　優二</dc:creator>
  <cp:keywords/>
  <dc:description/>
  <cp:lastModifiedBy>竹牟礼　優二</cp:lastModifiedBy>
  <cp:lastPrinted>2020-01-23T06:30:57Z</cp:lastPrinted>
  <dcterms:created xsi:type="dcterms:W3CDTF">2019-12-05T04:20:42Z</dcterms:created>
  <dcterms:modified xsi:type="dcterms:W3CDTF">2020-03-05T23:58:38Z</dcterms:modified>
  <cp:category/>
</cp:coreProperties>
</file>