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理担当共有\01_主計担当共有\05_照会回答\R6年度\00.その他組織\総務省\【未済】0130〆公営企業に係る経営比較分析表（令和５年度決算）の分析等について（依頼）\06_HP掲載\02_課内決裁\"/>
    </mc:Choice>
  </mc:AlternateContent>
  <workbookProtection workbookAlgorithmName="SHA-512" workbookHashValue="yYxeEPmQSzlzbi+IFhN8pOUqMVYLGp34nvIs6GJt3U2GgL1R+S1Z1CEICAdNY3IesitdF2Fvkdv2roQ1PWNSXw==" workbookSaltValue="xYIUO/JZOHPWEAgjCBqECg=="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S11" i="5"/>
  <c r="DR10" i="5"/>
  <c r="BZ10" i="5"/>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KF32" i="4"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QN55" i="4"/>
  <c r="OZ55" i="4"/>
  <c r="MN55" i="4"/>
  <c r="KZ55" i="4"/>
  <c r="JL55" i="4"/>
  <c r="GZ55" i="4"/>
  <c r="FL55" i="4"/>
  <c r="CZ55" i="4"/>
  <c r="BL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QN32" i="4"/>
  <c r="OZ32" i="4"/>
  <c r="MN32" i="4"/>
  <c r="KZ32" i="4"/>
  <c r="JL32" i="4"/>
  <c r="GZ32" i="4"/>
  <c r="FL32" i="4"/>
  <c r="CZ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ER32" i="4"/>
  <c r="HT32" i="4"/>
  <c r="LT32" i="4"/>
  <c r="PT32" i="4"/>
  <c r="AR55" i="4"/>
  <c r="ER55" i="4"/>
  <c r="HT55" i="4"/>
  <c r="LT55" i="4"/>
  <c r="PT55"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1" i="5"/>
  <c r="AH11" i="5"/>
  <c r="AR11" i="5"/>
  <c r="BB11" i="5"/>
  <c r="BF11" i="5"/>
  <c r="BP11" i="5"/>
  <c r="BZ11" i="5"/>
  <c r="CJ11" i="5"/>
  <c r="CT11" i="5"/>
  <c r="CX11" i="5"/>
  <c r="FL33" i="4"/>
  <c r="X10" i="5"/>
  <c r="AR10" i="5"/>
  <c r="BB10" i="5"/>
  <c r="BF10" i="5"/>
  <c r="BP10" i="5"/>
  <c r="CJ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<sst xmlns="http://schemas.openxmlformats.org/spreadsheetml/2006/main" count="262" uniqueCount="107">
  <si>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</si>
  <si>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</si>
  <si>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</si>
  <si>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</si>
  <si>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</si>
  <si>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</si>
  <si>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</si>
  <si>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</si>
  <si>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</si>
  <si>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</si>
  <si>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</si>
  <si>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</si>
  <si>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</si>
  <si>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</si>
  <si>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</si>
  <si>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</si>
  <si>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</si>
  <si>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</si>
  <si>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</si>
  <si>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</si>
  <si>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</si>
  <si>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</si>
  <si>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</si>
  <si>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</si>
  <si>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</si>
  <si>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</si>
  <si>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</si>
  <si>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</si>
  <si>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</si>
  <si>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</si>
  <si>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</si>
  <si>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</si>
  <si>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</si>
  <si>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</si>
  <si>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</si>
  <si>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</si>
  <si>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</si>
  <si>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</si>
  <si>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</si>
  <si>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</si>
  <si>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</si>
  <si>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</si>
  <si>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</si>
  <si>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</si>
  <si>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</si>
  <si>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</si>
  <si>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</si>
  <si>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</si>
  <si>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</si>
  <si>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</si>
  <si>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</si>
  <si>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</si>
  <si>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</si>
  <si>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</si>
  <si>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</si>
  <si>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</si>
  <si>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</si>
  <si>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</si>
  <si>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</si>
  <si>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</si>
  <si>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</si>
  <si>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</si>
  <si>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</si>
  <si>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</si>
  <si>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</si>
  <si>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</si>
  <si>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</si>
  <si>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</si>
  <si>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</si>
  <si>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</si>
  <si>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</si>
  <si>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</si>
  <si>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</si>
  <si>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</si>
  <si>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</si>
  <si>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</si>
  <si>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</si>
  <si>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</si>
  <si>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</si>
  <si>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</si>
  <si>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</si>
  <si>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</si>
  <si>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</si>
  <si>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</si>
  <si>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</si>
  <si>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</si>
  <si>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</si>
  <si>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</si>
  <si>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</si>
  <si>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</si>
  <si>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</si>
  <si>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</si>
  <si>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</si>
  <si>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</si>
  <si>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</si>
  <si>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</si>
  <si>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</si>
  <si>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</si>
  <si>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</si>
  <si>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</si>
  <si>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</si>
  <si>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</si>
  <si>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</si>
  <si>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</si>
  <si>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大阪市の工業用水道事業会計は、令和４年４月から民間事業者に運営権を設定する「大阪市工業用水道特定運営事業」を開始しており、収支構造が大きく変化しています。
本資料では経営状況や業務概況の実態を記載することを目的として、大阪市及び公共施設等運営権者の財務諸表を連結した数値にて経営指標の算出をしています。そのため、大阪市工業用水道事業会計として公開している決算書記載の経営指標とは数値が異なります。
・①経常収支比率は、黒字であれば100％以上となる指標です。類似団体と比べて高く、常に100％を上回っています。
・②累積欠損金は発生していません。
・③流動比率は、当座の支払能力を表す指標で、100％以上であることが必要です。類似団体と比べて低いものの、常に100％を上回っています。
・④企業債残高対給水収益比率は、企業債残高の規模を示す指標です。類似団体と比べて低い水準となっています。
・⑤料金回収率は、100％以上であれば健全な指標です。類似団体と比べて高く、常に100％を上回っています。
・⑥給水原価は、有収水量（料金の対象となった水量）1㎥あたりにかかる費用を表す指標です。類似団体と比べて高いものの、一定の水準で推移しています。
・⑦施設利用率は、高いほど健全な指標です。依然として50％を下回る水準であり、給水能力に余裕が生じている状況となっています。
・⑧契約率は、100％に近いほど収益性が高く、適切な投資ができているといえます。依然として契約水量と施設規模に乖離が生じています。</t>
    <rPh sb="322" eb="323">
      <t>ヒク</t>
    </rPh>
    <phoneticPr fontId="5"/>
  </si>
  <si>
    <t>・本市の工業用水道については、「大阪市工業用水道特定運営事業等」の運営権者である「みおつくし工業用水コンセッション株式会社」が、工業用水道事業者としての許認可を取得し、施設の更新・維持管理等の業務や、工業用水道の利用開始・中止手続き及び料金徴収等の工業用水道事業全般を行っています（運転管理等の一部業務は、本市が水道事業と共同で実施）。
・本市と運営権者の連結決算において、令和５年度決算の経営及び施設の老朽化に関する指標については、当該事業を開始する前である令和３年度から大きくは増減しておらず、経営面では一定の利益を確保し比較的順調である一方、老朽化に関する指標は類似団体平均値に比べても高い水準で推移している状況です。
・今後については、運営権者の業務の履行状況や経営状況、要求水準の達成状況のモニタリング等を通じて、運営権者の経営ノウハウや先進技術、創意工夫を最大限に活用した、効率的・効果的な事業運営とこれまでと同等以上のサービス水準の確保が図られるよう取り組んでいきます。</t>
    <rPh sb="314" eb="316">
      <t>コンゴ</t>
    </rPh>
    <phoneticPr fontId="5"/>
  </si>
  <si>
    <t>・①有形固定資産減価償却率は、資産の減価償却がどの程度進んでいるか、また、②管路経年化率は法定耐用年数を超過した管路の割合を示す指標です。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令和４年度までは、「大阪市工業用水道特定運営事業」開始前に発注していた工事により管路更新が発生していますが、令和５年度については、「大阪市工業用水道特定運営事業」開始後、運営権者が行った管路更新のみとなっているため、管路更新率が低くなり、類似団体と比べて低い水準となっています。
　令和４年４月から大阪市工業用水道事業特定運営事業等を事業開始しており、管路等の工業用水道施設については、状態監視保全方策を導入し、長寿命化を主眼とした効率的・効果的な維持管理を実施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</si>
</sst>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0"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66.12</c:v>
                </c:pt>
                <c:pt idx="1">
                  <c:v>66.64</c:v>
                </c:pt>
                <c:pt idx="2">
                  <c:v>67.02</c:v>
                </c:pt>
                <c:pt idx="3">
                  <c:v>67.319999999999993</c:v>
                </c:pt>
                <c:pt idx="4">
                  <c:v>65.84</c:v>
                </c:pt>
              </c:numCache>
            </c:numRef>
          </c:val>
          <c:extLst>
            <c:ext xmlns:c16="http://schemas.microsoft.com/office/drawing/2014/chart" uri="{C3380CC4-5D6E-409C-BE32-E72D297353CC}">
              <c16:uniqueId val="{00000000-11F6-403E-B85A-8D07649A2D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11F6-403E-B85A-8D07649A2D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78.23</c:v>
                </c:pt>
                <c:pt idx="1">
                  <c:v>78.87</c:v>
                </c:pt>
                <c:pt idx="2">
                  <c:v>78.58</c:v>
                </c:pt>
                <c:pt idx="3">
                  <c:v>78.8</c:v>
                </c:pt>
                <c:pt idx="4">
                  <c:v>78.62</c:v>
                </c:pt>
              </c:numCache>
            </c:numRef>
          </c:val>
          <c:extLst>
            <c:ext xmlns:c16="http://schemas.microsoft.com/office/drawing/2014/chart" uri="{C3380CC4-5D6E-409C-BE32-E72D297353CC}">
              <c16:uniqueId val="{00000000-74B3-4709-89D7-4495B6F12F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74B3-4709-89D7-4495B6F12F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0.23</c:v>
                </c:pt>
                <c:pt idx="1">
                  <c:v>0.28000000000000003</c:v>
                </c:pt>
                <c:pt idx="2">
                  <c:v>0.21</c:v>
                </c:pt>
                <c:pt idx="3">
                  <c:v>0.27</c:v>
                </c:pt>
                <c:pt idx="4">
                  <c:v>0.05</c:v>
                </c:pt>
              </c:numCache>
            </c:numRef>
          </c:val>
          <c:extLst>
            <c:ext xmlns:c16="http://schemas.microsoft.com/office/drawing/2014/chart" uri="{C3380CC4-5D6E-409C-BE32-E72D297353CC}">
              <c16:uniqueId val="{00000000-F94A-4DF9-9278-6C8F1935C6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F94A-4DF9-9278-6C8F1935C6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1200.96</c:v>
                </c:pt>
                <c:pt idx="1">
                  <c:v>901.47</c:v>
                </c:pt>
                <c:pt idx="2">
                  <c:v>836.23</c:v>
                </c:pt>
                <c:pt idx="3">
                  <c:v>485.87</c:v>
                </c:pt>
                <c:pt idx="4">
                  <c:v>443.1</c:v>
                </c:pt>
              </c:numCache>
            </c:numRef>
          </c:val>
          <c:extLst>
            <c:ext xmlns:c16="http://schemas.microsoft.com/office/drawing/2014/chart" uri="{C3380CC4-5D6E-409C-BE32-E72D297353CC}">
              <c16:uniqueId val="{00000000-0696-4B50-838A-8B80584A02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0696-4B50-838A-8B80584A02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33.26</c:v>
                </c:pt>
                <c:pt idx="1">
                  <c:v>26.18</c:v>
                </c:pt>
                <c:pt idx="2">
                  <c:v>17.7</c:v>
                </c:pt>
                <c:pt idx="3">
                  <c:v>12.63</c:v>
                </c:pt>
                <c:pt idx="4">
                  <c:v>7.88</c:v>
                </c:pt>
              </c:numCache>
            </c:numRef>
          </c:val>
          <c:extLst>
            <c:ext xmlns:c16="http://schemas.microsoft.com/office/drawing/2014/chart" uri="{C3380CC4-5D6E-409C-BE32-E72D297353CC}">
              <c16:uniqueId val="{00000000-E67A-4A27-AC90-E739986618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E67A-4A27-AC90-E739986618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126.03</c:v>
                </c:pt>
                <c:pt idx="1">
                  <c:v>134.59</c:v>
                </c:pt>
                <c:pt idx="2">
                  <c:v>127.13</c:v>
                </c:pt>
                <c:pt idx="3">
                  <c:v>120.15</c:v>
                </c:pt>
                <c:pt idx="4">
                  <c:v>125.72</c:v>
                </c:pt>
              </c:numCache>
            </c:numRef>
          </c:val>
          <c:extLst>
            <c:ext xmlns:c16="http://schemas.microsoft.com/office/drawing/2014/chart" uri="{C3380CC4-5D6E-409C-BE32-E72D297353CC}">
              <c16:uniqueId val="{00000000-E30B-40DD-A5BB-E598AF5740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E30B-40DD-A5BB-E598AF5740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38.29</c:v>
                </c:pt>
                <c:pt idx="1">
                  <c:v>35.51</c:v>
                </c:pt>
                <c:pt idx="2">
                  <c:v>38</c:v>
                </c:pt>
                <c:pt idx="3">
                  <c:v>40.1</c:v>
                </c:pt>
                <c:pt idx="4">
                  <c:v>38.950000000000003</c:v>
                </c:pt>
              </c:numCache>
            </c:numRef>
          </c:val>
          <c:extLst>
            <c:ext xmlns:c16="http://schemas.microsoft.com/office/drawing/2014/chart" uri="{C3380CC4-5D6E-409C-BE32-E72D297353CC}">
              <c16:uniqueId val="{00000000-9381-4972-8D5A-645CE1D54F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9381-4972-8D5A-645CE1D54F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42.57</c:v>
                </c:pt>
                <c:pt idx="1">
                  <c:v>37.35</c:v>
                </c:pt>
                <c:pt idx="2">
                  <c:v>35.700000000000003</c:v>
                </c:pt>
                <c:pt idx="3">
                  <c:v>34.020000000000003</c:v>
                </c:pt>
                <c:pt idx="4">
                  <c:v>38.630000000000003</c:v>
                </c:pt>
              </c:numCache>
            </c:numRef>
          </c:val>
          <c:extLst>
            <c:ext xmlns:c16="http://schemas.microsoft.com/office/drawing/2014/chart" uri="{C3380CC4-5D6E-409C-BE32-E72D297353CC}">
              <c16:uniqueId val="{00000000-F520-4BD8-B487-1619794D8E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F520-4BD8-B487-1619794D8E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60.41</c:v>
                </c:pt>
                <c:pt idx="1">
                  <c:v>59.47</c:v>
                </c:pt>
                <c:pt idx="2">
                  <c:v>58.82</c:v>
                </c:pt>
                <c:pt idx="3">
                  <c:v>59.16</c:v>
                </c:pt>
                <c:pt idx="4">
                  <c:v>58.65</c:v>
                </c:pt>
              </c:numCache>
            </c:numRef>
          </c:val>
          <c:extLst>
            <c:ext xmlns:c16="http://schemas.microsoft.com/office/drawing/2014/chart" uri="{C3380CC4-5D6E-409C-BE32-E72D297353CC}">
              <c16:uniqueId val="{00000000-E33E-48BA-84E3-5AF5075C9B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E33E-48BA-84E3-5AF5075C9B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7-4F02-8387-0E81FAC8A0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0177-4F02-8387-0E81FAC8A0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127.01</c:v>
                </c:pt>
                <c:pt idx="1">
                  <c:v>131.91</c:v>
                </c:pt>
                <c:pt idx="2">
                  <c:v>122.57</c:v>
                </c:pt>
                <c:pt idx="3">
                  <c:v>119.27</c:v>
                </c:pt>
                <c:pt idx="4">
                  <c:v>123.55</c:v>
                </c:pt>
              </c:numCache>
            </c:numRef>
          </c:val>
          <c:extLst>
            <c:ext xmlns:c16="http://schemas.microsoft.com/office/drawing/2014/chart" uri="{C3380CC4-5D6E-409C-BE32-E72D297353CC}">
              <c16:uniqueId val="{00000000-71CC-46F8-BE21-6151DB8648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71CC-46F8-BE21-6151DB8648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E49" zoomScale="85" zoomScaleNormal="8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6.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大阪府　大阪市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33" t="s">
        <v>2</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5"/>
      <c r="CH7" s="133" t="s">
        <v>3</v>
      </c>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5"/>
      <c r="FN7" s="133" t="s">
        <v>4</v>
      </c>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5"/>
      <c r="IT7" s="133" t="s">
        <v>5</v>
      </c>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5"/>
      <c r="LZ7" s="133" t="s">
        <v>6</v>
      </c>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4"/>
      <c r="NI7" s="134"/>
      <c r="NJ7" s="134"/>
      <c r="NK7" s="134"/>
      <c r="NL7" s="134"/>
      <c r="NM7" s="134"/>
      <c r="NN7" s="134"/>
      <c r="NO7" s="134"/>
      <c r="NP7" s="134"/>
      <c r="NQ7" s="134"/>
      <c r="NR7" s="134"/>
      <c r="NS7" s="134"/>
      <c r="NT7" s="134"/>
      <c r="NU7" s="134"/>
      <c r="NV7" s="134"/>
      <c r="NW7" s="134"/>
      <c r="NX7" s="134"/>
      <c r="NY7" s="134"/>
      <c r="NZ7" s="134"/>
      <c r="OA7" s="134"/>
      <c r="OB7" s="134"/>
      <c r="OC7" s="134"/>
      <c r="OD7" s="134"/>
      <c r="OE7" s="134"/>
      <c r="OF7" s="134"/>
      <c r="OG7" s="134"/>
      <c r="OH7" s="134"/>
      <c r="OI7" s="134"/>
      <c r="OJ7" s="134"/>
      <c r="OK7" s="134"/>
      <c r="OL7" s="134"/>
      <c r="OM7" s="134"/>
      <c r="ON7" s="134"/>
      <c r="OO7" s="134"/>
      <c r="OP7" s="134"/>
      <c r="OQ7" s="134"/>
      <c r="OR7" s="134"/>
      <c r="OS7" s="134"/>
      <c r="OT7" s="134"/>
      <c r="OU7" s="134"/>
      <c r="OV7" s="134"/>
      <c r="OW7" s="134"/>
      <c r="OX7" s="134"/>
      <c r="OY7" s="134"/>
      <c r="OZ7" s="134"/>
      <c r="PA7" s="134"/>
      <c r="PB7" s="134"/>
      <c r="PC7" s="134"/>
      <c r="PD7" s="134"/>
      <c r="PE7" s="135"/>
      <c r="PF7" s="133" t="s">
        <v>7</v>
      </c>
      <c r="PG7" s="134"/>
      <c r="PH7" s="134"/>
      <c r="PI7" s="134"/>
      <c r="PJ7" s="134"/>
      <c r="PK7" s="134"/>
      <c r="PL7" s="134"/>
      <c r="PM7" s="134"/>
      <c r="PN7" s="134"/>
      <c r="PO7" s="134"/>
      <c r="PP7" s="134"/>
      <c r="PQ7" s="134"/>
      <c r="PR7" s="134"/>
      <c r="PS7" s="134"/>
      <c r="PT7" s="134"/>
      <c r="PU7" s="134"/>
      <c r="PV7" s="134"/>
      <c r="PW7" s="134"/>
      <c r="PX7" s="134"/>
      <c r="PY7" s="134"/>
      <c r="PZ7" s="134"/>
      <c r="QA7" s="134"/>
      <c r="QB7" s="134"/>
      <c r="QC7" s="134"/>
      <c r="QD7" s="134"/>
      <c r="QE7" s="134"/>
      <c r="QF7" s="134"/>
      <c r="QG7" s="134"/>
      <c r="QH7" s="134"/>
      <c r="QI7" s="134"/>
      <c r="QJ7" s="134"/>
      <c r="QK7" s="134"/>
      <c r="QL7" s="134"/>
      <c r="QM7" s="134"/>
      <c r="QN7" s="134"/>
      <c r="QO7" s="134"/>
      <c r="QP7" s="134"/>
      <c r="QQ7" s="134"/>
      <c r="QR7" s="134"/>
      <c r="QS7" s="134"/>
      <c r="QT7" s="134"/>
      <c r="QU7" s="134"/>
      <c r="QV7" s="134"/>
      <c r="QW7" s="134"/>
      <c r="QX7" s="134"/>
      <c r="QY7" s="134"/>
      <c r="QZ7" s="134"/>
      <c r="RA7" s="134"/>
      <c r="RB7" s="134"/>
      <c r="RC7" s="134"/>
      <c r="RD7" s="134"/>
      <c r="RE7" s="134"/>
      <c r="RF7" s="134"/>
      <c r="RG7" s="134"/>
      <c r="RH7" s="134"/>
      <c r="RI7" s="134"/>
      <c r="RJ7" s="134"/>
      <c r="RK7" s="134"/>
      <c r="RL7" s="134"/>
      <c r="RM7" s="134"/>
      <c r="RN7" s="134"/>
      <c r="RO7" s="134"/>
      <c r="RP7" s="134"/>
      <c r="RQ7" s="134"/>
      <c r="RR7" s="134"/>
      <c r="RS7" s="134"/>
      <c r="RT7" s="134"/>
      <c r="RU7" s="134"/>
      <c r="RV7" s="134"/>
      <c r="RW7" s="134"/>
      <c r="RX7" s="134"/>
      <c r="RY7" s="134"/>
      <c r="RZ7" s="134"/>
      <c r="SA7" s="134"/>
      <c r="SB7" s="134"/>
      <c r="SC7" s="134"/>
      <c r="SD7" s="134"/>
      <c r="SE7" s="134"/>
      <c r="SF7" s="134"/>
      <c r="SG7" s="134"/>
      <c r="SH7" s="134"/>
      <c r="SI7" s="134"/>
      <c r="SJ7" s="134"/>
      <c r="SK7" s="135"/>
      <c r="SL7" s="3"/>
      <c r="SM7" s="138" t="s">
        <v>8</v>
      </c>
      <c r="SN7" s="139"/>
      <c r="SO7" s="139"/>
      <c r="SP7" s="139"/>
      <c r="SQ7" s="139"/>
      <c r="SR7" s="139"/>
      <c r="SS7" s="139"/>
      <c r="ST7" s="139"/>
      <c r="SU7" s="139"/>
      <c r="SV7" s="139"/>
      <c r="SW7" s="139"/>
      <c r="SX7" s="139"/>
      <c r="SY7" s="139"/>
      <c r="SZ7" s="140"/>
    </row>
    <row r="8" spans="1:521" ht="18.75" customHeight="1" x14ac:dyDescent="0.15">
      <c r="A8" s="6"/>
      <c r="B8" s="126" t="str">
        <f>データ!I7</f>
        <v>法適用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8"/>
      <c r="CH8" s="126" t="str">
        <f>データ!J7</f>
        <v>工業用水道事業</v>
      </c>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8"/>
      <c r="FN8" s="123">
        <f>データ!K7</f>
        <v>151000</v>
      </c>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5"/>
      <c r="IT8" s="126" t="str">
        <f>データ!L7</f>
        <v>中規模</v>
      </c>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7"/>
      <c r="LP8" s="127"/>
      <c r="LQ8" s="127"/>
      <c r="LR8" s="127"/>
      <c r="LS8" s="127"/>
      <c r="LT8" s="127"/>
      <c r="LU8" s="127"/>
      <c r="LV8" s="127"/>
      <c r="LW8" s="127"/>
      <c r="LX8" s="127"/>
      <c r="LY8" s="128"/>
      <c r="LZ8" s="123">
        <f>データ!M7</f>
        <v>1</v>
      </c>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5"/>
      <c r="PF8" s="123">
        <f>データ!N7</f>
        <v>58338</v>
      </c>
      <c r="PG8" s="124"/>
      <c r="PH8" s="124"/>
      <c r="PI8" s="124"/>
      <c r="PJ8" s="124"/>
      <c r="PK8" s="124"/>
      <c r="PL8" s="124"/>
      <c r="PM8" s="124"/>
      <c r="PN8" s="124"/>
      <c r="PO8" s="124"/>
      <c r="PP8" s="124"/>
      <c r="PQ8" s="124"/>
      <c r="PR8" s="124"/>
      <c r="PS8" s="124"/>
      <c r="PT8" s="124"/>
      <c r="PU8" s="124"/>
      <c r="PV8" s="124"/>
      <c r="PW8" s="124"/>
      <c r="PX8" s="124"/>
      <c r="PY8" s="124"/>
      <c r="PZ8" s="124"/>
      <c r="QA8" s="124"/>
      <c r="QB8" s="124"/>
      <c r="QC8" s="124"/>
      <c r="QD8" s="124"/>
      <c r="QE8" s="124"/>
      <c r="QF8" s="124"/>
      <c r="QG8" s="124"/>
      <c r="QH8" s="124"/>
      <c r="QI8" s="124"/>
      <c r="QJ8" s="124"/>
      <c r="QK8" s="124"/>
      <c r="QL8" s="124"/>
      <c r="QM8" s="124"/>
      <c r="QN8" s="124"/>
      <c r="QO8" s="124"/>
      <c r="QP8" s="124"/>
      <c r="QQ8" s="124"/>
      <c r="QR8" s="124"/>
      <c r="QS8" s="124"/>
      <c r="QT8" s="124"/>
      <c r="QU8" s="124"/>
      <c r="QV8" s="124"/>
      <c r="QW8" s="124"/>
      <c r="QX8" s="124"/>
      <c r="QY8" s="124"/>
      <c r="QZ8" s="124"/>
      <c r="RA8" s="124"/>
      <c r="RB8" s="124"/>
      <c r="RC8" s="124"/>
      <c r="RD8" s="124"/>
      <c r="RE8" s="124"/>
      <c r="RF8" s="124"/>
      <c r="RG8" s="124"/>
      <c r="RH8" s="124"/>
      <c r="RI8" s="124"/>
      <c r="RJ8" s="124"/>
      <c r="RK8" s="124"/>
      <c r="RL8" s="124"/>
      <c r="RM8" s="124"/>
      <c r="RN8" s="124"/>
      <c r="RO8" s="124"/>
      <c r="RP8" s="124"/>
      <c r="RQ8" s="124"/>
      <c r="RR8" s="124"/>
      <c r="RS8" s="124"/>
      <c r="RT8" s="124"/>
      <c r="RU8" s="124"/>
      <c r="RV8" s="124"/>
      <c r="RW8" s="124"/>
      <c r="RX8" s="124"/>
      <c r="RY8" s="124"/>
      <c r="RZ8" s="124"/>
      <c r="SA8" s="124"/>
      <c r="SB8" s="124"/>
      <c r="SC8" s="124"/>
      <c r="SD8" s="124"/>
      <c r="SE8" s="124"/>
      <c r="SF8" s="124"/>
      <c r="SG8" s="124"/>
      <c r="SH8" s="124"/>
      <c r="SI8" s="124"/>
      <c r="SJ8" s="124"/>
      <c r="SK8" s="125"/>
      <c r="SL8" s="3"/>
      <c r="SM8" s="141" t="s">
        <v>9</v>
      </c>
      <c r="SN8" s="142"/>
      <c r="SO8" s="143" t="s">
        <v>10</v>
      </c>
      <c r="SP8" s="143"/>
      <c r="SQ8" s="143"/>
      <c r="SR8" s="143"/>
      <c r="SS8" s="143"/>
      <c r="ST8" s="143"/>
      <c r="SU8" s="143"/>
      <c r="SV8" s="143"/>
      <c r="SW8" s="143"/>
      <c r="SX8" s="143"/>
      <c r="SY8" s="143"/>
      <c r="SZ8" s="144"/>
    </row>
    <row r="9" spans="1:521" ht="18.75" customHeight="1" x14ac:dyDescent="0.15">
      <c r="A9" s="6"/>
      <c r="B9" s="133" t="s">
        <v>11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5"/>
      <c r="CH9" s="133" t="s">
        <v>12</v>
      </c>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5"/>
      <c r="FN9" s="133" t="s">
        <v>13</v>
      </c>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5"/>
      <c r="IT9" s="133" t="s">
        <v>14</v>
      </c>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5"/>
      <c r="LZ9" s="133" t="s">
        <v>15</v>
      </c>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4"/>
      <c r="NI9" s="134"/>
      <c r="NJ9" s="134"/>
      <c r="NK9" s="134"/>
      <c r="NL9" s="134"/>
      <c r="NM9" s="134"/>
      <c r="NN9" s="134"/>
      <c r="NO9" s="134"/>
      <c r="NP9" s="134"/>
      <c r="NQ9" s="134"/>
      <c r="NR9" s="134"/>
      <c r="NS9" s="134"/>
      <c r="NT9" s="134"/>
      <c r="NU9" s="134"/>
      <c r="NV9" s="134"/>
      <c r="NW9" s="134"/>
      <c r="NX9" s="134"/>
      <c r="NY9" s="134"/>
      <c r="NZ9" s="134"/>
      <c r="OA9" s="134"/>
      <c r="OB9" s="134"/>
      <c r="OC9" s="134"/>
      <c r="OD9" s="134"/>
      <c r="OE9" s="134"/>
      <c r="OF9" s="134"/>
      <c r="OG9" s="134"/>
      <c r="OH9" s="134"/>
      <c r="OI9" s="134"/>
      <c r="OJ9" s="134"/>
      <c r="OK9" s="134"/>
      <c r="OL9" s="134"/>
      <c r="OM9" s="134"/>
      <c r="ON9" s="134"/>
      <c r="OO9" s="134"/>
      <c r="OP9" s="134"/>
      <c r="OQ9" s="134"/>
      <c r="OR9" s="134"/>
      <c r="OS9" s="134"/>
      <c r="OT9" s="134"/>
      <c r="OU9" s="134"/>
      <c r="OV9" s="134"/>
      <c r="OW9" s="134"/>
      <c r="OX9" s="134"/>
      <c r="OY9" s="134"/>
      <c r="OZ9" s="134"/>
      <c r="PA9" s="134"/>
      <c r="PB9" s="134"/>
      <c r="PC9" s="134"/>
      <c r="PD9" s="134"/>
      <c r="PE9" s="135"/>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6" t="s">
        <v>16</v>
      </c>
      <c r="SN9" s="137"/>
      <c r="SO9" s="118" t="s">
        <v>17</v>
      </c>
      <c r="SP9" s="118"/>
      <c r="SQ9" s="118"/>
      <c r="SR9" s="118"/>
      <c r="SS9" s="118"/>
      <c r="ST9" s="118"/>
      <c r="SU9" s="118"/>
      <c r="SV9" s="118"/>
      <c r="SW9" s="118"/>
      <c r="SX9" s="118"/>
      <c r="SY9" s="118"/>
      <c r="SZ9" s="119"/>
    </row>
    <row r="10" spans="1:521" ht="18.75" customHeight="1" x14ac:dyDescent="0.15">
      <c r="A10" s="6"/>
      <c r="B10" s="120" t="str">
        <f>データ!O7</f>
        <v>-</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2"/>
      <c r="CH10" s="120">
        <f>データ!P7</f>
        <v>93.8</v>
      </c>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2"/>
      <c r="FN10" s="123">
        <f>データ!Q7</f>
        <v>344</v>
      </c>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5"/>
      <c r="IT10" s="123">
        <f>データ!R7</f>
        <v>88567</v>
      </c>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5"/>
      <c r="LZ10" s="126" t="str">
        <f>データ!S7</f>
        <v>自治体職員</v>
      </c>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7"/>
      <c r="NI10" s="127"/>
      <c r="NJ10" s="127"/>
      <c r="NK10" s="127"/>
      <c r="NL10" s="127"/>
      <c r="NM10" s="127"/>
      <c r="NN10" s="127"/>
      <c r="NO10" s="127"/>
      <c r="NP10" s="127"/>
      <c r="NQ10" s="127"/>
      <c r="NR10" s="127"/>
      <c r="NS10" s="127"/>
      <c r="NT10" s="127"/>
      <c r="NU10" s="127"/>
      <c r="NV10" s="127"/>
      <c r="NW10" s="127"/>
      <c r="NX10" s="127"/>
      <c r="NY10" s="127"/>
      <c r="NZ10" s="127"/>
      <c r="OA10" s="127"/>
      <c r="OB10" s="127"/>
      <c r="OC10" s="127"/>
      <c r="OD10" s="127"/>
      <c r="OE10" s="127"/>
      <c r="OF10" s="127"/>
      <c r="OG10" s="127"/>
      <c r="OH10" s="127"/>
      <c r="OI10" s="127"/>
      <c r="OJ10" s="127"/>
      <c r="OK10" s="127"/>
      <c r="OL10" s="127"/>
      <c r="OM10" s="127"/>
      <c r="ON10" s="127"/>
      <c r="OO10" s="127"/>
      <c r="OP10" s="127"/>
      <c r="OQ10" s="127"/>
      <c r="OR10" s="127"/>
      <c r="OS10" s="127"/>
      <c r="OT10" s="127"/>
      <c r="OU10" s="127"/>
      <c r="OV10" s="127"/>
      <c r="OW10" s="127"/>
      <c r="OX10" s="127"/>
      <c r="OY10" s="127"/>
      <c r="OZ10" s="127"/>
      <c r="PA10" s="127"/>
      <c r="PB10" s="127"/>
      <c r="PC10" s="127"/>
      <c r="PD10" s="127"/>
      <c r="PE10" s="128"/>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9" t="s">
        <v>18</v>
      </c>
      <c r="SN10" s="130"/>
      <c r="SO10" s="131" t="s">
        <v>19</v>
      </c>
      <c r="SP10" s="131"/>
      <c r="SQ10" s="131"/>
      <c r="SR10" s="131"/>
      <c r="SS10" s="131"/>
      <c r="ST10" s="131"/>
      <c r="SU10" s="131"/>
      <c r="SV10" s="131"/>
      <c r="SW10" s="131"/>
      <c r="SX10" s="131"/>
      <c r="SY10" s="131"/>
      <c r="SZ10" s="132"/>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117"/>
      <c r="SO16" s="117"/>
      <c r="SP16" s="117"/>
      <c r="SQ16" s="117"/>
      <c r="SR16" s="117"/>
      <c r="SS16" s="117"/>
      <c r="ST16" s="117"/>
      <c r="SU16" s="117"/>
      <c r="SV16" s="117"/>
      <c r="SW16" s="117"/>
      <c r="SX16" s="117"/>
      <c r="SY16" s="117"/>
      <c r="SZ16" s="117"/>
      <c r="TA16" s="65"/>
    </row>
    <row r="17" spans="1:521" ht="13.5" customHeight="1" x14ac:dyDescent="0.15">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63"/>
      <c r="SN17" s="117"/>
      <c r="SO17" s="117"/>
      <c r="SP17" s="117"/>
      <c r="SQ17" s="117"/>
      <c r="SR17" s="117"/>
      <c r="SS17" s="117"/>
      <c r="ST17" s="117"/>
      <c r="SU17" s="117"/>
      <c r="SV17" s="117"/>
      <c r="SW17" s="117"/>
      <c r="SX17" s="117"/>
      <c r="SY17" s="117"/>
      <c r="SZ17" s="117"/>
      <c r="TA17" s="65"/>
    </row>
    <row r="18" spans="1:521" ht="13.5" customHeight="1" x14ac:dyDescent="0.15">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63"/>
      <c r="SN18" s="117"/>
      <c r="SO18" s="117"/>
      <c r="SP18" s="117"/>
      <c r="SQ18" s="117"/>
      <c r="SR18" s="117"/>
      <c r="SS18" s="117"/>
      <c r="ST18" s="117"/>
      <c r="SU18" s="117"/>
      <c r="SV18" s="117"/>
      <c r="SW18" s="117"/>
      <c r="SX18" s="117"/>
      <c r="SY18" s="117"/>
      <c r="SZ18" s="117"/>
      <c r="TA18" s="65"/>
    </row>
    <row r="19" spans="1:521" ht="13.5" customHeight="1" x14ac:dyDescent="0.15">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63"/>
      <c r="SN19" s="117"/>
      <c r="SO19" s="117"/>
      <c r="SP19" s="117"/>
      <c r="SQ19" s="117"/>
      <c r="SR19" s="117"/>
      <c r="SS19" s="117"/>
      <c r="ST19" s="117"/>
      <c r="SU19" s="117"/>
      <c r="SV19" s="117"/>
      <c r="SW19" s="117"/>
      <c r="SX19" s="117"/>
      <c r="SY19" s="117"/>
      <c r="SZ19" s="117"/>
      <c r="TA19" s="65"/>
    </row>
    <row r="20" spans="1:521" ht="13.5" customHeight="1" x14ac:dyDescent="0.15">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63"/>
      <c r="SN20" s="117"/>
      <c r="SO20" s="117"/>
      <c r="SP20" s="117"/>
      <c r="SQ20" s="117"/>
      <c r="SR20" s="117"/>
      <c r="SS20" s="117"/>
      <c r="ST20" s="117"/>
      <c r="SU20" s="117"/>
      <c r="SV20" s="117"/>
      <c r="SW20" s="117"/>
      <c r="SX20" s="117"/>
      <c r="SY20" s="117"/>
      <c r="SZ20" s="117"/>
      <c r="TA20" s="65"/>
    </row>
    <row r="21" spans="1:521" ht="13.5" customHeight="1" x14ac:dyDescent="0.15">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63"/>
      <c r="SN21" s="117"/>
      <c r="SO21" s="117"/>
      <c r="SP21" s="117"/>
      <c r="SQ21" s="117"/>
      <c r="SR21" s="117"/>
      <c r="SS21" s="117"/>
      <c r="ST21" s="117"/>
      <c r="SU21" s="117"/>
      <c r="SV21" s="117"/>
      <c r="SW21" s="117"/>
      <c r="SX21" s="117"/>
      <c r="SY21" s="117"/>
      <c r="SZ21" s="117"/>
      <c r="TA21" s="65"/>
    </row>
    <row r="22" spans="1:521" ht="13.5" customHeight="1" x14ac:dyDescent="0.15">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63"/>
      <c r="SN22" s="117"/>
      <c r="SO22" s="117"/>
      <c r="SP22" s="117"/>
      <c r="SQ22" s="117"/>
      <c r="SR22" s="117"/>
      <c r="SS22" s="117"/>
      <c r="ST22" s="117"/>
      <c r="SU22" s="117"/>
      <c r="SV22" s="117"/>
      <c r="SW22" s="117"/>
      <c r="SX22" s="117"/>
      <c r="SY22" s="117"/>
      <c r="SZ22" s="117"/>
      <c r="TA22" s="65"/>
    </row>
    <row r="23" spans="1:521" ht="13.5" customHeight="1" x14ac:dyDescent="0.15">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63"/>
      <c r="SN23" s="117"/>
      <c r="SO23" s="117"/>
      <c r="SP23" s="117"/>
      <c r="SQ23" s="117"/>
      <c r="SR23" s="117"/>
      <c r="SS23" s="117"/>
      <c r="ST23" s="117"/>
      <c r="SU23" s="117"/>
      <c r="SV23" s="117"/>
      <c r="SW23" s="117"/>
      <c r="SX23" s="117"/>
      <c r="SY23" s="117"/>
      <c r="SZ23" s="117"/>
      <c r="TA23" s="65"/>
    </row>
    <row r="24" spans="1:521" ht="13.5" customHeight="1" x14ac:dyDescent="0.15">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63"/>
      <c r="SN24" s="117"/>
      <c r="SO24" s="117"/>
      <c r="SP24" s="117"/>
      <c r="SQ24" s="117"/>
      <c r="SR24" s="117"/>
      <c r="SS24" s="117"/>
      <c r="ST24" s="117"/>
      <c r="SU24" s="117"/>
      <c r="SV24" s="117"/>
      <c r="SW24" s="117"/>
      <c r="SX24" s="117"/>
      <c r="SY24" s="117"/>
      <c r="SZ24" s="117"/>
      <c r="TA24" s="65"/>
    </row>
    <row r="25" spans="1:521" ht="13.5" customHeight="1" x14ac:dyDescent="0.15">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63"/>
      <c r="SN25" s="117"/>
      <c r="SO25" s="117"/>
      <c r="SP25" s="117"/>
      <c r="SQ25" s="117"/>
      <c r="SR25" s="117"/>
      <c r="SS25" s="117"/>
      <c r="ST25" s="117"/>
      <c r="SU25" s="117"/>
      <c r="SV25" s="117"/>
      <c r="SW25" s="117"/>
      <c r="SX25" s="117"/>
      <c r="SY25" s="117"/>
      <c r="SZ25" s="117"/>
      <c r="TA25" s="65"/>
    </row>
    <row r="26" spans="1:521" ht="13.5" customHeight="1" x14ac:dyDescent="0.15">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63"/>
      <c r="SN26" s="117"/>
      <c r="SO26" s="117"/>
      <c r="SP26" s="117"/>
      <c r="SQ26" s="117"/>
      <c r="SR26" s="117"/>
      <c r="SS26" s="117"/>
      <c r="ST26" s="117"/>
      <c r="SU26" s="117"/>
      <c r="SV26" s="117"/>
      <c r="SW26" s="117"/>
      <c r="SX26" s="117"/>
      <c r="SY26" s="117"/>
      <c r="SZ26" s="117"/>
      <c r="TA26" s="65"/>
    </row>
    <row r="27" spans="1:521" ht="13.5" customHeight="1" x14ac:dyDescent="0.15">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63"/>
      <c r="SN27" s="117"/>
      <c r="SO27" s="117"/>
      <c r="SP27" s="117"/>
      <c r="SQ27" s="117"/>
      <c r="SR27" s="117"/>
      <c r="SS27" s="117"/>
      <c r="ST27" s="117"/>
      <c r="SU27" s="117"/>
      <c r="SV27" s="117"/>
      <c r="SW27" s="117"/>
      <c r="SX27" s="117"/>
      <c r="SY27" s="117"/>
      <c r="SZ27" s="117"/>
      <c r="TA27" s="65"/>
    </row>
    <row r="28" spans="1:521" ht="13.5" customHeight="1" x14ac:dyDescent="0.15">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63"/>
      <c r="SN28" s="117"/>
      <c r="SO28" s="117"/>
      <c r="SP28" s="117"/>
      <c r="SQ28" s="117"/>
      <c r="SR28" s="117"/>
      <c r="SS28" s="117"/>
      <c r="ST28" s="117"/>
      <c r="SU28" s="117"/>
      <c r="SV28" s="117"/>
      <c r="SW28" s="117"/>
      <c r="SX28" s="117"/>
      <c r="SY28" s="117"/>
      <c r="SZ28" s="117"/>
      <c r="TA28" s="65"/>
    </row>
    <row r="29" spans="1:521" ht="13.5" customHeight="1" x14ac:dyDescent="0.15">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63"/>
      <c r="SN29" s="117"/>
      <c r="SO29" s="117"/>
      <c r="SP29" s="117"/>
      <c r="SQ29" s="117"/>
      <c r="SR29" s="117"/>
      <c r="SS29" s="117"/>
      <c r="ST29" s="117"/>
      <c r="SU29" s="117"/>
      <c r="SV29" s="117"/>
      <c r="SW29" s="117"/>
      <c r="SX29" s="117"/>
      <c r="SY29" s="117"/>
      <c r="SZ29" s="117"/>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117"/>
      <c r="SO30" s="117"/>
      <c r="SP30" s="117"/>
      <c r="SQ30" s="117"/>
      <c r="SR30" s="117"/>
      <c r="SS30" s="117"/>
      <c r="ST30" s="117"/>
      <c r="SU30" s="117"/>
      <c r="SV30" s="117"/>
      <c r="SW30" s="117"/>
      <c r="SX30" s="117"/>
      <c r="SY30" s="117"/>
      <c r="SZ30" s="117"/>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117"/>
      <c r="SO31" s="117"/>
      <c r="SP31" s="117"/>
      <c r="SQ31" s="117"/>
      <c r="SR31" s="117"/>
      <c r="SS31" s="117"/>
      <c r="ST31" s="117"/>
      <c r="SU31" s="117"/>
      <c r="SV31" s="117"/>
      <c r="SW31" s="117"/>
      <c r="SX31" s="117"/>
      <c r="SY31" s="117"/>
      <c r="SZ31" s="117"/>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127.01</v>
      </c>
      <c r="Y32" s="90"/>
      <c r="Z32" s="90"/>
      <c r="AA32" s="90"/>
      <c r="AB32" s="90"/>
      <c r="AC32" s="90"/>
      <c r="AD32" s="90"/>
      <c r="AE32" s="90"/>
      <c r="AF32" s="90"/>
      <c r="AG32" s="90"/>
      <c r="AH32" s="90"/>
      <c r="AI32" s="90"/>
      <c r="AJ32" s="90"/>
      <c r="AK32" s="90"/>
      <c r="AL32" s="90"/>
      <c r="AM32" s="90"/>
      <c r="AN32" s="90"/>
      <c r="AO32" s="90"/>
      <c r="AP32" s="90"/>
      <c r="AQ32" s="91"/>
      <c r="AR32" s="89">
        <f>データ!U6</f>
        <v>131.91</v>
      </c>
      <c r="AS32" s="90"/>
      <c r="AT32" s="90"/>
      <c r="AU32" s="90"/>
      <c r="AV32" s="90"/>
      <c r="AW32" s="90"/>
      <c r="AX32" s="90"/>
      <c r="AY32" s="90"/>
      <c r="AZ32" s="90"/>
      <c r="BA32" s="90"/>
      <c r="BB32" s="90"/>
      <c r="BC32" s="90"/>
      <c r="BD32" s="90"/>
      <c r="BE32" s="90"/>
      <c r="BF32" s="90"/>
      <c r="BG32" s="90"/>
      <c r="BH32" s="90"/>
      <c r="BI32" s="90"/>
      <c r="BJ32" s="90"/>
      <c r="BK32" s="91"/>
      <c r="BL32" s="89">
        <f>データ!V6</f>
        <v>122.57</v>
      </c>
      <c r="BM32" s="90"/>
      <c r="BN32" s="90"/>
      <c r="BO32" s="90"/>
      <c r="BP32" s="90"/>
      <c r="BQ32" s="90"/>
      <c r="BR32" s="90"/>
      <c r="BS32" s="90"/>
      <c r="BT32" s="90"/>
      <c r="BU32" s="90"/>
      <c r="BV32" s="90"/>
      <c r="BW32" s="90"/>
      <c r="BX32" s="90"/>
      <c r="BY32" s="90"/>
      <c r="BZ32" s="90"/>
      <c r="CA32" s="90"/>
      <c r="CB32" s="90"/>
      <c r="CC32" s="90"/>
      <c r="CD32" s="90"/>
      <c r="CE32" s="91"/>
      <c r="CF32" s="89">
        <f>データ!W6</f>
        <v>119.27</v>
      </c>
      <c r="CG32" s="90"/>
      <c r="CH32" s="90"/>
      <c r="CI32" s="90"/>
      <c r="CJ32" s="90"/>
      <c r="CK32" s="90"/>
      <c r="CL32" s="90"/>
      <c r="CM32" s="90"/>
      <c r="CN32" s="90"/>
      <c r="CO32" s="90"/>
      <c r="CP32" s="90"/>
      <c r="CQ32" s="90"/>
      <c r="CR32" s="90"/>
      <c r="CS32" s="90"/>
      <c r="CT32" s="90"/>
      <c r="CU32" s="90"/>
      <c r="CV32" s="90"/>
      <c r="CW32" s="90"/>
      <c r="CX32" s="90"/>
      <c r="CY32" s="91"/>
      <c r="CZ32" s="89">
        <f>データ!X6</f>
        <v>123.55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1200.96</v>
      </c>
      <c r="JM32" s="90"/>
      <c r="JN32" s="90"/>
      <c r="JO32" s="90"/>
      <c r="JP32" s="90"/>
      <c r="JQ32" s="90"/>
      <c r="JR32" s="90"/>
      <c r="JS32" s="90"/>
      <c r="JT32" s="90"/>
      <c r="JU32" s="90"/>
      <c r="JV32" s="90"/>
      <c r="JW32" s="90"/>
      <c r="JX32" s="90"/>
      <c r="JY32" s="90"/>
      <c r="JZ32" s="90"/>
      <c r="KA32" s="90"/>
      <c r="KB32" s="90"/>
      <c r="KC32" s="90"/>
      <c r="KD32" s="90"/>
      <c r="KE32" s="91"/>
      <c r="KF32" s="89">
        <f>データ!AQ6</f>
        <v>901.47</v>
      </c>
      <c r="KG32" s="90"/>
      <c r="KH32" s="90"/>
      <c r="KI32" s="90"/>
      <c r="KJ32" s="90"/>
      <c r="KK32" s="90"/>
      <c r="KL32" s="90"/>
      <c r="KM32" s="90"/>
      <c r="KN32" s="90"/>
      <c r="KO32" s="90"/>
      <c r="KP32" s="90"/>
      <c r="KQ32" s="90"/>
      <c r="KR32" s="90"/>
      <c r="KS32" s="90"/>
      <c r="KT32" s="90"/>
      <c r="KU32" s="90"/>
      <c r="KV32" s="90"/>
      <c r="KW32" s="90"/>
      <c r="KX32" s="90"/>
      <c r="KY32" s="91"/>
      <c r="KZ32" s="89">
        <f>データ!AR6</f>
        <v>836.23</v>
      </c>
      <c r="LA32" s="90"/>
      <c r="LB32" s="90"/>
      <c r="LC32" s="90"/>
      <c r="LD32" s="90"/>
      <c r="LE32" s="90"/>
      <c r="LF32" s="90"/>
      <c r="LG32" s="90"/>
      <c r="LH32" s="90"/>
      <c r="LI32" s="90"/>
      <c r="LJ32" s="90"/>
      <c r="LK32" s="90"/>
      <c r="LL32" s="90"/>
      <c r="LM32" s="90"/>
      <c r="LN32" s="90"/>
      <c r="LO32" s="90"/>
      <c r="LP32" s="90"/>
      <c r="LQ32" s="90"/>
      <c r="LR32" s="90"/>
      <c r="LS32" s="91"/>
      <c r="LT32" s="89">
        <f>データ!AS6</f>
        <v>485.87</v>
      </c>
      <c r="LU32" s="90"/>
      <c r="LV32" s="90"/>
      <c r="LW32" s="90"/>
      <c r="LX32" s="90"/>
      <c r="LY32" s="90"/>
      <c r="LZ32" s="90"/>
      <c r="MA32" s="90"/>
      <c r="MB32" s="90"/>
      <c r="MC32" s="90"/>
      <c r="MD32" s="90"/>
      <c r="ME32" s="90"/>
      <c r="MF32" s="90"/>
      <c r="MG32" s="90"/>
      <c r="MH32" s="90"/>
      <c r="MI32" s="90"/>
      <c r="MJ32" s="90"/>
      <c r="MK32" s="90"/>
      <c r="ML32" s="90"/>
      <c r="MM32" s="91"/>
      <c r="MN32" s="89">
        <f>データ!AT6</f>
        <v>443.1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33.26</v>
      </c>
      <c r="OG32" s="90"/>
      <c r="OH32" s="90"/>
      <c r="OI32" s="90"/>
      <c r="OJ32" s="90"/>
      <c r="OK32" s="90"/>
      <c r="OL32" s="90"/>
      <c r="OM32" s="90"/>
      <c r="ON32" s="90"/>
      <c r="OO32" s="90"/>
      <c r="OP32" s="90"/>
      <c r="OQ32" s="90"/>
      <c r="OR32" s="90"/>
      <c r="OS32" s="90"/>
      <c r="OT32" s="90"/>
      <c r="OU32" s="90"/>
      <c r="OV32" s="90"/>
      <c r="OW32" s="90"/>
      <c r="OX32" s="90"/>
      <c r="OY32" s="91"/>
      <c r="OZ32" s="89">
        <f>データ!BB6</f>
        <v>26.18</v>
      </c>
      <c r="PA32" s="90"/>
      <c r="PB32" s="90"/>
      <c r="PC32" s="90"/>
      <c r="PD32" s="90"/>
      <c r="PE32" s="90"/>
      <c r="PF32" s="90"/>
      <c r="PG32" s="90"/>
      <c r="PH32" s="90"/>
      <c r="PI32" s="90"/>
      <c r="PJ32" s="90"/>
      <c r="PK32" s="90"/>
      <c r="PL32" s="90"/>
      <c r="PM32" s="90"/>
      <c r="PN32" s="90"/>
      <c r="PO32" s="90"/>
      <c r="PP32" s="90"/>
      <c r="PQ32" s="90"/>
      <c r="PR32" s="90"/>
      <c r="PS32" s="91"/>
      <c r="PT32" s="89">
        <f>データ!BC6</f>
        <v>17.7</v>
      </c>
      <c r="PU32" s="90"/>
      <c r="PV32" s="90"/>
      <c r="PW32" s="90"/>
      <c r="PX32" s="90"/>
      <c r="PY32" s="90"/>
      <c r="PZ32" s="90"/>
      <c r="QA32" s="90"/>
      <c r="QB32" s="90"/>
      <c r="QC32" s="90"/>
      <c r="QD32" s="90"/>
      <c r="QE32" s="90"/>
      <c r="QF32" s="90"/>
      <c r="QG32" s="90"/>
      <c r="QH32" s="90"/>
      <c r="QI32" s="90"/>
      <c r="QJ32" s="90"/>
      <c r="QK32" s="90"/>
      <c r="QL32" s="90"/>
      <c r="QM32" s="91"/>
      <c r="QN32" s="89">
        <f>データ!BD6</f>
        <v>12.63</v>
      </c>
      <c r="QO32" s="90"/>
      <c r="QP32" s="90"/>
      <c r="QQ32" s="90"/>
      <c r="QR32" s="90"/>
      <c r="QS32" s="90"/>
      <c r="QT32" s="90"/>
      <c r="QU32" s="90"/>
      <c r="QV32" s="90"/>
      <c r="QW32" s="90"/>
      <c r="QX32" s="90"/>
      <c r="QY32" s="90"/>
      <c r="QZ32" s="90"/>
      <c r="RA32" s="90"/>
      <c r="RB32" s="90"/>
      <c r="RC32" s="90"/>
      <c r="RD32" s="90"/>
      <c r="RE32" s="90"/>
      <c r="RF32" s="90"/>
      <c r="RG32" s="91"/>
      <c r="RH32" s="89">
        <f>データ!BE6</f>
        <v>7.88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117"/>
      <c r="SO32" s="117"/>
      <c r="SP32" s="117"/>
      <c r="SQ32" s="117"/>
      <c r="SR32" s="117"/>
      <c r="SS32" s="117"/>
      <c r="ST32" s="117"/>
      <c r="SU32" s="117"/>
      <c r="SV32" s="117"/>
      <c r="SW32" s="117"/>
      <c r="SX32" s="117"/>
      <c r="SY32" s="117"/>
      <c r="SZ32" s="117"/>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117"/>
      <c r="SO33" s="117"/>
      <c r="SP33" s="117"/>
      <c r="SQ33" s="117"/>
      <c r="SR33" s="117"/>
      <c r="SS33" s="117"/>
      <c r="ST33" s="117"/>
      <c r="SU33" s="117"/>
      <c r="SV33" s="117"/>
      <c r="SW33" s="117"/>
      <c r="SX33" s="117"/>
      <c r="SY33" s="117"/>
      <c r="SZ33" s="117"/>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117"/>
      <c r="SO34" s="117"/>
      <c r="SP34" s="117"/>
      <c r="SQ34" s="117"/>
      <c r="SR34" s="117"/>
      <c r="SS34" s="117"/>
      <c r="ST34" s="117"/>
      <c r="SU34" s="117"/>
      <c r="SV34" s="117"/>
      <c r="SW34" s="117"/>
      <c r="SX34" s="117"/>
      <c r="SY34" s="117"/>
      <c r="SZ34" s="117"/>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117"/>
      <c r="SO35" s="117"/>
      <c r="SP35" s="117"/>
      <c r="SQ35" s="117"/>
      <c r="SR35" s="117"/>
      <c r="SS35" s="117"/>
      <c r="ST35" s="117"/>
      <c r="SU35" s="117"/>
      <c r="SV35" s="117"/>
      <c r="SW35" s="117"/>
      <c r="SX35" s="117"/>
      <c r="SY35" s="117"/>
      <c r="SZ35" s="117"/>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117"/>
      <c r="SO36" s="117"/>
      <c r="SP36" s="117"/>
      <c r="SQ36" s="117"/>
      <c r="SR36" s="117"/>
      <c r="SS36" s="117"/>
      <c r="ST36" s="117"/>
      <c r="SU36" s="117"/>
      <c r="SV36" s="117"/>
      <c r="SW36" s="117"/>
      <c r="SX36" s="117"/>
      <c r="SY36" s="117"/>
      <c r="SZ36" s="117"/>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117"/>
      <c r="SO37" s="117"/>
      <c r="SP37" s="117"/>
      <c r="SQ37" s="117"/>
      <c r="SR37" s="117"/>
      <c r="SS37" s="117"/>
      <c r="ST37" s="117"/>
      <c r="SU37" s="117"/>
      <c r="SV37" s="117"/>
      <c r="SW37" s="117"/>
      <c r="SX37" s="117"/>
      <c r="SY37" s="117"/>
      <c r="SZ37" s="117"/>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117"/>
      <c r="SO38" s="117"/>
      <c r="SP38" s="117"/>
      <c r="SQ38" s="117"/>
      <c r="SR38" s="117"/>
      <c r="SS38" s="117"/>
      <c r="ST38" s="117"/>
      <c r="SU38" s="117"/>
      <c r="SV38" s="117"/>
      <c r="SW38" s="117"/>
      <c r="SX38" s="117"/>
      <c r="SY38" s="117"/>
      <c r="SZ38" s="117"/>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117"/>
      <c r="SO39" s="117"/>
      <c r="SP39" s="117"/>
      <c r="SQ39" s="117"/>
      <c r="SR39" s="117"/>
      <c r="SS39" s="117"/>
      <c r="ST39" s="117"/>
      <c r="SU39" s="117"/>
      <c r="SV39" s="117"/>
      <c r="SW39" s="117"/>
      <c r="SX39" s="117"/>
      <c r="SY39" s="117"/>
      <c r="SZ39" s="117"/>
      <c r="TA39" s="65"/>
    </row>
    <row r="40" spans="1:521" ht="13.5" customHeight="1" x14ac:dyDescent="0.15">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63"/>
      <c r="SN40" s="117"/>
      <c r="SO40" s="117"/>
      <c r="SP40" s="117"/>
      <c r="SQ40" s="117"/>
      <c r="SR40" s="117"/>
      <c r="SS40" s="117"/>
      <c r="ST40" s="117"/>
      <c r="SU40" s="117"/>
      <c r="SV40" s="117"/>
      <c r="SW40" s="117"/>
      <c r="SX40" s="117"/>
      <c r="SY40" s="117"/>
      <c r="SZ40" s="117"/>
      <c r="TA40" s="65"/>
    </row>
    <row r="41" spans="1:521" ht="13.5" customHeight="1" x14ac:dyDescent="0.15">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63"/>
      <c r="SN41" s="117"/>
      <c r="SO41" s="117"/>
      <c r="SP41" s="117"/>
      <c r="SQ41" s="117"/>
      <c r="SR41" s="117"/>
      <c r="SS41" s="117"/>
      <c r="ST41" s="117"/>
      <c r="SU41" s="117"/>
      <c r="SV41" s="117"/>
      <c r="SW41" s="117"/>
      <c r="SX41" s="117"/>
      <c r="SY41" s="117"/>
      <c r="SZ41" s="117"/>
      <c r="TA41" s="65"/>
    </row>
    <row r="42" spans="1:521" ht="13.5" customHeight="1" x14ac:dyDescent="0.15">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63"/>
      <c r="SN42" s="117"/>
      <c r="SO42" s="117"/>
      <c r="SP42" s="117"/>
      <c r="SQ42" s="117"/>
      <c r="SR42" s="117"/>
      <c r="SS42" s="117"/>
      <c r="ST42" s="117"/>
      <c r="SU42" s="117"/>
      <c r="SV42" s="117"/>
      <c r="SW42" s="117"/>
      <c r="SX42" s="117"/>
      <c r="SY42" s="117"/>
      <c r="SZ42" s="117"/>
      <c r="TA42" s="65"/>
    </row>
    <row r="43" spans="1:521" ht="13.5" customHeight="1" x14ac:dyDescent="0.15">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63"/>
      <c r="SN43" s="117"/>
      <c r="SO43" s="117"/>
      <c r="SP43" s="117"/>
      <c r="SQ43" s="117"/>
      <c r="SR43" s="117"/>
      <c r="SS43" s="117"/>
      <c r="ST43" s="117"/>
      <c r="SU43" s="117"/>
      <c r="SV43" s="117"/>
      <c r="SW43" s="117"/>
      <c r="SX43" s="117"/>
      <c r="SY43" s="117"/>
      <c r="SZ43" s="117"/>
      <c r="TA43" s="65"/>
    </row>
    <row r="44" spans="1:521" ht="13.5" customHeight="1" x14ac:dyDescent="0.15">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63"/>
      <c r="SN44" s="117"/>
      <c r="SO44" s="117"/>
      <c r="SP44" s="117"/>
      <c r="SQ44" s="117"/>
      <c r="SR44" s="117"/>
      <c r="SS44" s="117"/>
      <c r="ST44" s="117"/>
      <c r="SU44" s="117"/>
      <c r="SV44" s="117"/>
      <c r="SW44" s="117"/>
      <c r="SX44" s="117"/>
      <c r="SY44" s="117"/>
      <c r="SZ44" s="117"/>
      <c r="TA44" s="65"/>
    </row>
    <row r="45" spans="1:521" ht="13.5" customHeight="1" x14ac:dyDescent="0.15">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100" t="s">
        <v>106</v>
      </c>
      <c r="SN48" s="101"/>
      <c r="SO48" s="101"/>
      <c r="SP48" s="101"/>
      <c r="SQ48" s="101"/>
      <c r="SR48" s="101"/>
      <c r="SS48" s="101"/>
      <c r="ST48" s="101"/>
      <c r="SU48" s="101"/>
      <c r="SV48" s="101"/>
      <c r="SW48" s="101"/>
      <c r="SX48" s="101"/>
      <c r="SY48" s="101"/>
      <c r="SZ48" s="101"/>
      <c r="TA48" s="102"/>
    </row>
    <row r="49" spans="1:521" ht="13.5" customHeight="1" x14ac:dyDescent="0.15">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0"/>
      <c r="SN49" s="101"/>
      <c r="SO49" s="101"/>
      <c r="SP49" s="101"/>
      <c r="SQ49" s="101"/>
      <c r="SR49" s="101"/>
      <c r="SS49" s="101"/>
      <c r="ST49" s="101"/>
      <c r="SU49" s="101"/>
      <c r="SV49" s="101"/>
      <c r="SW49" s="101"/>
      <c r="SX49" s="101"/>
      <c r="SY49" s="101"/>
      <c r="SZ49" s="101"/>
      <c r="TA49" s="102"/>
    </row>
    <row r="50" spans="1:521" ht="13.5" customHeight="1" x14ac:dyDescent="0.15">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0"/>
      <c r="SN50" s="101"/>
      <c r="SO50" s="101"/>
      <c r="SP50" s="101"/>
      <c r="SQ50" s="101"/>
      <c r="SR50" s="101"/>
      <c r="SS50" s="101"/>
      <c r="ST50" s="101"/>
      <c r="SU50" s="101"/>
      <c r="SV50" s="101"/>
      <c r="SW50" s="101"/>
      <c r="SX50" s="101"/>
      <c r="SY50" s="101"/>
      <c r="SZ50" s="101"/>
      <c r="TA50" s="102"/>
    </row>
    <row r="51" spans="1:521" ht="13.5" customHeight="1" x14ac:dyDescent="0.15">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0"/>
      <c r="SN51" s="101"/>
      <c r="SO51" s="101"/>
      <c r="SP51" s="101"/>
      <c r="SQ51" s="101"/>
      <c r="SR51" s="101"/>
      <c r="SS51" s="101"/>
      <c r="ST51" s="101"/>
      <c r="SU51" s="101"/>
      <c r="SV51" s="101"/>
      <c r="SW51" s="101"/>
      <c r="SX51" s="101"/>
      <c r="SY51" s="101"/>
      <c r="SZ51" s="101"/>
      <c r="TA51" s="102"/>
    </row>
    <row r="52" spans="1:521" ht="13.5" customHeight="1" x14ac:dyDescent="0.15">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0"/>
      <c r="SN52" s="101"/>
      <c r="SO52" s="101"/>
      <c r="SP52" s="101"/>
      <c r="SQ52" s="101"/>
      <c r="SR52" s="101"/>
      <c r="SS52" s="101"/>
      <c r="ST52" s="101"/>
      <c r="SU52" s="101"/>
      <c r="SV52" s="101"/>
      <c r="SW52" s="101"/>
      <c r="SX52" s="101"/>
      <c r="SY52" s="101"/>
      <c r="SZ52" s="101"/>
      <c r="TA52" s="10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0"/>
      <c r="SN53" s="101"/>
      <c r="SO53" s="101"/>
      <c r="SP53" s="101"/>
      <c r="SQ53" s="101"/>
      <c r="SR53" s="101"/>
      <c r="SS53" s="101"/>
      <c r="ST53" s="101"/>
      <c r="SU53" s="101"/>
      <c r="SV53" s="101"/>
      <c r="SW53" s="101"/>
      <c r="SX53" s="101"/>
      <c r="SY53" s="101"/>
      <c r="SZ53" s="101"/>
      <c r="TA53" s="102"/>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0"/>
      <c r="SN54" s="101"/>
      <c r="SO54" s="101"/>
      <c r="SP54" s="101"/>
      <c r="SQ54" s="101"/>
      <c r="SR54" s="101"/>
      <c r="SS54" s="101"/>
      <c r="ST54" s="101"/>
      <c r="SU54" s="101"/>
      <c r="SV54" s="101"/>
      <c r="SW54" s="101"/>
      <c r="SX54" s="101"/>
      <c r="SY54" s="101"/>
      <c r="SZ54" s="101"/>
      <c r="TA54" s="102"/>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126.03</v>
      </c>
      <c r="Y55" s="90"/>
      <c r="Z55" s="90"/>
      <c r="AA55" s="90"/>
      <c r="AB55" s="90"/>
      <c r="AC55" s="90"/>
      <c r="AD55" s="90"/>
      <c r="AE55" s="90"/>
      <c r="AF55" s="90"/>
      <c r="AG55" s="90"/>
      <c r="AH55" s="90"/>
      <c r="AI55" s="90"/>
      <c r="AJ55" s="90"/>
      <c r="AK55" s="90"/>
      <c r="AL55" s="90"/>
      <c r="AM55" s="90"/>
      <c r="AN55" s="90"/>
      <c r="AO55" s="90"/>
      <c r="AP55" s="90"/>
      <c r="AQ55" s="91"/>
      <c r="AR55" s="89">
        <f>データ!BM6</f>
        <v>134.59</v>
      </c>
      <c r="AS55" s="90"/>
      <c r="AT55" s="90"/>
      <c r="AU55" s="90"/>
      <c r="AV55" s="90"/>
      <c r="AW55" s="90"/>
      <c r="AX55" s="90"/>
      <c r="AY55" s="90"/>
      <c r="AZ55" s="90"/>
      <c r="BA55" s="90"/>
      <c r="BB55" s="90"/>
      <c r="BC55" s="90"/>
      <c r="BD55" s="90"/>
      <c r="BE55" s="90"/>
      <c r="BF55" s="90"/>
      <c r="BG55" s="90"/>
      <c r="BH55" s="90"/>
      <c r="BI55" s="90"/>
      <c r="BJ55" s="90"/>
      <c r="BK55" s="91"/>
      <c r="BL55" s="89">
        <f>データ!BN6</f>
        <v>127.13</v>
      </c>
      <c r="BM55" s="90"/>
      <c r="BN55" s="90"/>
      <c r="BO55" s="90"/>
      <c r="BP55" s="90"/>
      <c r="BQ55" s="90"/>
      <c r="BR55" s="90"/>
      <c r="BS55" s="90"/>
      <c r="BT55" s="90"/>
      <c r="BU55" s="90"/>
      <c r="BV55" s="90"/>
      <c r="BW55" s="90"/>
      <c r="BX55" s="90"/>
      <c r="BY55" s="90"/>
      <c r="BZ55" s="90"/>
      <c r="CA55" s="90"/>
      <c r="CB55" s="90"/>
      <c r="CC55" s="90"/>
      <c r="CD55" s="90"/>
      <c r="CE55" s="91"/>
      <c r="CF55" s="89">
        <f>データ!BO6</f>
        <v>120.15</v>
      </c>
      <c r="CG55" s="90"/>
      <c r="CH55" s="90"/>
      <c r="CI55" s="90"/>
      <c r="CJ55" s="90"/>
      <c r="CK55" s="90"/>
      <c r="CL55" s="90"/>
      <c r="CM55" s="90"/>
      <c r="CN55" s="90"/>
      <c r="CO55" s="90"/>
      <c r="CP55" s="90"/>
      <c r="CQ55" s="90"/>
      <c r="CR55" s="90"/>
      <c r="CS55" s="90"/>
      <c r="CT55" s="90"/>
      <c r="CU55" s="90"/>
      <c r="CV55" s="90"/>
      <c r="CW55" s="90"/>
      <c r="CX55" s="90"/>
      <c r="CY55" s="91"/>
      <c r="CZ55" s="89">
        <f>データ!BP6</f>
        <v>125.72</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38.29</v>
      </c>
      <c r="ES55" s="90"/>
      <c r="ET55" s="90"/>
      <c r="EU55" s="90"/>
      <c r="EV55" s="90"/>
      <c r="EW55" s="90"/>
      <c r="EX55" s="90"/>
      <c r="EY55" s="90"/>
      <c r="EZ55" s="90"/>
      <c r="FA55" s="90"/>
      <c r="FB55" s="90"/>
      <c r="FC55" s="90"/>
      <c r="FD55" s="90"/>
      <c r="FE55" s="90"/>
      <c r="FF55" s="90"/>
      <c r="FG55" s="90"/>
      <c r="FH55" s="90"/>
      <c r="FI55" s="90"/>
      <c r="FJ55" s="90"/>
      <c r="FK55" s="91"/>
      <c r="FL55" s="89">
        <f>データ!BX6</f>
        <v>35.51</v>
      </c>
      <c r="FM55" s="90"/>
      <c r="FN55" s="90"/>
      <c r="FO55" s="90"/>
      <c r="FP55" s="90"/>
      <c r="FQ55" s="90"/>
      <c r="FR55" s="90"/>
      <c r="FS55" s="90"/>
      <c r="FT55" s="90"/>
      <c r="FU55" s="90"/>
      <c r="FV55" s="90"/>
      <c r="FW55" s="90"/>
      <c r="FX55" s="90"/>
      <c r="FY55" s="90"/>
      <c r="FZ55" s="90"/>
      <c r="GA55" s="90"/>
      <c r="GB55" s="90"/>
      <c r="GC55" s="90"/>
      <c r="GD55" s="90"/>
      <c r="GE55" s="91"/>
      <c r="GF55" s="89">
        <f>データ!BY6</f>
        <v>38</v>
      </c>
      <c r="GG55" s="90"/>
      <c r="GH55" s="90"/>
      <c r="GI55" s="90"/>
      <c r="GJ55" s="90"/>
      <c r="GK55" s="90"/>
      <c r="GL55" s="90"/>
      <c r="GM55" s="90"/>
      <c r="GN55" s="90"/>
      <c r="GO55" s="90"/>
      <c r="GP55" s="90"/>
      <c r="GQ55" s="90"/>
      <c r="GR55" s="90"/>
      <c r="GS55" s="90"/>
      <c r="GT55" s="90"/>
      <c r="GU55" s="90"/>
      <c r="GV55" s="90"/>
      <c r="GW55" s="90"/>
      <c r="GX55" s="90"/>
      <c r="GY55" s="91"/>
      <c r="GZ55" s="89">
        <f>データ!BZ6</f>
        <v>40.1</v>
      </c>
      <c r="HA55" s="90"/>
      <c r="HB55" s="90"/>
      <c r="HC55" s="90"/>
      <c r="HD55" s="90"/>
      <c r="HE55" s="90"/>
      <c r="HF55" s="90"/>
      <c r="HG55" s="90"/>
      <c r="HH55" s="90"/>
      <c r="HI55" s="90"/>
      <c r="HJ55" s="90"/>
      <c r="HK55" s="90"/>
      <c r="HL55" s="90"/>
      <c r="HM55" s="90"/>
      <c r="HN55" s="90"/>
      <c r="HO55" s="90"/>
      <c r="HP55" s="90"/>
      <c r="HQ55" s="90"/>
      <c r="HR55" s="90"/>
      <c r="HS55" s="91"/>
      <c r="HT55" s="89">
        <f>データ!CA6</f>
        <v>38.950000000000003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42.57</v>
      </c>
      <c r="JM55" s="90"/>
      <c r="JN55" s="90"/>
      <c r="JO55" s="90"/>
      <c r="JP55" s="90"/>
      <c r="JQ55" s="90"/>
      <c r="JR55" s="90"/>
      <c r="JS55" s="90"/>
      <c r="JT55" s="90"/>
      <c r="JU55" s="90"/>
      <c r="JV55" s="90"/>
      <c r="JW55" s="90"/>
      <c r="JX55" s="90"/>
      <c r="JY55" s="90"/>
      <c r="JZ55" s="90"/>
      <c r="KA55" s="90"/>
      <c r="KB55" s="90"/>
      <c r="KC55" s="90"/>
      <c r="KD55" s="90"/>
      <c r="KE55" s="91"/>
      <c r="KF55" s="89">
        <f>データ!CI6</f>
        <v>37.35</v>
      </c>
      <c r="KG55" s="90"/>
      <c r="KH55" s="90"/>
      <c r="KI55" s="90"/>
      <c r="KJ55" s="90"/>
      <c r="KK55" s="90"/>
      <c r="KL55" s="90"/>
      <c r="KM55" s="90"/>
      <c r="KN55" s="90"/>
      <c r="KO55" s="90"/>
      <c r="KP55" s="90"/>
      <c r="KQ55" s="90"/>
      <c r="KR55" s="90"/>
      <c r="KS55" s="90"/>
      <c r="KT55" s="90"/>
      <c r="KU55" s="90"/>
      <c r="KV55" s="90"/>
      <c r="KW55" s="90"/>
      <c r="KX55" s="90"/>
      <c r="KY55" s="91"/>
      <c r="KZ55" s="89">
        <f>データ!CJ6</f>
        <v>35.700000000000003</v>
      </c>
      <c r="LA55" s="90"/>
      <c r="LB55" s="90"/>
      <c r="LC55" s="90"/>
      <c r="LD55" s="90"/>
      <c r="LE55" s="90"/>
      <c r="LF55" s="90"/>
      <c r="LG55" s="90"/>
      <c r="LH55" s="90"/>
      <c r="LI55" s="90"/>
      <c r="LJ55" s="90"/>
      <c r="LK55" s="90"/>
      <c r="LL55" s="90"/>
      <c r="LM55" s="90"/>
      <c r="LN55" s="90"/>
      <c r="LO55" s="90"/>
      <c r="LP55" s="90"/>
      <c r="LQ55" s="90"/>
      <c r="LR55" s="90"/>
      <c r="LS55" s="91"/>
      <c r="LT55" s="89">
        <f>データ!CK6</f>
        <v>34.020000000000003</v>
      </c>
      <c r="LU55" s="90"/>
      <c r="LV55" s="90"/>
      <c r="LW55" s="90"/>
      <c r="LX55" s="90"/>
      <c r="LY55" s="90"/>
      <c r="LZ55" s="90"/>
      <c r="MA55" s="90"/>
      <c r="MB55" s="90"/>
      <c r="MC55" s="90"/>
      <c r="MD55" s="90"/>
      <c r="ME55" s="90"/>
      <c r="MF55" s="90"/>
      <c r="MG55" s="90"/>
      <c r="MH55" s="90"/>
      <c r="MI55" s="90"/>
      <c r="MJ55" s="90"/>
      <c r="MK55" s="90"/>
      <c r="ML55" s="90"/>
      <c r="MM55" s="91"/>
      <c r="MN55" s="89">
        <f>データ!CL6</f>
        <v>38.630000000000003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60.41</v>
      </c>
      <c r="OG55" s="90"/>
      <c r="OH55" s="90"/>
      <c r="OI55" s="90"/>
      <c r="OJ55" s="90"/>
      <c r="OK55" s="90"/>
      <c r="OL55" s="90"/>
      <c r="OM55" s="90"/>
      <c r="ON55" s="90"/>
      <c r="OO55" s="90"/>
      <c r="OP55" s="90"/>
      <c r="OQ55" s="90"/>
      <c r="OR55" s="90"/>
      <c r="OS55" s="90"/>
      <c r="OT55" s="90"/>
      <c r="OU55" s="90"/>
      <c r="OV55" s="90"/>
      <c r="OW55" s="90"/>
      <c r="OX55" s="90"/>
      <c r="OY55" s="91"/>
      <c r="OZ55" s="89">
        <f>データ!CT6</f>
        <v>59.47</v>
      </c>
      <c r="PA55" s="90"/>
      <c r="PB55" s="90"/>
      <c r="PC55" s="90"/>
      <c r="PD55" s="90"/>
      <c r="PE55" s="90"/>
      <c r="PF55" s="90"/>
      <c r="PG55" s="90"/>
      <c r="PH55" s="90"/>
      <c r="PI55" s="90"/>
      <c r="PJ55" s="90"/>
      <c r="PK55" s="90"/>
      <c r="PL55" s="90"/>
      <c r="PM55" s="90"/>
      <c r="PN55" s="90"/>
      <c r="PO55" s="90"/>
      <c r="PP55" s="90"/>
      <c r="PQ55" s="90"/>
      <c r="PR55" s="90"/>
      <c r="PS55" s="91"/>
      <c r="PT55" s="89">
        <f>データ!CU6</f>
        <v>58.82</v>
      </c>
      <c r="PU55" s="90"/>
      <c r="PV55" s="90"/>
      <c r="PW55" s="90"/>
      <c r="PX55" s="90"/>
      <c r="PY55" s="90"/>
      <c r="PZ55" s="90"/>
      <c r="QA55" s="90"/>
      <c r="QB55" s="90"/>
      <c r="QC55" s="90"/>
      <c r="QD55" s="90"/>
      <c r="QE55" s="90"/>
      <c r="QF55" s="90"/>
      <c r="QG55" s="90"/>
      <c r="QH55" s="90"/>
      <c r="QI55" s="90"/>
      <c r="QJ55" s="90"/>
      <c r="QK55" s="90"/>
      <c r="QL55" s="90"/>
      <c r="QM55" s="91"/>
      <c r="QN55" s="89">
        <f>データ!CV6</f>
        <v>59.16</v>
      </c>
      <c r="QO55" s="90"/>
      <c r="QP55" s="90"/>
      <c r="QQ55" s="90"/>
      <c r="QR55" s="90"/>
      <c r="QS55" s="90"/>
      <c r="QT55" s="90"/>
      <c r="QU55" s="90"/>
      <c r="QV55" s="90"/>
      <c r="QW55" s="90"/>
      <c r="QX55" s="90"/>
      <c r="QY55" s="90"/>
      <c r="QZ55" s="90"/>
      <c r="RA55" s="90"/>
      <c r="RB55" s="90"/>
      <c r="RC55" s="90"/>
      <c r="RD55" s="90"/>
      <c r="RE55" s="90"/>
      <c r="RF55" s="90"/>
      <c r="RG55" s="91"/>
      <c r="RH55" s="89">
        <f>データ!CW6</f>
        <v>58.65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0"/>
      <c r="SN55" s="101"/>
      <c r="SO55" s="101"/>
      <c r="SP55" s="101"/>
      <c r="SQ55" s="101"/>
      <c r="SR55" s="101"/>
      <c r="SS55" s="101"/>
      <c r="ST55" s="101"/>
      <c r="SU55" s="101"/>
      <c r="SV55" s="101"/>
      <c r="SW55" s="101"/>
      <c r="SX55" s="101"/>
      <c r="SY55" s="101"/>
      <c r="SZ55" s="101"/>
      <c r="TA55" s="102"/>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0"/>
      <c r="SN56" s="101"/>
      <c r="SO56" s="101"/>
      <c r="SP56" s="101"/>
      <c r="SQ56" s="101"/>
      <c r="SR56" s="101"/>
      <c r="SS56" s="101"/>
      <c r="ST56" s="101"/>
      <c r="SU56" s="101"/>
      <c r="SV56" s="101"/>
      <c r="SW56" s="101"/>
      <c r="SX56" s="101"/>
      <c r="SY56" s="101"/>
      <c r="SZ56" s="101"/>
      <c r="TA56" s="102"/>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00"/>
      <c r="SN57" s="101"/>
      <c r="SO57" s="101"/>
      <c r="SP57" s="101"/>
      <c r="SQ57" s="101"/>
      <c r="SR57" s="101"/>
      <c r="SS57" s="101"/>
      <c r="ST57" s="101"/>
      <c r="SU57" s="101"/>
      <c r="SV57" s="101"/>
      <c r="SW57" s="101"/>
      <c r="SX57" s="101"/>
      <c r="SY57" s="101"/>
      <c r="SZ57" s="101"/>
      <c r="TA57" s="102"/>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0"/>
      <c r="SN58" s="101"/>
      <c r="SO58" s="101"/>
      <c r="SP58" s="101"/>
      <c r="SQ58" s="101"/>
      <c r="SR58" s="101"/>
      <c r="SS58" s="101"/>
      <c r="ST58" s="101"/>
      <c r="SU58" s="101"/>
      <c r="SV58" s="101"/>
      <c r="SW58" s="101"/>
      <c r="SX58" s="101"/>
      <c r="SY58" s="101"/>
      <c r="SZ58" s="101"/>
      <c r="TA58" s="102"/>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0"/>
      <c r="SN59" s="101"/>
      <c r="SO59" s="101"/>
      <c r="SP59" s="101"/>
      <c r="SQ59" s="101"/>
      <c r="SR59" s="101"/>
      <c r="SS59" s="101"/>
      <c r="ST59" s="101"/>
      <c r="SU59" s="101"/>
      <c r="SV59" s="101"/>
      <c r="SW59" s="101"/>
      <c r="SX59" s="101"/>
      <c r="SY59" s="101"/>
      <c r="SZ59" s="101"/>
      <c r="TA59" s="102"/>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0"/>
      <c r="SN60" s="101"/>
      <c r="SO60" s="101"/>
      <c r="SP60" s="101"/>
      <c r="SQ60" s="101"/>
      <c r="SR60" s="101"/>
      <c r="SS60" s="101"/>
      <c r="ST60" s="101"/>
      <c r="SU60" s="101"/>
      <c r="SV60" s="101"/>
      <c r="SW60" s="101"/>
      <c r="SX60" s="101"/>
      <c r="SY60" s="101"/>
      <c r="SZ60" s="101"/>
      <c r="TA60" s="102"/>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0"/>
      <c r="SN61" s="101"/>
      <c r="SO61" s="101"/>
      <c r="SP61" s="101"/>
      <c r="SQ61" s="101"/>
      <c r="SR61" s="101"/>
      <c r="SS61" s="101"/>
      <c r="ST61" s="101"/>
      <c r="SU61" s="101"/>
      <c r="SV61" s="101"/>
      <c r="SW61" s="101"/>
      <c r="SX61" s="101"/>
      <c r="SY61" s="101"/>
      <c r="SZ61" s="101"/>
      <c r="TA61" s="102"/>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0"/>
      <c r="SN62" s="101"/>
      <c r="SO62" s="101"/>
      <c r="SP62" s="101"/>
      <c r="SQ62" s="101"/>
      <c r="SR62" s="101"/>
      <c r="SS62" s="101"/>
      <c r="ST62" s="101"/>
      <c r="SU62" s="101"/>
      <c r="SV62" s="101"/>
      <c r="SW62" s="101"/>
      <c r="SX62" s="101"/>
      <c r="SY62" s="101"/>
      <c r="SZ62" s="101"/>
      <c r="TA62" s="102"/>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0"/>
      <c r="SN63" s="101"/>
      <c r="SO63" s="101"/>
      <c r="SP63" s="101"/>
      <c r="SQ63" s="101"/>
      <c r="SR63" s="101"/>
      <c r="SS63" s="101"/>
      <c r="ST63" s="101"/>
      <c r="SU63" s="101"/>
      <c r="SV63" s="101"/>
      <c r="SW63" s="101"/>
      <c r="SX63" s="101"/>
      <c r="SY63" s="101"/>
      <c r="SZ63" s="101"/>
      <c r="TA63" s="102"/>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0"/>
      <c r="SN64" s="101"/>
      <c r="SO64" s="101"/>
      <c r="SP64" s="101"/>
      <c r="SQ64" s="101"/>
      <c r="SR64" s="101"/>
      <c r="SS64" s="101"/>
      <c r="ST64" s="101"/>
      <c r="SU64" s="101"/>
      <c r="SV64" s="101"/>
      <c r="SW64" s="101"/>
      <c r="SX64" s="101"/>
      <c r="SY64" s="101"/>
      <c r="SZ64" s="101"/>
      <c r="TA64" s="102"/>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66.12</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66.64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67.02</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67.319999999999993</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65.84</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78.23</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78.87</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78.58</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78.8</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78.62</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0.23</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0.28000000000000003</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0.21</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0.27</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0.05</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57.57</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57.63</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58.13</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59.87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56.74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52.33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52.35</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53.69</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56.59</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54.73</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0.77</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0.24</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0.52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b7cedj1B2uU04hswbcZcTeaSXwg/jsVz1rWEQpYVitslXFBRqWVDP/WFjq1rKH9yGiRY3kc9Qd07KxU0rVZR1w==" saltValue="V1/FdubrXZEgCLcsk7kIZ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28" t="s">
        <v>49</v>
      </c>
      <c r="B4" s="30"/>
      <c r="C4" s="30"/>
      <c r="D4" s="30"/>
      <c r="E4" s="30"/>
      <c r="F4" s="30"/>
      <c r="G4" s="30"/>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127.01</v>
      </c>
      <c r="U6" s="35">
        <f>U7</f>
        <v>131.91</v>
      </c>
      <c r="V6" s="35">
        <f>V7</f>
        <v>122.57</v>
      </c>
      <c r="W6" s="35">
        <f>W7</f>
        <v>119.27</v>
      </c>
      <c r="X6" s="35">
        <f t="shared" si="3"/>
        <v>123.55</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1200.96</v>
      </c>
      <c r="AQ6" s="35">
        <f>AQ7</f>
        <v>901.47</v>
      </c>
      <c r="AR6" s="35">
        <f>AR7</f>
        <v>836.23</v>
      </c>
      <c r="AS6" s="35">
        <f>AS7</f>
        <v>485.87</v>
      </c>
      <c r="AT6" s="35">
        <f t="shared" si="3"/>
        <v>443.1</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33.26</v>
      </c>
      <c r="BB6" s="35">
        <f>BB7</f>
        <v>26.18</v>
      </c>
      <c r="BC6" s="35">
        <f>BC7</f>
        <v>17.7</v>
      </c>
      <c r="BD6" s="35">
        <f>BD7</f>
        <v>12.63</v>
      </c>
      <c r="BE6" s="35">
        <f t="shared" si="3"/>
        <v>7.88</v>
      </c>
      <c r="BF6" s="35">
        <f t="shared" si="3"/>
        <v>204.31</v>
      </c>
      <c r="BG6" s="35">
        <f t="shared" si="3"/>
        <v>214.2</v>
      </c>
      <c r="BH6" s="35">
        <f t="shared" si="3"/>
        <v>242.32</v>
      </c>
      <c r="BI6" s="35">
        <f t="shared" si="3"/>
        <v>256.39999999999998</v>
      </c>
      <c r="BJ6" s="35">
        <f t="shared" si="3"/>
        <v>254.62</v>
      </c>
      <c r="BK6" s="33" t="str">
        <f>IF(BK7="-","【-】","【"&amp;SUBSTITUTE(TEXT(BK7,"#,##0.00"),"-","△")&amp;"】")</f>
        <v>【229.84】</v>
      </c>
      <c r="BL6" s="35">
        <f t="shared" si="3"/>
        <v>126.03</v>
      </c>
      <c r="BM6" s="35">
        <f>BM7</f>
        <v>134.59</v>
      </c>
      <c r="BN6" s="35">
        <f>BN7</f>
        <v>127.13</v>
      </c>
      <c r="BO6" s="35">
        <f>BO7</f>
        <v>120.15</v>
      </c>
      <c r="BP6" s="35">
        <f t="shared" si="3"/>
        <v>125.72</v>
      </c>
      <c r="BQ6" s="35">
        <f t="shared" si="3"/>
        <v>106.98</v>
      </c>
      <c r="BR6" s="35">
        <f t="shared" si="3"/>
        <v>103.06</v>
      </c>
      <c r="BS6" s="35">
        <f t="shared" si="3"/>
        <v>100.74</v>
      </c>
      <c r="BT6" s="35">
        <f t="shared" si="3"/>
        <v>95.67</v>
      </c>
      <c r="BU6" s="35">
        <f t="shared" si="3"/>
        <v>106.76</v>
      </c>
      <c r="BV6" s="33" t="str">
        <f>IF(BV7="-","【-】","【"&amp;SUBSTITUTE(TEXT(BV7,"#,##0.00"),"-","△")&amp;"】")</f>
        <v>【110.13】</v>
      </c>
      <c r="BW6" s="35">
        <f t="shared" si="3"/>
        <v>38.29</v>
      </c>
      <c r="BX6" s="35">
        <f>BX7</f>
        <v>35.51</v>
      </c>
      <c r="BY6" s="35">
        <f>BY7</f>
        <v>38</v>
      </c>
      <c r="BZ6" s="35">
        <f>BZ7</f>
        <v>40.1</v>
      </c>
      <c r="CA6" s="35">
        <f t="shared" si="3"/>
        <v>38.950000000000003</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42.57</v>
      </c>
      <c r="CI6" s="35">
        <f>CI7</f>
        <v>37.35</v>
      </c>
      <c r="CJ6" s="35">
        <f>CJ7</f>
        <v>35.700000000000003</v>
      </c>
      <c r="CK6" s="35">
        <f>CK7</f>
        <v>34.020000000000003</v>
      </c>
      <c r="CL6" s="35">
        <f t="shared" si="5"/>
        <v>38.630000000000003</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60.41</v>
      </c>
      <c r="CT6" s="35">
        <f>CT7</f>
        <v>59.47</v>
      </c>
      <c r="CU6" s="35">
        <f>CU7</f>
        <v>58.82</v>
      </c>
      <c r="CV6" s="35">
        <f>CV7</f>
        <v>59.16</v>
      </c>
      <c r="CW6" s="35">
        <f t="shared" si="6"/>
        <v>58.65</v>
      </c>
      <c r="CX6" s="35">
        <f t="shared" si="6"/>
        <v>62.75</v>
      </c>
      <c r="CY6" s="35">
        <f t="shared" si="6"/>
        <v>61.99</v>
      </c>
      <c r="CZ6" s="35">
        <f t="shared" si="6"/>
        <v>62.26</v>
      </c>
      <c r="DA6" s="35">
        <f t="shared" si="6"/>
        <v>63.81</v>
      </c>
      <c r="DB6" s="35">
        <f t="shared" si="6"/>
        <v>65.94</v>
      </c>
      <c r="DC6" s="33" t="str">
        <f>IF(DC7="-","【-】","【"&amp;SUBSTITUTE(TEXT(DC7,"#,##0.00"),"-","△")&amp;"】")</f>
        <v>【77.52】</v>
      </c>
      <c r="DD6" s="35">
        <f t="shared" ref="DD6:DM6" si="7">DD7</f>
        <v>66.12</v>
      </c>
      <c r="DE6" s="35">
        <f>DE7</f>
        <v>66.64</v>
      </c>
      <c r="DF6" s="35">
        <f>DF7</f>
        <v>67.02</v>
      </c>
      <c r="DG6" s="35">
        <f>DG7</f>
        <v>67.319999999999993</v>
      </c>
      <c r="DH6" s="35">
        <f t="shared" si="7"/>
        <v>65.84</v>
      </c>
      <c r="DI6" s="35">
        <f t="shared" si="7"/>
        <v>57.57</v>
      </c>
      <c r="DJ6" s="35">
        <f t="shared" si="7"/>
        <v>57.63</v>
      </c>
      <c r="DK6" s="35">
        <f t="shared" si="7"/>
        <v>58.13</v>
      </c>
      <c r="DL6" s="35">
        <f t="shared" si="7"/>
        <v>59.87</v>
      </c>
      <c r="DM6" s="35">
        <f t="shared" si="7"/>
        <v>56.74</v>
      </c>
      <c r="DN6" s="33" t="str">
        <f>IF(DN7="-","【-】","【"&amp;SUBSTITUTE(TEXT(DN7,"#,##0.00"),"-","△")&amp;"】")</f>
        <v>【61.16】</v>
      </c>
      <c r="DO6" s="35">
        <f t="shared" ref="DO6:DX6" si="8">DO7</f>
        <v>78.23</v>
      </c>
      <c r="DP6" s="35">
        <f>DP7</f>
        <v>78.87</v>
      </c>
      <c r="DQ6" s="35">
        <f>DQ7</f>
        <v>78.58</v>
      </c>
      <c r="DR6" s="35">
        <f>DR7</f>
        <v>78.8</v>
      </c>
      <c r="DS6" s="35">
        <f t="shared" si="8"/>
        <v>78.62</v>
      </c>
      <c r="DT6" s="35">
        <f t="shared" si="8"/>
        <v>52.33</v>
      </c>
      <c r="DU6" s="35">
        <f t="shared" si="8"/>
        <v>52.35</v>
      </c>
      <c r="DV6" s="35">
        <f t="shared" si="8"/>
        <v>53.69</v>
      </c>
      <c r="DW6" s="35">
        <f t="shared" si="8"/>
        <v>56.59</v>
      </c>
      <c r="DX6" s="35">
        <f t="shared" si="8"/>
        <v>54.73</v>
      </c>
      <c r="DY6" s="33" t="str">
        <f>IF(DY7="-","【-】","【"&amp;SUBSTITUTE(TEXT(DY7,"#,##0.00"),"-","△")&amp;"】")</f>
        <v>【49.95】</v>
      </c>
      <c r="DZ6" s="35">
        <f t="shared" ref="DZ6:EI6" si="9">DZ7</f>
        <v>0.23</v>
      </c>
      <c r="EA6" s="35">
        <f>EA7</f>
        <v>0.28000000000000003</v>
      </c>
      <c r="EB6" s="35">
        <f>EB7</f>
        <v>0.21</v>
      </c>
      <c r="EC6" s="35">
        <f>EC7</f>
        <v>0.27</v>
      </c>
      <c r="ED6" s="35">
        <f t="shared" si="9"/>
        <v>0.05</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151000</v>
      </c>
      <c r="L7" s="37" t="s">
        <v>96</v>
      </c>
      <c r="M7" s="38">
        <v>1</v>
      </c>
      <c r="N7" s="38">
        <v>58338</v>
      </c>
      <c r="O7" s="39" t="s">
        <v>97</v>
      </c>
      <c r="P7" s="39">
        <v>93.8</v>
      </c>
      <c r="Q7" s="38">
        <v>344</v>
      </c>
      <c r="R7" s="38">
        <v>88567</v>
      </c>
      <c r="S7" s="37" t="s">
        <v>98</v>
      </c>
      <c r="T7" s="40">
        <v>127.01</v>
      </c>
      <c r="U7" s="40">
        <v>131.91</v>
      </c>
      <c r="V7" s="40">
        <v>122.57</v>
      </c>
      <c r="W7" s="40">
        <v>119.27</v>
      </c>
      <c r="X7" s="40">
        <v>123.55</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1200.96</v>
      </c>
      <c r="AQ7" s="40">
        <v>901.47</v>
      </c>
      <c r="AR7" s="40">
        <v>836.23</v>
      </c>
      <c r="AS7" s="40">
        <v>485.87</v>
      </c>
      <c r="AT7" s="40">
        <v>443.1</v>
      </c>
      <c r="AU7" s="40">
        <v>578.19000000000005</v>
      </c>
      <c r="AV7" s="40">
        <v>638.35</v>
      </c>
      <c r="AW7" s="40">
        <v>521.36</v>
      </c>
      <c r="AX7" s="40">
        <v>549.66999999999996</v>
      </c>
      <c r="AY7" s="40">
        <v>599.1</v>
      </c>
      <c r="AZ7" s="40">
        <v>494.95</v>
      </c>
      <c r="BA7" s="40">
        <v>33.26</v>
      </c>
      <c r="BB7" s="40">
        <v>26.18</v>
      </c>
      <c r="BC7" s="40">
        <v>17.7</v>
      </c>
      <c r="BD7" s="40">
        <v>12.63</v>
      </c>
      <c r="BE7" s="40">
        <v>7.88</v>
      </c>
      <c r="BF7" s="40">
        <v>204.31</v>
      </c>
      <c r="BG7" s="40">
        <v>214.2</v>
      </c>
      <c r="BH7" s="40">
        <v>242.32</v>
      </c>
      <c r="BI7" s="40">
        <v>256.39999999999998</v>
      </c>
      <c r="BJ7" s="40">
        <v>254.62</v>
      </c>
      <c r="BK7" s="40">
        <v>229.84</v>
      </c>
      <c r="BL7" s="40">
        <v>126.03</v>
      </c>
      <c r="BM7" s="40">
        <v>134.59</v>
      </c>
      <c r="BN7" s="40">
        <v>127.13</v>
      </c>
      <c r="BO7" s="40">
        <v>120.15</v>
      </c>
      <c r="BP7" s="40">
        <v>125.72</v>
      </c>
      <c r="BQ7" s="40">
        <v>106.98</v>
      </c>
      <c r="BR7" s="40">
        <v>103.06</v>
      </c>
      <c r="BS7" s="40">
        <v>100.74</v>
      </c>
      <c r="BT7" s="40">
        <v>95.67</v>
      </c>
      <c r="BU7" s="40">
        <v>106.76</v>
      </c>
      <c r="BV7" s="40">
        <v>110.13</v>
      </c>
      <c r="BW7" s="40">
        <v>38.29</v>
      </c>
      <c r="BX7" s="40">
        <v>35.51</v>
      </c>
      <c r="BY7" s="40">
        <v>38</v>
      </c>
      <c r="BZ7" s="40">
        <v>40.1</v>
      </c>
      <c r="CA7" s="40">
        <v>38.950000000000003</v>
      </c>
      <c r="CB7" s="40">
        <v>26.08</v>
      </c>
      <c r="CC7" s="40">
        <v>26.92</v>
      </c>
      <c r="CD7" s="40">
        <v>27.33</v>
      </c>
      <c r="CE7" s="40">
        <v>27.25</v>
      </c>
      <c r="CF7" s="40">
        <v>24.35</v>
      </c>
      <c r="CG7" s="40">
        <v>19.72</v>
      </c>
      <c r="CH7" s="40">
        <v>42.57</v>
      </c>
      <c r="CI7" s="40">
        <v>37.35</v>
      </c>
      <c r="CJ7" s="40">
        <v>35.700000000000003</v>
      </c>
      <c r="CK7" s="40">
        <v>34.020000000000003</v>
      </c>
      <c r="CL7" s="40">
        <v>38.630000000000003</v>
      </c>
      <c r="CM7" s="40">
        <v>41.59</v>
      </c>
      <c r="CN7" s="40">
        <v>40.29</v>
      </c>
      <c r="CO7" s="40">
        <v>40.409999999999997</v>
      </c>
      <c r="CP7" s="40">
        <v>41.58</v>
      </c>
      <c r="CQ7" s="40">
        <v>42.67</v>
      </c>
      <c r="CR7" s="40">
        <v>52.61</v>
      </c>
      <c r="CS7" s="40">
        <v>60.41</v>
      </c>
      <c r="CT7" s="40">
        <v>59.47</v>
      </c>
      <c r="CU7" s="40">
        <v>58.82</v>
      </c>
      <c r="CV7" s="40">
        <v>59.16</v>
      </c>
      <c r="CW7" s="40">
        <v>58.65</v>
      </c>
      <c r="CX7" s="40">
        <v>62.75</v>
      </c>
      <c r="CY7" s="40">
        <v>61.99</v>
      </c>
      <c r="CZ7" s="40">
        <v>62.26</v>
      </c>
      <c r="DA7" s="40">
        <v>63.81</v>
      </c>
      <c r="DB7" s="40">
        <v>65.94</v>
      </c>
      <c r="DC7" s="40">
        <v>77.52</v>
      </c>
      <c r="DD7" s="40">
        <v>66.12</v>
      </c>
      <c r="DE7" s="40">
        <v>66.64</v>
      </c>
      <c r="DF7" s="40">
        <v>67.02</v>
      </c>
      <c r="DG7" s="40">
        <v>67.319999999999993</v>
      </c>
      <c r="DH7" s="40">
        <v>65.84</v>
      </c>
      <c r="DI7" s="40">
        <v>57.57</v>
      </c>
      <c r="DJ7" s="40">
        <v>57.63</v>
      </c>
      <c r="DK7" s="40">
        <v>58.13</v>
      </c>
      <c r="DL7" s="40">
        <v>59.87</v>
      </c>
      <c r="DM7" s="40">
        <v>56.74</v>
      </c>
      <c r="DN7" s="40">
        <v>61.16</v>
      </c>
      <c r="DO7" s="40">
        <v>78.23</v>
      </c>
      <c r="DP7" s="40">
        <v>78.87</v>
      </c>
      <c r="DQ7" s="40">
        <v>78.58</v>
      </c>
      <c r="DR7" s="40">
        <v>78.8</v>
      </c>
      <c r="DS7" s="40">
        <v>78.62</v>
      </c>
      <c r="DT7" s="40">
        <v>52.33</v>
      </c>
      <c r="DU7" s="40">
        <v>52.35</v>
      </c>
      <c r="DV7" s="40">
        <v>53.69</v>
      </c>
      <c r="DW7" s="40">
        <v>56.59</v>
      </c>
      <c r="DX7" s="40">
        <v>54.73</v>
      </c>
      <c r="DY7" s="40">
        <v>49.95</v>
      </c>
      <c r="DZ7" s="40">
        <v>0.23</v>
      </c>
      <c r="EA7" s="40">
        <v>0.28000000000000003</v>
      </c>
      <c r="EB7" s="40">
        <v>0.21</v>
      </c>
      <c r="EC7" s="40">
        <v>0.27</v>
      </c>
      <c r="ED7" s="40">
        <v>0.05</v>
      </c>
      <c r="EE7" s="40">
        <v>0.77</v>
      </c>
      <c r="EF7" s="40">
        <v>0.24</v>
      </c>
      <c r="EG7" s="40">
        <v>0.22</v>
      </c>
      <c r="EH7" s="40">
        <v>0.24</v>
      </c>
      <c r="EI7" s="40">
        <v>0.52</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127.01</v>
      </c>
      <c r="V11" s="48">
        <f>IF(U6="-",NA(),U6)</f>
        <v>131.91</v>
      </c>
      <c r="W11" s="48">
        <f>IF(V6="-",NA(),V6)</f>
        <v>122.57</v>
      </c>
      <c r="X11" s="48">
        <f>IF(W6="-",NA(),W6)</f>
        <v>119.27</v>
      </c>
      <c r="Y11" s="48">
        <f>IF(X6="-",NA(),X6)</f>
        <v>123.55</v>
      </c>
      <c r="AE11" s="47" t="s">
        <v>23</v>
      </c>
      <c r="AF11" s="48">
        <f>IF(AE6="-",NA(),AE6)</f>
        <v>0</v>
      </c>
      <c r="AG11" s="48">
        <f>IF(AF6="-",NA(),AF6)</f>
        <v>0</v>
      </c>
      <c r="AH11" s="48">
        <f>IF(AG6="-",NA(),AG6)</f>
        <v>0</v>
      </c>
      <c r="AI11" s="48">
        <f>IF(AH6="-",NA(),AH6)</f>
        <v>0</v>
      </c>
      <c r="AJ11" s="48">
        <f>IF(AI6="-",NA(),AI6)</f>
        <v>0</v>
      </c>
      <c r="AP11" s="47" t="s">
        <v>23</v>
      </c>
      <c r="AQ11" s="48">
        <f>IF(AP6="-",NA(),AP6)</f>
        <v>1200.96</v>
      </c>
      <c r="AR11" s="48">
        <f>IF(AQ6="-",NA(),AQ6)</f>
        <v>901.47</v>
      </c>
      <c r="AS11" s="48">
        <f>IF(AR6="-",NA(),AR6)</f>
        <v>836.23</v>
      </c>
      <c r="AT11" s="48">
        <f>IF(AS6="-",NA(),AS6)</f>
        <v>485.87</v>
      </c>
      <c r="AU11" s="48">
        <f>IF(AT6="-",NA(),AT6)</f>
        <v>443.1</v>
      </c>
      <c r="BA11" s="47" t="s">
        <v>23</v>
      </c>
      <c r="BB11" s="48">
        <f>IF(BA6="-",NA(),BA6)</f>
        <v>33.26</v>
      </c>
      <c r="BC11" s="48">
        <f>IF(BB6="-",NA(),BB6)</f>
        <v>26.18</v>
      </c>
      <c r="BD11" s="48">
        <f>IF(BC6="-",NA(),BC6)</f>
        <v>17.7</v>
      </c>
      <c r="BE11" s="48">
        <f>IF(BD6="-",NA(),BD6)</f>
        <v>12.63</v>
      </c>
      <c r="BF11" s="48">
        <f>IF(BE6="-",NA(),BE6)</f>
        <v>7.88</v>
      </c>
      <c r="BL11" s="47" t="s">
        <v>23</v>
      </c>
      <c r="BM11" s="48">
        <f>IF(BL6="-",NA(),BL6)</f>
        <v>126.03</v>
      </c>
      <c r="BN11" s="48">
        <f>IF(BM6="-",NA(),BM6)</f>
        <v>134.59</v>
      </c>
      <c r="BO11" s="48">
        <f>IF(BN6="-",NA(),BN6)</f>
        <v>127.13</v>
      </c>
      <c r="BP11" s="48">
        <f>IF(BO6="-",NA(),BO6)</f>
        <v>120.15</v>
      </c>
      <c r="BQ11" s="48">
        <f>IF(BP6="-",NA(),BP6)</f>
        <v>125.72</v>
      </c>
      <c r="BW11" s="47" t="s">
        <v>23</v>
      </c>
      <c r="BX11" s="48">
        <f>IF(BW6="-",NA(),BW6)</f>
        <v>38.29</v>
      </c>
      <c r="BY11" s="48">
        <f>IF(BX6="-",NA(),BX6)</f>
        <v>35.51</v>
      </c>
      <c r="BZ11" s="48">
        <f>IF(BY6="-",NA(),BY6)</f>
        <v>38</v>
      </c>
      <c r="CA11" s="48">
        <f>IF(BZ6="-",NA(),BZ6)</f>
        <v>40.1</v>
      </c>
      <c r="CB11" s="48">
        <f>IF(CA6="-",NA(),CA6)</f>
        <v>38.950000000000003</v>
      </c>
      <c r="CH11" s="47" t="s">
        <v>23</v>
      </c>
      <c r="CI11" s="48">
        <f>IF(CH6="-",NA(),CH6)</f>
        <v>42.57</v>
      </c>
      <c r="CJ11" s="48">
        <f>IF(CI6="-",NA(),CI6)</f>
        <v>37.35</v>
      </c>
      <c r="CK11" s="48">
        <f>IF(CJ6="-",NA(),CJ6)</f>
        <v>35.700000000000003</v>
      </c>
      <c r="CL11" s="48">
        <f>IF(CK6="-",NA(),CK6)</f>
        <v>34.020000000000003</v>
      </c>
      <c r="CM11" s="48">
        <f>IF(CL6="-",NA(),CL6)</f>
        <v>38.630000000000003</v>
      </c>
      <c r="CS11" s="47" t="s">
        <v>23</v>
      </c>
      <c r="CT11" s="48">
        <f>IF(CS6="-",NA(),CS6)</f>
        <v>60.41</v>
      </c>
      <c r="CU11" s="48">
        <f>IF(CT6="-",NA(),CT6)</f>
        <v>59.47</v>
      </c>
      <c r="CV11" s="48">
        <f>IF(CU6="-",NA(),CU6)</f>
        <v>58.82</v>
      </c>
      <c r="CW11" s="48">
        <f>IF(CV6="-",NA(),CV6)</f>
        <v>59.16</v>
      </c>
      <c r="CX11" s="48">
        <f>IF(CW6="-",NA(),CW6)</f>
        <v>58.65</v>
      </c>
      <c r="DD11" s="47" t="s">
        <v>23</v>
      </c>
      <c r="DE11" s="48">
        <f>IF(DD6="-",NA(),DD6)</f>
        <v>66.12</v>
      </c>
      <c r="DF11" s="48">
        <f>IF(DE6="-",NA(),DE6)</f>
        <v>66.64</v>
      </c>
      <c r="DG11" s="48">
        <f>IF(DF6="-",NA(),DF6)</f>
        <v>67.02</v>
      </c>
      <c r="DH11" s="48">
        <f>IF(DG6="-",NA(),DG6)</f>
        <v>67.319999999999993</v>
      </c>
      <c r="DI11" s="48">
        <f>IF(DH6="-",NA(),DH6)</f>
        <v>65.84</v>
      </c>
      <c r="DO11" s="47" t="s">
        <v>23</v>
      </c>
      <c r="DP11" s="48">
        <f>IF(DO6="-",NA(),DO6)</f>
        <v>78.23</v>
      </c>
      <c r="DQ11" s="48">
        <f>IF(DP6="-",NA(),DP6)</f>
        <v>78.87</v>
      </c>
      <c r="DR11" s="48">
        <f>IF(DQ6="-",NA(),DQ6)</f>
        <v>78.58</v>
      </c>
      <c r="DS11" s="48">
        <f>IF(DR6="-",NA(),DR6)</f>
        <v>78.8</v>
      </c>
      <c r="DT11" s="48">
        <f>IF(DS6="-",NA(),DS6)</f>
        <v>78.62</v>
      </c>
      <c r="DZ11" s="47" t="s">
        <v>23</v>
      </c>
      <c r="EA11" s="48">
        <f>IF(DZ6="-",NA(),DZ6)</f>
        <v>0.23</v>
      </c>
      <c r="EB11" s="48">
        <f>IF(EA6="-",NA(),EA6)</f>
        <v>0.28000000000000003</v>
      </c>
      <c r="EC11" s="48">
        <f>IF(EB6="-",NA(),EB6)</f>
        <v>0.21</v>
      </c>
      <c r="ED11" s="48">
        <f>IF(EC6="-",NA(),EC6)</f>
        <v>0.27</v>
      </c>
      <c r="EE11" s="48">
        <f>IF(ED6="-",NA(),ED6)</f>
        <v>0.05</v>
      </c>
    </row>
    <row r="12" spans="1:140" x14ac:dyDescent="0.1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2025-07-30T05:21:54Z</cp:lastPrinted>
  <dcterms:created xsi:type="dcterms:W3CDTF">2024-12-11T05:21:45Z</dcterms:created>
  <dcterms:modified xsi:type="dcterms:W3CDTF">2025-07-30T05:22:09Z</dcterms:modified>
  <cp:category/>
</cp:coreProperties>
</file>