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Department$\keiri_shared\経理担当共有\01_主計担当共有\05_照会回答\R4年度\00.その他の組織\総務省\R5.1.19〆_【総務省照会】公営企業に係る経営比較分析表（令和３年度決算）の分析等について（依頼）\03_回答\"/>
    </mc:Choice>
  </mc:AlternateContent>
  <workbookProtection workbookAlgorithmName="SHA-512" workbookHashValue="HMXPpnRuf9VpD6B1ZVdLK26D0dRfJQZ18CCXIS/MxmE4dAEUX2n5O201T4U02M7gMA50Xc9UffoHZcJhX1Og2A==" workbookSaltValue="7b3vQXn1GK+Tea/FSgv7Uw==" workbookSpinCount="100000" lockStructure="1"/>
  <bookViews>
    <workbookView xWindow="0" yWindow="0" windowWidth="19020" windowHeight="48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<sst xmlns="http://schemas.openxmlformats.org/spreadsheetml/2006/main" count="228" uniqueCount="114">
  <si>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</si>
  <si>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</si>
  <si>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</si>
  <si>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</si>
  <si>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</si>
  <si>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</si>
  <si>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</si>
  <si>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</si>
  <si>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</si>
  <si>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</si>
  <si>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</si>
  <si>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</si>
  <si>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</si>
  <si>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</si>
  <si>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</si>
  <si>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</si>
  <si>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</si>
  <si>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</si>
  <si>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</si>
  <si>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</si>
  <si>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</si>
  <si>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</si>
  <si>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</si>
  <si>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</si>
  <si>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</si>
  <si>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</si>
  <si>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</si>
  <si>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</si>
  <si>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</si>
  <si>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</si>
  <si>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</si>
  <si>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</si>
  <si>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</si>
  <si>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</si>
  <si>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</si>
  <si>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</si>
  <si>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</si>
  <si>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</si>
  <si>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</si>
  <si>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</si>
  <si>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</si>
  <si>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</si>
  <si>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</si>
  <si>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</si>
  <si>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</si>
  <si>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</si>
  <si>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</si>
  <si>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</si>
  <si>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</si>
  <si>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</si>
  <si>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</si>
  <si>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</si>
  <si>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</si>
  <si>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</si>
  <si>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</si>
  <si>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</si>
  <si>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</si>
  <si>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</si>
  <si>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</si>
  <si>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</si>
  <si>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</si>
  <si>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</si>
  <si>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</si>
  <si>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</si>
  <si>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</si>
  <si>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</si>
  <si>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</si>
  <si>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</si>
  <si>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</si>
  <si>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</si>
  <si>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</si>
  <si>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</si>
  <si>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</si>
  <si>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</si>
  <si>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</si>
  <si>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</si>
  <si>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</si>
  <si>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</si>
  <si>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</si>
  <si>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</si>
  <si>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</si>
  <si>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</si>
  <si>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</si>
  <si>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</si>
  <si>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</si>
  <si>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</si>
  <si>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</si>
  <si>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</si>
  <si>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</si>
  <si>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</si>
  <si>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</si>
  <si>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</si>
  <si>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</si>
  <si>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</si>
  <si>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</si>
  <si>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</si>
  <si>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</si>
  <si>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</si>
  <si>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</si>
  <si>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</si>
  <si>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</si>
  <si>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</si>
  <si>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</si>
  <si>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</si>
  <si>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</si>
  <si>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</si>
  <si>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</si>
  <si>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</si>
  <si>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</si>
  <si>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</si>
  <si>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</si>
  <si>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①経常収支比率は、黒字であれば100％以上となる指標です。新型コロナウイルス感染症対策の影響により悪化した前年度に比べ給水収益が増加したことから改善しており、また、類似団体と比べて高く事業の効率的運営に努めてきた結果100％を超えています。</t>
    </r>
    <r>
      <rPr>
        <sz val="11"/>
        <color rgb="FFFF0000"/>
        <rFont val="ＭＳ ゴシック"/>
        <family val="3"/>
        <charset val="128"/>
      </rPr>
      <t xml:space="preserve">
</t>
    </r>
    <r>
      <rPr>
        <sz val="11"/>
        <rFont val="ＭＳ ゴシック"/>
        <family val="3"/>
        <charset val="128"/>
      </rPr>
      <t>・②累積欠損金は発生していません。</t>
    </r>
    <r>
      <rPr>
        <sz val="11"/>
        <color rgb="FFFF0000"/>
        <rFont val="ＭＳ ゴシック"/>
        <family val="3"/>
        <charset val="128"/>
      </rPr>
      <t xml:space="preserve">
</t>
    </r>
    <r>
      <rPr>
        <sz val="11"/>
        <rFont val="ＭＳ ゴシック"/>
        <family val="3"/>
        <charset val="128"/>
      </rPr>
      <t>・③流動比率は、当座の支払能力を表す指標で、100％以上であることが必要です。類似団体と比べて低いものの、常に100％を上回っています。</t>
    </r>
    <r>
      <rPr>
        <sz val="11"/>
        <color rgb="FFFF0000"/>
        <rFont val="ＭＳ ゴシック"/>
        <family val="3"/>
        <charset val="128"/>
      </rPr>
      <t xml:space="preserve">
</t>
    </r>
    <r>
      <rPr>
        <sz val="11"/>
        <rFont val="ＭＳ ゴシック"/>
        <family val="3"/>
        <charset val="128"/>
      </rPr>
      <t>・④企業債残高対給水収益比率は、企業債残高の規模を示す指標です。類似団体と同水準となっています。</t>
    </r>
    <r>
      <rPr>
        <sz val="11"/>
        <color rgb="FFFF0000"/>
        <rFont val="ＭＳ ゴシック"/>
        <family val="3"/>
        <charset val="128"/>
      </rPr>
      <t xml:space="preserve">
</t>
    </r>
    <r>
      <rPr>
        <sz val="11"/>
        <rFont val="ＭＳ ゴシック"/>
        <family val="3"/>
        <charset val="128"/>
      </rPr>
      <t>・⑤料金回収率は、100％以上であれば健全な指標です。類似団体と比較して高く、常に100％を上回っています。</t>
    </r>
    <r>
      <rPr>
        <sz val="11"/>
        <color rgb="FFFF0000"/>
        <rFont val="ＭＳ ゴシック"/>
        <family val="3"/>
        <charset val="128"/>
      </rPr>
      <t xml:space="preserve">
</t>
    </r>
    <r>
      <rPr>
        <sz val="11"/>
        <rFont val="ＭＳ ゴシック"/>
        <family val="3"/>
        <charset val="128"/>
      </rPr>
      <t>・⑥給水原価は、有収水量（料金の対象となった水量）１㎥あたりにかかる費用を表す指標です。類似団体と比べて低く、概ね一定しています。</t>
    </r>
    <r>
      <rPr>
        <sz val="11"/>
        <color rgb="FFFF0000"/>
        <rFont val="ＭＳ ゴシック"/>
        <family val="3"/>
        <charset val="128"/>
      </rPr>
      <t xml:space="preserve">
</t>
    </r>
    <r>
      <rPr>
        <sz val="11"/>
        <rFont val="ＭＳ ゴシック"/>
        <family val="3"/>
        <charset val="128"/>
      </rPr>
      <t>・⑦施設利用率は、高いほど健全な指標です。類似団体と比べて低く、50％を下回る水準であり、給水能力に余裕が生じている状況となっています。
・⑧有収率は、100％に近いほど健全な指標です。これまで管路の計画的漏水調査や、メータの不感率調査などに取り組んだ結果、昨年度と比べて改善したものの、依然として類似団体と比べて低い水準となっており、漏水原因の解明に努め、効果的な対策を実施し、有収率の向上に繋げていきます。</t>
    </r>
    <rPh sb="30" eb="32">
      <t>シンガタ</t>
    </rPh>
    <rPh sb="39" eb="42">
      <t>カンセンショウ</t>
    </rPh>
    <rPh sb="42" eb="44">
      <t>タイサク</t>
    </rPh>
    <rPh sb="45" eb="47">
      <t>エイキョウ</t>
    </rPh>
    <rPh sb="50" eb="52">
      <t>アッカ</t>
    </rPh>
    <rPh sb="54" eb="57">
      <t>ゼンネンド</t>
    </rPh>
    <rPh sb="58" eb="59">
      <t>クラ</t>
    </rPh>
    <rPh sb="60" eb="64">
      <t>キュウスイシュウエキ</t>
    </rPh>
    <rPh sb="65" eb="67">
      <t>ゾウカ</t>
    </rPh>
    <rPh sb="73" eb="75">
      <t>カイゼン</t>
    </rPh>
    <rPh sb="83" eb="87">
      <t>ルイジダンタイ</t>
    </rPh>
    <rPh sb="88" eb="89">
      <t>クラ</t>
    </rPh>
    <rPh sb="91" eb="92">
      <t>タカ</t>
    </rPh>
    <rPh sb="285" eb="287">
      <t>ルイジ</t>
    </rPh>
    <rPh sb="287" eb="289">
      <t>ダンタイ</t>
    </rPh>
    <rPh sb="290" eb="292">
      <t>ヒカク</t>
    </rPh>
    <rPh sb="294" eb="295">
      <t>タカ</t>
    </rPh>
    <rPh sb="505" eb="507">
      <t>ケッカ</t>
    </rPh>
    <rPh sb="508" eb="511">
      <t>サクネンド</t>
    </rPh>
    <rPh sb="512" eb="513">
      <t>クラ</t>
    </rPh>
    <rPh sb="515" eb="517">
      <t>カイゼン</t>
    </rPh>
    <phoneticPr fontId="4"/>
  </si>
  <si>
    <r>
      <t>・①有形固定資産減価償却率は、資産の減価償却がどの程度進んでいるか、また、②管路経年化率は法定耐用年数を超過した管路の割合を示す指標です。
  どちらも類似団体と比べて高くなっており、アセットマネジメントの取り組みにより施設の実質的な更新時期を見据えつつ、順次更新等を行っていく必要があります。
・③管路更新率は、管路の更新ペースが把握できる指標です。近年においては、経年管路の更新を着実に進めており、</t>
    </r>
    <r>
      <rPr>
        <sz val="11"/>
        <color theme="1"/>
        <rFont val="ＭＳ ゴシック"/>
        <family val="3"/>
        <charset val="128"/>
      </rPr>
      <t>類似団体と同程度の水準となっています。
 なお、平成30年度については、29年度に現場施工は完了したものの、埋戻材料に係る履行確認により、30年度に繰り越した更新延長44km（更新率0.84%）を含む94km（更新率1.80%）となっているため、他の年度より高くなっています。</t>
    </r>
    <phoneticPr fontId="4"/>
  </si>
  <si>
    <t>・健全性・効率性の指標については、令和３年度は、令和２年度と比較して新型コロナウイルス感染症対策と社会経済活動の両立が進んだことにより、給水収益が一定回復したことや、これまで全体的なコストの低減に努めてきたことにより給水原価が低く抑えられていることから、概ね良好な状況です。
・老朽化の状況の指標については、管路等の老朽化が進んでおり類似団体に比べて高くなっており、水道施設の耐震整備と合わせて積極的に管路更新を促進していく必要があります。
・今後については、給水収益の元となる水需要が引き続き減少傾向で推移していく見込みである一方、今般の物価高騰の影響による費用の増加や、南海トラフ巨大地震対策として管路更新等に多額の事業費が必要であるため、経常収支比率や給水原価などの指標は悪化することが想定されますが、ＩＣＴ等を活用した業務改革など経営改善の取組を一層強化し、持続的な事業運営を行っていきます。</t>
    <rPh sb="156" eb="157">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</si>
</sst>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c:v>
                </c:pt>
                <c:pt idx="1">
                  <c:v>1.8</c:v>
                </c:pt>
                <c:pt idx="2">
                  <c:v>1.17</c:v>
                </c:pt>
                <c:pt idx="3">
                  <c:v>1.1000000000000001</c:v>
                </c:pt>
                <c:pt idx="4">
                  <c:v>1</c:v>
                </c:pt>
              </c:numCache>
            </c:numRef>
          </c:val>
          <c:extLst>
            <c:ext xmlns:c16="http://schemas.microsoft.com/office/drawing/2014/chart" uri="{C3380CC4-5D6E-409C-BE32-E72D297353CC}">
              <c16:uniqueId val="{00000000-414D-486C-A50C-9252245D9C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414D-486C-A50C-9252245D9C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45.67</c:v>
                </c:pt>
                <c:pt idx="1">
                  <c:v>45.75</c:v>
                </c:pt>
                <c:pt idx="2">
                  <c:v>45.65</c:v>
                </c:pt>
                <c:pt idx="3">
                  <c:v>44.87</c:v>
                </c:pt>
                <c:pt idx="4">
                  <c:v>44.2</c:v>
                </c:pt>
              </c:numCache>
            </c:numRef>
          </c:val>
          <c:extLst>
            <c:ext xmlns:c16="http://schemas.microsoft.com/office/drawing/2014/chart" uri="{C3380CC4-5D6E-409C-BE32-E72D297353CC}">
              <c16:uniqueId val="{00000000-7F85-411D-B424-EF613D879A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7F85-411D-B424-EF613D879A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92.02</c:v>
                </c:pt>
                <c:pt idx="1">
                  <c:v>91.53</c:v>
                </c:pt>
                <c:pt idx="2">
                  <c:v>91.51</c:v>
                </c:pt>
                <c:pt idx="3">
                  <c:v>90.86</c:v>
                </c:pt>
                <c:pt idx="4">
                  <c:v>91.54</c:v>
                </c:pt>
              </c:numCache>
            </c:numRef>
          </c:val>
          <c:extLst>
            <c:ext xmlns:c16="http://schemas.microsoft.com/office/drawing/2014/chart" uri="{C3380CC4-5D6E-409C-BE32-E72D297353CC}">
              <c16:uniqueId val="{00000000-DB20-4437-BF0B-3D49B67BBE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DB20-4437-BF0B-3D49B67BBE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131.41</c:v>
                </c:pt>
                <c:pt idx="1">
                  <c:v>129.83000000000001</c:v>
                </c:pt>
                <c:pt idx="2">
                  <c:v>128.1</c:v>
                </c:pt>
                <c:pt idx="3">
                  <c:v>107.69</c:v>
                </c:pt>
                <c:pt idx="4">
                  <c:v>117.62</c:v>
                </c:pt>
              </c:numCache>
            </c:numRef>
          </c:val>
          <c:extLst>
            <c:ext xmlns:c16="http://schemas.microsoft.com/office/drawing/2014/chart" uri="{C3380CC4-5D6E-409C-BE32-E72D297353CC}">
              <c16:uniqueId val="{00000000-B4E9-4BBF-BC69-B2AB38A405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B4E9-4BBF-BC69-B2AB38A405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51.6</c:v>
                </c:pt>
                <c:pt idx="1">
                  <c:v>52.54</c:v>
                </c:pt>
                <c:pt idx="2">
                  <c:v>53.33</c:v>
                </c:pt>
                <c:pt idx="3">
                  <c:v>54.25</c:v>
                </c:pt>
                <c:pt idx="4">
                  <c:v>55.19</c:v>
                </c:pt>
              </c:numCache>
            </c:numRef>
          </c:val>
          <c:extLst>
            <c:ext xmlns:c16="http://schemas.microsoft.com/office/drawing/2014/chart" uri="{C3380CC4-5D6E-409C-BE32-E72D297353CC}">
              <c16:uniqueId val="{00000000-3FAA-43EE-95AC-BF374EA3B4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3FAA-43EE-95AC-BF374EA3B4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46.51</c:v>
                </c:pt>
                <c:pt idx="1">
                  <c:v>47.97</c:v>
                </c:pt>
                <c:pt idx="2">
                  <c:v>49.25</c:v>
                </c:pt>
                <c:pt idx="3">
                  <c:v>50.99</c:v>
                </c:pt>
                <c:pt idx="4">
                  <c:v>51.81</c:v>
                </c:pt>
              </c:numCache>
            </c:numRef>
          </c:val>
          <c:extLst>
            <c:ext xmlns:c16="http://schemas.microsoft.com/office/drawing/2014/chart" uri="{C3380CC4-5D6E-409C-BE32-E72D297353CC}">
              <c16:uniqueId val="{00000000-F929-4706-B7AE-978100D6BD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F929-4706-B7AE-978100D6BD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4A-4569-82DE-BEF224247B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84A-4569-82DE-BEF224247B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173.27</c:v>
                </c:pt>
                <c:pt idx="1">
                  <c:v>165.18</c:v>
                </c:pt>
                <c:pt idx="2">
                  <c:v>164.02</c:v>
                </c:pt>
                <c:pt idx="3">
                  <c:v>146.69999999999999</c:v>
                </c:pt>
                <c:pt idx="4">
                  <c:v>149.52000000000001</c:v>
                </c:pt>
              </c:numCache>
            </c:numRef>
          </c:val>
          <c:extLst>
            <c:ext xmlns:c16="http://schemas.microsoft.com/office/drawing/2014/chart" uri="{C3380CC4-5D6E-409C-BE32-E72D297353CC}">
              <c16:uniqueId val="{00000000-AF3F-407A-BFF7-2D9E334C04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AF3F-407A-BFF7-2D9E334C04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247.22</c:v>
                </c:pt>
                <c:pt idx="1">
                  <c:v>222.5</c:v>
                </c:pt>
                <c:pt idx="2">
                  <c:v>197.36</c:v>
                </c:pt>
                <c:pt idx="3">
                  <c:v>222.57</c:v>
                </c:pt>
                <c:pt idx="4">
                  <c:v>191.25</c:v>
                </c:pt>
              </c:numCache>
            </c:numRef>
          </c:val>
          <c:extLst>
            <c:ext xmlns:c16="http://schemas.microsoft.com/office/drawing/2014/chart" uri="{C3380CC4-5D6E-409C-BE32-E72D297353CC}">
              <c16:uniqueId val="{00000000-E14D-4072-ABAE-4345824239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E14D-4072-ABAE-4345824239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125.47</c:v>
                </c:pt>
                <c:pt idx="1">
                  <c:v>124.15</c:v>
                </c:pt>
                <c:pt idx="2">
                  <c:v>121.06</c:v>
                </c:pt>
                <c:pt idx="3">
                  <c:v>101.27</c:v>
                </c:pt>
                <c:pt idx="4">
                  <c:v>111.68</c:v>
                </c:pt>
              </c:numCache>
            </c:numRef>
          </c:val>
          <c:extLst>
            <c:ext xmlns:c16="http://schemas.microsoft.com/office/drawing/2014/chart" uri="{C3380CC4-5D6E-409C-BE32-E72D297353CC}">
              <c16:uniqueId val="{00000000-CB7B-44D8-B7D4-BF926D676B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CB7B-44D8-B7D4-BF926D676B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127.9</c:v>
                </c:pt>
                <c:pt idx="1">
                  <c:v>129.16</c:v>
                </c:pt>
                <c:pt idx="2">
                  <c:v>131.87</c:v>
                </c:pt>
                <c:pt idx="3">
                  <c:v>134.59</c:v>
                </c:pt>
                <c:pt idx="4">
                  <c:v>133.66999999999999</c:v>
                </c:pt>
              </c:numCache>
            </c:numRef>
          </c:val>
          <c:extLst>
            <c:ext xmlns:c16="http://schemas.microsoft.com/office/drawing/2014/chart" uri="{C3380CC4-5D6E-409C-BE32-E72D297353CC}">
              <c16:uniqueId val="{00000000-047A-421D-B9C9-156515054E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047A-421D-B9C9-156515054E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3" zoomScale="110" zoomScaleNormal="11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大阪府　大阪市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72"/>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4" t="s">
        <v>9</v>
      </c>
      <c r="BM7" s="85"/>
      <c r="BN7" s="85"/>
      <c r="BO7" s="85"/>
      <c r="BP7" s="85"/>
      <c r="BQ7" s="85"/>
      <c r="BR7" s="85"/>
      <c r="BS7" s="85"/>
      <c r="BT7" s="85"/>
      <c r="BU7" s="85"/>
      <c r="BV7" s="85"/>
      <c r="BW7" s="85"/>
      <c r="BX7" s="85"/>
      <c r="BY7" s="86"/>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政令市等</v>
      </c>
      <c r="X8" s="80"/>
      <c r="Y8" s="80"/>
      <c r="Z8" s="80"/>
      <c r="AA8" s="80"/>
      <c r="AB8" s="80"/>
      <c r="AC8" s="80"/>
      <c r="AD8" s="80" t="str">
        <f>データ!$M$6</f>
        <v>自治体職員</v>
      </c>
      <c r="AE8" s="80"/>
      <c r="AF8" s="80"/>
      <c r="AG8" s="80"/>
      <c r="AH8" s="80"/>
      <c r="AI8" s="80"/>
      <c r="AJ8" s="80"/>
      <c r="AK8" s="2"/>
      <c r="AL8" s="71">
        <f>データ!$R$6</f>
        <v>2732197</v>
      </c>
      <c r="AM8" s="71"/>
      <c r="AN8" s="71"/>
      <c r="AO8" s="71"/>
      <c r="AP8" s="71"/>
      <c r="AQ8" s="71"/>
      <c r="AR8" s="71"/>
      <c r="AS8" s="71"/>
      <c r="AT8" s="37">
        <f>データ!$S$6</f>
        <v>225.33</v>
      </c>
      <c r="AU8" s="38"/>
      <c r="AV8" s="38"/>
      <c r="AW8" s="38"/>
      <c r="AX8" s="38"/>
      <c r="AY8" s="38"/>
      <c r="AZ8" s="38"/>
      <c r="BA8" s="38"/>
      <c r="BB8" s="60">
        <f>データ!$T$6</f>
        <v>12125.31</v>
      </c>
      <c r="BC8" s="60"/>
      <c r="BD8" s="60"/>
      <c r="BE8" s="60"/>
      <c r="BF8" s="60"/>
      <c r="BG8" s="60"/>
      <c r="BH8" s="60"/>
      <c r="BI8" s="60"/>
      <c r="BJ8" s="3"/>
      <c r="BK8" s="3"/>
      <c r="BL8" s="73" t="s">
        <v>10</v>
      </c>
      <c r="BM8" s="74"/>
      <c r="BN8" s="75" t="s">
        <v>11</v>
      </c>
      <c r="BO8" s="75"/>
      <c r="BP8" s="75"/>
      <c r="BQ8" s="75"/>
      <c r="BR8" s="75"/>
      <c r="BS8" s="75"/>
      <c r="BT8" s="75"/>
      <c r="BU8" s="75"/>
      <c r="BV8" s="75"/>
      <c r="BW8" s="75"/>
      <c r="BX8" s="75"/>
      <c r="BY8" s="76"/>
    </row>
    <row r="9" spans="1:78" ht="18.75" customHeight="1" x14ac:dyDescent="0.15">
      <c r="A9" s="2"/>
      <c r="B9" s="46" t="s">
        <v>12</v>
      </c>
      <c r="C9" s="47"/>
      <c r="D9" s="47"/>
      <c r="E9" s="47"/>
      <c r="F9" s="47"/>
      <c r="G9" s="47"/>
      <c r="H9" s="47"/>
      <c r="I9" s="46" t="s">
        <v>13</v>
      </c>
      <c r="J9" s="47"/>
      <c r="K9" s="47"/>
      <c r="L9" s="47"/>
      <c r="M9" s="47"/>
      <c r="N9" s="47"/>
      <c r="O9" s="72"/>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70.599999999999994</v>
      </c>
      <c r="J10" s="38"/>
      <c r="K10" s="38"/>
      <c r="L10" s="38"/>
      <c r="M10" s="38"/>
      <c r="N10" s="38"/>
      <c r="O10" s="70"/>
      <c r="P10" s="60">
        <f>データ!$P$6</f>
        <v>100.56</v>
      </c>
      <c r="Q10" s="60"/>
      <c r="R10" s="60"/>
      <c r="S10" s="60"/>
      <c r="T10" s="60"/>
      <c r="U10" s="60"/>
      <c r="V10" s="60"/>
      <c r="W10" s="71">
        <f>データ!$Q$6</f>
        <v>2112</v>
      </c>
      <c r="X10" s="71"/>
      <c r="Y10" s="71"/>
      <c r="Z10" s="71"/>
      <c r="AA10" s="71"/>
      <c r="AB10" s="71"/>
      <c r="AC10" s="71"/>
      <c r="AD10" s="2"/>
      <c r="AE10" s="2"/>
      <c r="AF10" s="2"/>
      <c r="AG10" s="2"/>
      <c r="AH10" s="2"/>
      <c r="AI10" s="2"/>
      <c r="AJ10" s="2"/>
      <c r="AK10" s="2"/>
      <c r="AL10" s="71">
        <f>データ!$U$6</f>
        <v>2744847</v>
      </c>
      <c r="AM10" s="71"/>
      <c r="AN10" s="71"/>
      <c r="AO10" s="71"/>
      <c r="AP10" s="71"/>
      <c r="AQ10" s="71"/>
      <c r="AR10" s="71"/>
      <c r="AS10" s="71"/>
      <c r="AT10" s="37">
        <f>データ!$V$6</f>
        <v>225.33</v>
      </c>
      <c r="AU10" s="38"/>
      <c r="AV10" s="38"/>
      <c r="AW10" s="38"/>
      <c r="AX10" s="38"/>
      <c r="AY10" s="38"/>
      <c r="AZ10" s="38"/>
      <c r="BA10" s="38"/>
      <c r="BB10" s="60">
        <f>データ!$W$6</f>
        <v>12181.45</v>
      </c>
      <c r="BC10" s="60"/>
      <c r="BD10" s="60"/>
      <c r="BE10" s="60"/>
      <c r="BF10" s="60"/>
      <c r="BG10" s="60"/>
      <c r="BH10" s="60"/>
      <c r="BI10" s="60"/>
      <c r="BJ10" s="2"/>
      <c r="BK10" s="2"/>
      <c r="BL10" s="61" t="s">
        <v>21</v>
      </c>
      <c r="BM10" s="62"/>
      <c r="BN10" s="63" t="s">
        <v>22</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0"/>
      <c r="BN59" s="40"/>
      <c r="BO59" s="40"/>
      <c r="BP59" s="40"/>
      <c r="BQ59" s="40"/>
      <c r="BR59" s="40"/>
      <c r="BS59" s="40"/>
      <c r="BT59" s="40"/>
      <c r="BU59" s="40"/>
      <c r="BV59" s="40"/>
      <c r="BW59" s="40"/>
      <c r="BX59" s="40"/>
      <c r="BY59" s="40"/>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2"/>
      <c r="BM60" s="40"/>
      <c r="BN60" s="40"/>
      <c r="BO60" s="40"/>
      <c r="BP60" s="40"/>
      <c r="BQ60" s="40"/>
      <c r="BR60" s="40"/>
      <c r="BS60" s="40"/>
      <c r="BT60" s="40"/>
      <c r="BU60" s="40"/>
      <c r="BV60" s="40"/>
      <c r="BW60" s="40"/>
      <c r="BX60" s="40"/>
      <c r="BY60" s="40"/>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2"/>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4"/>
      <c r="BN67" s="54"/>
      <c r="BO67" s="54"/>
      <c r="BP67" s="54"/>
      <c r="BQ67" s="54"/>
      <c r="BR67" s="54"/>
      <c r="BS67" s="54"/>
      <c r="BT67" s="54"/>
      <c r="BU67" s="54"/>
      <c r="BV67" s="54"/>
      <c r="BW67" s="54"/>
      <c r="BX67" s="54"/>
      <c r="BY67" s="54"/>
      <c r="BZ67" s="5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4"/>
      <c r="BN68" s="54"/>
      <c r="BO68" s="54"/>
      <c r="BP68" s="54"/>
      <c r="BQ68" s="54"/>
      <c r="BR68" s="54"/>
      <c r="BS68" s="54"/>
      <c r="BT68" s="54"/>
      <c r="BU68" s="54"/>
      <c r="BV68" s="54"/>
      <c r="BW68" s="54"/>
      <c r="BX68" s="54"/>
      <c r="BY68" s="54"/>
      <c r="BZ68" s="5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4"/>
      <c r="BN69" s="54"/>
      <c r="BO69" s="54"/>
      <c r="BP69" s="54"/>
      <c r="BQ69" s="54"/>
      <c r="BR69" s="54"/>
      <c r="BS69" s="54"/>
      <c r="BT69" s="54"/>
      <c r="BU69" s="54"/>
      <c r="BV69" s="54"/>
      <c r="BW69" s="54"/>
      <c r="BX69" s="54"/>
      <c r="BY69" s="54"/>
      <c r="BZ69" s="5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4"/>
      <c r="BN70" s="54"/>
      <c r="BO70" s="54"/>
      <c r="BP70" s="54"/>
      <c r="BQ70" s="54"/>
      <c r="BR70" s="54"/>
      <c r="BS70" s="54"/>
      <c r="BT70" s="54"/>
      <c r="BU70" s="54"/>
      <c r="BV70" s="54"/>
      <c r="BW70" s="54"/>
      <c r="BX70" s="54"/>
      <c r="BY70" s="54"/>
      <c r="BZ70" s="5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4"/>
      <c r="BN71" s="54"/>
      <c r="BO71" s="54"/>
      <c r="BP71" s="54"/>
      <c r="BQ71" s="54"/>
      <c r="BR71" s="54"/>
      <c r="BS71" s="54"/>
      <c r="BT71" s="54"/>
      <c r="BU71" s="54"/>
      <c r="BV71" s="54"/>
      <c r="BW71" s="54"/>
      <c r="BX71" s="54"/>
      <c r="BY71" s="54"/>
      <c r="BZ71" s="5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4"/>
      <c r="BN72" s="54"/>
      <c r="BO72" s="54"/>
      <c r="BP72" s="54"/>
      <c r="BQ72" s="54"/>
      <c r="BR72" s="54"/>
      <c r="BS72" s="54"/>
      <c r="BT72" s="54"/>
      <c r="BU72" s="54"/>
      <c r="BV72" s="54"/>
      <c r="BW72" s="54"/>
      <c r="BX72" s="54"/>
      <c r="BY72" s="54"/>
      <c r="BZ72" s="5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4"/>
      <c r="BN73" s="54"/>
      <c r="BO73" s="54"/>
      <c r="BP73" s="54"/>
      <c r="BQ73" s="54"/>
      <c r="BR73" s="54"/>
      <c r="BS73" s="54"/>
      <c r="BT73" s="54"/>
      <c r="BU73" s="54"/>
      <c r="BV73" s="54"/>
      <c r="BW73" s="54"/>
      <c r="BX73" s="54"/>
      <c r="BY73" s="54"/>
      <c r="BZ73" s="5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4"/>
      <c r="BN74" s="54"/>
      <c r="BO74" s="54"/>
      <c r="BP74" s="54"/>
      <c r="BQ74" s="54"/>
      <c r="BR74" s="54"/>
      <c r="BS74" s="54"/>
      <c r="BT74" s="54"/>
      <c r="BU74" s="54"/>
      <c r="BV74" s="54"/>
      <c r="BW74" s="54"/>
      <c r="BX74" s="54"/>
      <c r="BY74" s="54"/>
      <c r="BZ74" s="5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4"/>
      <c r="BN75" s="54"/>
      <c r="BO75" s="54"/>
      <c r="BP75" s="54"/>
      <c r="BQ75" s="54"/>
      <c r="BR75" s="54"/>
      <c r="BS75" s="54"/>
      <c r="BT75" s="54"/>
      <c r="BU75" s="54"/>
      <c r="BV75" s="54"/>
      <c r="BW75" s="54"/>
      <c r="BX75" s="54"/>
      <c r="BY75" s="54"/>
      <c r="BZ75" s="5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4"/>
      <c r="BN76" s="54"/>
      <c r="BO76" s="54"/>
      <c r="BP76" s="54"/>
      <c r="BQ76" s="54"/>
      <c r="BR76" s="54"/>
      <c r="BS76" s="54"/>
      <c r="BT76" s="54"/>
      <c r="BU76" s="54"/>
      <c r="BV76" s="54"/>
      <c r="BW76" s="54"/>
      <c r="BX76" s="54"/>
      <c r="BY76" s="54"/>
      <c r="BZ76" s="5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4"/>
      <c r="BN77" s="54"/>
      <c r="BO77" s="54"/>
      <c r="BP77" s="54"/>
      <c r="BQ77" s="54"/>
      <c r="BR77" s="54"/>
      <c r="BS77" s="54"/>
      <c r="BT77" s="54"/>
      <c r="BU77" s="54"/>
      <c r="BV77" s="54"/>
      <c r="BW77" s="54"/>
      <c r="BX77" s="54"/>
      <c r="BY77" s="54"/>
      <c r="BZ77" s="5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4"/>
      <c r="BN78" s="54"/>
      <c r="BO78" s="54"/>
      <c r="BP78" s="54"/>
      <c r="BQ78" s="54"/>
      <c r="BR78" s="54"/>
      <c r="BS78" s="54"/>
      <c r="BT78" s="54"/>
      <c r="BU78" s="54"/>
      <c r="BV78" s="54"/>
      <c r="BW78" s="54"/>
      <c r="BX78" s="54"/>
      <c r="BY78" s="54"/>
      <c r="BZ78" s="5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4"/>
      <c r="BN79" s="54"/>
      <c r="BO79" s="54"/>
      <c r="BP79" s="54"/>
      <c r="BQ79" s="54"/>
      <c r="BR79" s="54"/>
      <c r="BS79" s="54"/>
      <c r="BT79" s="54"/>
      <c r="BU79" s="54"/>
      <c r="BV79" s="54"/>
      <c r="BW79" s="54"/>
      <c r="BX79" s="54"/>
      <c r="BY79" s="54"/>
      <c r="BZ79" s="5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4"/>
      <c r="BN80" s="54"/>
      <c r="BO80" s="54"/>
      <c r="BP80" s="54"/>
      <c r="BQ80" s="54"/>
      <c r="BR80" s="54"/>
      <c r="BS80" s="54"/>
      <c r="BT80" s="54"/>
      <c r="BU80" s="54"/>
      <c r="BV80" s="54"/>
      <c r="BW80" s="54"/>
      <c r="BX80" s="54"/>
      <c r="BY80" s="54"/>
      <c r="BZ80" s="5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4"/>
      <c r="BN81" s="54"/>
      <c r="BO81" s="54"/>
      <c r="BP81" s="54"/>
      <c r="BQ81" s="54"/>
      <c r="BR81" s="54"/>
      <c r="BS81" s="54"/>
      <c r="BT81" s="54"/>
      <c r="BU81" s="54"/>
      <c r="BV81" s="54"/>
      <c r="BW81" s="54"/>
      <c r="BX81" s="54"/>
      <c r="BY81" s="54"/>
      <c r="BZ81" s="5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f4AW18g9dt3B1uecJfSqss3FnwNv2ps1u6Jq4LmdG6OUq5AFqcvbxCvqCN1AU0wU/8t0tWAAhv19Om7IlF60w==" saltValue="AP3p5EabhRqPy2LiDQqV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271004</v>
      </c>
      <c r="D6" s="20">
        <f t="shared" si="3"/>
        <v>46</v>
      </c>
      <c r="E6" s="20">
        <f t="shared" si="3"/>
        <v>1</v>
      </c>
      <c r="F6" s="20">
        <f t="shared" si="3"/>
        <v>0</v>
      </c>
      <c r="G6" s="20">
        <f t="shared" si="3"/>
        <v>1</v>
      </c>
      <c r="H6" s="20" t="str">
        <f t="shared" si="3"/>
        <v>大阪府　大阪市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70.599999999999994</v>
      </c>
      <c r="P6" s="21">
        <f t="shared" si="3"/>
        <v>100.56</v>
      </c>
      <c r="Q6" s="21">
        <f t="shared" si="3"/>
        <v>2112</v>
      </c>
      <c r="R6" s="21">
        <f t="shared" si="3"/>
        <v>2732197</v>
      </c>
      <c r="S6" s="21">
        <f t="shared" si="3"/>
        <v>225.33</v>
      </c>
      <c r="T6" s="21">
        <f t="shared" si="3"/>
        <v>12125.31</v>
      </c>
      <c r="U6" s="21">
        <f t="shared" si="3"/>
        <v>2744847</v>
      </c>
      <c r="V6" s="21">
        <f t="shared" si="3"/>
        <v>225.33</v>
      </c>
      <c r="W6" s="21">
        <f t="shared" si="3"/>
        <v>12181.45</v>
      </c>
      <c r="X6" s="22">
        <f>IF(X7="",NA(),X7)</f>
        <v>131.41</v>
      </c>
      <c r="Y6" s="22">
        <f t="shared" ref="Y6:AG6" si="4">IF(Y7="",NA(),Y7)</f>
        <v>129.83000000000001</v>
      </c>
      <c r="Z6" s="22">
        <f t="shared" si="4"/>
        <v>128.1</v>
      </c>
      <c r="AA6" s="22">
        <f t="shared" si="4"/>
        <v>107.69</v>
      </c>
      <c r="AB6" s="22">
        <f t="shared" si="4"/>
        <v>117.62</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173.27</v>
      </c>
      <c r="AU6" s="22">
        <f t="shared" ref="AU6:BC6" si="6">IF(AU7="",NA(),AU7)</f>
        <v>165.18</v>
      </c>
      <c r="AV6" s="22">
        <f t="shared" si="6"/>
        <v>164.02</v>
      </c>
      <c r="AW6" s="22">
        <f t="shared" si="6"/>
        <v>146.69999999999999</v>
      </c>
      <c r="AX6" s="22">
        <f t="shared" si="6"/>
        <v>149.52000000000001</v>
      </c>
      <c r="AY6" s="22">
        <f t="shared" si="6"/>
        <v>169.68</v>
      </c>
      <c r="AZ6" s="22">
        <f t="shared" si="6"/>
        <v>166.51</v>
      </c>
      <c r="BA6" s="22">
        <f t="shared" si="6"/>
        <v>172.47</v>
      </c>
      <c r="BB6" s="22">
        <f t="shared" si="6"/>
        <v>170.76</v>
      </c>
      <c r="BC6" s="22">
        <f t="shared" si="6"/>
        <v>169.11</v>
      </c>
      <c r="BD6" s="21" t="str">
        <f>IF(BD7="","",IF(BD7="-","【-】","【"&amp;SUBSTITUTE(TEXT(BD7,"#,##0.00"),"-","△")&amp;"】"))</f>
        <v>【261.51】</v>
      </c>
      <c r="BE6" s="22">
        <f>IF(BE7="",NA(),BE7)</f>
        <v>247.22</v>
      </c>
      <c r="BF6" s="22">
        <f t="shared" ref="BF6:BN6" si="7">IF(BF7="",NA(),BF7)</f>
        <v>222.5</v>
      </c>
      <c r="BG6" s="22">
        <f t="shared" si="7"/>
        <v>197.36</v>
      </c>
      <c r="BH6" s="22">
        <f t="shared" si="7"/>
        <v>222.57</v>
      </c>
      <c r="BI6" s="22">
        <f t="shared" si="7"/>
        <v>191.25</v>
      </c>
      <c r="BJ6" s="22">
        <f t="shared" si="7"/>
        <v>203.63</v>
      </c>
      <c r="BK6" s="22">
        <f t="shared" si="7"/>
        <v>198.51</v>
      </c>
      <c r="BL6" s="22">
        <f t="shared" si="7"/>
        <v>193.57</v>
      </c>
      <c r="BM6" s="22">
        <f t="shared" si="7"/>
        <v>200.12</v>
      </c>
      <c r="BN6" s="22">
        <f t="shared" si="7"/>
        <v>194.42</v>
      </c>
      <c r="BO6" s="21" t="str">
        <f>IF(BO7="","",IF(BO7="-","【-】","【"&amp;SUBSTITUTE(TEXT(BO7,"#,##0.00"),"-","△")&amp;"】"))</f>
        <v>【265.16】</v>
      </c>
      <c r="BP6" s="22">
        <f>IF(BP7="",NA(),BP7)</f>
        <v>125.47</v>
      </c>
      <c r="BQ6" s="22">
        <f t="shared" ref="BQ6:BY6" si="8">IF(BQ7="",NA(),BQ7)</f>
        <v>124.15</v>
      </c>
      <c r="BR6" s="22">
        <f t="shared" si="8"/>
        <v>121.06</v>
      </c>
      <c r="BS6" s="22">
        <f t="shared" si="8"/>
        <v>101.27</v>
      </c>
      <c r="BT6" s="22">
        <f t="shared" si="8"/>
        <v>111.68</v>
      </c>
      <c r="BU6" s="22">
        <f t="shared" si="8"/>
        <v>103.04</v>
      </c>
      <c r="BV6" s="22">
        <f t="shared" si="8"/>
        <v>103.28</v>
      </c>
      <c r="BW6" s="22">
        <f t="shared" si="8"/>
        <v>102.26</v>
      </c>
      <c r="BX6" s="22">
        <f t="shared" si="8"/>
        <v>98.26</v>
      </c>
      <c r="BY6" s="22">
        <f t="shared" si="8"/>
        <v>100.4</v>
      </c>
      <c r="BZ6" s="21" t="str">
        <f>IF(BZ7="","",IF(BZ7="-","【-】","【"&amp;SUBSTITUTE(TEXT(BZ7,"#,##0.00"),"-","△")&amp;"】"))</f>
        <v>【102.35】</v>
      </c>
      <c r="CA6" s="22">
        <f>IF(CA7="",NA(),CA7)</f>
        <v>127.9</v>
      </c>
      <c r="CB6" s="22">
        <f t="shared" ref="CB6:CJ6" si="9">IF(CB7="",NA(),CB7)</f>
        <v>129.16</v>
      </c>
      <c r="CC6" s="22">
        <f t="shared" si="9"/>
        <v>131.87</v>
      </c>
      <c r="CD6" s="22">
        <f t="shared" si="9"/>
        <v>134.59</v>
      </c>
      <c r="CE6" s="22">
        <f t="shared" si="9"/>
        <v>133.66999999999999</v>
      </c>
      <c r="CF6" s="22">
        <f t="shared" si="9"/>
        <v>173</v>
      </c>
      <c r="CG6" s="22">
        <f t="shared" si="9"/>
        <v>173.11</v>
      </c>
      <c r="CH6" s="22">
        <f t="shared" si="9"/>
        <v>174.34</v>
      </c>
      <c r="CI6" s="22">
        <f t="shared" si="9"/>
        <v>172.33</v>
      </c>
      <c r="CJ6" s="22">
        <f t="shared" si="9"/>
        <v>172.8</v>
      </c>
      <c r="CK6" s="21" t="str">
        <f>IF(CK7="","",IF(CK7="-","【-】","【"&amp;SUBSTITUTE(TEXT(CK7,"#,##0.00"),"-","△")&amp;"】"))</f>
        <v>【167.74】</v>
      </c>
      <c r="CL6" s="22">
        <f>IF(CL7="",NA(),CL7)</f>
        <v>45.67</v>
      </c>
      <c r="CM6" s="22">
        <f t="shared" ref="CM6:CU6" si="10">IF(CM7="",NA(),CM7)</f>
        <v>45.75</v>
      </c>
      <c r="CN6" s="22">
        <f t="shared" si="10"/>
        <v>45.65</v>
      </c>
      <c r="CO6" s="22">
        <f t="shared" si="10"/>
        <v>44.87</v>
      </c>
      <c r="CP6" s="22">
        <f t="shared" si="10"/>
        <v>44.2</v>
      </c>
      <c r="CQ6" s="22">
        <f t="shared" si="10"/>
        <v>59.36</v>
      </c>
      <c r="CR6" s="22">
        <f t="shared" si="10"/>
        <v>59.32</v>
      </c>
      <c r="CS6" s="22">
        <f t="shared" si="10"/>
        <v>59.12</v>
      </c>
      <c r="CT6" s="22">
        <f t="shared" si="10"/>
        <v>59.37</v>
      </c>
      <c r="CU6" s="22">
        <f t="shared" si="10"/>
        <v>58.84</v>
      </c>
      <c r="CV6" s="21" t="str">
        <f>IF(CV7="","",IF(CV7="-","【-】","【"&amp;SUBSTITUTE(TEXT(CV7,"#,##0.00"),"-","△")&amp;"】"))</f>
        <v>【60.29】</v>
      </c>
      <c r="CW6" s="22">
        <f>IF(CW7="",NA(),CW7)</f>
        <v>92.02</v>
      </c>
      <c r="CX6" s="22">
        <f t="shared" ref="CX6:DF6" si="11">IF(CX7="",NA(),CX7)</f>
        <v>91.53</v>
      </c>
      <c r="CY6" s="22">
        <f t="shared" si="11"/>
        <v>91.51</v>
      </c>
      <c r="CZ6" s="22">
        <f t="shared" si="11"/>
        <v>90.86</v>
      </c>
      <c r="DA6" s="22">
        <f t="shared" si="11"/>
        <v>91.54</v>
      </c>
      <c r="DB6" s="22">
        <f t="shared" si="11"/>
        <v>93.82</v>
      </c>
      <c r="DC6" s="22">
        <f t="shared" si="11"/>
        <v>93.74</v>
      </c>
      <c r="DD6" s="22">
        <f t="shared" si="11"/>
        <v>93.64</v>
      </c>
      <c r="DE6" s="22">
        <f t="shared" si="11"/>
        <v>93.68</v>
      </c>
      <c r="DF6" s="22">
        <f t="shared" si="11"/>
        <v>94.13</v>
      </c>
      <c r="DG6" s="21" t="str">
        <f>IF(DG7="","",IF(DG7="-","【-】","【"&amp;SUBSTITUTE(TEXT(DG7,"#,##0.00"),"-","△")&amp;"】"))</f>
        <v>【90.12】</v>
      </c>
      <c r="DH6" s="22">
        <f>IF(DH7="",NA(),DH7)</f>
        <v>51.6</v>
      </c>
      <c r="DI6" s="22">
        <f t="shared" ref="DI6:DQ6" si="12">IF(DI7="",NA(),DI7)</f>
        <v>52.54</v>
      </c>
      <c r="DJ6" s="22">
        <f t="shared" si="12"/>
        <v>53.33</v>
      </c>
      <c r="DK6" s="22">
        <f t="shared" si="12"/>
        <v>54.25</v>
      </c>
      <c r="DL6" s="22">
        <f t="shared" si="12"/>
        <v>55.19</v>
      </c>
      <c r="DM6" s="22">
        <f t="shared" si="12"/>
        <v>48.64</v>
      </c>
      <c r="DN6" s="22">
        <f t="shared" si="12"/>
        <v>49.23</v>
      </c>
      <c r="DO6" s="22">
        <f t="shared" si="12"/>
        <v>49.78</v>
      </c>
      <c r="DP6" s="22">
        <f t="shared" si="12"/>
        <v>50.32</v>
      </c>
      <c r="DQ6" s="22">
        <f t="shared" si="12"/>
        <v>50.93</v>
      </c>
      <c r="DR6" s="21" t="str">
        <f>IF(DR7="","",IF(DR7="-","【-】","【"&amp;SUBSTITUTE(TEXT(DR7,"#,##0.00"),"-","△")&amp;"】"))</f>
        <v>【50.88】</v>
      </c>
      <c r="DS6" s="22">
        <f>IF(DS7="",NA(),DS7)</f>
        <v>46.51</v>
      </c>
      <c r="DT6" s="22">
        <f t="shared" ref="DT6:EB6" si="13">IF(DT7="",NA(),DT7)</f>
        <v>47.97</v>
      </c>
      <c r="DU6" s="22">
        <f t="shared" si="13"/>
        <v>49.25</v>
      </c>
      <c r="DV6" s="22">
        <f t="shared" si="13"/>
        <v>50.99</v>
      </c>
      <c r="DW6" s="22">
        <f t="shared" si="13"/>
        <v>51.81</v>
      </c>
      <c r="DX6" s="22">
        <f t="shared" si="13"/>
        <v>19.95</v>
      </c>
      <c r="DY6" s="22">
        <f t="shared" si="13"/>
        <v>21.62</v>
      </c>
      <c r="DZ6" s="22">
        <f t="shared" si="13"/>
        <v>22.79</v>
      </c>
      <c r="EA6" s="22">
        <f t="shared" si="13"/>
        <v>24.26</v>
      </c>
      <c r="EB6" s="22">
        <f t="shared" si="13"/>
        <v>25.55</v>
      </c>
      <c r="EC6" s="21" t="str">
        <f>IF(EC7="","",IF(EC7="-","【-】","【"&amp;SUBSTITUTE(TEXT(EC7,"#,##0.00"),"-","△")&amp;"】"))</f>
        <v>【22.30】</v>
      </c>
      <c r="ED6" s="22">
        <f>IF(ED7="",NA(),ED7)</f>
        <v>0.4</v>
      </c>
      <c r="EE6" s="22">
        <f t="shared" ref="EE6:EM6" si="14">IF(EE7="",NA(),EE7)</f>
        <v>1.8</v>
      </c>
      <c r="EF6" s="22">
        <f t="shared" si="14"/>
        <v>1.17</v>
      </c>
      <c r="EG6" s="22">
        <f t="shared" si="14"/>
        <v>1.1000000000000001</v>
      </c>
      <c r="EH6" s="22">
        <f t="shared" si="14"/>
        <v>1</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271004</v>
      </c>
      <c r="D7" s="24">
        <v>46</v>
      </c>
      <c r="E7" s="24">
        <v>1</v>
      </c>
      <c r="F7" s="24">
        <v>0</v>
      </c>
      <c r="G7" s="24">
        <v>1</v>
      </c>
      <c r="H7" s="24" t="s">
        <v>93</v>
      </c>
      <c r="I7" s="24" t="s">
        <v>94</v>
      </c>
      <c r="J7" s="24" t="s">
        <v>95</v>
      </c>
      <c r="K7" s="24" t="s">
        <v>96</v>
      </c>
      <c r="L7" s="24" t="s">
        <v>97</v>
      </c>
      <c r="M7" s="24" t="s">
        <v>98</v>
      </c>
      <c r="N7" s="25" t="s">
        <v>99</v>
      </c>
      <c r="O7" s="25">
        <v>70.599999999999994</v>
      </c>
      <c r="P7" s="25">
        <v>100.56</v>
      </c>
      <c r="Q7" s="25">
        <v>2112</v>
      </c>
      <c r="R7" s="25">
        <v>2732197</v>
      </c>
      <c r="S7" s="25">
        <v>225.33</v>
      </c>
      <c r="T7" s="25">
        <v>12125.31</v>
      </c>
      <c r="U7" s="25">
        <v>2744847</v>
      </c>
      <c r="V7" s="25">
        <v>225.33</v>
      </c>
      <c r="W7" s="25">
        <v>12181.45</v>
      </c>
      <c r="X7" s="25">
        <v>131.41</v>
      </c>
      <c r="Y7" s="25">
        <v>129.83000000000001</v>
      </c>
      <c r="Z7" s="25">
        <v>128.1</v>
      </c>
      <c r="AA7" s="25">
        <v>107.69</v>
      </c>
      <c r="AB7" s="25">
        <v>117.62</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173.27</v>
      </c>
      <c r="AU7" s="25">
        <v>165.18</v>
      </c>
      <c r="AV7" s="25">
        <v>164.02</v>
      </c>
      <c r="AW7" s="25">
        <v>146.69999999999999</v>
      </c>
      <c r="AX7" s="25">
        <v>149.52000000000001</v>
      </c>
      <c r="AY7" s="25">
        <v>169.68</v>
      </c>
      <c r="AZ7" s="25">
        <v>166.51</v>
      </c>
      <c r="BA7" s="25">
        <v>172.47</v>
      </c>
      <c r="BB7" s="25">
        <v>170.76</v>
      </c>
      <c r="BC7" s="25">
        <v>169.11</v>
      </c>
      <c r="BD7" s="25">
        <v>261.51</v>
      </c>
      <c r="BE7" s="25">
        <v>247.22</v>
      </c>
      <c r="BF7" s="25">
        <v>222.5</v>
      </c>
      <c r="BG7" s="25">
        <v>197.36</v>
      </c>
      <c r="BH7" s="25">
        <v>222.57</v>
      </c>
      <c r="BI7" s="25">
        <v>191.25</v>
      </c>
      <c r="BJ7" s="25">
        <v>203.63</v>
      </c>
      <c r="BK7" s="25">
        <v>198.51</v>
      </c>
      <c r="BL7" s="25">
        <v>193.57</v>
      </c>
      <c r="BM7" s="25">
        <v>200.12</v>
      </c>
      <c r="BN7" s="25">
        <v>194.42</v>
      </c>
      <c r="BO7" s="25">
        <v>265.16000000000003</v>
      </c>
      <c r="BP7" s="25">
        <v>125.47</v>
      </c>
      <c r="BQ7" s="25">
        <v>124.15</v>
      </c>
      <c r="BR7" s="25">
        <v>121.06</v>
      </c>
      <c r="BS7" s="25">
        <v>101.27</v>
      </c>
      <c r="BT7" s="25">
        <v>111.68</v>
      </c>
      <c r="BU7" s="25">
        <v>103.04</v>
      </c>
      <c r="BV7" s="25">
        <v>103.28</v>
      </c>
      <c r="BW7" s="25">
        <v>102.26</v>
      </c>
      <c r="BX7" s="25">
        <v>98.26</v>
      </c>
      <c r="BY7" s="25">
        <v>100.4</v>
      </c>
      <c r="BZ7" s="25">
        <v>102.35</v>
      </c>
      <c r="CA7" s="25">
        <v>127.9</v>
      </c>
      <c r="CB7" s="25">
        <v>129.16</v>
      </c>
      <c r="CC7" s="25">
        <v>131.87</v>
      </c>
      <c r="CD7" s="25">
        <v>134.59</v>
      </c>
      <c r="CE7" s="25">
        <v>133.66999999999999</v>
      </c>
      <c r="CF7" s="25">
        <v>173</v>
      </c>
      <c r="CG7" s="25">
        <v>173.11</v>
      </c>
      <c r="CH7" s="25">
        <v>174.34</v>
      </c>
      <c r="CI7" s="25">
        <v>172.33</v>
      </c>
      <c r="CJ7" s="25">
        <v>172.8</v>
      </c>
      <c r="CK7" s="25">
        <v>167.74</v>
      </c>
      <c r="CL7" s="25">
        <v>45.67</v>
      </c>
      <c r="CM7" s="25">
        <v>45.75</v>
      </c>
      <c r="CN7" s="25">
        <v>45.65</v>
      </c>
      <c r="CO7" s="25">
        <v>44.87</v>
      </c>
      <c r="CP7" s="25">
        <v>44.2</v>
      </c>
      <c r="CQ7" s="25">
        <v>59.36</v>
      </c>
      <c r="CR7" s="25">
        <v>59.32</v>
      </c>
      <c r="CS7" s="25">
        <v>59.12</v>
      </c>
      <c r="CT7" s="25">
        <v>59.37</v>
      </c>
      <c r="CU7" s="25">
        <v>58.84</v>
      </c>
      <c r="CV7" s="25">
        <v>60.29</v>
      </c>
      <c r="CW7" s="25">
        <v>92.02</v>
      </c>
      <c r="CX7" s="25">
        <v>91.53</v>
      </c>
      <c r="CY7" s="25">
        <v>91.51</v>
      </c>
      <c r="CZ7" s="25">
        <v>90.86</v>
      </c>
      <c r="DA7" s="25">
        <v>91.54</v>
      </c>
      <c r="DB7" s="25">
        <v>93.82</v>
      </c>
      <c r="DC7" s="25">
        <v>93.74</v>
      </c>
      <c r="DD7" s="25">
        <v>93.64</v>
      </c>
      <c r="DE7" s="25">
        <v>93.68</v>
      </c>
      <c r="DF7" s="25">
        <v>94.13</v>
      </c>
      <c r="DG7" s="25">
        <v>90.12</v>
      </c>
      <c r="DH7" s="25">
        <v>51.6</v>
      </c>
      <c r="DI7" s="25">
        <v>52.54</v>
      </c>
      <c r="DJ7" s="25">
        <v>53.33</v>
      </c>
      <c r="DK7" s="25">
        <v>54.25</v>
      </c>
      <c r="DL7" s="25">
        <v>55.19</v>
      </c>
      <c r="DM7" s="25">
        <v>48.64</v>
      </c>
      <c r="DN7" s="25">
        <v>49.23</v>
      </c>
      <c r="DO7" s="25">
        <v>49.78</v>
      </c>
      <c r="DP7" s="25">
        <v>50.32</v>
      </c>
      <c r="DQ7" s="25">
        <v>50.93</v>
      </c>
      <c r="DR7" s="25">
        <v>50.88</v>
      </c>
      <c r="DS7" s="25">
        <v>46.51</v>
      </c>
      <c r="DT7" s="25">
        <v>47.97</v>
      </c>
      <c r="DU7" s="25">
        <v>49.25</v>
      </c>
      <c r="DV7" s="25">
        <v>50.99</v>
      </c>
      <c r="DW7" s="25">
        <v>51.81</v>
      </c>
      <c r="DX7" s="25">
        <v>19.95</v>
      </c>
      <c r="DY7" s="25">
        <v>21.62</v>
      </c>
      <c r="DZ7" s="25">
        <v>22.79</v>
      </c>
      <c r="EA7" s="25">
        <v>24.26</v>
      </c>
      <c r="EB7" s="25">
        <v>25.55</v>
      </c>
      <c r="EC7" s="25">
        <v>22.3</v>
      </c>
      <c r="ED7" s="25">
        <v>0.4</v>
      </c>
      <c r="EE7" s="25">
        <v>1.8</v>
      </c>
      <c r="EF7" s="25">
        <v>1.17</v>
      </c>
      <c r="EG7" s="25">
        <v>1.1000000000000001</v>
      </c>
      <c r="EH7" s="25">
        <v>1</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2022-12-01T01:01:22Z</dcterms:created>
  <dcterms:modified xsi:type="dcterms:W3CDTF">2023-01-23T02:48:31Z</dcterms:modified>
  <cp:category/>
</cp:coreProperties>
</file>