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4709\Desktop\"/>
    </mc:Choice>
  </mc:AlternateContent>
  <workbookProtection workbookAlgorithmName="SHA-512" workbookHashValue="pLr96vav/gb3jH2fMViYptvKCe1oRbalgNT3ssXgrNhm8Af0SEa0gOcPkyHskaJbjesiPOxYM1ZLzus2B5Rcew==" workbookSaltValue="gCMI0Gu4l9GM+LicRsGllA==" workbookSpinCount="100000" lockStructure="1"/>
  <bookViews>
    <workbookView xWindow="0" yWindow="0" windowWidth="20490" windowHeight="762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<sst xmlns="http://schemas.openxmlformats.org/spreadsheetml/2006/main" count="262" uniqueCount="109">
  <si>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</si>
  <si>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</si>
  <si>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</si>
  <si>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</si>
  <si>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</si>
  <si>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</si>
  <si>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</si>
  <si>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</si>
  <si>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</si>
  <si>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</si>
  <si>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</si>
  <si>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</si>
  <si>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</si>
  <si>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</si>
  <si>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</si>
  <si>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</si>
  <si>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</si>
  <si>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</si>
  <si>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</si>
  <si>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</si>
  <si>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</si>
  <si>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</si>
  <si>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</si>
  <si>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</si>
  <si>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</si>
  <si>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</si>
  <si>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</si>
  <si>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</si>
  <si>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</si>
  <si>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</si>
  <si>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</si>
  <si>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</si>
  <si>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</si>
  <si>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</si>
  <si>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</si>
  <si>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</si>
  <si>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</si>
  <si>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</si>
  <si>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</si>
  <si>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</si>
  <si>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</si>
  <si>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</si>
  <si>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</si>
  <si>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</si>
  <si>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</si>
  <si>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</si>
  <si>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</si>
  <si>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</si>
  <si>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</si>
  <si>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</si>
  <si>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</si>
  <si>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</si>
  <si>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</si>
  <si>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</si>
  <si>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</si>
  <si>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</si>
  <si>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</si>
  <si>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</si>
  <si>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</si>
  <si>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</si>
  <si>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</si>
  <si>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</si>
  <si>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</si>
  <si>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</si>
  <si>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</si>
  <si>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</si>
  <si>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</si>
  <si>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</si>
  <si>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</si>
  <si>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</si>
  <si>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</si>
  <si>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</si>
  <si>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</si>
  <si>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</si>
  <si>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</si>
  <si>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</si>
  <si>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</si>
  <si>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</si>
  <si>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</si>
  <si>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</si>
  <si>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</si>
  <si>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</si>
  <si>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</si>
  <si>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</si>
  <si>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</si>
  <si>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</si>
  <si>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</si>
  <si>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</si>
  <si>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</si>
  <si>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</si>
  <si>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</si>
  <si>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</si>
  <si>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</si>
  <si>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</si>
  <si>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</si>
  <si>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</si>
  <si>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</si>
  <si>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</si>
  <si>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</si>
  <si>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</si>
  <si>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</si>
  <si>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</si>
  <si>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</si>
  <si>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</si>
  <si>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</si>
  <si>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</si>
  <si>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・①経常収支比率は、黒字であれば100％以上となる指標です。類似団体と比べて高く、事業の効率的運営に努めてきた結果100％を超えており、黒字を確保しています。</t>
    </r>
    <r>
      <rPr>
        <sz val="11"/>
        <color rgb="FFFF0000"/>
        <rFont val="ＭＳ ゴシック"/>
        <family val="3"/>
        <charset val="128"/>
      </rPr>
      <t xml:space="preserve">
</t>
    </r>
    <r>
      <rPr>
        <sz val="11"/>
        <rFont val="ＭＳ ゴシック"/>
        <family val="3"/>
        <charset val="128"/>
      </rPr>
      <t>・②累積欠損金は発生していません。</t>
    </r>
    <r>
      <rPr>
        <sz val="11"/>
        <color rgb="FFFF0000"/>
        <rFont val="ＭＳ ゴシック"/>
        <family val="3"/>
        <charset val="128"/>
      </rPr>
      <t xml:space="preserve">
</t>
    </r>
    <r>
      <rPr>
        <sz val="11"/>
        <rFont val="ＭＳ ゴシック"/>
        <family val="3"/>
        <charset val="128"/>
      </rPr>
      <t>・③流動比率は、当座の支払能力を表す指標で、100％以上であることが必要です。類似団体と比べて高く、常に100％を上回っています。</t>
    </r>
    <r>
      <rPr>
        <sz val="11"/>
        <color rgb="FFFF0000"/>
        <rFont val="ＭＳ ゴシック"/>
        <family val="3"/>
        <charset val="128"/>
      </rPr>
      <t xml:space="preserve">
</t>
    </r>
    <r>
      <rPr>
        <sz val="11"/>
        <rFont val="ＭＳ ゴシック"/>
        <family val="3"/>
        <charset val="128"/>
      </rPr>
      <t>・④企業債残高対給水収益比率は、企業債残高の規模を示す指標です。類似団体と比べて低い水準となっています。
・⑤料金回収率は、100％以上であれば健全な指標です。類似団体と比べて高く、常に100％を上回っています。</t>
    </r>
    <r>
      <rPr>
        <sz val="11"/>
        <color rgb="FFFF0000"/>
        <rFont val="ＭＳ ゴシック"/>
        <family val="3"/>
        <charset val="128"/>
      </rPr>
      <t xml:space="preserve">
</t>
    </r>
    <r>
      <rPr>
        <sz val="11"/>
        <rFont val="ＭＳ ゴシック"/>
        <family val="3"/>
        <charset val="128"/>
      </rPr>
      <t>・⑥給水原価は、有収水量（料金の対象となった水量）1㎥あたりにかかる費用を表す指標です。類似団体と比べて高いものの、一定の水準で推移しています。
・⑦施設利用率は、高いほど健全な指標です。給水能力の見直しにより一定の改善はしたものの、依然として、50％を下回る水準であり、給水能力に余裕が生じている状況となっています。</t>
    </r>
    <r>
      <rPr>
        <sz val="11"/>
        <color rgb="FFFF0000"/>
        <rFont val="ＭＳ ゴシック"/>
        <family val="3"/>
        <charset val="128"/>
      </rPr>
      <t xml:space="preserve">
</t>
    </r>
    <r>
      <rPr>
        <sz val="11"/>
        <rFont val="ＭＳ ゴシック"/>
        <family val="3"/>
        <charset val="128"/>
      </rPr>
      <t>・⑧契約率は、100％に近いほど収益性が高く、適切な投資ができているといえます。施設利用率と同様に、給水能力の見直しで一定の改善はしたものの、依然として契約水量と施設規模に乖離が生じています。</t>
    </r>
    <phoneticPr fontId="5"/>
  </si>
  <si>
    <r>
      <t xml:space="preserve">・①有形固定資産減価償却率は、資産の減価償却がどの程度進んでいるか、また、②管路経年化率は法定耐用年数を超過した管路の割合を示す指標です。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・③管路更新率は、管路の更新ペースが把握できる指標です。年度毎でバラつきはあるものの、類似団体と同水準となっています。
</t>
    </r>
    <r>
      <rPr>
        <sz val="11"/>
        <rFont val="ＭＳ ゴシック"/>
        <family val="3"/>
        <charset val="128"/>
      </rPr>
      <t>　今後は大阪市工業用水道事業特定運営事業等において、管路等の工業用水道施設に状態監視保全方策を導入し、長寿命化を主眼とした効率的・効果的な維持管理を実施します。</t>
    </r>
    <r>
      <rPr>
        <sz val="11"/>
        <color theme="1"/>
        <rFont val="ＭＳ ゴシック"/>
        <family val="3"/>
        <charset val="128"/>
      </rPr>
      <t xml:space="preserve">
 なお、平成30年度については、29年度に現場施工は完了したものの、埋戻材料に係る履行確認により、30年度に繰り越した更新延長1.3km（更新率0.45％）を含む2.0km（更新率0.69％）となっているため、他の年度より高くなっています。</t>
    </r>
    <rPh sb="153" eb="155">
      <t>コンゴ</t>
    </rPh>
    <rPh sb="156" eb="159">
      <t>オオサカシ</t>
    </rPh>
    <rPh sb="159" eb="162">
      <t>コウギョウヨウ</t>
    </rPh>
    <rPh sb="162" eb="164">
      <t>スイドウ</t>
    </rPh>
    <rPh sb="164" eb="166">
      <t>ジギョウ</t>
    </rPh>
    <rPh sb="166" eb="168">
      <t>トクテイ</t>
    </rPh>
    <rPh sb="168" eb="170">
      <t>ウンエイ</t>
    </rPh>
    <rPh sb="172" eb="173">
      <t>ナド</t>
    </rPh>
    <rPh sb="226" eb="228">
      <t>ジッシ</t>
    </rPh>
    <phoneticPr fontId="5"/>
  </si>
  <si>
    <t>・経営面に関する指標は、経営改善の取組による一定の効果が見られるものの給水収益は減少傾向が続き、また施設の老朽化に関する指標は類似団体平均値に比べても高い水準で推移しています。
・本市では、平成30年３月に「大阪市水道経営戦略」を策定しており、経常費用の削減や更新投資の平準化などの経営改善方策を推進することとしていますが、同戦略における収支見通しでは、それらの方策を実施しても同戦略の期間中（2018～2027年度）に収支ギャップ（単年度赤字）が生じる見込みであり、新たな官民連携手法の導入など抜本的な経営改革に取り組む必要があります。
・そこで、民間事業者の経営能力や技術・ノウハウを活用するため、公共施設等運営権制度を用いた「大阪市工業用水道特定運営事業等」を実施することで、新規需要開拓による収益性の向上や、状態監視保全方策の導入によるコスト縮減を図るなど、工業用水の安定供給と持続可能な事業経営をめざすこととしました。
・令和４年４月からの事業開始に向け、令和３年度は事業者の選定（８月）、実施契約の締結（10月）及び業務引継ぎ等を実施しました。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</si>
</sst>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65.52</c:v>
                </c:pt>
                <c:pt idx="1">
                  <c:v>65.27</c:v>
                </c:pt>
                <c:pt idx="2">
                  <c:v>66.12</c:v>
                </c:pt>
                <c:pt idx="3">
                  <c:v>66.64</c:v>
                </c:pt>
                <c:pt idx="4">
                  <c:v>67.02</c:v>
                </c:pt>
              </c:numCache>
            </c:numRef>
          </c:val>
          <c:extLst>
            <c:ext xmlns:c16="http://schemas.microsoft.com/office/drawing/2014/chart" uri="{C3380CC4-5D6E-409C-BE32-E72D297353CC}">
              <c16:uniqueId val="{00000000-627E-43DF-909F-D4A09ABB86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57.11</c:v>
                </c:pt>
                <c:pt idx="2">
                  <c:v>57.57</c:v>
                </c:pt>
                <c:pt idx="3">
                  <c:v>57.63</c:v>
                </c:pt>
                <c:pt idx="4">
                  <c:v>58.13</c:v>
                </c:pt>
              </c:numCache>
            </c:numRef>
          </c:val>
          <c:smooth val="0"/>
          <c:extLst>
            <c:ext xmlns:c16="http://schemas.microsoft.com/office/drawing/2014/chart" uri="{C3380CC4-5D6E-409C-BE32-E72D297353CC}">
              <c16:uniqueId val="{00000001-627E-43DF-909F-D4A09ABB86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78.34</c:v>
                </c:pt>
                <c:pt idx="1">
                  <c:v>78.400000000000006</c:v>
                </c:pt>
                <c:pt idx="2">
                  <c:v>78.23</c:v>
                </c:pt>
                <c:pt idx="3">
                  <c:v>78.87</c:v>
                </c:pt>
                <c:pt idx="4">
                  <c:v>78.58</c:v>
                </c:pt>
              </c:numCache>
            </c:numRef>
          </c:val>
          <c:extLst>
            <c:ext xmlns:c16="http://schemas.microsoft.com/office/drawing/2014/chart" uri="{C3380CC4-5D6E-409C-BE32-E72D297353CC}">
              <c16:uniqueId val="{00000000-C9D5-4158-9018-049FA029F6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51.87</c:v>
                </c:pt>
                <c:pt idx="2">
                  <c:v>52.33</c:v>
                </c:pt>
                <c:pt idx="3">
                  <c:v>52.35</c:v>
                </c:pt>
                <c:pt idx="4">
                  <c:v>53.69</c:v>
                </c:pt>
              </c:numCache>
            </c:numRef>
          </c:val>
          <c:smooth val="0"/>
          <c:extLst>
            <c:ext xmlns:c16="http://schemas.microsoft.com/office/drawing/2014/chart" uri="{C3380CC4-5D6E-409C-BE32-E72D297353CC}">
              <c16:uniqueId val="{00000001-C9D5-4158-9018-049FA029F6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0.06</c:v>
                </c:pt>
                <c:pt idx="1">
                  <c:v>0.69</c:v>
                </c:pt>
                <c:pt idx="2">
                  <c:v>0.23</c:v>
                </c:pt>
                <c:pt idx="3">
                  <c:v>0.28000000000000003</c:v>
                </c:pt>
                <c:pt idx="4">
                  <c:v>0.21</c:v>
                </c:pt>
              </c:numCache>
            </c:numRef>
          </c:val>
          <c:extLst>
            <c:ext xmlns:c16="http://schemas.microsoft.com/office/drawing/2014/chart" uri="{C3380CC4-5D6E-409C-BE32-E72D297353CC}">
              <c16:uniqueId val="{00000000-555A-4841-B1D5-ACC82E0905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0.28000000000000003</c:v>
                </c:pt>
                <c:pt idx="2">
                  <c:v>0.77</c:v>
                </c:pt>
                <c:pt idx="3">
                  <c:v>0.24</c:v>
                </c:pt>
                <c:pt idx="4">
                  <c:v>0.22</c:v>
                </c:pt>
              </c:numCache>
            </c:numRef>
          </c:val>
          <c:smooth val="0"/>
          <c:extLst>
            <c:ext xmlns:c16="http://schemas.microsoft.com/office/drawing/2014/chart" uri="{C3380CC4-5D6E-409C-BE32-E72D297353CC}">
              <c16:uniqueId val="{00000001-555A-4841-B1D5-ACC82E0905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1180.3499999999999</c:v>
                </c:pt>
                <c:pt idx="1">
                  <c:v>1131.8900000000001</c:v>
                </c:pt>
                <c:pt idx="2">
                  <c:v>1200.96</c:v>
                </c:pt>
                <c:pt idx="3">
                  <c:v>901.47</c:v>
                </c:pt>
                <c:pt idx="4">
                  <c:v>836.23</c:v>
                </c:pt>
              </c:numCache>
            </c:numRef>
          </c:val>
          <c:extLst>
            <c:ext xmlns:c16="http://schemas.microsoft.com/office/drawing/2014/chart" uri="{C3380CC4-5D6E-409C-BE32-E72D297353CC}">
              <c16:uniqueId val="{00000000-3363-4F54-953C-D298D4EA3F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655.75</c:v>
                </c:pt>
                <c:pt idx="2">
                  <c:v>578.19000000000005</c:v>
                </c:pt>
                <c:pt idx="3">
                  <c:v>638.35</c:v>
                </c:pt>
                <c:pt idx="4">
                  <c:v>521.36</c:v>
                </c:pt>
              </c:numCache>
            </c:numRef>
          </c:val>
          <c:smooth val="0"/>
          <c:extLst>
            <c:ext xmlns:c16="http://schemas.microsoft.com/office/drawing/2014/chart" uri="{C3380CC4-5D6E-409C-BE32-E72D297353CC}">
              <c16:uniqueId val="{00000001-3363-4F54-953C-D298D4EA3F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48.07</c:v>
                </c:pt>
                <c:pt idx="1">
                  <c:v>40.590000000000003</c:v>
                </c:pt>
                <c:pt idx="2">
                  <c:v>33.26</c:v>
                </c:pt>
                <c:pt idx="3">
                  <c:v>26.18</c:v>
                </c:pt>
                <c:pt idx="4">
                  <c:v>17.7</c:v>
                </c:pt>
              </c:numCache>
            </c:numRef>
          </c:val>
          <c:extLst>
            <c:ext xmlns:c16="http://schemas.microsoft.com/office/drawing/2014/chart" uri="{C3380CC4-5D6E-409C-BE32-E72D297353CC}">
              <c16:uniqueId val="{00000000-60F8-44DB-A7FA-0831F334A6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193.85</c:v>
                </c:pt>
                <c:pt idx="2">
                  <c:v>204.31</c:v>
                </c:pt>
                <c:pt idx="3">
                  <c:v>214.2</c:v>
                </c:pt>
                <c:pt idx="4">
                  <c:v>242.32</c:v>
                </c:pt>
              </c:numCache>
            </c:numRef>
          </c:val>
          <c:smooth val="0"/>
          <c:extLst>
            <c:ext xmlns:c16="http://schemas.microsoft.com/office/drawing/2014/chart" uri="{C3380CC4-5D6E-409C-BE32-E72D297353CC}">
              <c16:uniqueId val="{00000001-60F8-44DB-A7FA-0831F334A6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130.5</c:v>
                </c:pt>
                <c:pt idx="1">
                  <c:v>131.11000000000001</c:v>
                </c:pt>
                <c:pt idx="2">
                  <c:v>126.03</c:v>
                </c:pt>
                <c:pt idx="3">
                  <c:v>134.59</c:v>
                </c:pt>
                <c:pt idx="4">
                  <c:v>127.13</c:v>
                </c:pt>
              </c:numCache>
            </c:numRef>
          </c:val>
          <c:extLst>
            <c:ext xmlns:c16="http://schemas.microsoft.com/office/drawing/2014/chart" uri="{C3380CC4-5D6E-409C-BE32-E72D297353CC}">
              <c16:uniqueId val="{00000000-E436-4A38-8E15-BE7DDF89BA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105.06</c:v>
                </c:pt>
                <c:pt idx="2">
                  <c:v>106.98</c:v>
                </c:pt>
                <c:pt idx="3">
                  <c:v>103.06</c:v>
                </c:pt>
                <c:pt idx="4">
                  <c:v>100.74</c:v>
                </c:pt>
              </c:numCache>
            </c:numRef>
          </c:val>
          <c:smooth val="0"/>
          <c:extLst>
            <c:ext xmlns:c16="http://schemas.microsoft.com/office/drawing/2014/chart" uri="{C3380CC4-5D6E-409C-BE32-E72D297353CC}">
              <c16:uniqueId val="{00000001-E436-4A38-8E15-BE7DDF89BA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37.590000000000003</c:v>
                </c:pt>
                <c:pt idx="1">
                  <c:v>37.08</c:v>
                </c:pt>
                <c:pt idx="2">
                  <c:v>38.29</c:v>
                </c:pt>
                <c:pt idx="3">
                  <c:v>35.51</c:v>
                </c:pt>
                <c:pt idx="4">
                  <c:v>38</c:v>
                </c:pt>
              </c:numCache>
            </c:numRef>
          </c:val>
          <c:extLst>
            <c:ext xmlns:c16="http://schemas.microsoft.com/office/drawing/2014/chart" uri="{C3380CC4-5D6E-409C-BE32-E72D297353CC}">
              <c16:uniqueId val="{00000000-06FF-44F9-AF5D-82E24016AC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26.84</c:v>
                </c:pt>
                <c:pt idx="2">
                  <c:v>26.08</c:v>
                </c:pt>
                <c:pt idx="3">
                  <c:v>26.92</c:v>
                </c:pt>
                <c:pt idx="4">
                  <c:v>27.33</c:v>
                </c:pt>
              </c:numCache>
            </c:numRef>
          </c:val>
          <c:smooth val="0"/>
          <c:extLst>
            <c:ext xmlns:c16="http://schemas.microsoft.com/office/drawing/2014/chart" uri="{C3380CC4-5D6E-409C-BE32-E72D297353CC}">
              <c16:uniqueId val="{00000001-06FF-44F9-AF5D-82E24016AC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25.89</c:v>
                </c:pt>
                <c:pt idx="1">
                  <c:v>44.27</c:v>
                </c:pt>
                <c:pt idx="2">
                  <c:v>42.57</c:v>
                </c:pt>
                <c:pt idx="3">
                  <c:v>37.35</c:v>
                </c:pt>
                <c:pt idx="4">
                  <c:v>35.700000000000003</c:v>
                </c:pt>
              </c:numCache>
            </c:numRef>
          </c:val>
          <c:extLst>
            <c:ext xmlns:c16="http://schemas.microsoft.com/office/drawing/2014/chart" uri="{C3380CC4-5D6E-409C-BE32-E72D297353CC}">
              <c16:uniqueId val="{00000000-EF9A-4A8B-A43A-E5068B10F2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40.89</c:v>
                </c:pt>
                <c:pt idx="2">
                  <c:v>41.59</c:v>
                </c:pt>
                <c:pt idx="3">
                  <c:v>40.29</c:v>
                </c:pt>
                <c:pt idx="4">
                  <c:v>40.409999999999997</c:v>
                </c:pt>
              </c:numCache>
            </c:numRef>
          </c:val>
          <c:smooth val="0"/>
          <c:extLst>
            <c:ext xmlns:c16="http://schemas.microsoft.com/office/drawing/2014/chart" uri="{C3380CC4-5D6E-409C-BE32-E72D297353CC}">
              <c16:uniqueId val="{00000001-EF9A-4A8B-A43A-E5068B10F2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35.409999999999997</c:v>
                </c:pt>
                <c:pt idx="1">
                  <c:v>60.45</c:v>
                </c:pt>
                <c:pt idx="2">
                  <c:v>60.41</c:v>
                </c:pt>
                <c:pt idx="3">
                  <c:v>59.47</c:v>
                </c:pt>
                <c:pt idx="4">
                  <c:v>58.82</c:v>
                </c:pt>
              </c:numCache>
            </c:numRef>
          </c:val>
          <c:extLst>
            <c:ext xmlns:c16="http://schemas.microsoft.com/office/drawing/2014/chart" uri="{C3380CC4-5D6E-409C-BE32-E72D297353CC}">
              <c16:uniqueId val="{00000000-CFD9-4D17-821B-1A7387056B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61.76</c:v>
                </c:pt>
                <c:pt idx="2">
                  <c:v>62.75</c:v>
                </c:pt>
                <c:pt idx="3">
                  <c:v>61.99</c:v>
                </c:pt>
                <c:pt idx="4">
                  <c:v>62.26</c:v>
                </c:pt>
              </c:numCache>
            </c:numRef>
          </c:val>
          <c:smooth val="0"/>
          <c:extLst>
            <c:ext xmlns:c16="http://schemas.microsoft.com/office/drawing/2014/chart" uri="{C3380CC4-5D6E-409C-BE32-E72D297353CC}">
              <c16:uniqueId val="{00000001-CFD9-4D17-821B-1A7387056B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C7-42D4-9639-15557D8AC1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50.25</c:v>
                </c:pt>
                <c:pt idx="2">
                  <c:v>51.91</c:v>
                </c:pt>
                <c:pt idx="3">
                  <c:v>53.86</c:v>
                </c:pt>
                <c:pt idx="4">
                  <c:v>75.17</c:v>
                </c:pt>
              </c:numCache>
            </c:numRef>
          </c:val>
          <c:smooth val="0"/>
          <c:extLst>
            <c:ext xmlns:c16="http://schemas.microsoft.com/office/drawing/2014/chart" uri="{C3380CC4-5D6E-409C-BE32-E72D297353CC}">
              <c16:uniqueId val="{00000001-3AC7-42D4-9639-15557D8AC1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126.07</c:v>
                </c:pt>
                <c:pt idx="1">
                  <c:v>129.22999999999999</c:v>
                </c:pt>
                <c:pt idx="2">
                  <c:v>127.01</c:v>
                </c:pt>
                <c:pt idx="3">
                  <c:v>131.91</c:v>
                </c:pt>
                <c:pt idx="4">
                  <c:v>122.57</c:v>
                </c:pt>
              </c:numCache>
            </c:numRef>
          </c:val>
          <c:extLst>
            <c:ext xmlns:c16="http://schemas.microsoft.com/office/drawing/2014/chart" uri="{C3380CC4-5D6E-409C-BE32-E72D297353CC}">
              <c16:uniqueId val="{00000000-01F1-42F4-BFFF-8B602CD35B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116.96</c:v>
                </c:pt>
                <c:pt idx="2">
                  <c:v>117.47</c:v>
                </c:pt>
                <c:pt idx="3">
                  <c:v>115.38</c:v>
                </c:pt>
                <c:pt idx="4">
                  <c:v>113.53</c:v>
                </c:pt>
              </c:numCache>
            </c:numRef>
          </c:val>
          <c:smooth val="0"/>
          <c:extLst>
            <c:ext xmlns:c16="http://schemas.microsoft.com/office/drawing/2014/chart" uri="{C3380CC4-5D6E-409C-BE32-E72D297353CC}">
              <c16:uniqueId val="{00000001-01F1-42F4-BFFF-8B602CD35B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49" zoomScaleNormal="100" workbookViewId="0">
      <selection activeCell="TL80" sqref="TL80"/>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大阪府　大阪市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151000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53905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341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88813</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14"/>
      <c r="SL17" s="2"/>
      <c r="SM17" s="105"/>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14"/>
      <c r="SL18" s="2"/>
      <c r="SM18" s="105"/>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14"/>
      <c r="SL19" s="2"/>
      <c r="SM19" s="105"/>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14"/>
      <c r="SL20" s="2"/>
      <c r="SM20" s="105"/>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14"/>
      <c r="SL21" s="2"/>
      <c r="SM21" s="105"/>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14"/>
      <c r="SL22" s="2"/>
      <c r="SM22" s="105"/>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14"/>
      <c r="SL23" s="2"/>
      <c r="SM23" s="105"/>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14"/>
      <c r="SL24" s="2"/>
      <c r="SM24" s="105"/>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14"/>
      <c r="SL25" s="2"/>
      <c r="SM25" s="105"/>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14"/>
      <c r="SL26" s="2"/>
      <c r="SM26" s="105"/>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14"/>
      <c r="SL27" s="2"/>
      <c r="SM27" s="105"/>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14"/>
      <c r="SL28" s="2"/>
      <c r="SM28" s="105"/>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14"/>
      <c r="SL29" s="2"/>
      <c r="SM29" s="105"/>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5"/>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5"/>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8" t="s">
        <v>23</v>
      </c>
      <c r="M32" s="119"/>
      <c r="N32" s="119"/>
      <c r="O32" s="119"/>
      <c r="P32" s="119"/>
      <c r="Q32" s="119"/>
      <c r="R32" s="119"/>
      <c r="S32" s="119"/>
      <c r="T32" s="119"/>
      <c r="U32" s="119"/>
      <c r="V32" s="119"/>
      <c r="W32" s="120"/>
      <c r="X32" s="121">
        <f>データ!T6</f>
        <v>126.07</v>
      </c>
      <c r="Y32" s="122"/>
      <c r="Z32" s="122"/>
      <c r="AA32" s="122"/>
      <c r="AB32" s="122"/>
      <c r="AC32" s="122"/>
      <c r="AD32" s="122"/>
      <c r="AE32" s="122"/>
      <c r="AF32" s="122"/>
      <c r="AG32" s="122"/>
      <c r="AH32" s="122"/>
      <c r="AI32" s="122"/>
      <c r="AJ32" s="122"/>
      <c r="AK32" s="122"/>
      <c r="AL32" s="122"/>
      <c r="AM32" s="122"/>
      <c r="AN32" s="122"/>
      <c r="AO32" s="122"/>
      <c r="AP32" s="122"/>
      <c r="AQ32" s="123"/>
      <c r="AR32" s="121">
        <f>データ!U6</f>
        <v>129.22999999999999</v>
      </c>
      <c r="AS32" s="122"/>
      <c r="AT32" s="122"/>
      <c r="AU32" s="122"/>
      <c r="AV32" s="122"/>
      <c r="AW32" s="122"/>
      <c r="AX32" s="122"/>
      <c r="AY32" s="122"/>
      <c r="AZ32" s="122"/>
      <c r="BA32" s="122"/>
      <c r="BB32" s="122"/>
      <c r="BC32" s="122"/>
      <c r="BD32" s="122"/>
      <c r="BE32" s="122"/>
      <c r="BF32" s="122"/>
      <c r="BG32" s="122"/>
      <c r="BH32" s="122"/>
      <c r="BI32" s="122"/>
      <c r="BJ32" s="122"/>
      <c r="BK32" s="123"/>
      <c r="BL32" s="121">
        <f>データ!V6</f>
        <v>127.01</v>
      </c>
      <c r="BM32" s="122"/>
      <c r="BN32" s="122"/>
      <c r="BO32" s="122"/>
      <c r="BP32" s="122"/>
      <c r="BQ32" s="122"/>
      <c r="BR32" s="122"/>
      <c r="BS32" s="122"/>
      <c r="BT32" s="122"/>
      <c r="BU32" s="122"/>
      <c r="BV32" s="122"/>
      <c r="BW32" s="122"/>
      <c r="BX32" s="122"/>
      <c r="BY32" s="122"/>
      <c r="BZ32" s="122"/>
      <c r="CA32" s="122"/>
      <c r="CB32" s="122"/>
      <c r="CC32" s="122"/>
      <c r="CD32" s="122"/>
      <c r="CE32" s="123"/>
      <c r="CF32" s="121">
        <f>データ!W6</f>
        <v>131.91</v>
      </c>
      <c r="CG32" s="122"/>
      <c r="CH32" s="122"/>
      <c r="CI32" s="122"/>
      <c r="CJ32" s="122"/>
      <c r="CK32" s="122"/>
      <c r="CL32" s="122"/>
      <c r="CM32" s="122"/>
      <c r="CN32" s="122"/>
      <c r="CO32" s="122"/>
      <c r="CP32" s="122"/>
      <c r="CQ32" s="122"/>
      <c r="CR32" s="122"/>
      <c r="CS32" s="122"/>
      <c r="CT32" s="122"/>
      <c r="CU32" s="122"/>
      <c r="CV32" s="122"/>
      <c r="CW32" s="122"/>
      <c r="CX32" s="122"/>
      <c r="CY32" s="123"/>
      <c r="CZ32" s="121">
        <f>データ!X6</f>
        <v>122.57</v>
      </c>
      <c r="DA32" s="122"/>
      <c r="DB32" s="122"/>
      <c r="DC32" s="122"/>
      <c r="DD32" s="122"/>
      <c r="DE32" s="122"/>
      <c r="DF32" s="122"/>
      <c r="DG32" s="122"/>
      <c r="DH32" s="122"/>
      <c r="DI32" s="122"/>
      <c r="DJ32" s="122"/>
      <c r="DK32" s="122"/>
      <c r="DL32" s="122"/>
      <c r="DM32" s="122"/>
      <c r="DN32" s="122"/>
      <c r="DO32" s="122"/>
      <c r="DP32" s="122"/>
      <c r="DQ32" s="122"/>
      <c r="DR32" s="122"/>
      <c r="DS32" s="123"/>
      <c r="DT32" s="16"/>
      <c r="DU32" s="18"/>
      <c r="DV32" s="2"/>
      <c r="DW32" s="2"/>
      <c r="DX32" s="2"/>
      <c r="DY32" s="2"/>
      <c r="DZ32" s="2"/>
      <c r="EA32" s="2"/>
      <c r="EB32" s="2"/>
      <c r="EC32" s="2"/>
      <c r="ED32" s="15"/>
      <c r="EE32" s="2"/>
      <c r="EF32" s="118" t="s">
        <v>23</v>
      </c>
      <c r="EG32" s="119"/>
      <c r="EH32" s="119"/>
      <c r="EI32" s="119"/>
      <c r="EJ32" s="119"/>
      <c r="EK32" s="119"/>
      <c r="EL32" s="119"/>
      <c r="EM32" s="119"/>
      <c r="EN32" s="119"/>
      <c r="EO32" s="119"/>
      <c r="EP32" s="119"/>
      <c r="EQ32" s="120"/>
      <c r="ER32" s="121">
        <f>データ!AE6</f>
        <v>0</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0</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0</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0</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0</v>
      </c>
      <c r="HU32" s="122"/>
      <c r="HV32" s="122"/>
      <c r="HW32" s="122"/>
      <c r="HX32" s="122"/>
      <c r="HY32" s="122"/>
      <c r="HZ32" s="122"/>
      <c r="IA32" s="122"/>
      <c r="IB32" s="122"/>
      <c r="IC32" s="122"/>
      <c r="ID32" s="122"/>
      <c r="IE32" s="122"/>
      <c r="IF32" s="122"/>
      <c r="IG32" s="122"/>
      <c r="IH32" s="122"/>
      <c r="II32" s="122"/>
      <c r="IJ32" s="122"/>
      <c r="IK32" s="122"/>
      <c r="IL32" s="122"/>
      <c r="IM32" s="123"/>
      <c r="IN32" s="16"/>
      <c r="IO32" s="18"/>
      <c r="IP32" s="2"/>
      <c r="IQ32" s="2"/>
      <c r="IR32" s="2"/>
      <c r="IS32" s="2"/>
      <c r="IT32" s="2"/>
      <c r="IU32" s="2"/>
      <c r="IV32" s="2"/>
      <c r="IW32" s="2"/>
      <c r="IX32" s="15"/>
      <c r="IY32" s="2"/>
      <c r="IZ32" s="118" t="s">
        <v>23</v>
      </c>
      <c r="JA32" s="119"/>
      <c r="JB32" s="119"/>
      <c r="JC32" s="119"/>
      <c r="JD32" s="119"/>
      <c r="JE32" s="119"/>
      <c r="JF32" s="119"/>
      <c r="JG32" s="119"/>
      <c r="JH32" s="119"/>
      <c r="JI32" s="119"/>
      <c r="JJ32" s="119"/>
      <c r="JK32" s="120"/>
      <c r="JL32" s="121">
        <f>データ!AP6</f>
        <v>1180.3499999999999</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1131.8900000000001</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1200.96</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901.47</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836.23</v>
      </c>
      <c r="MO32" s="122"/>
      <c r="MP32" s="122"/>
      <c r="MQ32" s="122"/>
      <c r="MR32" s="122"/>
      <c r="MS32" s="122"/>
      <c r="MT32" s="122"/>
      <c r="MU32" s="122"/>
      <c r="MV32" s="122"/>
      <c r="MW32" s="122"/>
      <c r="MX32" s="122"/>
      <c r="MY32" s="122"/>
      <c r="MZ32" s="122"/>
      <c r="NA32" s="122"/>
      <c r="NB32" s="122"/>
      <c r="NC32" s="122"/>
      <c r="ND32" s="122"/>
      <c r="NE32" s="122"/>
      <c r="NF32" s="122"/>
      <c r="NG32" s="123"/>
      <c r="NH32" s="16"/>
      <c r="NI32" s="18"/>
      <c r="NJ32" s="2"/>
      <c r="NK32" s="2"/>
      <c r="NL32" s="2"/>
      <c r="NM32" s="2"/>
      <c r="NN32" s="2"/>
      <c r="NO32" s="2"/>
      <c r="NP32" s="2"/>
      <c r="NQ32" s="2"/>
      <c r="NR32" s="15"/>
      <c r="NS32" s="2"/>
      <c r="NT32" s="118" t="s">
        <v>23</v>
      </c>
      <c r="NU32" s="119"/>
      <c r="NV32" s="119"/>
      <c r="NW32" s="119"/>
      <c r="NX32" s="119"/>
      <c r="NY32" s="119"/>
      <c r="NZ32" s="119"/>
      <c r="OA32" s="119"/>
      <c r="OB32" s="119"/>
      <c r="OC32" s="119"/>
      <c r="OD32" s="119"/>
      <c r="OE32" s="120"/>
      <c r="OF32" s="121">
        <f>データ!BA6</f>
        <v>48.07</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40.590000000000003</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33.26</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26.18</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17.7</v>
      </c>
      <c r="RI32" s="122"/>
      <c r="RJ32" s="122"/>
      <c r="RK32" s="122"/>
      <c r="RL32" s="122"/>
      <c r="RM32" s="122"/>
      <c r="RN32" s="122"/>
      <c r="RO32" s="122"/>
      <c r="RP32" s="122"/>
      <c r="RQ32" s="122"/>
      <c r="RR32" s="122"/>
      <c r="RS32" s="122"/>
      <c r="RT32" s="122"/>
      <c r="RU32" s="122"/>
      <c r="RV32" s="122"/>
      <c r="RW32" s="122"/>
      <c r="RX32" s="122"/>
      <c r="RY32" s="122"/>
      <c r="RZ32" s="122"/>
      <c r="SA32" s="123"/>
      <c r="SB32" s="16"/>
      <c r="SC32" s="18"/>
      <c r="SD32" s="2"/>
      <c r="SE32" s="2"/>
      <c r="SF32" s="2"/>
      <c r="SG32" s="2"/>
      <c r="SH32" s="2"/>
      <c r="SI32" s="2"/>
      <c r="SJ32" s="2"/>
      <c r="SK32" s="14"/>
      <c r="SL32" s="2"/>
      <c r="SM32" s="105"/>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8" t="s">
        <v>24</v>
      </c>
      <c r="M33" s="119"/>
      <c r="N33" s="119"/>
      <c r="O33" s="119"/>
      <c r="P33" s="119"/>
      <c r="Q33" s="119"/>
      <c r="R33" s="119"/>
      <c r="S33" s="119"/>
      <c r="T33" s="119"/>
      <c r="U33" s="119"/>
      <c r="V33" s="119"/>
      <c r="W33" s="120"/>
      <c r="X33" s="121">
        <f>データ!Y6</f>
        <v>121.19</v>
      </c>
      <c r="Y33" s="122"/>
      <c r="Z33" s="122"/>
      <c r="AA33" s="122"/>
      <c r="AB33" s="122"/>
      <c r="AC33" s="122"/>
      <c r="AD33" s="122"/>
      <c r="AE33" s="122"/>
      <c r="AF33" s="122"/>
      <c r="AG33" s="122"/>
      <c r="AH33" s="122"/>
      <c r="AI33" s="122"/>
      <c r="AJ33" s="122"/>
      <c r="AK33" s="122"/>
      <c r="AL33" s="122"/>
      <c r="AM33" s="122"/>
      <c r="AN33" s="122"/>
      <c r="AO33" s="122"/>
      <c r="AP33" s="122"/>
      <c r="AQ33" s="123"/>
      <c r="AR33" s="121">
        <f>データ!Z6</f>
        <v>116.96</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117.47</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115.38</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113.53</v>
      </c>
      <c r="DA33" s="122"/>
      <c r="DB33" s="122"/>
      <c r="DC33" s="122"/>
      <c r="DD33" s="122"/>
      <c r="DE33" s="122"/>
      <c r="DF33" s="122"/>
      <c r="DG33" s="122"/>
      <c r="DH33" s="122"/>
      <c r="DI33" s="122"/>
      <c r="DJ33" s="122"/>
      <c r="DK33" s="122"/>
      <c r="DL33" s="122"/>
      <c r="DM33" s="122"/>
      <c r="DN33" s="122"/>
      <c r="DO33" s="122"/>
      <c r="DP33" s="122"/>
      <c r="DQ33" s="122"/>
      <c r="DR33" s="122"/>
      <c r="DS33" s="123"/>
      <c r="DT33" s="2"/>
      <c r="DU33" s="18"/>
      <c r="DV33" s="2"/>
      <c r="DW33" s="2"/>
      <c r="DX33" s="2"/>
      <c r="DY33" s="2"/>
      <c r="DZ33" s="2"/>
      <c r="EA33" s="2"/>
      <c r="EB33" s="2"/>
      <c r="EC33" s="2"/>
      <c r="ED33" s="15"/>
      <c r="EE33" s="2"/>
      <c r="EF33" s="118" t="s">
        <v>24</v>
      </c>
      <c r="EG33" s="119"/>
      <c r="EH33" s="119"/>
      <c r="EI33" s="119"/>
      <c r="EJ33" s="119"/>
      <c r="EK33" s="119"/>
      <c r="EL33" s="119"/>
      <c r="EM33" s="119"/>
      <c r="EN33" s="119"/>
      <c r="EO33" s="119"/>
      <c r="EP33" s="119"/>
      <c r="EQ33" s="120"/>
      <c r="ER33" s="121">
        <f>データ!AJ6</f>
        <v>18.82</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50.25</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51.91</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53.86</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75.17</v>
      </c>
      <c r="HU33" s="122"/>
      <c r="HV33" s="122"/>
      <c r="HW33" s="122"/>
      <c r="HX33" s="122"/>
      <c r="HY33" s="122"/>
      <c r="HZ33" s="122"/>
      <c r="IA33" s="122"/>
      <c r="IB33" s="122"/>
      <c r="IC33" s="122"/>
      <c r="ID33" s="122"/>
      <c r="IE33" s="122"/>
      <c r="IF33" s="122"/>
      <c r="IG33" s="122"/>
      <c r="IH33" s="122"/>
      <c r="II33" s="122"/>
      <c r="IJ33" s="122"/>
      <c r="IK33" s="122"/>
      <c r="IL33" s="122"/>
      <c r="IM33" s="123"/>
      <c r="IN33" s="2"/>
      <c r="IO33" s="18"/>
      <c r="IP33" s="2"/>
      <c r="IQ33" s="2"/>
      <c r="IR33" s="2"/>
      <c r="IS33" s="2"/>
      <c r="IT33" s="2"/>
      <c r="IU33" s="2"/>
      <c r="IV33" s="2"/>
      <c r="IW33" s="2"/>
      <c r="IX33" s="15"/>
      <c r="IY33" s="2"/>
      <c r="IZ33" s="118" t="s">
        <v>24</v>
      </c>
      <c r="JA33" s="119"/>
      <c r="JB33" s="119"/>
      <c r="JC33" s="119"/>
      <c r="JD33" s="119"/>
      <c r="JE33" s="119"/>
      <c r="JF33" s="119"/>
      <c r="JG33" s="119"/>
      <c r="JH33" s="119"/>
      <c r="JI33" s="119"/>
      <c r="JJ33" s="119"/>
      <c r="JK33" s="120"/>
      <c r="JL33" s="121">
        <f>データ!AU6</f>
        <v>379.14</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655.75</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578.19000000000005</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638.35</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521.36</v>
      </c>
      <c r="MO33" s="122"/>
      <c r="MP33" s="122"/>
      <c r="MQ33" s="122"/>
      <c r="MR33" s="122"/>
      <c r="MS33" s="122"/>
      <c r="MT33" s="122"/>
      <c r="MU33" s="122"/>
      <c r="MV33" s="122"/>
      <c r="MW33" s="122"/>
      <c r="MX33" s="122"/>
      <c r="MY33" s="122"/>
      <c r="MZ33" s="122"/>
      <c r="NA33" s="122"/>
      <c r="NB33" s="122"/>
      <c r="NC33" s="122"/>
      <c r="ND33" s="122"/>
      <c r="NE33" s="122"/>
      <c r="NF33" s="122"/>
      <c r="NG33" s="123"/>
      <c r="NH33" s="2"/>
      <c r="NI33" s="18"/>
      <c r="NJ33" s="2"/>
      <c r="NK33" s="2"/>
      <c r="NL33" s="2"/>
      <c r="NM33" s="2"/>
      <c r="NN33" s="2"/>
      <c r="NO33" s="2"/>
      <c r="NP33" s="2"/>
      <c r="NQ33" s="2"/>
      <c r="NR33" s="15"/>
      <c r="NS33" s="2"/>
      <c r="NT33" s="118" t="s">
        <v>24</v>
      </c>
      <c r="NU33" s="119"/>
      <c r="NV33" s="119"/>
      <c r="NW33" s="119"/>
      <c r="NX33" s="119"/>
      <c r="NY33" s="119"/>
      <c r="NZ33" s="119"/>
      <c r="OA33" s="119"/>
      <c r="OB33" s="119"/>
      <c r="OC33" s="119"/>
      <c r="OD33" s="119"/>
      <c r="OE33" s="120"/>
      <c r="OF33" s="121">
        <f>データ!BF6</f>
        <v>242.57</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193.85</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204.31</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214.2</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242.32</v>
      </c>
      <c r="RI33" s="122"/>
      <c r="RJ33" s="122"/>
      <c r="RK33" s="122"/>
      <c r="RL33" s="122"/>
      <c r="RM33" s="122"/>
      <c r="RN33" s="122"/>
      <c r="RO33" s="122"/>
      <c r="RP33" s="122"/>
      <c r="RQ33" s="122"/>
      <c r="RR33" s="122"/>
      <c r="RS33" s="122"/>
      <c r="RT33" s="122"/>
      <c r="RU33" s="122"/>
      <c r="RV33" s="122"/>
      <c r="RW33" s="122"/>
      <c r="RX33" s="122"/>
      <c r="RY33" s="122"/>
      <c r="RZ33" s="122"/>
      <c r="SA33" s="123"/>
      <c r="SB33" s="2"/>
      <c r="SC33" s="18"/>
      <c r="SD33" s="2"/>
      <c r="SE33" s="2"/>
      <c r="SF33" s="2"/>
      <c r="SG33" s="2"/>
      <c r="SH33" s="2"/>
      <c r="SI33" s="2"/>
      <c r="SJ33" s="2"/>
      <c r="SK33" s="14"/>
      <c r="SL33" s="2"/>
      <c r="SM33" s="105"/>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14"/>
      <c r="SL34" s="2"/>
      <c r="SM34" s="105"/>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5"/>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5"/>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5"/>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5"/>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5"/>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14"/>
      <c r="SL40" s="2"/>
      <c r="SM40" s="105"/>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14"/>
      <c r="SL41" s="2"/>
      <c r="SM41" s="105"/>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14"/>
      <c r="SL42" s="2"/>
      <c r="SM42" s="105"/>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14"/>
      <c r="SL43" s="2"/>
      <c r="SM43" s="105"/>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14"/>
      <c r="SL44" s="2"/>
      <c r="SM44" s="105"/>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14"/>
      <c r="SL45" s="2"/>
      <c r="SM45" s="106"/>
      <c r="SN45" s="107"/>
      <c r="SO45" s="107"/>
      <c r="SP45" s="107"/>
      <c r="SQ45" s="107"/>
      <c r="SR45" s="107"/>
      <c r="SS45" s="107"/>
      <c r="ST45" s="107"/>
      <c r="SU45" s="107"/>
      <c r="SV45" s="107"/>
      <c r="SW45" s="107"/>
      <c r="SX45" s="107"/>
      <c r="SY45" s="107"/>
      <c r="SZ45" s="107"/>
      <c r="TA45" s="108"/>
    </row>
    <row r="46" spans="1:521" ht="13.5" customHeight="1" x14ac:dyDescent="0.15">
      <c r="A46" s="2"/>
      <c r="B46" s="13"/>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14"/>
      <c r="SL46" s="2"/>
      <c r="SM46" s="127" t="s">
        <v>25</v>
      </c>
      <c r="SN46" s="128"/>
      <c r="SO46" s="128"/>
      <c r="SP46" s="128"/>
      <c r="SQ46" s="128"/>
      <c r="SR46" s="128"/>
      <c r="SS46" s="128"/>
      <c r="ST46" s="128"/>
      <c r="SU46" s="128"/>
      <c r="SV46" s="128"/>
      <c r="SW46" s="128"/>
      <c r="SX46" s="128"/>
      <c r="SY46" s="128"/>
      <c r="SZ46" s="128"/>
      <c r="TA46" s="129"/>
    </row>
    <row r="47" spans="1:521" ht="13.5" customHeight="1" x14ac:dyDescent="0.15">
      <c r="A47" s="2"/>
      <c r="B47" s="13"/>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14"/>
      <c r="SL47" s="2"/>
      <c r="SM47" s="127"/>
      <c r="SN47" s="128"/>
      <c r="SO47" s="128"/>
      <c r="SP47" s="128"/>
      <c r="SQ47" s="128"/>
      <c r="SR47" s="128"/>
      <c r="SS47" s="128"/>
      <c r="ST47" s="128"/>
      <c r="SU47" s="128"/>
      <c r="SV47" s="128"/>
      <c r="SW47" s="128"/>
      <c r="SX47" s="128"/>
      <c r="SY47" s="128"/>
      <c r="SZ47" s="128"/>
      <c r="TA47" s="129"/>
    </row>
    <row r="48" spans="1:521" ht="13.5" customHeight="1" x14ac:dyDescent="0.15">
      <c r="A48" s="2"/>
      <c r="B48" s="13"/>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14"/>
      <c r="SL48" s="2"/>
      <c r="SM48" s="105" t="s">
        <v>107</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14"/>
      <c r="SL49" s="2"/>
      <c r="SM49" s="105"/>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14"/>
      <c r="SL50" s="2"/>
      <c r="SM50" s="105"/>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14"/>
      <c r="SL51" s="2"/>
      <c r="SM51" s="105"/>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14"/>
      <c r="SL52" s="2"/>
      <c r="SM52" s="105"/>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5"/>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5"/>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8" t="s">
        <v>23</v>
      </c>
      <c r="M55" s="119"/>
      <c r="N55" s="119"/>
      <c r="O55" s="119"/>
      <c r="P55" s="119"/>
      <c r="Q55" s="119"/>
      <c r="R55" s="119"/>
      <c r="S55" s="119"/>
      <c r="T55" s="119"/>
      <c r="U55" s="119"/>
      <c r="V55" s="119"/>
      <c r="W55" s="120"/>
      <c r="X55" s="121">
        <f>データ!BL6</f>
        <v>130.5</v>
      </c>
      <c r="Y55" s="122"/>
      <c r="Z55" s="122"/>
      <c r="AA55" s="122"/>
      <c r="AB55" s="122"/>
      <c r="AC55" s="122"/>
      <c r="AD55" s="122"/>
      <c r="AE55" s="122"/>
      <c r="AF55" s="122"/>
      <c r="AG55" s="122"/>
      <c r="AH55" s="122"/>
      <c r="AI55" s="122"/>
      <c r="AJ55" s="122"/>
      <c r="AK55" s="122"/>
      <c r="AL55" s="122"/>
      <c r="AM55" s="122"/>
      <c r="AN55" s="122"/>
      <c r="AO55" s="122"/>
      <c r="AP55" s="122"/>
      <c r="AQ55" s="123"/>
      <c r="AR55" s="121">
        <f>データ!BM6</f>
        <v>131.11000000000001</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126.03</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134.59</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127.13</v>
      </c>
      <c r="DA55" s="122"/>
      <c r="DB55" s="122"/>
      <c r="DC55" s="122"/>
      <c r="DD55" s="122"/>
      <c r="DE55" s="122"/>
      <c r="DF55" s="122"/>
      <c r="DG55" s="122"/>
      <c r="DH55" s="122"/>
      <c r="DI55" s="122"/>
      <c r="DJ55" s="122"/>
      <c r="DK55" s="122"/>
      <c r="DL55" s="122"/>
      <c r="DM55" s="122"/>
      <c r="DN55" s="122"/>
      <c r="DO55" s="122"/>
      <c r="DP55" s="122"/>
      <c r="DQ55" s="122"/>
      <c r="DR55" s="122"/>
      <c r="DS55" s="123"/>
      <c r="DT55" s="16"/>
      <c r="DU55" s="18"/>
      <c r="DV55" s="2"/>
      <c r="DW55" s="2"/>
      <c r="DX55" s="2"/>
      <c r="DY55" s="2"/>
      <c r="DZ55" s="2"/>
      <c r="EA55" s="2"/>
      <c r="EB55" s="2"/>
      <c r="EC55" s="2"/>
      <c r="ED55" s="15"/>
      <c r="EE55" s="2"/>
      <c r="EF55" s="118" t="s">
        <v>23</v>
      </c>
      <c r="EG55" s="119"/>
      <c r="EH55" s="119"/>
      <c r="EI55" s="119"/>
      <c r="EJ55" s="119"/>
      <c r="EK55" s="119"/>
      <c r="EL55" s="119"/>
      <c r="EM55" s="119"/>
      <c r="EN55" s="119"/>
      <c r="EO55" s="119"/>
      <c r="EP55" s="119"/>
      <c r="EQ55" s="120"/>
      <c r="ER55" s="121">
        <f>データ!BW6</f>
        <v>37.590000000000003</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37.08</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38.29</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35.51</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38</v>
      </c>
      <c r="HU55" s="122"/>
      <c r="HV55" s="122"/>
      <c r="HW55" s="122"/>
      <c r="HX55" s="122"/>
      <c r="HY55" s="122"/>
      <c r="HZ55" s="122"/>
      <c r="IA55" s="122"/>
      <c r="IB55" s="122"/>
      <c r="IC55" s="122"/>
      <c r="ID55" s="122"/>
      <c r="IE55" s="122"/>
      <c r="IF55" s="122"/>
      <c r="IG55" s="122"/>
      <c r="IH55" s="122"/>
      <c r="II55" s="122"/>
      <c r="IJ55" s="122"/>
      <c r="IK55" s="122"/>
      <c r="IL55" s="122"/>
      <c r="IM55" s="123"/>
      <c r="IN55" s="16"/>
      <c r="IO55" s="18"/>
      <c r="IP55" s="2"/>
      <c r="IQ55" s="2"/>
      <c r="IR55" s="2"/>
      <c r="IS55" s="2"/>
      <c r="IT55" s="2"/>
      <c r="IU55" s="2"/>
      <c r="IV55" s="2"/>
      <c r="IW55" s="2"/>
      <c r="IX55" s="15"/>
      <c r="IY55" s="2"/>
      <c r="IZ55" s="118" t="s">
        <v>23</v>
      </c>
      <c r="JA55" s="119"/>
      <c r="JB55" s="119"/>
      <c r="JC55" s="119"/>
      <c r="JD55" s="119"/>
      <c r="JE55" s="119"/>
      <c r="JF55" s="119"/>
      <c r="JG55" s="119"/>
      <c r="JH55" s="119"/>
      <c r="JI55" s="119"/>
      <c r="JJ55" s="119"/>
      <c r="JK55" s="120"/>
      <c r="JL55" s="121">
        <f>データ!CH6</f>
        <v>25.89</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44.27</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42.57</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37.35</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35.700000000000003</v>
      </c>
      <c r="MO55" s="122"/>
      <c r="MP55" s="122"/>
      <c r="MQ55" s="122"/>
      <c r="MR55" s="122"/>
      <c r="MS55" s="122"/>
      <c r="MT55" s="122"/>
      <c r="MU55" s="122"/>
      <c r="MV55" s="122"/>
      <c r="MW55" s="122"/>
      <c r="MX55" s="122"/>
      <c r="MY55" s="122"/>
      <c r="MZ55" s="122"/>
      <c r="NA55" s="122"/>
      <c r="NB55" s="122"/>
      <c r="NC55" s="122"/>
      <c r="ND55" s="122"/>
      <c r="NE55" s="122"/>
      <c r="NF55" s="122"/>
      <c r="NG55" s="123"/>
      <c r="NH55" s="16"/>
      <c r="NI55" s="18"/>
      <c r="NJ55" s="2"/>
      <c r="NK55" s="2"/>
      <c r="NL55" s="2"/>
      <c r="NM55" s="2"/>
      <c r="NN55" s="2"/>
      <c r="NO55" s="2"/>
      <c r="NP55" s="2"/>
      <c r="NQ55" s="2"/>
      <c r="NR55" s="15"/>
      <c r="NS55" s="2"/>
      <c r="NT55" s="118" t="s">
        <v>23</v>
      </c>
      <c r="NU55" s="119"/>
      <c r="NV55" s="119"/>
      <c r="NW55" s="119"/>
      <c r="NX55" s="119"/>
      <c r="NY55" s="119"/>
      <c r="NZ55" s="119"/>
      <c r="OA55" s="119"/>
      <c r="OB55" s="119"/>
      <c r="OC55" s="119"/>
      <c r="OD55" s="119"/>
      <c r="OE55" s="120"/>
      <c r="OF55" s="121">
        <f>データ!CS6</f>
        <v>35.409999999999997</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60.45</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60.41</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59.47</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58.82</v>
      </c>
      <c r="RI55" s="122"/>
      <c r="RJ55" s="122"/>
      <c r="RK55" s="122"/>
      <c r="RL55" s="122"/>
      <c r="RM55" s="122"/>
      <c r="RN55" s="122"/>
      <c r="RO55" s="122"/>
      <c r="RP55" s="122"/>
      <c r="RQ55" s="122"/>
      <c r="RR55" s="122"/>
      <c r="RS55" s="122"/>
      <c r="RT55" s="122"/>
      <c r="RU55" s="122"/>
      <c r="RV55" s="122"/>
      <c r="RW55" s="122"/>
      <c r="RX55" s="122"/>
      <c r="RY55" s="122"/>
      <c r="RZ55" s="122"/>
      <c r="SA55" s="123"/>
      <c r="SB55" s="16"/>
      <c r="SC55" s="18"/>
      <c r="SD55" s="2"/>
      <c r="SE55" s="2"/>
      <c r="SF55" s="2"/>
      <c r="SG55" s="2"/>
      <c r="SH55" s="2"/>
      <c r="SI55" s="2"/>
      <c r="SJ55" s="2"/>
      <c r="SK55" s="14"/>
      <c r="SL55" s="2"/>
      <c r="SM55" s="105"/>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8" t="s">
        <v>24</v>
      </c>
      <c r="M56" s="119"/>
      <c r="N56" s="119"/>
      <c r="O56" s="119"/>
      <c r="P56" s="119"/>
      <c r="Q56" s="119"/>
      <c r="R56" s="119"/>
      <c r="S56" s="119"/>
      <c r="T56" s="119"/>
      <c r="U56" s="119"/>
      <c r="V56" s="119"/>
      <c r="W56" s="120"/>
      <c r="X56" s="121">
        <f>データ!BQ6</f>
        <v>119.17</v>
      </c>
      <c r="Y56" s="122"/>
      <c r="Z56" s="122"/>
      <c r="AA56" s="122"/>
      <c r="AB56" s="122"/>
      <c r="AC56" s="122"/>
      <c r="AD56" s="122"/>
      <c r="AE56" s="122"/>
      <c r="AF56" s="122"/>
      <c r="AG56" s="122"/>
      <c r="AH56" s="122"/>
      <c r="AI56" s="122"/>
      <c r="AJ56" s="122"/>
      <c r="AK56" s="122"/>
      <c r="AL56" s="122"/>
      <c r="AM56" s="122"/>
      <c r="AN56" s="122"/>
      <c r="AO56" s="122"/>
      <c r="AP56" s="122"/>
      <c r="AQ56" s="123"/>
      <c r="AR56" s="121">
        <f>データ!BR6</f>
        <v>105.06</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106.98</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103.06</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100.74</v>
      </c>
      <c r="DA56" s="122"/>
      <c r="DB56" s="122"/>
      <c r="DC56" s="122"/>
      <c r="DD56" s="122"/>
      <c r="DE56" s="122"/>
      <c r="DF56" s="122"/>
      <c r="DG56" s="122"/>
      <c r="DH56" s="122"/>
      <c r="DI56" s="122"/>
      <c r="DJ56" s="122"/>
      <c r="DK56" s="122"/>
      <c r="DL56" s="122"/>
      <c r="DM56" s="122"/>
      <c r="DN56" s="122"/>
      <c r="DO56" s="122"/>
      <c r="DP56" s="122"/>
      <c r="DQ56" s="122"/>
      <c r="DR56" s="122"/>
      <c r="DS56" s="123"/>
      <c r="DT56" s="2"/>
      <c r="DU56" s="18"/>
      <c r="DV56" s="2"/>
      <c r="DW56" s="2"/>
      <c r="DX56" s="2"/>
      <c r="DY56" s="2"/>
      <c r="DZ56" s="2"/>
      <c r="EA56" s="2"/>
      <c r="EB56" s="2"/>
      <c r="EC56" s="2"/>
      <c r="ED56" s="15"/>
      <c r="EE56" s="2"/>
      <c r="EF56" s="118" t="s">
        <v>24</v>
      </c>
      <c r="EG56" s="119"/>
      <c r="EH56" s="119"/>
      <c r="EI56" s="119"/>
      <c r="EJ56" s="119"/>
      <c r="EK56" s="119"/>
      <c r="EL56" s="119"/>
      <c r="EM56" s="119"/>
      <c r="EN56" s="119"/>
      <c r="EO56" s="119"/>
      <c r="EP56" s="119"/>
      <c r="EQ56" s="120"/>
      <c r="ER56" s="121">
        <f>データ!CB6</f>
        <v>16.8</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26.84</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26.08</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26.92</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27.33</v>
      </c>
      <c r="HU56" s="122"/>
      <c r="HV56" s="122"/>
      <c r="HW56" s="122"/>
      <c r="HX56" s="122"/>
      <c r="HY56" s="122"/>
      <c r="HZ56" s="122"/>
      <c r="IA56" s="122"/>
      <c r="IB56" s="122"/>
      <c r="IC56" s="122"/>
      <c r="ID56" s="122"/>
      <c r="IE56" s="122"/>
      <c r="IF56" s="122"/>
      <c r="IG56" s="122"/>
      <c r="IH56" s="122"/>
      <c r="II56" s="122"/>
      <c r="IJ56" s="122"/>
      <c r="IK56" s="122"/>
      <c r="IL56" s="122"/>
      <c r="IM56" s="123"/>
      <c r="IN56" s="2"/>
      <c r="IO56" s="18"/>
      <c r="IP56" s="2"/>
      <c r="IQ56" s="2"/>
      <c r="IR56" s="2"/>
      <c r="IS56" s="2"/>
      <c r="IT56" s="2"/>
      <c r="IU56" s="2"/>
      <c r="IV56" s="2"/>
      <c r="IW56" s="2"/>
      <c r="IX56" s="15"/>
      <c r="IY56" s="2"/>
      <c r="IZ56" s="118" t="s">
        <v>24</v>
      </c>
      <c r="JA56" s="119"/>
      <c r="JB56" s="119"/>
      <c r="JC56" s="119"/>
      <c r="JD56" s="119"/>
      <c r="JE56" s="119"/>
      <c r="JF56" s="119"/>
      <c r="JG56" s="119"/>
      <c r="JH56" s="119"/>
      <c r="JI56" s="119"/>
      <c r="JJ56" s="119"/>
      <c r="JK56" s="120"/>
      <c r="JL56" s="121">
        <f>データ!CM6</f>
        <v>57.69</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40.89</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41.59</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40.29</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40.409999999999997</v>
      </c>
      <c r="MO56" s="122"/>
      <c r="MP56" s="122"/>
      <c r="MQ56" s="122"/>
      <c r="MR56" s="122"/>
      <c r="MS56" s="122"/>
      <c r="MT56" s="122"/>
      <c r="MU56" s="122"/>
      <c r="MV56" s="122"/>
      <c r="MW56" s="122"/>
      <c r="MX56" s="122"/>
      <c r="MY56" s="122"/>
      <c r="MZ56" s="122"/>
      <c r="NA56" s="122"/>
      <c r="NB56" s="122"/>
      <c r="NC56" s="122"/>
      <c r="ND56" s="122"/>
      <c r="NE56" s="122"/>
      <c r="NF56" s="122"/>
      <c r="NG56" s="123"/>
      <c r="NH56" s="2"/>
      <c r="NI56" s="18"/>
      <c r="NJ56" s="2"/>
      <c r="NK56" s="2"/>
      <c r="NL56" s="2"/>
      <c r="NM56" s="2"/>
      <c r="NN56" s="2"/>
      <c r="NO56" s="2"/>
      <c r="NP56" s="2"/>
      <c r="NQ56" s="2"/>
      <c r="NR56" s="15"/>
      <c r="NS56" s="2"/>
      <c r="NT56" s="118" t="s">
        <v>24</v>
      </c>
      <c r="NU56" s="119"/>
      <c r="NV56" s="119"/>
      <c r="NW56" s="119"/>
      <c r="NX56" s="119"/>
      <c r="NY56" s="119"/>
      <c r="NZ56" s="119"/>
      <c r="OA56" s="119"/>
      <c r="OB56" s="119"/>
      <c r="OC56" s="119"/>
      <c r="OD56" s="119"/>
      <c r="OE56" s="120"/>
      <c r="OF56" s="121">
        <f>データ!CX6</f>
        <v>79.2</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61.76</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62.75</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61.99</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62.26</v>
      </c>
      <c r="RI56" s="122"/>
      <c r="RJ56" s="122"/>
      <c r="RK56" s="122"/>
      <c r="RL56" s="122"/>
      <c r="RM56" s="122"/>
      <c r="RN56" s="122"/>
      <c r="RO56" s="122"/>
      <c r="RP56" s="122"/>
      <c r="RQ56" s="122"/>
      <c r="RR56" s="122"/>
      <c r="RS56" s="122"/>
      <c r="RT56" s="122"/>
      <c r="RU56" s="122"/>
      <c r="RV56" s="122"/>
      <c r="RW56" s="122"/>
      <c r="RX56" s="122"/>
      <c r="RY56" s="122"/>
      <c r="RZ56" s="122"/>
      <c r="SA56" s="123"/>
      <c r="SB56" s="2"/>
      <c r="SC56" s="18"/>
      <c r="SD56" s="2"/>
      <c r="SE56" s="2"/>
      <c r="SF56" s="2"/>
      <c r="SG56" s="2"/>
      <c r="SH56" s="2"/>
      <c r="SI56" s="2"/>
      <c r="SJ56" s="2"/>
      <c r="SK56" s="14"/>
      <c r="SL56" s="2"/>
      <c r="SM56" s="105"/>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14"/>
      <c r="SL57" s="2"/>
      <c r="SM57" s="105"/>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5"/>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5"/>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5"/>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5"/>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5"/>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5"/>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5"/>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14"/>
      <c r="SL65" s="2"/>
      <c r="SM65" s="106"/>
      <c r="SN65" s="107"/>
      <c r="SO65" s="107"/>
      <c r="SP65" s="107"/>
      <c r="SQ65" s="107"/>
      <c r="SR65" s="107"/>
      <c r="SS65" s="107"/>
      <c r="ST65" s="107"/>
      <c r="SU65" s="107"/>
      <c r="SV65" s="107"/>
      <c r="SW65" s="107"/>
      <c r="SX65" s="107"/>
      <c r="SY65" s="107"/>
      <c r="SZ65" s="107"/>
      <c r="TA65" s="108"/>
    </row>
    <row r="66" spans="1:521" ht="13.5" customHeight="1" x14ac:dyDescent="0.15">
      <c r="A66" s="2"/>
      <c r="B66" s="13"/>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14"/>
      <c r="SL68" s="2"/>
      <c r="SM68" s="152" t="s">
        <v>108</v>
      </c>
      <c r="SN68" s="153"/>
      <c r="SO68" s="153"/>
      <c r="SP68" s="153"/>
      <c r="SQ68" s="153"/>
      <c r="SR68" s="153"/>
      <c r="SS68" s="153"/>
      <c r="ST68" s="153"/>
      <c r="SU68" s="153"/>
      <c r="SV68" s="153"/>
      <c r="SW68" s="153"/>
      <c r="SX68" s="153"/>
      <c r="SY68" s="153"/>
      <c r="SZ68" s="153"/>
      <c r="TA68" s="154"/>
    </row>
    <row r="69" spans="1:521" ht="13.5" customHeight="1" x14ac:dyDescent="0.15">
      <c r="A69" s="2"/>
      <c r="B69" s="13"/>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14"/>
      <c r="SL69" s="2"/>
      <c r="SM69" s="152"/>
      <c r="SN69" s="153"/>
      <c r="SO69" s="153"/>
      <c r="SP69" s="153"/>
      <c r="SQ69" s="153"/>
      <c r="SR69" s="153"/>
      <c r="SS69" s="153"/>
      <c r="ST69" s="153"/>
      <c r="SU69" s="153"/>
      <c r="SV69" s="153"/>
      <c r="SW69" s="153"/>
      <c r="SX69" s="153"/>
      <c r="SY69" s="153"/>
      <c r="SZ69" s="153"/>
      <c r="TA69" s="154"/>
    </row>
    <row r="70" spans="1:521" ht="13.5" customHeight="1" x14ac:dyDescent="0.15">
      <c r="A70" s="2"/>
      <c r="B70" s="13"/>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14"/>
      <c r="SL70" s="2"/>
      <c r="SM70" s="152"/>
      <c r="SN70" s="153"/>
      <c r="SO70" s="153"/>
      <c r="SP70" s="153"/>
      <c r="SQ70" s="153"/>
      <c r="SR70" s="153"/>
      <c r="SS70" s="153"/>
      <c r="ST70" s="153"/>
      <c r="SU70" s="153"/>
      <c r="SV70" s="153"/>
      <c r="SW70" s="153"/>
      <c r="SX70" s="153"/>
      <c r="SY70" s="153"/>
      <c r="SZ70" s="153"/>
      <c r="TA70" s="154"/>
    </row>
    <row r="71" spans="1:521" ht="13.5" customHeight="1" x14ac:dyDescent="0.15">
      <c r="A71" s="2"/>
      <c r="B71" s="13"/>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14"/>
      <c r="SL71" s="2"/>
      <c r="SM71" s="152"/>
      <c r="SN71" s="153"/>
      <c r="SO71" s="153"/>
      <c r="SP71" s="153"/>
      <c r="SQ71" s="153"/>
      <c r="SR71" s="153"/>
      <c r="SS71" s="153"/>
      <c r="ST71" s="153"/>
      <c r="SU71" s="153"/>
      <c r="SV71" s="153"/>
      <c r="SW71" s="153"/>
      <c r="SX71" s="153"/>
      <c r="SY71" s="153"/>
      <c r="SZ71" s="153"/>
      <c r="TA71" s="154"/>
    </row>
    <row r="72" spans="1:521" ht="13.5" customHeight="1" x14ac:dyDescent="0.15">
      <c r="A72" s="2"/>
      <c r="B72" s="13"/>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14"/>
      <c r="SL72" s="2"/>
      <c r="SM72" s="152"/>
      <c r="SN72" s="153"/>
      <c r="SO72" s="153"/>
      <c r="SP72" s="153"/>
      <c r="SQ72" s="153"/>
      <c r="SR72" s="153"/>
      <c r="SS72" s="153"/>
      <c r="ST72" s="153"/>
      <c r="SU72" s="153"/>
      <c r="SV72" s="153"/>
      <c r="SW72" s="153"/>
      <c r="SX72" s="153"/>
      <c r="SY72" s="153"/>
      <c r="SZ72" s="153"/>
      <c r="TA72" s="154"/>
    </row>
    <row r="73" spans="1:521" ht="13.5" customHeight="1" x14ac:dyDescent="0.15">
      <c r="A73" s="2"/>
      <c r="B73" s="13"/>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14"/>
      <c r="SL73" s="2"/>
      <c r="SM73" s="152"/>
      <c r="SN73" s="153"/>
      <c r="SO73" s="153"/>
      <c r="SP73" s="153"/>
      <c r="SQ73" s="153"/>
      <c r="SR73" s="153"/>
      <c r="SS73" s="153"/>
      <c r="ST73" s="153"/>
      <c r="SU73" s="153"/>
      <c r="SV73" s="153"/>
      <c r="SW73" s="153"/>
      <c r="SX73" s="153"/>
      <c r="SY73" s="153"/>
      <c r="SZ73" s="153"/>
      <c r="TA73" s="154"/>
    </row>
    <row r="74" spans="1:521" ht="13.5" customHeight="1" x14ac:dyDescent="0.15">
      <c r="A74" s="2"/>
      <c r="B74" s="13"/>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14"/>
      <c r="SL74" s="2"/>
      <c r="SM74" s="152"/>
      <c r="SN74" s="153"/>
      <c r="SO74" s="153"/>
      <c r="SP74" s="153"/>
      <c r="SQ74" s="153"/>
      <c r="SR74" s="153"/>
      <c r="SS74" s="153"/>
      <c r="ST74" s="153"/>
      <c r="SU74" s="153"/>
      <c r="SV74" s="153"/>
      <c r="SW74" s="153"/>
      <c r="SX74" s="153"/>
      <c r="SY74" s="153"/>
      <c r="SZ74" s="153"/>
      <c r="TA74" s="154"/>
    </row>
    <row r="75" spans="1:521" ht="13.5" customHeight="1" x14ac:dyDescent="0.15">
      <c r="A75" s="2"/>
      <c r="B75" s="13"/>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14"/>
      <c r="SL75" s="2"/>
      <c r="SM75" s="152"/>
      <c r="SN75" s="153"/>
      <c r="SO75" s="153"/>
      <c r="SP75" s="153"/>
      <c r="SQ75" s="153"/>
      <c r="SR75" s="153"/>
      <c r="SS75" s="153"/>
      <c r="ST75" s="153"/>
      <c r="SU75" s="153"/>
      <c r="SV75" s="153"/>
      <c r="SW75" s="153"/>
      <c r="SX75" s="153"/>
      <c r="SY75" s="153"/>
      <c r="SZ75" s="153"/>
      <c r="TA75" s="154"/>
    </row>
    <row r="76" spans="1:521" ht="13.5" customHeight="1" x14ac:dyDescent="0.15">
      <c r="A76" s="2"/>
      <c r="B76" s="13"/>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14"/>
      <c r="SL76" s="2"/>
      <c r="SM76" s="152"/>
      <c r="SN76" s="153"/>
      <c r="SO76" s="153"/>
      <c r="SP76" s="153"/>
      <c r="SQ76" s="153"/>
      <c r="SR76" s="153"/>
      <c r="SS76" s="153"/>
      <c r="ST76" s="153"/>
      <c r="SU76" s="153"/>
      <c r="SV76" s="153"/>
      <c r="SW76" s="153"/>
      <c r="SX76" s="153"/>
      <c r="SY76" s="153"/>
      <c r="SZ76" s="153"/>
      <c r="TA76" s="154"/>
    </row>
    <row r="77" spans="1:521" ht="13.5" customHeight="1" x14ac:dyDescent="0.15">
      <c r="A77" s="2"/>
      <c r="B77" s="13"/>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14"/>
      <c r="SL77" s="2"/>
      <c r="SM77" s="152"/>
      <c r="SN77" s="153"/>
      <c r="SO77" s="153"/>
      <c r="SP77" s="153"/>
      <c r="SQ77" s="153"/>
      <c r="SR77" s="153"/>
      <c r="SS77" s="153"/>
      <c r="ST77" s="153"/>
      <c r="SU77" s="153"/>
      <c r="SV77" s="153"/>
      <c r="SW77" s="153"/>
      <c r="SX77" s="153"/>
      <c r="SY77" s="153"/>
      <c r="SZ77" s="153"/>
      <c r="TA77" s="154"/>
    </row>
    <row r="78" spans="1:521" ht="13.5" customHeight="1" x14ac:dyDescent="0.15">
      <c r="A78" s="2"/>
      <c r="B78" s="13"/>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14"/>
      <c r="SL78" s="2"/>
      <c r="SM78" s="152"/>
      <c r="SN78" s="153"/>
      <c r="SO78" s="153"/>
      <c r="SP78" s="153"/>
      <c r="SQ78" s="153"/>
      <c r="SR78" s="153"/>
      <c r="SS78" s="153"/>
      <c r="ST78" s="153"/>
      <c r="SU78" s="153"/>
      <c r="SV78" s="153"/>
      <c r="SW78" s="153"/>
      <c r="SX78" s="153"/>
      <c r="SY78" s="153"/>
      <c r="SZ78" s="153"/>
      <c r="TA78" s="154"/>
    </row>
    <row r="79" spans="1:521" ht="13.5" customHeight="1" x14ac:dyDescent="0.15">
      <c r="A79" s="2"/>
      <c r="B79" s="13"/>
      <c r="C79" s="2"/>
      <c r="D79" s="2"/>
      <c r="E79" s="2"/>
      <c r="F79" s="2"/>
      <c r="G79" s="2"/>
      <c r="H79" s="2"/>
      <c r="I79" s="2"/>
      <c r="J79" s="15"/>
      <c r="K79" s="2"/>
      <c r="L79" s="139"/>
      <c r="M79" s="139"/>
      <c r="N79" s="139"/>
      <c r="O79" s="139"/>
      <c r="P79" s="139"/>
      <c r="Q79" s="139"/>
      <c r="R79" s="139"/>
      <c r="S79" s="139"/>
      <c r="T79" s="139"/>
      <c r="U79" s="139"/>
      <c r="V79" s="139"/>
      <c r="W79" s="139"/>
      <c r="X79" s="140"/>
      <c r="Y79" s="136" t="str">
        <f>データ!$B$10</f>
        <v>H29</v>
      </c>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8"/>
      <c r="AZ79" s="136" t="str">
        <f>データ!$C$10</f>
        <v>H30</v>
      </c>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8"/>
      <c r="CA79" s="136" t="str">
        <f>データ!$D$10</f>
        <v>R01</v>
      </c>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8"/>
      <c r="DB79" s="136" t="str">
        <f>データ!$E$10</f>
        <v>R02</v>
      </c>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8"/>
      <c r="EC79" s="136" t="str">
        <f>データ!$F$10</f>
        <v>R03</v>
      </c>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8"/>
      <c r="FD79" s="2"/>
      <c r="FE79" s="18"/>
      <c r="FF79" s="2"/>
      <c r="FG79" s="2"/>
      <c r="FH79" s="2"/>
      <c r="FI79" s="2"/>
      <c r="FJ79" s="2"/>
      <c r="FK79" s="2"/>
      <c r="FL79" s="2"/>
      <c r="FM79" s="2"/>
      <c r="FN79" s="2"/>
      <c r="FO79" s="2"/>
      <c r="FP79" s="2"/>
      <c r="FQ79" s="2"/>
      <c r="FR79" s="2"/>
      <c r="FS79" s="2"/>
      <c r="FT79" s="2"/>
      <c r="FU79" s="2"/>
      <c r="FV79" s="15"/>
      <c r="FW79" s="2"/>
      <c r="FX79" s="139"/>
      <c r="FY79" s="139"/>
      <c r="FZ79" s="139"/>
      <c r="GA79" s="139"/>
      <c r="GB79" s="139"/>
      <c r="GC79" s="139"/>
      <c r="GD79" s="139"/>
      <c r="GE79" s="139"/>
      <c r="GF79" s="139"/>
      <c r="GG79" s="139"/>
      <c r="GH79" s="139"/>
      <c r="GI79" s="139"/>
      <c r="GJ79" s="140"/>
      <c r="GK79" s="136" t="str">
        <f>データ!$B$10</f>
        <v>H29</v>
      </c>
      <c r="GL79" s="137"/>
      <c r="GM79" s="137"/>
      <c r="GN79" s="137"/>
      <c r="GO79" s="137"/>
      <c r="GP79" s="137"/>
      <c r="GQ79" s="137"/>
      <c r="GR79" s="137"/>
      <c r="GS79" s="137"/>
      <c r="GT79" s="137"/>
      <c r="GU79" s="137"/>
      <c r="GV79" s="137"/>
      <c r="GW79" s="137"/>
      <c r="GX79" s="137"/>
      <c r="GY79" s="137"/>
      <c r="GZ79" s="137"/>
      <c r="HA79" s="137"/>
      <c r="HB79" s="137"/>
      <c r="HC79" s="137"/>
      <c r="HD79" s="137"/>
      <c r="HE79" s="137"/>
      <c r="HF79" s="137"/>
      <c r="HG79" s="137"/>
      <c r="HH79" s="137"/>
      <c r="HI79" s="137"/>
      <c r="HJ79" s="137"/>
      <c r="HK79" s="138"/>
      <c r="HL79" s="136" t="str">
        <f>データ!$C$10</f>
        <v>H30</v>
      </c>
      <c r="HM79" s="137"/>
      <c r="HN79" s="137"/>
      <c r="HO79" s="137"/>
      <c r="HP79" s="137"/>
      <c r="HQ79" s="137"/>
      <c r="HR79" s="137"/>
      <c r="HS79" s="137"/>
      <c r="HT79" s="137"/>
      <c r="HU79" s="137"/>
      <c r="HV79" s="137"/>
      <c r="HW79" s="137"/>
      <c r="HX79" s="137"/>
      <c r="HY79" s="137"/>
      <c r="HZ79" s="137"/>
      <c r="IA79" s="137"/>
      <c r="IB79" s="137"/>
      <c r="IC79" s="137"/>
      <c r="ID79" s="137"/>
      <c r="IE79" s="137"/>
      <c r="IF79" s="137"/>
      <c r="IG79" s="137"/>
      <c r="IH79" s="137"/>
      <c r="II79" s="137"/>
      <c r="IJ79" s="137"/>
      <c r="IK79" s="137"/>
      <c r="IL79" s="138"/>
      <c r="IM79" s="136" t="str">
        <f>データ!$D$10</f>
        <v>R01</v>
      </c>
      <c r="IN79" s="137"/>
      <c r="IO79" s="137"/>
      <c r="IP79" s="137"/>
      <c r="IQ79" s="137"/>
      <c r="IR79" s="137"/>
      <c r="IS79" s="137"/>
      <c r="IT79" s="137"/>
      <c r="IU79" s="137"/>
      <c r="IV79" s="137"/>
      <c r="IW79" s="137"/>
      <c r="IX79" s="137"/>
      <c r="IY79" s="137"/>
      <c r="IZ79" s="137"/>
      <c r="JA79" s="137"/>
      <c r="JB79" s="137"/>
      <c r="JC79" s="137"/>
      <c r="JD79" s="137"/>
      <c r="JE79" s="137"/>
      <c r="JF79" s="137"/>
      <c r="JG79" s="137"/>
      <c r="JH79" s="137"/>
      <c r="JI79" s="137"/>
      <c r="JJ79" s="137"/>
      <c r="JK79" s="137"/>
      <c r="JL79" s="137"/>
      <c r="JM79" s="138"/>
      <c r="JN79" s="136" t="str">
        <f>データ!$E$10</f>
        <v>R02</v>
      </c>
      <c r="JO79" s="137"/>
      <c r="JP79" s="137"/>
      <c r="JQ79" s="137"/>
      <c r="JR79" s="137"/>
      <c r="JS79" s="137"/>
      <c r="JT79" s="137"/>
      <c r="JU79" s="137"/>
      <c r="JV79" s="137"/>
      <c r="JW79" s="137"/>
      <c r="JX79" s="137"/>
      <c r="JY79" s="137"/>
      <c r="JZ79" s="137"/>
      <c r="KA79" s="137"/>
      <c r="KB79" s="137"/>
      <c r="KC79" s="137"/>
      <c r="KD79" s="137"/>
      <c r="KE79" s="137"/>
      <c r="KF79" s="137"/>
      <c r="KG79" s="137"/>
      <c r="KH79" s="137"/>
      <c r="KI79" s="137"/>
      <c r="KJ79" s="137"/>
      <c r="KK79" s="137"/>
      <c r="KL79" s="137"/>
      <c r="KM79" s="137"/>
      <c r="KN79" s="138"/>
      <c r="KO79" s="136" t="str">
        <f>データ!$F$10</f>
        <v>R03</v>
      </c>
      <c r="KP79" s="137"/>
      <c r="KQ79" s="137"/>
      <c r="KR79" s="137"/>
      <c r="KS79" s="137"/>
      <c r="KT79" s="137"/>
      <c r="KU79" s="137"/>
      <c r="KV79" s="137"/>
      <c r="KW79" s="137"/>
      <c r="KX79" s="137"/>
      <c r="KY79" s="137"/>
      <c r="KZ79" s="137"/>
      <c r="LA79" s="137"/>
      <c r="LB79" s="137"/>
      <c r="LC79" s="137"/>
      <c r="LD79" s="137"/>
      <c r="LE79" s="137"/>
      <c r="LF79" s="137"/>
      <c r="LG79" s="137"/>
      <c r="LH79" s="137"/>
      <c r="LI79" s="137"/>
      <c r="LJ79" s="137"/>
      <c r="LK79" s="137"/>
      <c r="LL79" s="137"/>
      <c r="LM79" s="137"/>
      <c r="LN79" s="137"/>
      <c r="LO79" s="138"/>
      <c r="LP79" s="2"/>
      <c r="LQ79" s="18"/>
      <c r="LR79" s="2"/>
      <c r="LS79" s="2"/>
      <c r="LT79" s="2"/>
      <c r="LU79" s="2"/>
      <c r="LV79" s="2"/>
      <c r="LW79" s="2"/>
      <c r="LX79" s="2"/>
      <c r="LY79" s="2"/>
      <c r="LZ79" s="2"/>
      <c r="MA79" s="2"/>
      <c r="MB79" s="2"/>
      <c r="MC79" s="2"/>
      <c r="MD79" s="2"/>
      <c r="ME79" s="2"/>
      <c r="MF79" s="2"/>
      <c r="MG79" s="2"/>
      <c r="MH79" s="15"/>
      <c r="MI79" s="2"/>
      <c r="MJ79" s="139"/>
      <c r="MK79" s="139"/>
      <c r="ML79" s="139"/>
      <c r="MM79" s="139"/>
      <c r="MN79" s="139"/>
      <c r="MO79" s="139"/>
      <c r="MP79" s="139"/>
      <c r="MQ79" s="139"/>
      <c r="MR79" s="139"/>
      <c r="MS79" s="139"/>
      <c r="MT79" s="139"/>
      <c r="MU79" s="139"/>
      <c r="MV79" s="140"/>
      <c r="MW79" s="136" t="str">
        <f>データ!$B$10</f>
        <v>H29</v>
      </c>
      <c r="MX79" s="137"/>
      <c r="MY79" s="137"/>
      <c r="MZ79" s="137"/>
      <c r="NA79" s="137"/>
      <c r="NB79" s="137"/>
      <c r="NC79" s="137"/>
      <c r="ND79" s="137"/>
      <c r="NE79" s="137"/>
      <c r="NF79" s="137"/>
      <c r="NG79" s="137"/>
      <c r="NH79" s="137"/>
      <c r="NI79" s="137"/>
      <c r="NJ79" s="137"/>
      <c r="NK79" s="137"/>
      <c r="NL79" s="137"/>
      <c r="NM79" s="137"/>
      <c r="NN79" s="137"/>
      <c r="NO79" s="137"/>
      <c r="NP79" s="137"/>
      <c r="NQ79" s="137"/>
      <c r="NR79" s="137"/>
      <c r="NS79" s="137"/>
      <c r="NT79" s="137"/>
      <c r="NU79" s="137"/>
      <c r="NV79" s="137"/>
      <c r="NW79" s="138"/>
      <c r="NX79" s="136" t="str">
        <f>データ!$C$10</f>
        <v>H30</v>
      </c>
      <c r="NY79" s="137"/>
      <c r="NZ79" s="137"/>
      <c r="OA79" s="137"/>
      <c r="OB79" s="137"/>
      <c r="OC79" s="137"/>
      <c r="OD79" s="137"/>
      <c r="OE79" s="137"/>
      <c r="OF79" s="137"/>
      <c r="OG79" s="137"/>
      <c r="OH79" s="137"/>
      <c r="OI79" s="137"/>
      <c r="OJ79" s="137"/>
      <c r="OK79" s="137"/>
      <c r="OL79" s="137"/>
      <c r="OM79" s="137"/>
      <c r="ON79" s="137"/>
      <c r="OO79" s="137"/>
      <c r="OP79" s="137"/>
      <c r="OQ79" s="137"/>
      <c r="OR79" s="137"/>
      <c r="OS79" s="137"/>
      <c r="OT79" s="137"/>
      <c r="OU79" s="137"/>
      <c r="OV79" s="137"/>
      <c r="OW79" s="137"/>
      <c r="OX79" s="138"/>
      <c r="OY79" s="136" t="str">
        <f>データ!$D$10</f>
        <v>R01</v>
      </c>
      <c r="OZ79" s="137"/>
      <c r="PA79" s="137"/>
      <c r="PB79" s="137"/>
      <c r="PC79" s="137"/>
      <c r="PD79" s="137"/>
      <c r="PE79" s="137"/>
      <c r="PF79" s="137"/>
      <c r="PG79" s="137"/>
      <c r="PH79" s="137"/>
      <c r="PI79" s="137"/>
      <c r="PJ79" s="137"/>
      <c r="PK79" s="137"/>
      <c r="PL79" s="137"/>
      <c r="PM79" s="137"/>
      <c r="PN79" s="137"/>
      <c r="PO79" s="137"/>
      <c r="PP79" s="137"/>
      <c r="PQ79" s="137"/>
      <c r="PR79" s="137"/>
      <c r="PS79" s="137"/>
      <c r="PT79" s="137"/>
      <c r="PU79" s="137"/>
      <c r="PV79" s="137"/>
      <c r="PW79" s="137"/>
      <c r="PX79" s="137"/>
      <c r="PY79" s="138"/>
      <c r="PZ79" s="136" t="str">
        <f>データ!$E$10</f>
        <v>R02</v>
      </c>
      <c r="QA79" s="137"/>
      <c r="QB79" s="137"/>
      <c r="QC79" s="137"/>
      <c r="QD79" s="137"/>
      <c r="QE79" s="137"/>
      <c r="QF79" s="137"/>
      <c r="QG79" s="137"/>
      <c r="QH79" s="137"/>
      <c r="QI79" s="137"/>
      <c r="QJ79" s="137"/>
      <c r="QK79" s="137"/>
      <c r="QL79" s="137"/>
      <c r="QM79" s="137"/>
      <c r="QN79" s="137"/>
      <c r="QO79" s="137"/>
      <c r="QP79" s="137"/>
      <c r="QQ79" s="137"/>
      <c r="QR79" s="137"/>
      <c r="QS79" s="137"/>
      <c r="QT79" s="137"/>
      <c r="QU79" s="137"/>
      <c r="QV79" s="137"/>
      <c r="QW79" s="137"/>
      <c r="QX79" s="137"/>
      <c r="QY79" s="137"/>
      <c r="QZ79" s="138"/>
      <c r="RA79" s="136" t="str">
        <f>データ!$F$10</f>
        <v>R03</v>
      </c>
      <c r="RB79" s="137"/>
      <c r="RC79" s="137"/>
      <c r="RD79" s="137"/>
      <c r="RE79" s="137"/>
      <c r="RF79" s="137"/>
      <c r="RG79" s="137"/>
      <c r="RH79" s="137"/>
      <c r="RI79" s="137"/>
      <c r="RJ79" s="137"/>
      <c r="RK79" s="137"/>
      <c r="RL79" s="137"/>
      <c r="RM79" s="137"/>
      <c r="RN79" s="137"/>
      <c r="RO79" s="137"/>
      <c r="RP79" s="137"/>
      <c r="RQ79" s="137"/>
      <c r="RR79" s="137"/>
      <c r="RS79" s="137"/>
      <c r="RT79" s="137"/>
      <c r="RU79" s="137"/>
      <c r="RV79" s="137"/>
      <c r="RW79" s="137"/>
      <c r="RX79" s="137"/>
      <c r="RY79" s="137"/>
      <c r="RZ79" s="137"/>
      <c r="SA79" s="138"/>
      <c r="SB79" s="2"/>
      <c r="SC79" s="18"/>
      <c r="SD79" s="2"/>
      <c r="SE79" s="2"/>
      <c r="SF79" s="2"/>
      <c r="SG79" s="2"/>
      <c r="SH79" s="2"/>
      <c r="SI79" s="2"/>
      <c r="SJ79" s="2"/>
      <c r="SK79" s="14"/>
      <c r="SL79" s="2"/>
      <c r="SM79" s="152"/>
      <c r="SN79" s="153"/>
      <c r="SO79" s="153"/>
      <c r="SP79" s="153"/>
      <c r="SQ79" s="153"/>
      <c r="SR79" s="153"/>
      <c r="SS79" s="153"/>
      <c r="ST79" s="153"/>
      <c r="SU79" s="153"/>
      <c r="SV79" s="153"/>
      <c r="SW79" s="153"/>
      <c r="SX79" s="153"/>
      <c r="SY79" s="153"/>
      <c r="SZ79" s="153"/>
      <c r="TA79" s="154"/>
    </row>
    <row r="80" spans="1:521" ht="13.5" customHeight="1" x14ac:dyDescent="0.15">
      <c r="A80" s="2"/>
      <c r="B80" s="13"/>
      <c r="C80" s="2"/>
      <c r="D80" s="2"/>
      <c r="E80" s="2"/>
      <c r="F80" s="2"/>
      <c r="G80" s="2"/>
      <c r="H80" s="2"/>
      <c r="I80" s="2"/>
      <c r="J80" s="15"/>
      <c r="K80" s="2"/>
      <c r="L80" s="142" t="s">
        <v>23</v>
      </c>
      <c r="M80" s="142"/>
      <c r="N80" s="142"/>
      <c r="O80" s="142"/>
      <c r="P80" s="142"/>
      <c r="Q80" s="142"/>
      <c r="R80" s="142"/>
      <c r="S80" s="142"/>
      <c r="T80" s="142"/>
      <c r="U80" s="142"/>
      <c r="V80" s="142"/>
      <c r="W80" s="142"/>
      <c r="X80" s="142"/>
      <c r="Y80" s="141">
        <f>データ!DD6</f>
        <v>65.52</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65.27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66.12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66.64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67.02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2" t="s">
        <v>23</v>
      </c>
      <c r="FY80" s="142"/>
      <c r="FZ80" s="142"/>
      <c r="GA80" s="142"/>
      <c r="GB80" s="142"/>
      <c r="GC80" s="142"/>
      <c r="GD80" s="142"/>
      <c r="GE80" s="142"/>
      <c r="GF80" s="142"/>
      <c r="GG80" s="142"/>
      <c r="GH80" s="142"/>
      <c r="GI80" s="142"/>
      <c r="GJ80" s="142"/>
      <c r="GK80" s="141">
        <f>データ!DO6</f>
        <v>78.34</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78.400000000000006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78.23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78.87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78.58</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2" t="s">
        <v>23</v>
      </c>
      <c r="MK80" s="142"/>
      <c r="ML80" s="142"/>
      <c r="MM80" s="142"/>
      <c r="MN80" s="142"/>
      <c r="MO80" s="142"/>
      <c r="MP80" s="142"/>
      <c r="MQ80" s="142"/>
      <c r="MR80" s="142"/>
      <c r="MS80" s="142"/>
      <c r="MT80" s="142"/>
      <c r="MU80" s="142"/>
      <c r="MV80" s="142"/>
      <c r="MW80" s="141">
        <f>データ!DZ6</f>
        <v>0.06</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0.69</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0.23</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0.28000000000000003</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0.21</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52"/>
      <c r="SN80" s="153"/>
      <c r="SO80" s="153"/>
      <c r="SP80" s="153"/>
      <c r="SQ80" s="153"/>
      <c r="SR80" s="153"/>
      <c r="SS80" s="153"/>
      <c r="ST80" s="153"/>
      <c r="SU80" s="153"/>
      <c r="SV80" s="153"/>
      <c r="SW80" s="153"/>
      <c r="SX80" s="153"/>
      <c r="SY80" s="153"/>
      <c r="SZ80" s="153"/>
      <c r="TA80" s="154"/>
    </row>
    <row r="81" spans="1:521" ht="13.5" customHeight="1" x14ac:dyDescent="0.15">
      <c r="A81" s="2"/>
      <c r="B81" s="13"/>
      <c r="C81" s="2"/>
      <c r="D81" s="2"/>
      <c r="E81" s="2"/>
      <c r="F81" s="2"/>
      <c r="G81" s="2"/>
      <c r="H81" s="2"/>
      <c r="I81" s="2"/>
      <c r="J81" s="15"/>
      <c r="K81" s="2"/>
      <c r="L81" s="142" t="s">
        <v>24</v>
      </c>
      <c r="M81" s="142"/>
      <c r="N81" s="142"/>
      <c r="O81" s="142"/>
      <c r="P81" s="142"/>
      <c r="Q81" s="142"/>
      <c r="R81" s="142"/>
      <c r="S81" s="142"/>
      <c r="T81" s="142"/>
      <c r="U81" s="142"/>
      <c r="V81" s="142"/>
      <c r="W81" s="142"/>
      <c r="X81" s="142"/>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57.11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57.57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57.63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58.13</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2" t="s">
        <v>24</v>
      </c>
      <c r="FY81" s="142"/>
      <c r="FZ81" s="142"/>
      <c r="GA81" s="142"/>
      <c r="GB81" s="142"/>
      <c r="GC81" s="142"/>
      <c r="GD81" s="142"/>
      <c r="GE81" s="142"/>
      <c r="GF81" s="142"/>
      <c r="GG81" s="142"/>
      <c r="GH81" s="142"/>
      <c r="GI81" s="142"/>
      <c r="GJ81" s="142"/>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51.87</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53.69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2" t="s">
        <v>24</v>
      </c>
      <c r="MK81" s="142"/>
      <c r="ML81" s="142"/>
      <c r="MM81" s="142"/>
      <c r="MN81" s="142"/>
      <c r="MO81" s="142"/>
      <c r="MP81" s="142"/>
      <c r="MQ81" s="142"/>
      <c r="MR81" s="142"/>
      <c r="MS81" s="142"/>
      <c r="MT81" s="142"/>
      <c r="MU81" s="142"/>
      <c r="MV81" s="142"/>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0.28000000000000003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0.77</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52"/>
      <c r="SN81" s="153"/>
      <c r="SO81" s="153"/>
      <c r="SP81" s="153"/>
      <c r="SQ81" s="153"/>
      <c r="SR81" s="153"/>
      <c r="SS81" s="153"/>
      <c r="ST81" s="153"/>
      <c r="SU81" s="153"/>
      <c r="SV81" s="153"/>
      <c r="SW81" s="153"/>
      <c r="SX81" s="153"/>
      <c r="SY81" s="153"/>
      <c r="SZ81" s="153"/>
      <c r="TA81" s="154"/>
    </row>
    <row r="82" spans="1:521" ht="13.5" customHeight="1" x14ac:dyDescent="0.15">
      <c r="A82" s="2"/>
      <c r="B82" s="13"/>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14"/>
      <c r="SL82" s="2"/>
      <c r="SM82" s="152"/>
      <c r="SN82" s="153"/>
      <c r="SO82" s="153"/>
      <c r="SP82" s="153"/>
      <c r="SQ82" s="153"/>
      <c r="SR82" s="153"/>
      <c r="SS82" s="153"/>
      <c r="ST82" s="153"/>
      <c r="SU82" s="153"/>
      <c r="SV82" s="153"/>
      <c r="SW82" s="153"/>
      <c r="SX82" s="153"/>
      <c r="SY82" s="153"/>
      <c r="SZ82" s="153"/>
      <c r="TA82" s="15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52"/>
      <c r="SN83" s="153"/>
      <c r="SO83" s="153"/>
      <c r="SP83" s="153"/>
      <c r="SQ83" s="153"/>
      <c r="SR83" s="153"/>
      <c r="SS83" s="153"/>
      <c r="ST83" s="153"/>
      <c r="SU83" s="153"/>
      <c r="SV83" s="153"/>
      <c r="SW83" s="153"/>
      <c r="SX83" s="153"/>
      <c r="SY83" s="153"/>
      <c r="SZ83" s="153"/>
      <c r="TA83" s="15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52"/>
      <c r="SN84" s="153"/>
      <c r="SO84" s="153"/>
      <c r="SP84" s="153"/>
      <c r="SQ84" s="153"/>
      <c r="SR84" s="153"/>
      <c r="SS84" s="153"/>
      <c r="ST84" s="153"/>
      <c r="SU84" s="153"/>
      <c r="SV84" s="153"/>
      <c r="SW84" s="153"/>
      <c r="SX84" s="153"/>
      <c r="SY84" s="153"/>
      <c r="SZ84" s="153"/>
      <c r="TA84" s="154"/>
    </row>
    <row r="85" spans="1:521" ht="17.2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55"/>
      <c r="SN85" s="156"/>
      <c r="SO85" s="156"/>
      <c r="SP85" s="156"/>
      <c r="SQ85" s="156"/>
      <c r="SR85" s="156"/>
      <c r="SS85" s="156"/>
      <c r="ST85" s="156"/>
      <c r="SU85" s="156"/>
      <c r="SV85" s="156"/>
      <c r="SW85" s="156"/>
      <c r="SX85" s="156"/>
      <c r="SY85" s="156"/>
      <c r="SZ85" s="156"/>
      <c r="TA85" s="15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5" t="s">
        <v>29</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t="s">
        <v>30</v>
      </c>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t="s">
        <v>31</v>
      </c>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t="s">
        <v>32</v>
      </c>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t="s">
        <v>33</v>
      </c>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t="s">
        <v>34</v>
      </c>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t="s">
        <v>35</v>
      </c>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t="s">
        <v>36</v>
      </c>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t="s">
        <v>37</v>
      </c>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t="s">
        <v>38</v>
      </c>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t="s">
        <v>39</v>
      </c>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HAWuwwrqDZyxCzO5LC9BdvwTiSllUeRjXZCicIzkOSRw3xkVptZ3HeD2hKVfrl913pQL/Zg0oLc+RItSTM4UA==" saltValue="AHIrz9M9dwEdDP/X+xN2+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47" t="s">
        <v>49</v>
      </c>
      <c r="I3" s="148"/>
      <c r="J3" s="148"/>
      <c r="K3" s="148"/>
      <c r="L3" s="148"/>
      <c r="M3" s="148"/>
      <c r="N3" s="148"/>
      <c r="O3" s="148"/>
      <c r="P3" s="148"/>
      <c r="Q3" s="148"/>
      <c r="R3" s="148"/>
      <c r="S3" s="148"/>
      <c r="T3" s="151" t="s">
        <v>50</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51</v>
      </c>
      <c r="B4" s="30"/>
      <c r="C4" s="30"/>
      <c r="D4" s="30"/>
      <c r="E4" s="30"/>
      <c r="F4" s="30"/>
      <c r="G4" s="30"/>
      <c r="H4" s="149"/>
      <c r="I4" s="150"/>
      <c r="J4" s="150"/>
      <c r="K4" s="150"/>
      <c r="L4" s="150"/>
      <c r="M4" s="150"/>
      <c r="N4" s="150"/>
      <c r="O4" s="150"/>
      <c r="P4" s="150"/>
      <c r="Q4" s="150"/>
      <c r="R4" s="150"/>
      <c r="S4" s="150"/>
      <c r="T4" s="146" t="s">
        <v>52</v>
      </c>
      <c r="U4" s="146"/>
      <c r="V4" s="146"/>
      <c r="W4" s="146"/>
      <c r="X4" s="146"/>
      <c r="Y4" s="146"/>
      <c r="Z4" s="146"/>
      <c r="AA4" s="146"/>
      <c r="AB4" s="146"/>
      <c r="AC4" s="146"/>
      <c r="AD4" s="146"/>
      <c r="AE4" s="146" t="s">
        <v>53</v>
      </c>
      <c r="AF4" s="146"/>
      <c r="AG4" s="146"/>
      <c r="AH4" s="146"/>
      <c r="AI4" s="146"/>
      <c r="AJ4" s="146"/>
      <c r="AK4" s="146"/>
      <c r="AL4" s="146"/>
      <c r="AM4" s="146"/>
      <c r="AN4" s="146"/>
      <c r="AO4" s="146"/>
      <c r="AP4" s="146" t="s">
        <v>54</v>
      </c>
      <c r="AQ4" s="146"/>
      <c r="AR4" s="146"/>
      <c r="AS4" s="146"/>
      <c r="AT4" s="146"/>
      <c r="AU4" s="146"/>
      <c r="AV4" s="146"/>
      <c r="AW4" s="146"/>
      <c r="AX4" s="146"/>
      <c r="AY4" s="146"/>
      <c r="AZ4" s="146"/>
      <c r="BA4" s="146" t="s">
        <v>55</v>
      </c>
      <c r="BB4" s="146"/>
      <c r="BC4" s="146"/>
      <c r="BD4" s="146"/>
      <c r="BE4" s="146"/>
      <c r="BF4" s="146"/>
      <c r="BG4" s="146"/>
      <c r="BH4" s="146"/>
      <c r="BI4" s="146"/>
      <c r="BJ4" s="146"/>
      <c r="BK4" s="146"/>
      <c r="BL4" s="146" t="s">
        <v>56</v>
      </c>
      <c r="BM4" s="146"/>
      <c r="BN4" s="146"/>
      <c r="BO4" s="146"/>
      <c r="BP4" s="146"/>
      <c r="BQ4" s="146"/>
      <c r="BR4" s="146"/>
      <c r="BS4" s="146"/>
      <c r="BT4" s="146"/>
      <c r="BU4" s="146"/>
      <c r="BV4" s="146"/>
      <c r="BW4" s="146" t="s">
        <v>57</v>
      </c>
      <c r="BX4" s="146"/>
      <c r="BY4" s="146"/>
      <c r="BZ4" s="146"/>
      <c r="CA4" s="146"/>
      <c r="CB4" s="146"/>
      <c r="CC4" s="146"/>
      <c r="CD4" s="146"/>
      <c r="CE4" s="146"/>
      <c r="CF4" s="146"/>
      <c r="CG4" s="146"/>
      <c r="CH4" s="146" t="s">
        <v>58</v>
      </c>
      <c r="CI4" s="146"/>
      <c r="CJ4" s="146"/>
      <c r="CK4" s="146"/>
      <c r="CL4" s="146"/>
      <c r="CM4" s="146"/>
      <c r="CN4" s="146"/>
      <c r="CO4" s="146"/>
      <c r="CP4" s="146"/>
      <c r="CQ4" s="146"/>
      <c r="CR4" s="146"/>
      <c r="CS4" s="146" t="s">
        <v>59</v>
      </c>
      <c r="CT4" s="146"/>
      <c r="CU4" s="146"/>
      <c r="CV4" s="146"/>
      <c r="CW4" s="146"/>
      <c r="CX4" s="146"/>
      <c r="CY4" s="146"/>
      <c r="CZ4" s="146"/>
      <c r="DA4" s="146"/>
      <c r="DB4" s="146"/>
      <c r="DC4" s="146"/>
      <c r="DD4" s="146" t="s">
        <v>60</v>
      </c>
      <c r="DE4" s="146"/>
      <c r="DF4" s="146"/>
      <c r="DG4" s="146"/>
      <c r="DH4" s="146"/>
      <c r="DI4" s="146"/>
      <c r="DJ4" s="146"/>
      <c r="DK4" s="146"/>
      <c r="DL4" s="146"/>
      <c r="DM4" s="146"/>
      <c r="DN4" s="146"/>
      <c r="DO4" s="146" t="s">
        <v>61</v>
      </c>
      <c r="DP4" s="146"/>
      <c r="DQ4" s="146"/>
      <c r="DR4" s="146"/>
      <c r="DS4" s="146"/>
      <c r="DT4" s="146"/>
      <c r="DU4" s="146"/>
      <c r="DV4" s="146"/>
      <c r="DW4" s="146"/>
      <c r="DX4" s="146"/>
      <c r="DY4" s="146"/>
      <c r="DZ4" s="146" t="s">
        <v>62</v>
      </c>
      <c r="EA4" s="146"/>
      <c r="EB4" s="146"/>
      <c r="EC4" s="146"/>
      <c r="ED4" s="146"/>
      <c r="EE4" s="146"/>
      <c r="EF4" s="146"/>
      <c r="EG4" s="146"/>
      <c r="EH4" s="146"/>
      <c r="EI4" s="146"/>
      <c r="EJ4" s="146"/>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126.07</v>
      </c>
      <c r="U6" s="35">
        <f>U7</f>
        <v>129.22999999999999</v>
      </c>
      <c r="V6" s="35">
        <f>V7</f>
        <v>127.01</v>
      </c>
      <c r="W6" s="35">
        <f>W7</f>
        <v>131.91</v>
      </c>
      <c r="X6" s="35">
        <f t="shared" si="3"/>
        <v>122.57</v>
      </c>
      <c r="Y6" s="35">
        <f t="shared" si="3"/>
        <v>121.19</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18.82</v>
      </c>
      <c r="AK6" s="35">
        <f t="shared" si="3"/>
        <v>50.25</v>
      </c>
      <c r="AL6" s="35">
        <f t="shared" si="3"/>
        <v>51.91</v>
      </c>
      <c r="AM6" s="35">
        <f t="shared" si="3"/>
        <v>53.86</v>
      </c>
      <c r="AN6" s="35">
        <f t="shared" si="3"/>
        <v>75.17</v>
      </c>
      <c r="AO6" s="33" t="str">
        <f>IF(AO7="-","【-】","【"&amp;SUBSTITUTE(TEXT(AO7,"#,##0.00"),"-","△")&amp;"】")</f>
        <v>【23.68】</v>
      </c>
      <c r="AP6" s="35">
        <f t="shared" si="3"/>
        <v>1180.3499999999999</v>
      </c>
      <c r="AQ6" s="35">
        <f>AQ7</f>
        <v>1131.8900000000001</v>
      </c>
      <c r="AR6" s="35">
        <f>AR7</f>
        <v>1200.96</v>
      </c>
      <c r="AS6" s="35">
        <f>AS7</f>
        <v>901.47</v>
      </c>
      <c r="AT6" s="35">
        <f t="shared" si="3"/>
        <v>836.23</v>
      </c>
      <c r="AU6" s="35">
        <f t="shared" si="3"/>
        <v>379.14</v>
      </c>
      <c r="AV6" s="35">
        <f t="shared" si="3"/>
        <v>655.75</v>
      </c>
      <c r="AW6" s="35">
        <f t="shared" si="3"/>
        <v>578.19000000000005</v>
      </c>
      <c r="AX6" s="35">
        <f t="shared" si="3"/>
        <v>638.35</v>
      </c>
      <c r="AY6" s="35">
        <f t="shared" si="3"/>
        <v>521.36</v>
      </c>
      <c r="AZ6" s="33" t="str">
        <f>IF(AZ7="-","【-】","【"&amp;SUBSTITUTE(TEXT(AZ7,"#,##0.00"),"-","△")&amp;"】")</f>
        <v>【462.72】</v>
      </c>
      <c r="BA6" s="35">
        <f t="shared" si="3"/>
        <v>48.07</v>
      </c>
      <c r="BB6" s="35">
        <f>BB7</f>
        <v>40.590000000000003</v>
      </c>
      <c r="BC6" s="35">
        <f>BC7</f>
        <v>33.26</v>
      </c>
      <c r="BD6" s="35">
        <f>BD7</f>
        <v>26.18</v>
      </c>
      <c r="BE6" s="35">
        <f t="shared" si="3"/>
        <v>17.7</v>
      </c>
      <c r="BF6" s="35">
        <f t="shared" si="3"/>
        <v>242.57</v>
      </c>
      <c r="BG6" s="35">
        <f t="shared" si="3"/>
        <v>193.85</v>
      </c>
      <c r="BH6" s="35">
        <f t="shared" si="3"/>
        <v>204.31</v>
      </c>
      <c r="BI6" s="35">
        <f t="shared" si="3"/>
        <v>214.2</v>
      </c>
      <c r="BJ6" s="35">
        <f t="shared" si="3"/>
        <v>242.32</v>
      </c>
      <c r="BK6" s="33" t="str">
        <f>IF(BK7="-","【-】","【"&amp;SUBSTITUTE(TEXT(BK7,"#,##0.00"),"-","△")&amp;"】")</f>
        <v>【233.92】</v>
      </c>
      <c r="BL6" s="35">
        <f t="shared" si="3"/>
        <v>130.5</v>
      </c>
      <c r="BM6" s="35">
        <f>BM7</f>
        <v>131.11000000000001</v>
      </c>
      <c r="BN6" s="35">
        <f>BN7</f>
        <v>126.03</v>
      </c>
      <c r="BO6" s="35">
        <f>BO7</f>
        <v>134.59</v>
      </c>
      <c r="BP6" s="35">
        <f t="shared" si="3"/>
        <v>127.13</v>
      </c>
      <c r="BQ6" s="35">
        <f t="shared" si="3"/>
        <v>119.17</v>
      </c>
      <c r="BR6" s="35">
        <f t="shared" si="3"/>
        <v>105.06</v>
      </c>
      <c r="BS6" s="35">
        <f t="shared" si="3"/>
        <v>106.98</v>
      </c>
      <c r="BT6" s="35">
        <f t="shared" si="3"/>
        <v>103.06</v>
      </c>
      <c r="BU6" s="35">
        <f t="shared" si="3"/>
        <v>100.74</v>
      </c>
      <c r="BV6" s="33" t="str">
        <f>IF(BV7="-","【-】","【"&amp;SUBSTITUTE(TEXT(BV7,"#,##0.00"),"-","△")&amp;"】")</f>
        <v>【112.31】</v>
      </c>
      <c r="BW6" s="35">
        <f t="shared" si="3"/>
        <v>37.590000000000003</v>
      </c>
      <c r="BX6" s="35">
        <f>BX7</f>
        <v>37.08</v>
      </c>
      <c r="BY6" s="35">
        <f>BY7</f>
        <v>38.29</v>
      </c>
      <c r="BZ6" s="35">
        <f>BZ7</f>
        <v>35.51</v>
      </c>
      <c r="CA6" s="35">
        <f t="shared" si="3"/>
        <v>38</v>
      </c>
      <c r="CB6" s="35">
        <f t="shared" si="3"/>
        <v>16.8</v>
      </c>
      <c r="CC6" s="35">
        <f t="shared" si="3"/>
        <v>26.84</v>
      </c>
      <c r="CD6" s="35">
        <f t="shared" si="3"/>
        <v>26.08</v>
      </c>
      <c r="CE6" s="35">
        <f t="shared" si="3"/>
        <v>26.92</v>
      </c>
      <c r="CF6" s="35">
        <f t="shared" ref="CF6" si="4">CF7</f>
        <v>27.33</v>
      </c>
      <c r="CG6" s="33" t="str">
        <f>IF(CG7="-","【-】","【"&amp;SUBSTITUTE(TEXT(CG7,"#,##0.00"),"-","△")&amp;"】")</f>
        <v>【19.07】</v>
      </c>
      <c r="CH6" s="35">
        <f t="shared" ref="CH6:CQ6" si="5">CH7</f>
        <v>25.89</v>
      </c>
      <c r="CI6" s="35">
        <f>CI7</f>
        <v>44.27</v>
      </c>
      <c r="CJ6" s="35">
        <f>CJ7</f>
        <v>42.57</v>
      </c>
      <c r="CK6" s="35">
        <f>CK7</f>
        <v>37.35</v>
      </c>
      <c r="CL6" s="35">
        <f t="shared" si="5"/>
        <v>35.700000000000003</v>
      </c>
      <c r="CM6" s="35">
        <f t="shared" si="5"/>
        <v>57.69</v>
      </c>
      <c r="CN6" s="35">
        <f t="shared" si="5"/>
        <v>40.89</v>
      </c>
      <c r="CO6" s="35">
        <f t="shared" si="5"/>
        <v>41.59</v>
      </c>
      <c r="CP6" s="35">
        <f t="shared" si="5"/>
        <v>40.29</v>
      </c>
      <c r="CQ6" s="35">
        <f t="shared" si="5"/>
        <v>40.409999999999997</v>
      </c>
      <c r="CR6" s="33" t="str">
        <f>IF(CR7="-","【-】","【"&amp;SUBSTITUTE(TEXT(CR7,"#,##0.00"),"-","△")&amp;"】")</f>
        <v>【54.01】</v>
      </c>
      <c r="CS6" s="35">
        <f t="shared" ref="CS6:DB6" si="6">CS7</f>
        <v>35.409999999999997</v>
      </c>
      <c r="CT6" s="35">
        <f>CT7</f>
        <v>60.45</v>
      </c>
      <c r="CU6" s="35">
        <f>CU7</f>
        <v>60.41</v>
      </c>
      <c r="CV6" s="35">
        <f>CV7</f>
        <v>59.47</v>
      </c>
      <c r="CW6" s="35">
        <f t="shared" si="6"/>
        <v>58.82</v>
      </c>
      <c r="CX6" s="35">
        <f t="shared" si="6"/>
        <v>79.2</v>
      </c>
      <c r="CY6" s="35">
        <f t="shared" si="6"/>
        <v>61.76</v>
      </c>
      <c r="CZ6" s="35">
        <f t="shared" si="6"/>
        <v>62.75</v>
      </c>
      <c r="DA6" s="35">
        <f t="shared" si="6"/>
        <v>61.99</v>
      </c>
      <c r="DB6" s="35">
        <f t="shared" si="6"/>
        <v>62.26</v>
      </c>
      <c r="DC6" s="33" t="str">
        <f>IF(DC7="-","【-】","【"&amp;SUBSTITUTE(TEXT(DC7,"#,##0.00"),"-","△")&amp;"】")</f>
        <v>【76.67】</v>
      </c>
      <c r="DD6" s="35">
        <f t="shared" ref="DD6:DM6" si="7">DD7</f>
        <v>65.52</v>
      </c>
      <c r="DE6" s="35">
        <f>DE7</f>
        <v>65.27</v>
      </c>
      <c r="DF6" s="35">
        <f>DF7</f>
        <v>66.12</v>
      </c>
      <c r="DG6" s="35">
        <f>DG7</f>
        <v>66.64</v>
      </c>
      <c r="DH6" s="35">
        <f t="shared" si="7"/>
        <v>67.02</v>
      </c>
      <c r="DI6" s="35">
        <f t="shared" si="7"/>
        <v>58.88</v>
      </c>
      <c r="DJ6" s="35">
        <f t="shared" si="7"/>
        <v>57.11</v>
      </c>
      <c r="DK6" s="35">
        <f t="shared" si="7"/>
        <v>57.57</v>
      </c>
      <c r="DL6" s="35">
        <f t="shared" si="7"/>
        <v>57.63</v>
      </c>
      <c r="DM6" s="35">
        <f t="shared" si="7"/>
        <v>58.13</v>
      </c>
      <c r="DN6" s="33" t="str">
        <f>IF(DN7="-","【-】","【"&amp;SUBSTITUTE(TEXT(DN7,"#,##0.00"),"-","△")&amp;"】")</f>
        <v>【60.20】</v>
      </c>
      <c r="DO6" s="35">
        <f t="shared" ref="DO6:DX6" si="8">DO7</f>
        <v>78.34</v>
      </c>
      <c r="DP6" s="35">
        <f>DP7</f>
        <v>78.400000000000006</v>
      </c>
      <c r="DQ6" s="35">
        <f>DQ7</f>
        <v>78.23</v>
      </c>
      <c r="DR6" s="35">
        <f>DR7</f>
        <v>78.87</v>
      </c>
      <c r="DS6" s="35">
        <f t="shared" si="8"/>
        <v>78.58</v>
      </c>
      <c r="DT6" s="35">
        <f t="shared" si="8"/>
        <v>43.44</v>
      </c>
      <c r="DU6" s="35">
        <f t="shared" si="8"/>
        <v>51.87</v>
      </c>
      <c r="DV6" s="35">
        <f t="shared" si="8"/>
        <v>52.33</v>
      </c>
      <c r="DW6" s="35">
        <f t="shared" si="8"/>
        <v>52.35</v>
      </c>
      <c r="DX6" s="35">
        <f t="shared" si="8"/>
        <v>53.69</v>
      </c>
      <c r="DY6" s="33" t="str">
        <f>IF(DY7="-","【-】","【"&amp;SUBSTITUTE(TEXT(DY7,"#,##0.00"),"-","△")&amp;"】")</f>
        <v>【48.27】</v>
      </c>
      <c r="DZ6" s="35">
        <f t="shared" ref="DZ6:EI6" si="9">DZ7</f>
        <v>0.06</v>
      </c>
      <c r="EA6" s="35">
        <f>EA7</f>
        <v>0.69</v>
      </c>
      <c r="EB6" s="35">
        <f>EB7</f>
        <v>0.23</v>
      </c>
      <c r="EC6" s="35">
        <f>EC7</f>
        <v>0.28000000000000003</v>
      </c>
      <c r="ED6" s="35">
        <f t="shared" si="9"/>
        <v>0.21</v>
      </c>
      <c r="EE6" s="35">
        <f t="shared" si="9"/>
        <v>0.21</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89</v>
      </c>
      <c r="C7" s="37" t="s">
        <v>90</v>
      </c>
      <c r="D7" s="37" t="s">
        <v>91</v>
      </c>
      <c r="E7" s="37" t="s">
        <v>92</v>
      </c>
      <c r="F7" s="37" t="s">
        <v>93</v>
      </c>
      <c r="G7" s="37" t="s">
        <v>94</v>
      </c>
      <c r="H7" s="37" t="s">
        <v>95</v>
      </c>
      <c r="I7" s="37" t="s">
        <v>96</v>
      </c>
      <c r="J7" s="37" t="s">
        <v>97</v>
      </c>
      <c r="K7" s="38">
        <v>151000</v>
      </c>
      <c r="L7" s="37" t="s">
        <v>98</v>
      </c>
      <c r="M7" s="38">
        <v>1</v>
      </c>
      <c r="N7" s="38">
        <v>53905</v>
      </c>
      <c r="O7" s="39" t="s">
        <v>99</v>
      </c>
      <c r="P7" s="39">
        <v>95.4</v>
      </c>
      <c r="Q7" s="38">
        <v>341</v>
      </c>
      <c r="R7" s="38">
        <v>88813</v>
      </c>
      <c r="S7" s="37" t="s">
        <v>100</v>
      </c>
      <c r="T7" s="40">
        <v>126.07</v>
      </c>
      <c r="U7" s="40">
        <v>129.22999999999999</v>
      </c>
      <c r="V7" s="40">
        <v>127.01</v>
      </c>
      <c r="W7" s="40">
        <v>131.91</v>
      </c>
      <c r="X7" s="40">
        <v>122.57</v>
      </c>
      <c r="Y7" s="40">
        <v>121.19</v>
      </c>
      <c r="Z7" s="40">
        <v>116.96</v>
      </c>
      <c r="AA7" s="40">
        <v>117.47</v>
      </c>
      <c r="AB7" s="40">
        <v>115.38</v>
      </c>
      <c r="AC7" s="41">
        <v>113.53</v>
      </c>
      <c r="AD7" s="40">
        <v>117.41</v>
      </c>
      <c r="AE7" s="40">
        <v>0</v>
      </c>
      <c r="AF7" s="40">
        <v>0</v>
      </c>
      <c r="AG7" s="40">
        <v>0</v>
      </c>
      <c r="AH7" s="40">
        <v>0</v>
      </c>
      <c r="AI7" s="40">
        <v>0</v>
      </c>
      <c r="AJ7" s="40">
        <v>18.82</v>
      </c>
      <c r="AK7" s="40">
        <v>50.25</v>
      </c>
      <c r="AL7" s="40">
        <v>51.91</v>
      </c>
      <c r="AM7" s="40">
        <v>53.86</v>
      </c>
      <c r="AN7" s="40">
        <v>75.17</v>
      </c>
      <c r="AO7" s="40">
        <v>23.68</v>
      </c>
      <c r="AP7" s="40">
        <v>1180.3499999999999</v>
      </c>
      <c r="AQ7" s="40">
        <v>1131.8900000000001</v>
      </c>
      <c r="AR7" s="40">
        <v>1200.96</v>
      </c>
      <c r="AS7" s="40">
        <v>901.47</v>
      </c>
      <c r="AT7" s="40">
        <v>836.23</v>
      </c>
      <c r="AU7" s="40">
        <v>379.14</v>
      </c>
      <c r="AV7" s="40">
        <v>655.75</v>
      </c>
      <c r="AW7" s="40">
        <v>578.19000000000005</v>
      </c>
      <c r="AX7" s="40">
        <v>638.35</v>
      </c>
      <c r="AY7" s="40">
        <v>521.36</v>
      </c>
      <c r="AZ7" s="40">
        <v>462.72</v>
      </c>
      <c r="BA7" s="40">
        <v>48.07</v>
      </c>
      <c r="BB7" s="40">
        <v>40.590000000000003</v>
      </c>
      <c r="BC7" s="40">
        <v>33.26</v>
      </c>
      <c r="BD7" s="40">
        <v>26.18</v>
      </c>
      <c r="BE7" s="40">
        <v>17.7</v>
      </c>
      <c r="BF7" s="40">
        <v>242.57</v>
      </c>
      <c r="BG7" s="40">
        <v>193.85</v>
      </c>
      <c r="BH7" s="40">
        <v>204.31</v>
      </c>
      <c r="BI7" s="40">
        <v>214.2</v>
      </c>
      <c r="BJ7" s="40">
        <v>242.32</v>
      </c>
      <c r="BK7" s="40">
        <v>233.92</v>
      </c>
      <c r="BL7" s="40">
        <v>130.5</v>
      </c>
      <c r="BM7" s="40">
        <v>131.11000000000001</v>
      </c>
      <c r="BN7" s="40">
        <v>126.03</v>
      </c>
      <c r="BO7" s="40">
        <v>134.59</v>
      </c>
      <c r="BP7" s="40">
        <v>127.13</v>
      </c>
      <c r="BQ7" s="40">
        <v>119.17</v>
      </c>
      <c r="BR7" s="40">
        <v>105.06</v>
      </c>
      <c r="BS7" s="40">
        <v>106.98</v>
      </c>
      <c r="BT7" s="40">
        <v>103.06</v>
      </c>
      <c r="BU7" s="40">
        <v>100.74</v>
      </c>
      <c r="BV7" s="40">
        <v>112.31</v>
      </c>
      <c r="BW7" s="40">
        <v>37.590000000000003</v>
      </c>
      <c r="BX7" s="40">
        <v>37.08</v>
      </c>
      <c r="BY7" s="40">
        <v>38.29</v>
      </c>
      <c r="BZ7" s="40">
        <v>35.51</v>
      </c>
      <c r="CA7" s="40">
        <v>38</v>
      </c>
      <c r="CB7" s="40">
        <v>16.8</v>
      </c>
      <c r="CC7" s="40">
        <v>26.84</v>
      </c>
      <c r="CD7" s="40">
        <v>26.08</v>
      </c>
      <c r="CE7" s="40">
        <v>26.92</v>
      </c>
      <c r="CF7" s="40">
        <v>27.33</v>
      </c>
      <c r="CG7" s="40">
        <v>19.07</v>
      </c>
      <c r="CH7" s="40">
        <v>25.89</v>
      </c>
      <c r="CI7" s="40">
        <v>44.27</v>
      </c>
      <c r="CJ7" s="40">
        <v>42.57</v>
      </c>
      <c r="CK7" s="40">
        <v>37.35</v>
      </c>
      <c r="CL7" s="40">
        <v>35.700000000000003</v>
      </c>
      <c r="CM7" s="40">
        <v>57.69</v>
      </c>
      <c r="CN7" s="40">
        <v>40.89</v>
      </c>
      <c r="CO7" s="40">
        <v>41.59</v>
      </c>
      <c r="CP7" s="40">
        <v>40.29</v>
      </c>
      <c r="CQ7" s="40">
        <v>40.409999999999997</v>
      </c>
      <c r="CR7" s="40">
        <v>54.01</v>
      </c>
      <c r="CS7" s="40">
        <v>35.409999999999997</v>
      </c>
      <c r="CT7" s="40">
        <v>60.45</v>
      </c>
      <c r="CU7" s="40">
        <v>60.41</v>
      </c>
      <c r="CV7" s="40">
        <v>59.47</v>
      </c>
      <c r="CW7" s="40">
        <v>58.82</v>
      </c>
      <c r="CX7" s="40">
        <v>79.2</v>
      </c>
      <c r="CY7" s="40">
        <v>61.76</v>
      </c>
      <c r="CZ7" s="40">
        <v>62.75</v>
      </c>
      <c r="DA7" s="40">
        <v>61.99</v>
      </c>
      <c r="DB7" s="40">
        <v>62.26</v>
      </c>
      <c r="DC7" s="40">
        <v>76.67</v>
      </c>
      <c r="DD7" s="40">
        <v>65.52</v>
      </c>
      <c r="DE7" s="40">
        <v>65.27</v>
      </c>
      <c r="DF7" s="40">
        <v>66.12</v>
      </c>
      <c r="DG7" s="40">
        <v>66.64</v>
      </c>
      <c r="DH7" s="40">
        <v>67.02</v>
      </c>
      <c r="DI7" s="40">
        <v>58.88</v>
      </c>
      <c r="DJ7" s="40">
        <v>57.11</v>
      </c>
      <c r="DK7" s="40">
        <v>57.57</v>
      </c>
      <c r="DL7" s="40">
        <v>57.63</v>
      </c>
      <c r="DM7" s="40">
        <v>58.13</v>
      </c>
      <c r="DN7" s="40">
        <v>60.2</v>
      </c>
      <c r="DO7" s="40">
        <v>78.34</v>
      </c>
      <c r="DP7" s="40">
        <v>78.400000000000006</v>
      </c>
      <c r="DQ7" s="40">
        <v>78.23</v>
      </c>
      <c r="DR7" s="40">
        <v>78.87</v>
      </c>
      <c r="DS7" s="40">
        <v>78.58</v>
      </c>
      <c r="DT7" s="40">
        <v>43.44</v>
      </c>
      <c r="DU7" s="40">
        <v>51.87</v>
      </c>
      <c r="DV7" s="40">
        <v>52.33</v>
      </c>
      <c r="DW7" s="40">
        <v>52.35</v>
      </c>
      <c r="DX7" s="40">
        <v>53.69</v>
      </c>
      <c r="DY7" s="40">
        <v>48.27</v>
      </c>
      <c r="DZ7" s="40">
        <v>0.06</v>
      </c>
      <c r="EA7" s="40">
        <v>0.69</v>
      </c>
      <c r="EB7" s="40">
        <v>0.23</v>
      </c>
      <c r="EC7" s="40">
        <v>0.28000000000000003</v>
      </c>
      <c r="ED7" s="40">
        <v>0.21</v>
      </c>
      <c r="EE7" s="40">
        <v>0.21</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126.07</v>
      </c>
      <c r="V11" s="48">
        <f>IF(U6="-",NA(),U6)</f>
        <v>129.22999999999999</v>
      </c>
      <c r="W11" s="48">
        <f>IF(V6="-",NA(),V6)</f>
        <v>127.01</v>
      </c>
      <c r="X11" s="48">
        <f>IF(W6="-",NA(),W6)</f>
        <v>131.91</v>
      </c>
      <c r="Y11" s="48">
        <f>IF(X6="-",NA(),X6)</f>
        <v>122.57</v>
      </c>
      <c r="AE11" s="47" t="s">
        <v>23</v>
      </c>
      <c r="AF11" s="48">
        <f>IF(AE6="-",NA(),AE6)</f>
        <v>0</v>
      </c>
      <c r="AG11" s="48">
        <f>IF(AF6="-",NA(),AF6)</f>
        <v>0</v>
      </c>
      <c r="AH11" s="48">
        <f>IF(AG6="-",NA(),AG6)</f>
        <v>0</v>
      </c>
      <c r="AI11" s="48">
        <f>IF(AH6="-",NA(),AH6)</f>
        <v>0</v>
      </c>
      <c r="AJ11" s="48">
        <f>IF(AI6="-",NA(),AI6)</f>
        <v>0</v>
      </c>
      <c r="AP11" s="47" t="s">
        <v>23</v>
      </c>
      <c r="AQ11" s="48">
        <f>IF(AP6="-",NA(),AP6)</f>
        <v>1180.3499999999999</v>
      </c>
      <c r="AR11" s="48">
        <f>IF(AQ6="-",NA(),AQ6)</f>
        <v>1131.8900000000001</v>
      </c>
      <c r="AS11" s="48">
        <f>IF(AR6="-",NA(),AR6)</f>
        <v>1200.96</v>
      </c>
      <c r="AT11" s="48">
        <f>IF(AS6="-",NA(),AS6)</f>
        <v>901.47</v>
      </c>
      <c r="AU11" s="48">
        <f>IF(AT6="-",NA(),AT6)</f>
        <v>836.23</v>
      </c>
      <c r="BA11" s="47" t="s">
        <v>23</v>
      </c>
      <c r="BB11" s="48">
        <f>IF(BA6="-",NA(),BA6)</f>
        <v>48.07</v>
      </c>
      <c r="BC11" s="48">
        <f>IF(BB6="-",NA(),BB6)</f>
        <v>40.590000000000003</v>
      </c>
      <c r="BD11" s="48">
        <f>IF(BC6="-",NA(),BC6)</f>
        <v>33.26</v>
      </c>
      <c r="BE11" s="48">
        <f>IF(BD6="-",NA(),BD6)</f>
        <v>26.18</v>
      </c>
      <c r="BF11" s="48">
        <f>IF(BE6="-",NA(),BE6)</f>
        <v>17.7</v>
      </c>
      <c r="BL11" s="47" t="s">
        <v>23</v>
      </c>
      <c r="BM11" s="48">
        <f>IF(BL6="-",NA(),BL6)</f>
        <v>130.5</v>
      </c>
      <c r="BN11" s="48">
        <f>IF(BM6="-",NA(),BM6)</f>
        <v>131.11000000000001</v>
      </c>
      <c r="BO11" s="48">
        <f>IF(BN6="-",NA(),BN6)</f>
        <v>126.03</v>
      </c>
      <c r="BP11" s="48">
        <f>IF(BO6="-",NA(),BO6)</f>
        <v>134.59</v>
      </c>
      <c r="BQ11" s="48">
        <f>IF(BP6="-",NA(),BP6)</f>
        <v>127.13</v>
      </c>
      <c r="BW11" s="47" t="s">
        <v>23</v>
      </c>
      <c r="BX11" s="48">
        <f>IF(BW6="-",NA(),BW6)</f>
        <v>37.590000000000003</v>
      </c>
      <c r="BY11" s="48">
        <f>IF(BX6="-",NA(),BX6)</f>
        <v>37.08</v>
      </c>
      <c r="BZ11" s="48">
        <f>IF(BY6="-",NA(),BY6)</f>
        <v>38.29</v>
      </c>
      <c r="CA11" s="48">
        <f>IF(BZ6="-",NA(),BZ6)</f>
        <v>35.51</v>
      </c>
      <c r="CB11" s="48">
        <f>IF(CA6="-",NA(),CA6)</f>
        <v>38</v>
      </c>
      <c r="CH11" s="47" t="s">
        <v>23</v>
      </c>
      <c r="CI11" s="48">
        <f>IF(CH6="-",NA(),CH6)</f>
        <v>25.89</v>
      </c>
      <c r="CJ11" s="48">
        <f>IF(CI6="-",NA(),CI6)</f>
        <v>44.27</v>
      </c>
      <c r="CK11" s="48">
        <f>IF(CJ6="-",NA(),CJ6)</f>
        <v>42.57</v>
      </c>
      <c r="CL11" s="48">
        <f>IF(CK6="-",NA(),CK6)</f>
        <v>37.35</v>
      </c>
      <c r="CM11" s="48">
        <f>IF(CL6="-",NA(),CL6)</f>
        <v>35.700000000000003</v>
      </c>
      <c r="CS11" s="47" t="s">
        <v>23</v>
      </c>
      <c r="CT11" s="48">
        <f>IF(CS6="-",NA(),CS6)</f>
        <v>35.409999999999997</v>
      </c>
      <c r="CU11" s="48">
        <f>IF(CT6="-",NA(),CT6)</f>
        <v>60.45</v>
      </c>
      <c r="CV11" s="48">
        <f>IF(CU6="-",NA(),CU6)</f>
        <v>60.41</v>
      </c>
      <c r="CW11" s="48">
        <f>IF(CV6="-",NA(),CV6)</f>
        <v>59.47</v>
      </c>
      <c r="CX11" s="48">
        <f>IF(CW6="-",NA(),CW6)</f>
        <v>58.82</v>
      </c>
      <c r="DD11" s="47" t="s">
        <v>23</v>
      </c>
      <c r="DE11" s="48">
        <f>IF(DD6="-",NA(),DD6)</f>
        <v>65.52</v>
      </c>
      <c r="DF11" s="48">
        <f>IF(DE6="-",NA(),DE6)</f>
        <v>65.27</v>
      </c>
      <c r="DG11" s="48">
        <f>IF(DF6="-",NA(),DF6)</f>
        <v>66.12</v>
      </c>
      <c r="DH11" s="48">
        <f>IF(DG6="-",NA(),DG6)</f>
        <v>66.64</v>
      </c>
      <c r="DI11" s="48">
        <f>IF(DH6="-",NA(),DH6)</f>
        <v>67.02</v>
      </c>
      <c r="DO11" s="47" t="s">
        <v>23</v>
      </c>
      <c r="DP11" s="48">
        <f>IF(DO6="-",NA(),DO6)</f>
        <v>78.34</v>
      </c>
      <c r="DQ11" s="48">
        <f>IF(DP6="-",NA(),DP6)</f>
        <v>78.400000000000006</v>
      </c>
      <c r="DR11" s="48">
        <f>IF(DQ6="-",NA(),DQ6)</f>
        <v>78.23</v>
      </c>
      <c r="DS11" s="48">
        <f>IF(DR6="-",NA(),DR6)</f>
        <v>78.87</v>
      </c>
      <c r="DT11" s="48">
        <f>IF(DS6="-",NA(),DS6)</f>
        <v>78.58</v>
      </c>
      <c r="DZ11" s="47" t="s">
        <v>23</v>
      </c>
      <c r="EA11" s="48">
        <f>IF(DZ6="-",NA(),DZ6)</f>
        <v>0.06</v>
      </c>
      <c r="EB11" s="48">
        <f>IF(EA6="-",NA(),EA6)</f>
        <v>0.69</v>
      </c>
      <c r="EC11" s="48">
        <f>IF(EB6="-",NA(),EB6)</f>
        <v>0.23</v>
      </c>
      <c r="ED11" s="48">
        <f>IF(EC6="-",NA(),EC6)</f>
        <v>0.28000000000000003</v>
      </c>
      <c r="EE11" s="48">
        <f>IF(ED6="-",NA(),ED6)</f>
        <v>0.21</v>
      </c>
    </row>
    <row r="12" spans="1:140" x14ac:dyDescent="0.15">
      <c r="T12" s="47" t="s">
        <v>24</v>
      </c>
      <c r="U12" s="48">
        <f>IF(Y6="-",NA(),Y6)</f>
        <v>121.19</v>
      </c>
      <c r="V12" s="48">
        <f>IF(Z6="-",NA(),Z6)</f>
        <v>116.96</v>
      </c>
      <c r="W12" s="48">
        <f>IF(AA6="-",NA(),AA6)</f>
        <v>117.47</v>
      </c>
      <c r="X12" s="48">
        <f>IF(AB6="-",NA(),AB6)</f>
        <v>115.38</v>
      </c>
      <c r="Y12" s="48">
        <f>IF(AC6="-",NA(),AC6)</f>
        <v>113.53</v>
      </c>
      <c r="AE12" s="47" t="s">
        <v>24</v>
      </c>
      <c r="AF12" s="48">
        <f>IF(AJ6="-",NA(),AJ6)</f>
        <v>18.82</v>
      </c>
      <c r="AG12" s="48">
        <f t="shared" ref="AG12:AJ12" si="10">IF(AK6="-",NA(),AK6)</f>
        <v>50.25</v>
      </c>
      <c r="AH12" s="48">
        <f t="shared" si="10"/>
        <v>51.91</v>
      </c>
      <c r="AI12" s="48">
        <f t="shared" si="10"/>
        <v>53.86</v>
      </c>
      <c r="AJ12" s="48">
        <f t="shared" si="10"/>
        <v>75.17</v>
      </c>
      <c r="AP12" s="47" t="s">
        <v>24</v>
      </c>
      <c r="AQ12" s="48">
        <f>IF(AU6="-",NA(),AU6)</f>
        <v>379.14</v>
      </c>
      <c r="AR12" s="48">
        <f t="shared" ref="AR12:AU12" si="11">IF(AV6="-",NA(),AV6)</f>
        <v>655.75</v>
      </c>
      <c r="AS12" s="48">
        <f t="shared" si="11"/>
        <v>578.19000000000005</v>
      </c>
      <c r="AT12" s="48">
        <f t="shared" si="11"/>
        <v>638.35</v>
      </c>
      <c r="AU12" s="48">
        <f t="shared" si="11"/>
        <v>521.36</v>
      </c>
      <c r="BA12" s="47" t="s">
        <v>24</v>
      </c>
      <c r="BB12" s="48">
        <f>IF(BF6="-",NA(),BF6)</f>
        <v>242.57</v>
      </c>
      <c r="BC12" s="48">
        <f t="shared" ref="BC12:BF12" si="12">IF(BG6="-",NA(),BG6)</f>
        <v>193.85</v>
      </c>
      <c r="BD12" s="48">
        <f t="shared" si="12"/>
        <v>204.31</v>
      </c>
      <c r="BE12" s="48">
        <f t="shared" si="12"/>
        <v>214.2</v>
      </c>
      <c r="BF12" s="48">
        <f t="shared" si="12"/>
        <v>242.32</v>
      </c>
      <c r="BL12" s="47" t="s">
        <v>24</v>
      </c>
      <c r="BM12" s="48">
        <f>IF(BQ6="-",NA(),BQ6)</f>
        <v>119.17</v>
      </c>
      <c r="BN12" s="48">
        <f t="shared" ref="BN12:BQ12" si="13">IF(BR6="-",NA(),BR6)</f>
        <v>105.06</v>
      </c>
      <c r="BO12" s="48">
        <f t="shared" si="13"/>
        <v>106.98</v>
      </c>
      <c r="BP12" s="48">
        <f t="shared" si="13"/>
        <v>103.06</v>
      </c>
      <c r="BQ12" s="48">
        <f t="shared" si="13"/>
        <v>100.74</v>
      </c>
      <c r="BW12" s="47" t="s">
        <v>24</v>
      </c>
      <c r="BX12" s="48">
        <f>IF(CB6="-",NA(),CB6)</f>
        <v>16.8</v>
      </c>
      <c r="BY12" s="48">
        <f t="shared" ref="BY12:CB12" si="14">IF(CC6="-",NA(),CC6)</f>
        <v>26.84</v>
      </c>
      <c r="BZ12" s="48">
        <f t="shared" si="14"/>
        <v>26.08</v>
      </c>
      <c r="CA12" s="48">
        <f t="shared" si="14"/>
        <v>26.92</v>
      </c>
      <c r="CB12" s="48">
        <f t="shared" si="14"/>
        <v>27.33</v>
      </c>
      <c r="CH12" s="47" t="s">
        <v>24</v>
      </c>
      <c r="CI12" s="48">
        <f>IF(CM6="-",NA(),CM6)</f>
        <v>57.69</v>
      </c>
      <c r="CJ12" s="48">
        <f t="shared" ref="CJ12:CM12" si="15">IF(CN6="-",NA(),CN6)</f>
        <v>40.89</v>
      </c>
      <c r="CK12" s="48">
        <f t="shared" si="15"/>
        <v>41.59</v>
      </c>
      <c r="CL12" s="48">
        <f t="shared" si="15"/>
        <v>40.29</v>
      </c>
      <c r="CM12" s="48">
        <f t="shared" si="15"/>
        <v>40.409999999999997</v>
      </c>
      <c r="CS12" s="47" t="s">
        <v>24</v>
      </c>
      <c r="CT12" s="48">
        <f>IF(CX6="-",NA(),CX6)</f>
        <v>79.2</v>
      </c>
      <c r="CU12" s="48">
        <f t="shared" ref="CU12:CX12" si="16">IF(CY6="-",NA(),CY6)</f>
        <v>61.76</v>
      </c>
      <c r="CV12" s="48">
        <f t="shared" si="16"/>
        <v>62.75</v>
      </c>
      <c r="CW12" s="48">
        <f t="shared" si="16"/>
        <v>61.99</v>
      </c>
      <c r="CX12" s="48">
        <f t="shared" si="16"/>
        <v>62.26</v>
      </c>
      <c r="DD12" s="47" t="s">
        <v>24</v>
      </c>
      <c r="DE12" s="48">
        <f>IF(DI6="-",NA(),DI6)</f>
        <v>58.88</v>
      </c>
      <c r="DF12" s="48">
        <f t="shared" ref="DF12:DI12" si="17">IF(DJ6="-",NA(),DJ6)</f>
        <v>57.11</v>
      </c>
      <c r="DG12" s="48">
        <f t="shared" si="17"/>
        <v>57.57</v>
      </c>
      <c r="DH12" s="48">
        <f t="shared" si="17"/>
        <v>57.63</v>
      </c>
      <c r="DI12" s="48">
        <f t="shared" si="17"/>
        <v>58.13</v>
      </c>
      <c r="DO12" s="47" t="s">
        <v>24</v>
      </c>
      <c r="DP12" s="48">
        <f>IF(DT6="-",NA(),DT6)</f>
        <v>43.44</v>
      </c>
      <c r="DQ12" s="48">
        <f t="shared" ref="DQ12:DT12" si="18">IF(DU6="-",NA(),DU6)</f>
        <v>51.87</v>
      </c>
      <c r="DR12" s="48">
        <f t="shared" si="18"/>
        <v>52.33</v>
      </c>
      <c r="DS12" s="48">
        <f t="shared" si="18"/>
        <v>52.35</v>
      </c>
      <c r="DT12" s="48">
        <f t="shared" si="18"/>
        <v>53.69</v>
      </c>
      <c r="DZ12" s="47" t="s">
        <v>24</v>
      </c>
      <c r="EA12" s="48">
        <f>IF(EE6="-",NA(),EE6)</f>
        <v>0.21</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2023-01-25T00:17:15Z</cp:lastPrinted>
  <dcterms:created xsi:type="dcterms:W3CDTF">2022-12-01T02:35:13Z</dcterms:created>
  <dcterms:modified xsi:type="dcterms:W3CDTF">2023-01-25T00:18:16Z</dcterms:modified>
  <cp:category/>
</cp:coreProperties>
</file>