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6980" tabRatio="812"/>
  </bookViews>
  <sheets>
    <sheet name="一般会計" sheetId="77" r:id="rId1"/>
  </sheets>
  <definedNames>
    <definedName name="_xlnm.Print_Area" localSheetId="0">一般会計!$A$5:$I$92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89" i="77" l="1"/>
  <c r="E89" i="77"/>
  <c r="E91" i="77"/>
  <c r="G83" i="77"/>
  <c r="G82" i="77"/>
  <c r="E88" i="77" l="1"/>
  <c r="F14" i="77" l="1"/>
  <c r="F15" i="77"/>
  <c r="G89" i="77"/>
  <c r="E90" i="77"/>
  <c r="F88" i="77"/>
  <c r="G87" i="77"/>
  <c r="G86" i="77"/>
  <c r="G85" i="77" l="1"/>
  <c r="G84" i="77"/>
  <c r="G81" i="77"/>
  <c r="G80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I90" i="77" l="1"/>
  <c r="H90" i="77" s="1"/>
  <c r="I91" i="77" l="1"/>
  <c r="F91" i="77"/>
  <c r="F90" i="77"/>
  <c r="G88" i="77"/>
  <c r="G23" i="77"/>
  <c r="G22" i="77"/>
  <c r="G21" i="77"/>
  <c r="G20" i="77"/>
  <c r="G19" i="77"/>
  <c r="G18" i="77"/>
  <c r="G17" i="77"/>
  <c r="G16" i="77"/>
  <c r="G13" i="77"/>
  <c r="G12" i="77"/>
  <c r="G90" i="77" l="1"/>
  <c r="G91" i="77" l="1"/>
  <c r="E15" i="77" l="1"/>
  <c r="E14" i="77"/>
  <c r="G14" i="77" l="1"/>
  <c r="G15" i="77"/>
</calcChain>
</file>

<file path=xl/sharedStrings.xml><?xml version="1.0" encoding="utf-8"?>
<sst xmlns="http://schemas.openxmlformats.org/spreadsheetml/2006/main" count="239" uniqueCount="73">
  <si>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</si>
  <si>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</si>
  <si>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</si>
  <si>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</si>
  <si>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</si>
  <si>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</si>
  <si>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</si>
  <si>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</si>
  <si>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</si>
  <si>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</si>
  <si>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</si>
  <si>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</si>
  <si>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</si>
  <si>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</si>
  <si>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</si>
  <si>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</si>
  <si>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</si>
  <si>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</si>
  <si>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</si>
  <si>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</si>
  <si>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</si>
  <si>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</si>
  <si>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4 年 度</t>
    <phoneticPr fontId="3"/>
  </si>
  <si>
    <t>5 年 度</t>
    <rPh sb="2" eb="3">
      <t>ネン</t>
    </rPh>
    <rPh sb="4" eb="5">
      <t>ド</t>
    </rPh>
    <phoneticPr fontId="4"/>
  </si>
  <si>
    <t>所属名　住之江区役所　</t>
    <rPh sb="0" eb="2">
      <t>ショゾク</t>
    </rPh>
    <rPh sb="2" eb="3">
      <t>メイ</t>
    </rPh>
    <rPh sb="4" eb="7">
      <t>スミノエ</t>
    </rPh>
    <rPh sb="7" eb="10">
      <t>クヤクショ</t>
    </rPh>
    <phoneticPr fontId="3"/>
  </si>
  <si>
    <t>2-3-1</t>
    <phoneticPr fontId="3"/>
  </si>
  <si>
    <t>住之江区役所職員の人件費</t>
    <rPh sb="0" eb="6">
      <t>スミノエクヤクショ</t>
    </rPh>
    <rPh sb="6" eb="8">
      <t>ショクイン</t>
    </rPh>
    <rPh sb="9" eb="12">
      <t>ジンケンヒ</t>
    </rPh>
    <phoneticPr fontId="4"/>
  </si>
  <si>
    <t>2-3-3</t>
  </si>
  <si>
    <t>2-3-3</t>
    <phoneticPr fontId="3"/>
  </si>
  <si>
    <t>2-3-3</t>
    <phoneticPr fontId="4"/>
  </si>
  <si>
    <t>万博に向けた機運醸成の取組み</t>
    <phoneticPr fontId="3"/>
  </si>
  <si>
    <t>すみのえ情報局の運用</t>
    <phoneticPr fontId="3"/>
  </si>
  <si>
    <t>区の広報事業</t>
    <phoneticPr fontId="3"/>
  </si>
  <si>
    <t>区の広聴事業</t>
    <phoneticPr fontId="4"/>
  </si>
  <si>
    <t>区政会議開催</t>
    <phoneticPr fontId="4"/>
  </si>
  <si>
    <t>放課後学習チャレンジ教室事業</t>
    <phoneticPr fontId="4"/>
  </si>
  <si>
    <t>生き抜く力の育成事業</t>
    <phoneticPr fontId="4"/>
  </si>
  <si>
    <t>防災力の向上</t>
    <phoneticPr fontId="4"/>
  </si>
  <si>
    <t>地域安全対策事業</t>
    <phoneticPr fontId="4"/>
  </si>
  <si>
    <t>空家等対策推進事業</t>
    <phoneticPr fontId="4"/>
  </si>
  <si>
    <t>地域活動協議会補助金</t>
    <phoneticPr fontId="4"/>
  </si>
  <si>
    <t>新たな地域コミュニティ支援事業</t>
    <phoneticPr fontId="4"/>
  </si>
  <si>
    <t>豊かなコミュニティとマルチパートナーシップ等形成促進事業</t>
    <phoneticPr fontId="4"/>
  </si>
  <si>
    <t>地域資源を活用した住之江ブランド力向上事業</t>
    <phoneticPr fontId="4"/>
  </si>
  <si>
    <t>人権啓発推進事業</t>
    <phoneticPr fontId="4"/>
  </si>
  <si>
    <t>青少年育成推進事業</t>
    <phoneticPr fontId="4"/>
  </si>
  <si>
    <t>生涯学習推進事業</t>
    <phoneticPr fontId="4"/>
  </si>
  <si>
    <t>花と緑のまちづくり事業</t>
    <phoneticPr fontId="4"/>
  </si>
  <si>
    <t>ふだんのくらししあわせプラン推進支援事業</t>
    <phoneticPr fontId="4"/>
  </si>
  <si>
    <t>見守りあったかネット事業</t>
    <phoneticPr fontId="4"/>
  </si>
  <si>
    <t>２歳児子育てケアプラン作成事業</t>
    <phoneticPr fontId="4"/>
  </si>
  <si>
    <t>４歳児訪問事業</t>
    <phoneticPr fontId="4"/>
  </si>
  <si>
    <t>すみのえ子ども子育て支援事業</t>
    <phoneticPr fontId="4"/>
  </si>
  <si>
    <t>乳幼児発達相談体制強化事業(発達障がい者支援施策の充実)</t>
    <phoneticPr fontId="4"/>
  </si>
  <si>
    <t>区役所附設会館管理運営</t>
    <phoneticPr fontId="4"/>
  </si>
  <si>
    <t>住民情報業務等委託</t>
    <phoneticPr fontId="4"/>
  </si>
  <si>
    <t>保健福祉センター運営費</t>
    <phoneticPr fontId="4"/>
  </si>
  <si>
    <t>区庁舎設備維持費</t>
    <phoneticPr fontId="4"/>
  </si>
  <si>
    <t>区庁舎附設会館等各種点検経費</t>
    <phoneticPr fontId="4"/>
  </si>
  <si>
    <t>南港ポートタウンサービスコーナー賃借料</t>
    <phoneticPr fontId="4"/>
  </si>
  <si>
    <t>一般管理経費</t>
    <phoneticPr fontId="4"/>
  </si>
  <si>
    <t>スポーツのまち 南港・咲洲から発信する体力づくり事業</t>
    <phoneticPr fontId="4"/>
  </si>
  <si>
    <t>自転車利用適正化事業</t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</si>
  <si>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</si>
  <si>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総務課</t>
    <phoneticPr fontId="3"/>
  </si>
  <si>
    <t>総務課</t>
    <phoneticPr fontId="4"/>
  </si>
  <si>
    <t>協働まちづくり課</t>
    <phoneticPr fontId="4"/>
  </si>
  <si>
    <t>保健福祉課</t>
    <phoneticPr fontId="4"/>
  </si>
  <si>
    <t>窓口サービス課</t>
    <phoneticPr fontId="4"/>
  </si>
  <si>
    <t>2-3-3</t>
    <phoneticPr fontId="4"/>
  </si>
  <si>
    <t>使用料の還付金</t>
    <rPh sb="0" eb="3">
      <t>シヨウリョウ</t>
    </rPh>
    <rPh sb="4" eb="7">
      <t>カンプキン</t>
    </rPh>
    <phoneticPr fontId="4"/>
  </si>
  <si>
    <t>健康づくり啓発事業</t>
    <rPh sb="7" eb="9">
      <t>ジギョウ</t>
    </rPh>
    <phoneticPr fontId="4"/>
  </si>
  <si>
    <t>区制50周年記念事業</t>
    <rPh sb="1" eb="2">
      <t>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</si>
</sst>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7" fontId="6" fillId="0" borderId="28" xfId="3" applyNumberFormat="1" applyFont="1" applyFill="1" applyBorder="1" applyAlignment="1">
      <alignment vertical="center" shrinkToFit="1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0" fontId="12" fillId="0" borderId="11" xfId="8" applyNumberForma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29882</xdr:colOff>
      <xdr:row>16</xdr:row>
      <xdr:rowOff>134470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767294" y="3496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minoe/cmsfiles/contents/0000591/591596/R5_9.xlsx" TargetMode="External"/><Relationship Id="rId13" Type="http://schemas.openxmlformats.org/officeDocument/2006/relationships/hyperlink" Target="https://www.city.osaka.lg.jp/suminoe/cmsfiles/contents/0000591/591596/R5_14.xlsx" TargetMode="External"/><Relationship Id="rId18" Type="http://schemas.openxmlformats.org/officeDocument/2006/relationships/hyperlink" Target="https://www.city.osaka.lg.jp/suminoe/cmsfiles/contents/0000591/591596/R5_19.xlsx" TargetMode="External"/><Relationship Id="rId26" Type="http://schemas.openxmlformats.org/officeDocument/2006/relationships/hyperlink" Target="https://www.city.osaka.lg.jp/suminoe/cmsfiles/contents/0000591/591596/R5_27.xlsx" TargetMode="External"/><Relationship Id="rId3" Type="http://schemas.openxmlformats.org/officeDocument/2006/relationships/hyperlink" Target="https://www.city.osaka.lg.jp/suminoe/cmsfiles/contents/0000591/591596/R5_4.xlsx" TargetMode="External"/><Relationship Id="rId21" Type="http://schemas.openxmlformats.org/officeDocument/2006/relationships/hyperlink" Target="https://www.city.osaka.lg.jp/suminoe/cmsfiles/contents/0000591/591596/R5_22.xls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suminoe/cmsfiles/contents/0000591/591596/R5_8.xlsx" TargetMode="External"/><Relationship Id="rId12" Type="http://schemas.openxmlformats.org/officeDocument/2006/relationships/hyperlink" Target="https://www.city.osaka.lg.jp/suminoe/cmsfiles/contents/0000591/591596/R5_13.xlsx" TargetMode="External"/><Relationship Id="rId17" Type="http://schemas.openxmlformats.org/officeDocument/2006/relationships/hyperlink" Target="https://www.city.osaka.lg.jp/suminoe/cmsfiles/contents/0000591/591596/R5_18.xlsx" TargetMode="External"/><Relationship Id="rId25" Type="http://schemas.openxmlformats.org/officeDocument/2006/relationships/hyperlink" Target="https://www.city.osaka.lg.jp/suminoe/cmsfiles/contents/0000591/591596/R5_26.xlsx" TargetMode="External"/><Relationship Id="rId33" Type="http://schemas.openxmlformats.org/officeDocument/2006/relationships/hyperlink" Target="https://www.city.osaka.lg.jp/suminoe/cmsfiles/contents/0000591/591596/R5_34.xlsx" TargetMode="External"/><Relationship Id="rId2" Type="http://schemas.openxmlformats.org/officeDocument/2006/relationships/hyperlink" Target="https://www.city.osaka.lg.jp/suminoe/cmsfiles/contents/0000591/591596/R5_3.xlsx" TargetMode="External"/><Relationship Id="rId16" Type="http://schemas.openxmlformats.org/officeDocument/2006/relationships/hyperlink" Target="https://www.city.osaka.lg.jp/suminoe/cmsfiles/contents/0000591/591596/R5_17.xlsx" TargetMode="External"/><Relationship Id="rId20" Type="http://schemas.openxmlformats.org/officeDocument/2006/relationships/hyperlink" Target="https://www.city.osaka.lg.jp/suminoe/cmsfiles/contents/0000591/591596/R5_21.xlsx" TargetMode="External"/><Relationship Id="rId29" Type="http://schemas.openxmlformats.org/officeDocument/2006/relationships/hyperlink" Target="https://www.city.osaka.lg.jp/suminoe/cmsfiles/contents/0000591/591596/R5_30.xlsx" TargetMode="External"/><Relationship Id="rId1" Type="http://schemas.openxmlformats.org/officeDocument/2006/relationships/hyperlink" Target="https://www.city.osaka.lg.jp/suminoe/cmsfiles/contents/0000591/591596/R5_2.xlsx" TargetMode="External"/><Relationship Id="rId6" Type="http://schemas.openxmlformats.org/officeDocument/2006/relationships/hyperlink" Target="https://www.city.osaka.lg.jp/suminoe/cmsfiles/contents/0000591/591596/R5_7.xlsx" TargetMode="External"/><Relationship Id="rId11" Type="http://schemas.openxmlformats.org/officeDocument/2006/relationships/hyperlink" Target="https://www.city.osaka.lg.jp/suminoe/cmsfiles/contents/0000591/591596/R5_12.xlsx" TargetMode="External"/><Relationship Id="rId24" Type="http://schemas.openxmlformats.org/officeDocument/2006/relationships/hyperlink" Target="https://www.city.osaka.lg.jp/suminoe/cmsfiles/contents/0000591/591596/R5_25.xlsx" TargetMode="External"/><Relationship Id="rId32" Type="http://schemas.openxmlformats.org/officeDocument/2006/relationships/hyperlink" Target="https://www.city.osaka.lg.jp/suminoe/cmsfiles/contents/0000591/591596/R5_33.xlsx" TargetMode="External"/><Relationship Id="rId5" Type="http://schemas.openxmlformats.org/officeDocument/2006/relationships/hyperlink" Target="https://www.city.osaka.lg.jp/suminoe/cmsfiles/contents/0000591/591596/R5_6.xlsx" TargetMode="External"/><Relationship Id="rId15" Type="http://schemas.openxmlformats.org/officeDocument/2006/relationships/hyperlink" Target="https://www.city.osaka.lg.jp/suminoe/cmsfiles/contents/0000591/591596/R5_16.xlsx" TargetMode="External"/><Relationship Id="rId23" Type="http://schemas.openxmlformats.org/officeDocument/2006/relationships/hyperlink" Target="https://www.city.osaka.lg.jp/suminoe/cmsfiles/contents/0000591/591596/R5_24.xlsx" TargetMode="External"/><Relationship Id="rId28" Type="http://schemas.openxmlformats.org/officeDocument/2006/relationships/hyperlink" Target="https://www.city.osaka.lg.jp/suminoe/cmsfiles/contents/0000591/591596/R5_29.xlsx" TargetMode="External"/><Relationship Id="rId10" Type="http://schemas.openxmlformats.org/officeDocument/2006/relationships/hyperlink" Target="https://www.city.osaka.lg.jp/suminoe/cmsfiles/contents/0000591/591596/R5_11.xlsx" TargetMode="External"/><Relationship Id="rId19" Type="http://schemas.openxmlformats.org/officeDocument/2006/relationships/hyperlink" Target="https://www.city.osaka.lg.jp/suminoe/cmsfiles/contents/0000591/591596/R5_20.xlsx" TargetMode="External"/><Relationship Id="rId31" Type="http://schemas.openxmlformats.org/officeDocument/2006/relationships/hyperlink" Target="https://www.city.osaka.lg.jp/suminoe/cmsfiles/contents/0000591/591596/R5_32.xlsx" TargetMode="External"/><Relationship Id="rId4" Type="http://schemas.openxmlformats.org/officeDocument/2006/relationships/hyperlink" Target="https://www.city.osaka.lg.jp/suminoe/cmsfiles/contents/0000591/591596/R5_5.xlsx" TargetMode="External"/><Relationship Id="rId9" Type="http://schemas.openxmlformats.org/officeDocument/2006/relationships/hyperlink" Target="https://www.city.osaka.lg.jp/suminoe/cmsfiles/contents/0000591/591596/R5_10.xlsx" TargetMode="External"/><Relationship Id="rId14" Type="http://schemas.openxmlformats.org/officeDocument/2006/relationships/hyperlink" Target="https://www.city.osaka.lg.jp/suminoe/cmsfiles/contents/0000591/591596/R5_15.xlsx" TargetMode="External"/><Relationship Id="rId22" Type="http://schemas.openxmlformats.org/officeDocument/2006/relationships/hyperlink" Target="https://www.city.osaka.lg.jp/suminoe/cmsfiles/contents/0000591/591596/R5_23.xlsx" TargetMode="External"/><Relationship Id="rId27" Type="http://schemas.openxmlformats.org/officeDocument/2006/relationships/hyperlink" Target="https://www.city.osaka.lg.jp/suminoe/cmsfiles/contents/0000591/591596/R5_28.xlsx" TargetMode="External"/><Relationship Id="rId30" Type="http://schemas.openxmlformats.org/officeDocument/2006/relationships/hyperlink" Target="https://www.city.osaka.lg.jp/suminoe/cmsfiles/contents/0000591/591596/R5_31.xlsx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6"/>
  <sheetViews>
    <sheetView tabSelected="1" view="pageBreakPreview" zoomScale="85" zoomScaleNormal="100" zoomScaleSheetLayoutView="85" workbookViewId="0">
      <selection activeCell="C82" sqref="C82:C83"/>
    </sheetView>
  </sheetViews>
  <sheetFormatPr defaultColWidth="8.6328125" defaultRowHeight="18" customHeight="1"/>
  <cols>
    <col min="1" max="1" width="3.7265625" style="2" customWidth="1"/>
    <col min="2" max="2" width="12.453125" style="2" customWidth="1"/>
    <col min="3" max="3" width="23.7265625" style="2" customWidth="1"/>
    <col min="4" max="4" width="17.453125" style="2" customWidth="1"/>
    <col min="5" max="5" width="12.453125" style="2" customWidth="1"/>
    <col min="6" max="7" width="12.453125" style="3" customWidth="1"/>
    <col min="8" max="8" width="6.26953125" style="4" customWidth="1"/>
    <col min="9" max="9" width="9.36328125" style="4" customWidth="1"/>
    <col min="10" max="10" width="3.26953125" style="43" customWidth="1"/>
    <col min="11" max="11" width="7.36328125" style="43" customWidth="1"/>
    <col min="12" max="12" width="2.90625" style="4" customWidth="1"/>
    <col min="13" max="221" width="8.6328125" style="4" customWidth="1"/>
    <col min="222" max="16384" width="8.6328125" style="4"/>
  </cols>
  <sheetData>
    <row r="1" spans="1:10" ht="17.25" customHeight="1">
      <c r="G1" s="35"/>
    </row>
    <row r="2" spans="1:10" ht="17.25" customHeight="1">
      <c r="A2" s="1"/>
      <c r="B2" s="1"/>
      <c r="G2" s="34"/>
      <c r="I2" s="30"/>
    </row>
    <row r="3" spans="1:10" ht="17.25" customHeight="1">
      <c r="A3" s="1"/>
      <c r="B3" s="1"/>
      <c r="G3" s="33"/>
      <c r="I3" s="30"/>
    </row>
    <row r="4" spans="1:10" ht="17.25" customHeight="1">
      <c r="G4" s="34"/>
    </row>
    <row r="5" spans="1:10" ht="18" customHeight="1">
      <c r="A5" s="1" t="s">
        <v>16</v>
      </c>
      <c r="B5" s="1"/>
      <c r="G5" s="2"/>
      <c r="H5" s="38"/>
      <c r="I5" s="38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31" t="s">
        <v>24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54" t="s">
        <v>0</v>
      </c>
      <c r="F9" s="54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66" t="s">
        <v>10</v>
      </c>
      <c r="D10" s="68" t="s">
        <v>13</v>
      </c>
      <c r="E10" s="28" t="s">
        <v>22</v>
      </c>
      <c r="F10" s="10" t="s">
        <v>23</v>
      </c>
      <c r="G10" s="28" t="s">
        <v>8</v>
      </c>
      <c r="H10" s="69" t="s">
        <v>11</v>
      </c>
      <c r="I10" s="70"/>
    </row>
    <row r="11" spans="1:10" ht="15" customHeight="1">
      <c r="A11" s="11" t="s">
        <v>3</v>
      </c>
      <c r="B11" s="12" t="s">
        <v>7</v>
      </c>
      <c r="C11" s="67"/>
      <c r="D11" s="67"/>
      <c r="E11" s="29" t="s">
        <v>14</v>
      </c>
      <c r="F11" s="29" t="s">
        <v>15</v>
      </c>
      <c r="G11" s="29" t="s">
        <v>9</v>
      </c>
      <c r="H11" s="71"/>
      <c r="I11" s="72"/>
    </row>
    <row r="12" spans="1:10" ht="15" customHeight="1">
      <c r="A12" s="46">
        <v>1</v>
      </c>
      <c r="B12" s="48" t="s">
        <v>25</v>
      </c>
      <c r="C12" s="50" t="s">
        <v>26</v>
      </c>
      <c r="D12" s="52" t="s">
        <v>64</v>
      </c>
      <c r="E12" s="13">
        <v>1489372</v>
      </c>
      <c r="F12" s="13">
        <v>1524381</v>
      </c>
      <c r="G12" s="13">
        <f t="shared" ref="G12:G88" si="0">+F12-E12</f>
        <v>35009</v>
      </c>
      <c r="H12" s="44" t="s">
        <v>4</v>
      </c>
      <c r="I12" s="39"/>
      <c r="J12" s="43" t="s">
        <v>17</v>
      </c>
    </row>
    <row r="13" spans="1:10" ht="15" customHeight="1">
      <c r="A13" s="47"/>
      <c r="B13" s="49"/>
      <c r="C13" s="51"/>
      <c r="D13" s="53"/>
      <c r="E13" s="15">
        <v>1489372</v>
      </c>
      <c r="F13" s="15">
        <v>1524381</v>
      </c>
      <c r="G13" s="16">
        <f t="shared" si="0"/>
        <v>35009</v>
      </c>
      <c r="H13" s="45"/>
      <c r="I13" s="20"/>
      <c r="J13" s="43" t="s">
        <v>18</v>
      </c>
    </row>
    <row r="14" spans="1:10" ht="15" customHeight="1">
      <c r="A14" s="62" t="s">
        <v>5</v>
      </c>
      <c r="B14" s="63"/>
      <c r="C14" s="63"/>
      <c r="D14" s="73"/>
      <c r="E14" s="17">
        <f>+E12</f>
        <v>1489372</v>
      </c>
      <c r="F14" s="17">
        <f>+F12</f>
        <v>1524381</v>
      </c>
      <c r="G14" s="13">
        <f t="shared" si="0"/>
        <v>35009</v>
      </c>
      <c r="H14" s="44"/>
      <c r="I14" s="40"/>
    </row>
    <row r="15" spans="1:10" ht="15" customHeight="1">
      <c r="A15" s="64"/>
      <c r="B15" s="65"/>
      <c r="C15" s="65"/>
      <c r="D15" s="74"/>
      <c r="E15" s="18">
        <f>+E13</f>
        <v>1489372</v>
      </c>
      <c r="F15" s="18">
        <f>+F13</f>
        <v>1524381</v>
      </c>
      <c r="G15" s="16">
        <f t="shared" si="0"/>
        <v>35009</v>
      </c>
      <c r="H15" s="45"/>
      <c r="I15" s="20"/>
    </row>
    <row r="16" spans="1:10" ht="15" customHeight="1">
      <c r="A16" s="46">
        <v>2</v>
      </c>
      <c r="B16" s="48" t="s">
        <v>28</v>
      </c>
      <c r="C16" s="75" t="s">
        <v>30</v>
      </c>
      <c r="D16" s="52" t="s">
        <v>64</v>
      </c>
      <c r="E16" s="14">
        <v>0</v>
      </c>
      <c r="F16" s="14">
        <v>2275</v>
      </c>
      <c r="G16" s="13">
        <f t="shared" si="0"/>
        <v>2275</v>
      </c>
      <c r="H16" s="44"/>
      <c r="I16" s="40"/>
      <c r="J16" s="43" t="s">
        <v>17</v>
      </c>
    </row>
    <row r="17" spans="1:10" ht="15" customHeight="1">
      <c r="A17" s="47"/>
      <c r="B17" s="49"/>
      <c r="C17" s="76"/>
      <c r="D17" s="53"/>
      <c r="E17" s="18">
        <v>0</v>
      </c>
      <c r="F17" s="18">
        <v>2275</v>
      </c>
      <c r="G17" s="16">
        <f t="shared" si="0"/>
        <v>2275</v>
      </c>
      <c r="H17" s="45"/>
      <c r="I17" s="20"/>
      <c r="J17" s="43" t="s">
        <v>18</v>
      </c>
    </row>
    <row r="18" spans="1:10" ht="15" customHeight="1">
      <c r="A18" s="46">
        <v>3</v>
      </c>
      <c r="B18" s="48" t="s">
        <v>29</v>
      </c>
      <c r="C18" s="75" t="s">
        <v>72</v>
      </c>
      <c r="D18" s="52" t="s">
        <v>64</v>
      </c>
      <c r="E18" s="17">
        <v>0</v>
      </c>
      <c r="F18" s="17">
        <v>1595</v>
      </c>
      <c r="G18" s="13">
        <f t="shared" si="0"/>
        <v>1595</v>
      </c>
      <c r="H18" s="44"/>
      <c r="I18" s="40"/>
      <c r="J18" s="43" t="s">
        <v>17</v>
      </c>
    </row>
    <row r="19" spans="1:10" ht="15" customHeight="1">
      <c r="A19" s="47"/>
      <c r="B19" s="49"/>
      <c r="C19" s="76"/>
      <c r="D19" s="53"/>
      <c r="E19" s="18">
        <v>0</v>
      </c>
      <c r="F19" s="18">
        <v>1595</v>
      </c>
      <c r="G19" s="16">
        <f t="shared" si="0"/>
        <v>1595</v>
      </c>
      <c r="H19" s="45"/>
      <c r="I19" s="20"/>
      <c r="J19" s="43" t="s">
        <v>18</v>
      </c>
    </row>
    <row r="20" spans="1:10" ht="15" customHeight="1">
      <c r="A20" s="46">
        <v>4</v>
      </c>
      <c r="B20" s="48" t="s">
        <v>27</v>
      </c>
      <c r="C20" s="75" t="s">
        <v>31</v>
      </c>
      <c r="D20" s="52" t="s">
        <v>64</v>
      </c>
      <c r="E20" s="17">
        <v>4293</v>
      </c>
      <c r="F20" s="17">
        <v>4590</v>
      </c>
      <c r="G20" s="13">
        <f t="shared" si="0"/>
        <v>297</v>
      </c>
      <c r="H20" s="44" t="s">
        <v>4</v>
      </c>
      <c r="I20" s="40"/>
      <c r="J20" s="43" t="s">
        <v>17</v>
      </c>
    </row>
    <row r="21" spans="1:10" ht="15" customHeight="1">
      <c r="A21" s="47"/>
      <c r="B21" s="49"/>
      <c r="C21" s="76"/>
      <c r="D21" s="53"/>
      <c r="E21" s="18">
        <v>4293</v>
      </c>
      <c r="F21" s="18">
        <v>4590</v>
      </c>
      <c r="G21" s="16">
        <f t="shared" si="0"/>
        <v>297</v>
      </c>
      <c r="H21" s="45"/>
      <c r="I21" s="20"/>
      <c r="J21" s="43" t="s">
        <v>18</v>
      </c>
    </row>
    <row r="22" spans="1:10" ht="15" customHeight="1">
      <c r="A22" s="46">
        <v>5</v>
      </c>
      <c r="B22" s="48" t="s">
        <v>27</v>
      </c>
      <c r="C22" s="77" t="s">
        <v>32</v>
      </c>
      <c r="D22" s="52" t="s">
        <v>64</v>
      </c>
      <c r="E22" s="13">
        <v>25415</v>
      </c>
      <c r="F22" s="13">
        <v>25415</v>
      </c>
      <c r="G22" s="13">
        <f t="shared" si="0"/>
        <v>0</v>
      </c>
      <c r="H22" s="44" t="s">
        <v>4</v>
      </c>
      <c r="I22" s="40"/>
      <c r="J22" s="43" t="s">
        <v>17</v>
      </c>
    </row>
    <row r="23" spans="1:10" ht="15" customHeight="1">
      <c r="A23" s="47"/>
      <c r="B23" s="49"/>
      <c r="C23" s="77"/>
      <c r="D23" s="53"/>
      <c r="E23" s="15">
        <v>25415</v>
      </c>
      <c r="F23" s="15">
        <v>25415</v>
      </c>
      <c r="G23" s="16">
        <f t="shared" si="0"/>
        <v>0</v>
      </c>
      <c r="H23" s="45"/>
      <c r="I23" s="20"/>
      <c r="J23" s="43" t="s">
        <v>18</v>
      </c>
    </row>
    <row r="24" spans="1:10" ht="15" customHeight="1">
      <c r="A24" s="46">
        <v>6</v>
      </c>
      <c r="B24" s="48" t="s">
        <v>27</v>
      </c>
      <c r="C24" s="75" t="s">
        <v>33</v>
      </c>
      <c r="D24" s="52" t="s">
        <v>65</v>
      </c>
      <c r="E24" s="17">
        <v>2457</v>
      </c>
      <c r="F24" s="17">
        <v>2417</v>
      </c>
      <c r="G24" s="13">
        <f t="shared" ref="G24:G85" si="1">+F24-E24</f>
        <v>-40</v>
      </c>
      <c r="H24" s="44" t="s">
        <v>4</v>
      </c>
      <c r="I24" s="40"/>
      <c r="J24" s="43" t="s">
        <v>17</v>
      </c>
    </row>
    <row r="25" spans="1:10" ht="15" customHeight="1">
      <c r="A25" s="47"/>
      <c r="B25" s="49"/>
      <c r="C25" s="76"/>
      <c r="D25" s="53"/>
      <c r="E25" s="18">
        <v>2457</v>
      </c>
      <c r="F25" s="18">
        <v>2417</v>
      </c>
      <c r="G25" s="16">
        <f t="shared" si="1"/>
        <v>-40</v>
      </c>
      <c r="H25" s="45"/>
      <c r="I25" s="20"/>
      <c r="J25" s="43" t="s">
        <v>18</v>
      </c>
    </row>
    <row r="26" spans="1:10" ht="15" customHeight="1">
      <c r="A26" s="46">
        <v>7</v>
      </c>
      <c r="B26" s="48" t="s">
        <v>27</v>
      </c>
      <c r="C26" s="75" t="s">
        <v>34</v>
      </c>
      <c r="D26" s="52" t="s">
        <v>65</v>
      </c>
      <c r="E26" s="17">
        <v>528</v>
      </c>
      <c r="F26" s="17">
        <v>799</v>
      </c>
      <c r="G26" s="13">
        <f t="shared" si="1"/>
        <v>271</v>
      </c>
      <c r="H26" s="44" t="s">
        <v>4</v>
      </c>
      <c r="I26" s="40"/>
      <c r="J26" s="43" t="s">
        <v>17</v>
      </c>
    </row>
    <row r="27" spans="1:10" ht="15" customHeight="1">
      <c r="A27" s="47"/>
      <c r="B27" s="49"/>
      <c r="C27" s="76"/>
      <c r="D27" s="53"/>
      <c r="E27" s="18">
        <v>528</v>
      </c>
      <c r="F27" s="18">
        <v>799</v>
      </c>
      <c r="G27" s="16">
        <f t="shared" si="1"/>
        <v>271</v>
      </c>
      <c r="H27" s="45"/>
      <c r="I27" s="20"/>
      <c r="J27" s="43" t="s">
        <v>18</v>
      </c>
    </row>
    <row r="28" spans="1:10" ht="15" customHeight="1">
      <c r="A28" s="46">
        <v>8</v>
      </c>
      <c r="B28" s="48" t="s">
        <v>27</v>
      </c>
      <c r="C28" s="75" t="s">
        <v>35</v>
      </c>
      <c r="D28" s="52" t="s">
        <v>67</v>
      </c>
      <c r="E28" s="17">
        <v>6848</v>
      </c>
      <c r="F28" s="17">
        <v>5674</v>
      </c>
      <c r="G28" s="13">
        <f t="shared" si="1"/>
        <v>-1174</v>
      </c>
      <c r="H28" s="44" t="s">
        <v>4</v>
      </c>
      <c r="I28" s="40"/>
      <c r="J28" s="43" t="s">
        <v>17</v>
      </c>
    </row>
    <row r="29" spans="1:10" ht="15" customHeight="1">
      <c r="A29" s="47"/>
      <c r="B29" s="49"/>
      <c r="C29" s="76"/>
      <c r="D29" s="53"/>
      <c r="E29" s="18">
        <v>6848</v>
      </c>
      <c r="F29" s="18">
        <v>5674</v>
      </c>
      <c r="G29" s="16">
        <f t="shared" si="1"/>
        <v>-1174</v>
      </c>
      <c r="H29" s="45"/>
      <c r="I29" s="20"/>
      <c r="J29" s="43" t="s">
        <v>18</v>
      </c>
    </row>
    <row r="30" spans="1:10" ht="15" customHeight="1">
      <c r="A30" s="46">
        <v>9</v>
      </c>
      <c r="B30" s="48" t="s">
        <v>27</v>
      </c>
      <c r="C30" s="75" t="s">
        <v>36</v>
      </c>
      <c r="D30" s="52" t="s">
        <v>67</v>
      </c>
      <c r="E30" s="17">
        <v>3174</v>
      </c>
      <c r="F30" s="17">
        <v>3514</v>
      </c>
      <c r="G30" s="13">
        <f t="shared" si="1"/>
        <v>340</v>
      </c>
      <c r="H30" s="44" t="s">
        <v>4</v>
      </c>
      <c r="I30" s="40"/>
      <c r="J30" s="43" t="s">
        <v>17</v>
      </c>
    </row>
    <row r="31" spans="1:10" ht="15" customHeight="1">
      <c r="A31" s="47"/>
      <c r="B31" s="49"/>
      <c r="C31" s="76"/>
      <c r="D31" s="53"/>
      <c r="E31" s="18">
        <v>3114</v>
      </c>
      <c r="F31" s="18">
        <v>3283</v>
      </c>
      <c r="G31" s="16">
        <f t="shared" si="1"/>
        <v>169</v>
      </c>
      <c r="H31" s="45"/>
      <c r="I31" s="20"/>
      <c r="J31" s="43" t="s">
        <v>18</v>
      </c>
    </row>
    <row r="32" spans="1:10" ht="15" customHeight="1">
      <c r="A32" s="46">
        <v>10</v>
      </c>
      <c r="B32" s="48" t="s">
        <v>27</v>
      </c>
      <c r="C32" s="75" t="s">
        <v>37</v>
      </c>
      <c r="D32" s="52" t="s">
        <v>66</v>
      </c>
      <c r="E32" s="17">
        <v>8875</v>
      </c>
      <c r="F32" s="17">
        <v>14782</v>
      </c>
      <c r="G32" s="13">
        <f t="shared" si="1"/>
        <v>5907</v>
      </c>
      <c r="H32" s="44" t="s">
        <v>4</v>
      </c>
      <c r="I32" s="40"/>
      <c r="J32" s="43" t="s">
        <v>17</v>
      </c>
    </row>
    <row r="33" spans="1:10" ht="15" customHeight="1">
      <c r="A33" s="47"/>
      <c r="B33" s="49"/>
      <c r="C33" s="76"/>
      <c r="D33" s="53"/>
      <c r="E33" s="18">
        <v>8875</v>
      </c>
      <c r="F33" s="18">
        <v>14782</v>
      </c>
      <c r="G33" s="16">
        <f t="shared" si="1"/>
        <v>5907</v>
      </c>
      <c r="H33" s="45"/>
      <c r="I33" s="20"/>
      <c r="J33" s="43" t="s">
        <v>18</v>
      </c>
    </row>
    <row r="34" spans="1:10" ht="15" customHeight="1">
      <c r="A34" s="46">
        <v>11</v>
      </c>
      <c r="B34" s="48" t="s">
        <v>27</v>
      </c>
      <c r="C34" s="75" t="s">
        <v>38</v>
      </c>
      <c r="D34" s="52" t="s">
        <v>66</v>
      </c>
      <c r="E34" s="17">
        <v>995</v>
      </c>
      <c r="F34" s="17">
        <v>1195</v>
      </c>
      <c r="G34" s="13">
        <f t="shared" si="1"/>
        <v>200</v>
      </c>
      <c r="H34" s="44" t="s">
        <v>4</v>
      </c>
      <c r="I34" s="40"/>
      <c r="J34" s="43" t="s">
        <v>17</v>
      </c>
    </row>
    <row r="35" spans="1:10" ht="15" customHeight="1">
      <c r="A35" s="47"/>
      <c r="B35" s="49"/>
      <c r="C35" s="76"/>
      <c r="D35" s="53"/>
      <c r="E35" s="18">
        <v>995</v>
      </c>
      <c r="F35" s="18">
        <v>1195</v>
      </c>
      <c r="G35" s="16">
        <f t="shared" si="1"/>
        <v>200</v>
      </c>
      <c r="H35" s="45"/>
      <c r="I35" s="20"/>
      <c r="J35" s="43" t="s">
        <v>18</v>
      </c>
    </row>
    <row r="36" spans="1:10" ht="15" customHeight="1">
      <c r="A36" s="46">
        <v>12</v>
      </c>
      <c r="B36" s="48" t="s">
        <v>27</v>
      </c>
      <c r="C36" s="77" t="s">
        <v>39</v>
      </c>
      <c r="D36" s="52" t="s">
        <v>66</v>
      </c>
      <c r="E36" s="13">
        <v>128</v>
      </c>
      <c r="F36" s="13">
        <v>128</v>
      </c>
      <c r="G36" s="13">
        <f t="shared" si="1"/>
        <v>0</v>
      </c>
      <c r="H36" s="44" t="s">
        <v>4</v>
      </c>
      <c r="I36" s="40"/>
      <c r="J36" s="43" t="s">
        <v>17</v>
      </c>
    </row>
    <row r="37" spans="1:10" ht="15" customHeight="1">
      <c r="A37" s="47"/>
      <c r="B37" s="49"/>
      <c r="C37" s="77"/>
      <c r="D37" s="53"/>
      <c r="E37" s="15">
        <v>128</v>
      </c>
      <c r="F37" s="15">
        <v>128</v>
      </c>
      <c r="G37" s="16">
        <f t="shared" si="1"/>
        <v>0</v>
      </c>
      <c r="H37" s="45"/>
      <c r="I37" s="20"/>
      <c r="J37" s="43" t="s">
        <v>18</v>
      </c>
    </row>
    <row r="38" spans="1:10" ht="15" customHeight="1">
      <c r="A38" s="46">
        <v>13</v>
      </c>
      <c r="B38" s="48" t="s">
        <v>27</v>
      </c>
      <c r="C38" s="75" t="s">
        <v>40</v>
      </c>
      <c r="D38" s="52" t="s">
        <v>66</v>
      </c>
      <c r="E38" s="17">
        <v>41908</v>
      </c>
      <c r="F38" s="17">
        <v>41696</v>
      </c>
      <c r="G38" s="13">
        <f t="shared" si="1"/>
        <v>-212</v>
      </c>
      <c r="H38" s="44" t="s">
        <v>4</v>
      </c>
      <c r="I38" s="40"/>
      <c r="J38" s="43" t="s">
        <v>17</v>
      </c>
    </row>
    <row r="39" spans="1:10" ht="15" customHeight="1">
      <c r="A39" s="47"/>
      <c r="B39" s="49"/>
      <c r="C39" s="76"/>
      <c r="D39" s="53"/>
      <c r="E39" s="18">
        <v>41908</v>
      </c>
      <c r="F39" s="18">
        <v>41696</v>
      </c>
      <c r="G39" s="16">
        <f t="shared" si="1"/>
        <v>-212</v>
      </c>
      <c r="H39" s="45"/>
      <c r="I39" s="20"/>
      <c r="J39" s="43" t="s">
        <v>18</v>
      </c>
    </row>
    <row r="40" spans="1:10" ht="15" customHeight="1">
      <c r="A40" s="46">
        <v>14</v>
      </c>
      <c r="B40" s="48" t="s">
        <v>27</v>
      </c>
      <c r="C40" s="75" t="s">
        <v>41</v>
      </c>
      <c r="D40" s="52" t="s">
        <v>66</v>
      </c>
      <c r="E40" s="17">
        <v>17694</v>
      </c>
      <c r="F40" s="17">
        <v>17722</v>
      </c>
      <c r="G40" s="13">
        <f t="shared" si="1"/>
        <v>28</v>
      </c>
      <c r="H40" s="44" t="s">
        <v>4</v>
      </c>
      <c r="I40" s="40"/>
      <c r="J40" s="43" t="s">
        <v>17</v>
      </c>
    </row>
    <row r="41" spans="1:10" ht="15" customHeight="1">
      <c r="A41" s="47"/>
      <c r="B41" s="49"/>
      <c r="C41" s="76"/>
      <c r="D41" s="53"/>
      <c r="E41" s="18">
        <v>17694</v>
      </c>
      <c r="F41" s="18">
        <v>17722</v>
      </c>
      <c r="G41" s="16">
        <f t="shared" si="1"/>
        <v>28</v>
      </c>
      <c r="H41" s="45"/>
      <c r="I41" s="20"/>
      <c r="J41" s="43" t="s">
        <v>18</v>
      </c>
    </row>
    <row r="42" spans="1:10" ht="22.5" customHeight="1">
      <c r="A42" s="46">
        <v>15</v>
      </c>
      <c r="B42" s="48" t="s">
        <v>27</v>
      </c>
      <c r="C42" s="75" t="s">
        <v>42</v>
      </c>
      <c r="D42" s="52" t="s">
        <v>66</v>
      </c>
      <c r="E42" s="17">
        <v>9744</v>
      </c>
      <c r="F42" s="17">
        <v>9750</v>
      </c>
      <c r="G42" s="13">
        <f t="shared" si="1"/>
        <v>6</v>
      </c>
      <c r="H42" s="44" t="s">
        <v>4</v>
      </c>
      <c r="I42" s="40"/>
      <c r="J42" s="43" t="s">
        <v>17</v>
      </c>
    </row>
    <row r="43" spans="1:10" ht="22.5" customHeight="1">
      <c r="A43" s="47"/>
      <c r="B43" s="49"/>
      <c r="C43" s="76"/>
      <c r="D43" s="53"/>
      <c r="E43" s="18">
        <v>9744</v>
      </c>
      <c r="F43" s="18">
        <v>9750</v>
      </c>
      <c r="G43" s="16">
        <f t="shared" si="1"/>
        <v>6</v>
      </c>
      <c r="H43" s="45"/>
      <c r="I43" s="20"/>
      <c r="J43" s="43" t="s">
        <v>18</v>
      </c>
    </row>
    <row r="44" spans="1:10" ht="15" customHeight="1">
      <c r="A44" s="46">
        <v>16</v>
      </c>
      <c r="B44" s="48" t="s">
        <v>27</v>
      </c>
      <c r="C44" s="75" t="s">
        <v>43</v>
      </c>
      <c r="D44" s="52" t="s">
        <v>66</v>
      </c>
      <c r="E44" s="17">
        <v>336</v>
      </c>
      <c r="F44" s="17">
        <v>367</v>
      </c>
      <c r="G44" s="13">
        <f t="shared" si="1"/>
        <v>31</v>
      </c>
      <c r="H44" s="44" t="s">
        <v>4</v>
      </c>
      <c r="I44" s="40"/>
      <c r="J44" s="43" t="s">
        <v>17</v>
      </c>
    </row>
    <row r="45" spans="1:10" ht="15" customHeight="1">
      <c r="A45" s="47"/>
      <c r="B45" s="49"/>
      <c r="C45" s="76"/>
      <c r="D45" s="53"/>
      <c r="E45" s="18">
        <v>336</v>
      </c>
      <c r="F45" s="18">
        <v>367</v>
      </c>
      <c r="G45" s="16">
        <f t="shared" si="1"/>
        <v>31</v>
      </c>
      <c r="H45" s="45"/>
      <c r="I45" s="20"/>
      <c r="J45" s="43" t="s">
        <v>18</v>
      </c>
    </row>
    <row r="46" spans="1:10" ht="15" customHeight="1">
      <c r="A46" s="46">
        <v>17</v>
      </c>
      <c r="B46" s="48" t="s">
        <v>27</v>
      </c>
      <c r="C46" s="75" t="s">
        <v>44</v>
      </c>
      <c r="D46" s="52" t="s">
        <v>66</v>
      </c>
      <c r="E46" s="17">
        <v>4420</v>
      </c>
      <c r="F46" s="17">
        <v>4598</v>
      </c>
      <c r="G46" s="13">
        <f t="shared" si="1"/>
        <v>178</v>
      </c>
      <c r="H46" s="44" t="s">
        <v>4</v>
      </c>
      <c r="I46" s="40"/>
      <c r="J46" s="43" t="s">
        <v>17</v>
      </c>
    </row>
    <row r="47" spans="1:10" ht="15" customHeight="1">
      <c r="A47" s="47"/>
      <c r="B47" s="49"/>
      <c r="C47" s="76"/>
      <c r="D47" s="53"/>
      <c r="E47" s="18">
        <v>4420</v>
      </c>
      <c r="F47" s="18">
        <v>4598</v>
      </c>
      <c r="G47" s="16">
        <f t="shared" si="1"/>
        <v>178</v>
      </c>
      <c r="H47" s="45"/>
      <c r="I47" s="20"/>
      <c r="J47" s="43" t="s">
        <v>18</v>
      </c>
    </row>
    <row r="48" spans="1:10" ht="15" customHeight="1">
      <c r="A48" s="46">
        <v>18</v>
      </c>
      <c r="B48" s="48" t="s">
        <v>27</v>
      </c>
      <c r="C48" s="75" t="s">
        <v>45</v>
      </c>
      <c r="D48" s="52" t="s">
        <v>66</v>
      </c>
      <c r="E48" s="17">
        <v>3844</v>
      </c>
      <c r="F48" s="17">
        <v>3841</v>
      </c>
      <c r="G48" s="13">
        <f t="shared" si="1"/>
        <v>-3</v>
      </c>
      <c r="H48" s="41" t="s">
        <v>4</v>
      </c>
      <c r="I48" s="40"/>
      <c r="J48" s="43" t="s">
        <v>17</v>
      </c>
    </row>
    <row r="49" spans="1:10" ht="15" customHeight="1">
      <c r="A49" s="47"/>
      <c r="B49" s="49"/>
      <c r="C49" s="76"/>
      <c r="D49" s="53"/>
      <c r="E49" s="18">
        <v>3844</v>
      </c>
      <c r="F49" s="18">
        <v>3841</v>
      </c>
      <c r="G49" s="16">
        <f t="shared" si="1"/>
        <v>-3</v>
      </c>
      <c r="H49" s="42"/>
      <c r="I49" s="20"/>
      <c r="J49" s="43" t="s">
        <v>18</v>
      </c>
    </row>
    <row r="50" spans="1:10" ht="15" customHeight="1">
      <c r="A50" s="46">
        <v>19</v>
      </c>
      <c r="B50" s="48" t="s">
        <v>27</v>
      </c>
      <c r="C50" s="75" t="s">
        <v>46</v>
      </c>
      <c r="D50" s="52" t="s">
        <v>66</v>
      </c>
      <c r="E50" s="17">
        <v>887</v>
      </c>
      <c r="F50" s="17">
        <v>643</v>
      </c>
      <c r="G50" s="13">
        <f t="shared" si="1"/>
        <v>-244</v>
      </c>
      <c r="H50" s="41"/>
      <c r="I50" s="40"/>
      <c r="J50" s="43" t="s">
        <v>17</v>
      </c>
    </row>
    <row r="51" spans="1:10" ht="15" customHeight="1">
      <c r="A51" s="47"/>
      <c r="B51" s="49"/>
      <c r="C51" s="76"/>
      <c r="D51" s="53"/>
      <c r="E51" s="18">
        <v>645</v>
      </c>
      <c r="F51" s="18">
        <v>643</v>
      </c>
      <c r="G51" s="16">
        <f t="shared" si="1"/>
        <v>-2</v>
      </c>
      <c r="H51" s="42"/>
      <c r="I51" s="20"/>
      <c r="J51" s="43" t="s">
        <v>18</v>
      </c>
    </row>
    <row r="52" spans="1:10" ht="15" customHeight="1">
      <c r="A52" s="46">
        <v>20</v>
      </c>
      <c r="B52" s="48" t="s">
        <v>27</v>
      </c>
      <c r="C52" s="75" t="s">
        <v>47</v>
      </c>
      <c r="D52" s="52" t="s">
        <v>66</v>
      </c>
      <c r="E52" s="17">
        <v>1128</v>
      </c>
      <c r="F52" s="17">
        <v>1128</v>
      </c>
      <c r="G52" s="13">
        <f t="shared" si="1"/>
        <v>0</v>
      </c>
      <c r="H52" s="37"/>
      <c r="I52" s="40"/>
      <c r="J52" s="43" t="s">
        <v>17</v>
      </c>
    </row>
    <row r="53" spans="1:10" ht="15" customHeight="1">
      <c r="A53" s="47"/>
      <c r="B53" s="49"/>
      <c r="C53" s="76"/>
      <c r="D53" s="53"/>
      <c r="E53" s="18">
        <v>1128</v>
      </c>
      <c r="F53" s="18">
        <v>1128</v>
      </c>
      <c r="G53" s="16">
        <f t="shared" si="1"/>
        <v>0</v>
      </c>
      <c r="H53" s="37"/>
      <c r="I53" s="20"/>
      <c r="J53" s="43" t="s">
        <v>18</v>
      </c>
    </row>
    <row r="54" spans="1:10" ht="15" customHeight="1">
      <c r="A54" s="46">
        <v>21</v>
      </c>
      <c r="B54" s="48" t="s">
        <v>27</v>
      </c>
      <c r="C54" s="75" t="s">
        <v>48</v>
      </c>
      <c r="D54" s="52" t="s">
        <v>66</v>
      </c>
      <c r="E54" s="17">
        <v>345</v>
      </c>
      <c r="F54" s="17">
        <v>257</v>
      </c>
      <c r="G54" s="13">
        <f t="shared" si="1"/>
        <v>-88</v>
      </c>
      <c r="H54" s="41"/>
      <c r="I54" s="40"/>
      <c r="J54" s="43" t="s">
        <v>17</v>
      </c>
    </row>
    <row r="55" spans="1:10" ht="15" customHeight="1">
      <c r="A55" s="47"/>
      <c r="B55" s="49"/>
      <c r="C55" s="76"/>
      <c r="D55" s="53"/>
      <c r="E55" s="18">
        <v>173</v>
      </c>
      <c r="F55" s="18">
        <v>129</v>
      </c>
      <c r="G55" s="16">
        <f t="shared" si="1"/>
        <v>-44</v>
      </c>
      <c r="H55" s="42"/>
      <c r="I55" s="20"/>
      <c r="J55" s="43" t="s">
        <v>18</v>
      </c>
    </row>
    <row r="56" spans="1:10" ht="15" customHeight="1">
      <c r="A56" s="46">
        <v>22</v>
      </c>
      <c r="B56" s="48" t="s">
        <v>27</v>
      </c>
      <c r="C56" s="75" t="s">
        <v>49</v>
      </c>
      <c r="D56" s="52" t="s">
        <v>66</v>
      </c>
      <c r="E56" s="13">
        <v>12165</v>
      </c>
      <c r="F56" s="13">
        <v>12490</v>
      </c>
      <c r="G56" s="13">
        <f t="shared" si="1"/>
        <v>325</v>
      </c>
      <c r="H56" s="41"/>
      <c r="I56" s="40"/>
      <c r="J56" s="43" t="s">
        <v>17</v>
      </c>
    </row>
    <row r="57" spans="1:10" ht="15" customHeight="1">
      <c r="A57" s="47"/>
      <c r="B57" s="49"/>
      <c r="C57" s="76"/>
      <c r="D57" s="53"/>
      <c r="E57" s="15">
        <v>12165</v>
      </c>
      <c r="F57" s="15">
        <v>12490</v>
      </c>
      <c r="G57" s="16">
        <f t="shared" si="1"/>
        <v>325</v>
      </c>
      <c r="H57" s="42"/>
      <c r="I57" s="20"/>
      <c r="J57" s="43" t="s">
        <v>18</v>
      </c>
    </row>
    <row r="58" spans="1:10" ht="15" customHeight="1">
      <c r="A58" s="46">
        <v>23</v>
      </c>
      <c r="B58" s="48" t="s">
        <v>27</v>
      </c>
      <c r="C58" s="75" t="s">
        <v>50</v>
      </c>
      <c r="D58" s="52" t="s">
        <v>67</v>
      </c>
      <c r="E58" s="17">
        <v>10322</v>
      </c>
      <c r="F58" s="17">
        <v>10322</v>
      </c>
      <c r="G58" s="13">
        <f t="shared" si="1"/>
        <v>0</v>
      </c>
      <c r="H58" s="44" t="s">
        <v>4</v>
      </c>
      <c r="I58" s="40"/>
      <c r="J58" s="43" t="s">
        <v>17</v>
      </c>
    </row>
    <row r="59" spans="1:10" ht="15" customHeight="1">
      <c r="A59" s="47"/>
      <c r="B59" s="49"/>
      <c r="C59" s="76"/>
      <c r="D59" s="53"/>
      <c r="E59" s="18">
        <v>10322</v>
      </c>
      <c r="F59" s="18">
        <v>10322</v>
      </c>
      <c r="G59" s="16">
        <f t="shared" si="1"/>
        <v>0</v>
      </c>
      <c r="H59" s="45"/>
      <c r="I59" s="20"/>
      <c r="J59" s="43" t="s">
        <v>18</v>
      </c>
    </row>
    <row r="60" spans="1:10" ht="15" customHeight="1">
      <c r="A60" s="46">
        <v>24</v>
      </c>
      <c r="B60" s="48" t="s">
        <v>27</v>
      </c>
      <c r="C60" s="75" t="s">
        <v>51</v>
      </c>
      <c r="D60" s="52" t="s">
        <v>67</v>
      </c>
      <c r="E60" s="17">
        <v>1746</v>
      </c>
      <c r="F60" s="17">
        <v>1746</v>
      </c>
      <c r="G60" s="13">
        <f t="shared" si="1"/>
        <v>0</v>
      </c>
      <c r="H60" s="44" t="s">
        <v>4</v>
      </c>
      <c r="I60" s="40"/>
      <c r="J60" s="43" t="s">
        <v>17</v>
      </c>
    </row>
    <row r="61" spans="1:10" ht="15" customHeight="1">
      <c r="A61" s="47"/>
      <c r="B61" s="49"/>
      <c r="C61" s="76"/>
      <c r="D61" s="53"/>
      <c r="E61" s="18">
        <v>1746</v>
      </c>
      <c r="F61" s="18">
        <v>1746</v>
      </c>
      <c r="G61" s="16">
        <f t="shared" si="1"/>
        <v>0</v>
      </c>
      <c r="H61" s="45"/>
      <c r="I61" s="20"/>
      <c r="J61" s="43" t="s">
        <v>18</v>
      </c>
    </row>
    <row r="62" spans="1:10" ht="15" customHeight="1">
      <c r="A62" s="46">
        <v>25</v>
      </c>
      <c r="B62" s="48" t="s">
        <v>27</v>
      </c>
      <c r="C62" s="75" t="s">
        <v>52</v>
      </c>
      <c r="D62" s="52" t="s">
        <v>67</v>
      </c>
      <c r="E62" s="17">
        <v>257</v>
      </c>
      <c r="F62" s="17">
        <v>135</v>
      </c>
      <c r="G62" s="13">
        <f t="shared" si="1"/>
        <v>-122</v>
      </c>
      <c r="H62" s="44" t="s">
        <v>4</v>
      </c>
      <c r="I62" s="40"/>
      <c r="J62" s="43" t="s">
        <v>17</v>
      </c>
    </row>
    <row r="63" spans="1:10" ht="15" customHeight="1">
      <c r="A63" s="47"/>
      <c r="B63" s="49"/>
      <c r="C63" s="76"/>
      <c r="D63" s="53"/>
      <c r="E63" s="18">
        <v>257</v>
      </c>
      <c r="F63" s="18">
        <v>135</v>
      </c>
      <c r="G63" s="16">
        <f t="shared" si="1"/>
        <v>-122</v>
      </c>
      <c r="H63" s="45"/>
      <c r="I63" s="20"/>
      <c r="J63" s="43" t="s">
        <v>18</v>
      </c>
    </row>
    <row r="64" spans="1:10" ht="22.5" customHeight="1">
      <c r="A64" s="46">
        <v>26</v>
      </c>
      <c r="B64" s="48" t="s">
        <v>27</v>
      </c>
      <c r="C64" s="75" t="s">
        <v>53</v>
      </c>
      <c r="D64" s="52" t="s">
        <v>67</v>
      </c>
      <c r="E64" s="17">
        <v>3138</v>
      </c>
      <c r="F64" s="17">
        <v>3239</v>
      </c>
      <c r="G64" s="13">
        <f t="shared" si="1"/>
        <v>101</v>
      </c>
      <c r="H64" s="44" t="s">
        <v>4</v>
      </c>
      <c r="I64" s="40"/>
      <c r="J64" s="43" t="s">
        <v>17</v>
      </c>
    </row>
    <row r="65" spans="1:10" ht="22.5" customHeight="1">
      <c r="A65" s="47"/>
      <c r="B65" s="49"/>
      <c r="C65" s="76"/>
      <c r="D65" s="53"/>
      <c r="E65" s="18">
        <v>3138</v>
      </c>
      <c r="F65" s="18">
        <v>3239</v>
      </c>
      <c r="G65" s="16">
        <f t="shared" si="1"/>
        <v>101</v>
      </c>
      <c r="H65" s="45"/>
      <c r="I65" s="20"/>
      <c r="J65" s="43" t="s">
        <v>18</v>
      </c>
    </row>
    <row r="66" spans="1:10" ht="15" customHeight="1">
      <c r="A66" s="46">
        <v>27</v>
      </c>
      <c r="B66" s="48" t="s">
        <v>27</v>
      </c>
      <c r="C66" s="75" t="s">
        <v>71</v>
      </c>
      <c r="D66" s="52" t="s">
        <v>67</v>
      </c>
      <c r="E66" s="17">
        <v>381</v>
      </c>
      <c r="F66" s="17">
        <v>381</v>
      </c>
      <c r="G66" s="13">
        <f t="shared" si="1"/>
        <v>0</v>
      </c>
      <c r="H66" s="44" t="s">
        <v>4</v>
      </c>
      <c r="I66" s="40"/>
      <c r="J66" s="43" t="s">
        <v>17</v>
      </c>
    </row>
    <row r="67" spans="1:10" ht="15" customHeight="1">
      <c r="A67" s="47"/>
      <c r="B67" s="49"/>
      <c r="C67" s="76"/>
      <c r="D67" s="53"/>
      <c r="E67" s="18">
        <v>381</v>
      </c>
      <c r="F67" s="18">
        <v>381</v>
      </c>
      <c r="G67" s="16">
        <f t="shared" si="1"/>
        <v>0</v>
      </c>
      <c r="H67" s="45"/>
      <c r="I67" s="20"/>
      <c r="J67" s="43" t="s">
        <v>18</v>
      </c>
    </row>
    <row r="68" spans="1:10" ht="15" customHeight="1">
      <c r="A68" s="46">
        <v>28</v>
      </c>
      <c r="B68" s="48" t="s">
        <v>27</v>
      </c>
      <c r="C68" s="75" t="s">
        <v>54</v>
      </c>
      <c r="D68" s="52" t="s">
        <v>66</v>
      </c>
      <c r="E68" s="17">
        <v>35387</v>
      </c>
      <c r="F68" s="17">
        <v>27866</v>
      </c>
      <c r="G68" s="13">
        <f t="shared" si="1"/>
        <v>-7521</v>
      </c>
      <c r="H68" s="44" t="s">
        <v>4</v>
      </c>
      <c r="I68" s="40"/>
      <c r="J68" s="43" t="s">
        <v>17</v>
      </c>
    </row>
    <row r="69" spans="1:10" ht="15" customHeight="1">
      <c r="A69" s="47"/>
      <c r="B69" s="49"/>
      <c r="C69" s="76"/>
      <c r="D69" s="53"/>
      <c r="E69" s="18">
        <v>35387</v>
      </c>
      <c r="F69" s="18">
        <v>27866</v>
      </c>
      <c r="G69" s="16">
        <f t="shared" si="1"/>
        <v>-7521</v>
      </c>
      <c r="H69" s="45"/>
      <c r="I69" s="20"/>
      <c r="J69" s="43" t="s">
        <v>18</v>
      </c>
    </row>
    <row r="70" spans="1:10" ht="15" customHeight="1">
      <c r="A70" s="46">
        <v>29</v>
      </c>
      <c r="B70" s="48" t="s">
        <v>27</v>
      </c>
      <c r="C70" s="77" t="s">
        <v>55</v>
      </c>
      <c r="D70" s="52" t="s">
        <v>68</v>
      </c>
      <c r="E70" s="13">
        <v>54927</v>
      </c>
      <c r="F70" s="13">
        <v>54927</v>
      </c>
      <c r="G70" s="13">
        <f t="shared" si="1"/>
        <v>0</v>
      </c>
      <c r="H70" s="44" t="s">
        <v>4</v>
      </c>
      <c r="I70" s="40"/>
      <c r="J70" s="43" t="s">
        <v>17</v>
      </c>
    </row>
    <row r="71" spans="1:10" ht="15" customHeight="1">
      <c r="A71" s="47"/>
      <c r="B71" s="49"/>
      <c r="C71" s="77"/>
      <c r="D71" s="53"/>
      <c r="E71" s="15">
        <v>54927</v>
      </c>
      <c r="F71" s="15">
        <v>54927</v>
      </c>
      <c r="G71" s="16">
        <f t="shared" si="1"/>
        <v>0</v>
      </c>
      <c r="H71" s="45"/>
      <c r="I71" s="20"/>
      <c r="J71" s="43" t="s">
        <v>18</v>
      </c>
    </row>
    <row r="72" spans="1:10" ht="15" customHeight="1">
      <c r="A72" s="46">
        <v>30</v>
      </c>
      <c r="B72" s="48" t="s">
        <v>27</v>
      </c>
      <c r="C72" s="75" t="s">
        <v>56</v>
      </c>
      <c r="D72" s="52" t="s">
        <v>67</v>
      </c>
      <c r="E72" s="17">
        <v>1369</v>
      </c>
      <c r="F72" s="17">
        <v>1407</v>
      </c>
      <c r="G72" s="13">
        <f t="shared" si="1"/>
        <v>38</v>
      </c>
      <c r="H72" s="44" t="s">
        <v>4</v>
      </c>
      <c r="I72" s="40"/>
      <c r="J72" s="43" t="s">
        <v>17</v>
      </c>
    </row>
    <row r="73" spans="1:10" ht="15" customHeight="1">
      <c r="A73" s="47"/>
      <c r="B73" s="49"/>
      <c r="C73" s="76"/>
      <c r="D73" s="53"/>
      <c r="E73" s="18">
        <v>1369</v>
      </c>
      <c r="F73" s="18">
        <v>1407</v>
      </c>
      <c r="G73" s="16">
        <f t="shared" si="1"/>
        <v>38</v>
      </c>
      <c r="H73" s="45"/>
      <c r="I73" s="20"/>
      <c r="J73" s="43" t="s">
        <v>18</v>
      </c>
    </row>
    <row r="74" spans="1:10" ht="15" customHeight="1">
      <c r="A74" s="46">
        <v>31</v>
      </c>
      <c r="B74" s="48" t="s">
        <v>27</v>
      </c>
      <c r="C74" s="75" t="s">
        <v>57</v>
      </c>
      <c r="D74" s="52" t="s">
        <v>65</v>
      </c>
      <c r="E74" s="17">
        <v>27600</v>
      </c>
      <c r="F74" s="17">
        <v>46733</v>
      </c>
      <c r="G74" s="13">
        <f t="shared" si="1"/>
        <v>19133</v>
      </c>
      <c r="H74" s="44" t="s">
        <v>4</v>
      </c>
      <c r="I74" s="40"/>
      <c r="J74" s="43" t="s">
        <v>17</v>
      </c>
    </row>
    <row r="75" spans="1:10" ht="15" customHeight="1">
      <c r="A75" s="47"/>
      <c r="B75" s="49"/>
      <c r="C75" s="76"/>
      <c r="D75" s="53"/>
      <c r="E75" s="18">
        <v>27196</v>
      </c>
      <c r="F75" s="18">
        <v>45751</v>
      </c>
      <c r="G75" s="16">
        <f t="shared" si="1"/>
        <v>18555</v>
      </c>
      <c r="H75" s="45"/>
      <c r="I75" s="20"/>
      <c r="J75" s="43" t="s">
        <v>18</v>
      </c>
    </row>
    <row r="76" spans="1:10" ht="15" customHeight="1">
      <c r="A76" s="46">
        <v>32</v>
      </c>
      <c r="B76" s="48" t="s">
        <v>27</v>
      </c>
      <c r="C76" s="75" t="s">
        <v>58</v>
      </c>
      <c r="D76" s="52" t="s">
        <v>65</v>
      </c>
      <c r="E76" s="17">
        <v>19385</v>
      </c>
      <c r="F76" s="17">
        <v>19239</v>
      </c>
      <c r="G76" s="13">
        <f t="shared" si="1"/>
        <v>-146</v>
      </c>
      <c r="H76" s="44" t="s">
        <v>4</v>
      </c>
      <c r="I76" s="40"/>
      <c r="J76" s="43" t="s">
        <v>17</v>
      </c>
    </row>
    <row r="77" spans="1:10" ht="15" customHeight="1">
      <c r="A77" s="47"/>
      <c r="B77" s="49"/>
      <c r="C77" s="76"/>
      <c r="D77" s="53"/>
      <c r="E77" s="18">
        <v>19385</v>
      </c>
      <c r="F77" s="18">
        <v>19239</v>
      </c>
      <c r="G77" s="16">
        <f t="shared" si="1"/>
        <v>-146</v>
      </c>
      <c r="H77" s="45"/>
      <c r="I77" s="20"/>
      <c r="J77" s="43" t="s">
        <v>18</v>
      </c>
    </row>
    <row r="78" spans="1:10" ht="15" customHeight="1">
      <c r="A78" s="46">
        <v>33</v>
      </c>
      <c r="B78" s="48" t="s">
        <v>27</v>
      </c>
      <c r="C78" s="75" t="s">
        <v>59</v>
      </c>
      <c r="D78" s="52" t="s">
        <v>65</v>
      </c>
      <c r="E78" s="17">
        <v>1558</v>
      </c>
      <c r="F78" s="17">
        <v>2303</v>
      </c>
      <c r="G78" s="13">
        <f t="shared" si="1"/>
        <v>745</v>
      </c>
      <c r="H78" s="44" t="s">
        <v>4</v>
      </c>
      <c r="I78" s="40"/>
      <c r="J78" s="43" t="s">
        <v>17</v>
      </c>
    </row>
    <row r="79" spans="1:10" ht="15" customHeight="1">
      <c r="A79" s="47"/>
      <c r="B79" s="49"/>
      <c r="C79" s="76"/>
      <c r="D79" s="53"/>
      <c r="E79" s="18">
        <v>1558</v>
      </c>
      <c r="F79" s="18">
        <v>2303</v>
      </c>
      <c r="G79" s="16">
        <f t="shared" si="1"/>
        <v>745</v>
      </c>
      <c r="H79" s="45"/>
      <c r="I79" s="20"/>
      <c r="J79" s="43" t="s">
        <v>18</v>
      </c>
    </row>
    <row r="80" spans="1:10" ht="15" customHeight="1">
      <c r="A80" s="46">
        <v>34</v>
      </c>
      <c r="B80" s="48" t="s">
        <v>27</v>
      </c>
      <c r="C80" s="75" t="s">
        <v>60</v>
      </c>
      <c r="D80" s="52" t="s">
        <v>65</v>
      </c>
      <c r="E80" s="17">
        <v>49905</v>
      </c>
      <c r="F80" s="17">
        <v>54355</v>
      </c>
      <c r="G80" s="13">
        <f t="shared" si="1"/>
        <v>4450</v>
      </c>
      <c r="H80" s="44" t="s">
        <v>4</v>
      </c>
      <c r="I80" s="40"/>
      <c r="J80" s="43" t="s">
        <v>17</v>
      </c>
    </row>
    <row r="81" spans="1:11" ht="15" customHeight="1">
      <c r="A81" s="47"/>
      <c r="B81" s="49"/>
      <c r="C81" s="76"/>
      <c r="D81" s="53"/>
      <c r="E81" s="18">
        <v>49896</v>
      </c>
      <c r="F81" s="18">
        <v>54347</v>
      </c>
      <c r="G81" s="16">
        <f t="shared" si="1"/>
        <v>4451</v>
      </c>
      <c r="H81" s="45"/>
      <c r="I81" s="20"/>
      <c r="J81" s="43" t="s">
        <v>18</v>
      </c>
    </row>
    <row r="82" spans="1:11" ht="15" customHeight="1">
      <c r="A82" s="46">
        <v>35</v>
      </c>
      <c r="B82" s="48" t="s">
        <v>29</v>
      </c>
      <c r="C82" s="50" t="s">
        <v>70</v>
      </c>
      <c r="D82" s="52" t="s">
        <v>66</v>
      </c>
      <c r="E82" s="17">
        <v>90</v>
      </c>
      <c r="F82" s="17">
        <v>91</v>
      </c>
      <c r="G82" s="13">
        <f t="shared" ref="G82:G83" si="2">+F82-E82</f>
        <v>1</v>
      </c>
      <c r="H82" s="44"/>
      <c r="I82" s="40"/>
      <c r="J82" s="43" t="s">
        <v>17</v>
      </c>
    </row>
    <row r="83" spans="1:11" ht="15" customHeight="1">
      <c r="A83" s="47"/>
      <c r="B83" s="49"/>
      <c r="C83" s="51"/>
      <c r="D83" s="53"/>
      <c r="E83" s="15">
        <v>90</v>
      </c>
      <c r="F83" s="18">
        <v>91</v>
      </c>
      <c r="G83" s="16">
        <f t="shared" si="2"/>
        <v>1</v>
      </c>
      <c r="H83" s="45"/>
      <c r="I83" s="20"/>
      <c r="J83" s="43" t="s">
        <v>18</v>
      </c>
    </row>
    <row r="84" spans="1:11" ht="15" customHeight="1">
      <c r="A84" s="46">
        <v>36</v>
      </c>
      <c r="B84" s="48" t="s">
        <v>27</v>
      </c>
      <c r="C84" s="50" t="s">
        <v>61</v>
      </c>
      <c r="D84" s="52" t="s">
        <v>67</v>
      </c>
      <c r="E84" s="17">
        <v>3841</v>
      </c>
      <c r="F84" s="17">
        <v>0</v>
      </c>
      <c r="G84" s="13">
        <f t="shared" si="1"/>
        <v>-3841</v>
      </c>
      <c r="H84" s="44" t="s">
        <v>4</v>
      </c>
      <c r="I84" s="40"/>
      <c r="J84" s="43" t="s">
        <v>17</v>
      </c>
    </row>
    <row r="85" spans="1:11" ht="15" customHeight="1">
      <c r="A85" s="47"/>
      <c r="B85" s="49"/>
      <c r="C85" s="51"/>
      <c r="D85" s="53"/>
      <c r="E85" s="18">
        <v>0</v>
      </c>
      <c r="F85" s="18">
        <v>0</v>
      </c>
      <c r="G85" s="16">
        <f t="shared" si="1"/>
        <v>0</v>
      </c>
      <c r="H85" s="45"/>
      <c r="I85" s="20"/>
      <c r="J85" s="43" t="s">
        <v>18</v>
      </c>
    </row>
    <row r="86" spans="1:11" ht="15" customHeight="1">
      <c r="A86" s="46">
        <v>37</v>
      </c>
      <c r="B86" s="48" t="s">
        <v>69</v>
      </c>
      <c r="C86" s="50" t="s">
        <v>62</v>
      </c>
      <c r="D86" s="52" t="s">
        <v>66</v>
      </c>
      <c r="E86" s="17">
        <v>631</v>
      </c>
      <c r="F86" s="17">
        <v>0</v>
      </c>
      <c r="G86" s="13">
        <f t="shared" ref="G86:G87" si="3">+F86-E86</f>
        <v>-631</v>
      </c>
      <c r="H86" s="44"/>
      <c r="I86" s="40"/>
      <c r="J86" s="43" t="s">
        <v>17</v>
      </c>
    </row>
    <row r="87" spans="1:11" ht="15" customHeight="1">
      <c r="A87" s="47"/>
      <c r="B87" s="49"/>
      <c r="C87" s="51"/>
      <c r="D87" s="53"/>
      <c r="E87" s="15">
        <v>631</v>
      </c>
      <c r="F87" s="18">
        <v>0</v>
      </c>
      <c r="G87" s="16">
        <f t="shared" si="3"/>
        <v>-631</v>
      </c>
      <c r="H87" s="45"/>
      <c r="I87" s="20"/>
      <c r="J87" s="43" t="s">
        <v>18</v>
      </c>
    </row>
    <row r="88" spans="1:11" ht="15" customHeight="1">
      <c r="A88" s="62" t="s">
        <v>63</v>
      </c>
      <c r="B88" s="63"/>
      <c r="C88" s="63"/>
      <c r="D88" s="63"/>
      <c r="E88" s="17">
        <f>+SUMIF($J16:$J87,$J90,E16:E87)</f>
        <v>355721</v>
      </c>
      <c r="F88" s="17">
        <f>+SUMIF($J16:$J87,$J90,F16:F87)</f>
        <v>377620</v>
      </c>
      <c r="G88" s="13">
        <f t="shared" si="0"/>
        <v>21899</v>
      </c>
      <c r="H88" s="44"/>
      <c r="I88" s="40"/>
    </row>
    <row r="89" spans="1:11" ht="15" customHeight="1">
      <c r="A89" s="64"/>
      <c r="B89" s="65"/>
      <c r="C89" s="65"/>
      <c r="D89" s="65"/>
      <c r="E89" s="18">
        <f>+SUMIF($J16:$J88,$J91,E16:E88)</f>
        <v>350993</v>
      </c>
      <c r="F89" s="18">
        <f>+SUMIF($J16:$J88,$J91,F16:F88)</f>
        <v>376271</v>
      </c>
      <c r="G89" s="16">
        <f>+F89-E89</f>
        <v>25278</v>
      </c>
      <c r="H89" s="45"/>
      <c r="I89" s="20"/>
    </row>
    <row r="90" spans="1:11" ht="15" customHeight="1">
      <c r="A90" s="55" t="s">
        <v>6</v>
      </c>
      <c r="B90" s="56"/>
      <c r="C90" s="56"/>
      <c r="D90" s="57"/>
      <c r="E90" s="17">
        <f>+SUMIF($J12:$J89,$J90,E12:E89)</f>
        <v>1845093</v>
      </c>
      <c r="F90" s="17">
        <f>+SUMIF($J12:$J89,$J90,F12:F89)</f>
        <v>1902001</v>
      </c>
      <c r="G90" s="14">
        <f t="shared" ref="G90:G91" si="4">+F90-E90</f>
        <v>56908</v>
      </c>
      <c r="H90" s="44" t="str">
        <f>IF(I90="　","　","区ＣＭ")</f>
        <v>　</v>
      </c>
      <c r="I90" s="19" t="str">
        <f>IF(SUMIF(K12:K89,K90,I12:I89)=0,"　",SUMIF(K12:K89,K90,I12:I89))</f>
        <v>　</v>
      </c>
      <c r="J90" s="43" t="s">
        <v>17</v>
      </c>
      <c r="K90" s="43" t="s">
        <v>20</v>
      </c>
    </row>
    <row r="91" spans="1:11" ht="15" customHeight="1" thickBot="1">
      <c r="A91" s="58"/>
      <c r="B91" s="59"/>
      <c r="C91" s="59"/>
      <c r="D91" s="60"/>
      <c r="E91" s="21">
        <f>+SUMIF($J12:$J89,$J91,E12:E89)</f>
        <v>1840365</v>
      </c>
      <c r="F91" s="21">
        <f>+SUMIF($J12:$J89,$J91,F12:F89)</f>
        <v>1900652</v>
      </c>
      <c r="G91" s="22">
        <f t="shared" si="4"/>
        <v>60287</v>
      </c>
      <c r="H91" s="61"/>
      <c r="I91" s="23" t="str">
        <f>IF(SUMIF(K12:K89,K91,I12:I89)=0,"　",SUMIF(K12:K89,K91,I12:I89))</f>
        <v>　</v>
      </c>
      <c r="J91" s="43" t="s">
        <v>18</v>
      </c>
      <c r="K91" s="43" t="s">
        <v>21</v>
      </c>
    </row>
    <row r="92" spans="1:11" ht="15" customHeight="1">
      <c r="A92" s="36"/>
      <c r="B92" s="36"/>
      <c r="C92" s="36"/>
      <c r="D92" s="36"/>
      <c r="E92" s="24"/>
      <c r="F92" s="25"/>
      <c r="G92" s="25"/>
    </row>
    <row r="93" spans="1:11" ht="15" customHeight="1">
      <c r="A93" s="27"/>
      <c r="B93" s="27"/>
      <c r="C93" s="32"/>
      <c r="D93" s="27"/>
      <c r="F93" s="7"/>
      <c r="G93" s="7"/>
    </row>
    <row r="94" spans="1:11" ht="18" customHeight="1">
      <c r="A94" s="26"/>
      <c r="D94" s="27"/>
      <c r="F94" s="7"/>
      <c r="G94" s="7"/>
      <c r="H94" s="26"/>
    </row>
    <row r="95" spans="1:11" ht="18" customHeight="1">
      <c r="F95" s="7"/>
      <c r="G95" s="7"/>
      <c r="H95" s="26"/>
    </row>
    <row r="96" spans="1:11" ht="18" customHeight="1">
      <c r="F96" s="7"/>
      <c r="G96" s="7"/>
      <c r="H96" s="26"/>
    </row>
  </sheetData>
  <mergeCells count="190">
    <mergeCell ref="C84:C85"/>
    <mergeCell ref="D84:D85"/>
    <mergeCell ref="H84:H8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84:A85"/>
    <mergeCell ref="B84:B85"/>
    <mergeCell ref="A82:A83"/>
    <mergeCell ref="B82:B83"/>
    <mergeCell ref="C82:C83"/>
    <mergeCell ref="D82:D83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56:A57"/>
    <mergeCell ref="B56:B57"/>
    <mergeCell ref="C56:C57"/>
    <mergeCell ref="D56:D57"/>
    <mergeCell ref="A58:A59"/>
    <mergeCell ref="B58:B59"/>
    <mergeCell ref="C58:C59"/>
    <mergeCell ref="D58:D59"/>
    <mergeCell ref="A52:A53"/>
    <mergeCell ref="A54:A55"/>
    <mergeCell ref="B52:B53"/>
    <mergeCell ref="B54:B55"/>
    <mergeCell ref="C52:C53"/>
    <mergeCell ref="C54:C55"/>
    <mergeCell ref="D52:D53"/>
    <mergeCell ref="D54:D55"/>
    <mergeCell ref="A42:A43"/>
    <mergeCell ref="B42:B43"/>
    <mergeCell ref="C42:C43"/>
    <mergeCell ref="D42:D43"/>
    <mergeCell ref="H42:H43"/>
    <mergeCell ref="A48:A49"/>
    <mergeCell ref="A50:A51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B48:B49"/>
    <mergeCell ref="B50:B51"/>
    <mergeCell ref="C48:C49"/>
    <mergeCell ref="C50:C51"/>
    <mergeCell ref="D48:D49"/>
    <mergeCell ref="D50:D51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H12:H13"/>
    <mergeCell ref="A14:D15"/>
    <mergeCell ref="H14:H15"/>
    <mergeCell ref="C26:C27"/>
    <mergeCell ref="D26:D27"/>
    <mergeCell ref="H26:H27"/>
    <mergeCell ref="H20:H21"/>
    <mergeCell ref="A24:A25"/>
    <mergeCell ref="B24:B25"/>
    <mergeCell ref="C24:C25"/>
    <mergeCell ref="D24:D25"/>
    <mergeCell ref="H24:H25"/>
    <mergeCell ref="A26:A27"/>
    <mergeCell ref="B26:B27"/>
    <mergeCell ref="A20:A21"/>
    <mergeCell ref="B20:B21"/>
    <mergeCell ref="C18:C19"/>
    <mergeCell ref="D18:D19"/>
    <mergeCell ref="H18:H19"/>
    <mergeCell ref="E9:F9"/>
    <mergeCell ref="A90:D91"/>
    <mergeCell ref="H90:H91"/>
    <mergeCell ref="A86:A87"/>
    <mergeCell ref="B86:B87"/>
    <mergeCell ref="C86:C87"/>
    <mergeCell ref="D86:D87"/>
    <mergeCell ref="H86:H87"/>
    <mergeCell ref="A22:A23"/>
    <mergeCell ref="B22:B23"/>
    <mergeCell ref="C22:C23"/>
    <mergeCell ref="D22:D23"/>
    <mergeCell ref="H22:H23"/>
    <mergeCell ref="A88:D89"/>
    <mergeCell ref="H88:H89"/>
    <mergeCell ref="A18:A19"/>
    <mergeCell ref="B18:B19"/>
    <mergeCell ref="C10:C11"/>
    <mergeCell ref="D10:D11"/>
    <mergeCell ref="H10:I11"/>
    <mergeCell ref="A12:A13"/>
    <mergeCell ref="B12:B13"/>
    <mergeCell ref="C12:C13"/>
    <mergeCell ref="D12:D13"/>
    <mergeCell ref="H82:H83"/>
    <mergeCell ref="A16:A17"/>
    <mergeCell ref="B16:B17"/>
    <mergeCell ref="C16:C17"/>
    <mergeCell ref="C20:C21"/>
    <mergeCell ref="D20:D21"/>
    <mergeCell ref="D16:D17"/>
    <mergeCell ref="H16:H1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</mergeCells>
  <phoneticPr fontId="4"/>
  <dataValidations count="2">
    <dataValidation type="list" allowBlank="1" showInputMessage="1" showErrorMessage="1" sqref="H12:H13 H16:H49 H58:H81 H84:H8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万博に向けた機運醸成の取組み"/>
    <hyperlink ref="C18:C19" r:id="rId2" display="区制50周年記念事業"/>
    <hyperlink ref="C20:C21" r:id="rId3" display="すみのえ情報局の運用"/>
    <hyperlink ref="C22:C23" r:id="rId4" display="区の広報事業"/>
    <hyperlink ref="C24:C25" r:id="rId5" display="区の広聴事業"/>
    <hyperlink ref="C26:C27" r:id="rId6" display="区政会議開催"/>
    <hyperlink ref="C28:C29" r:id="rId7" display="放課後学習チャレンジ教室事業"/>
    <hyperlink ref="C30:C31" r:id="rId8" display="生き抜く力の育成事業"/>
    <hyperlink ref="C32:C33" r:id="rId9" display="防災力の向上"/>
    <hyperlink ref="C34:C35" r:id="rId10" display="地域安全対策事業"/>
    <hyperlink ref="C36:C37" r:id="rId11" display="空家等対策推進事業"/>
    <hyperlink ref="C38:C39" r:id="rId12" display="地域活動協議会補助金"/>
    <hyperlink ref="C40:C41" r:id="rId13" display="新たな地域コミュニティ支援事業"/>
    <hyperlink ref="C42:C43" r:id="rId14" display="豊かなコミュニティとマルチパートナーシップ等形成促進事業"/>
    <hyperlink ref="C44:C45" r:id="rId15" display="地域資源を活用した住之江ブランド力向上事業"/>
    <hyperlink ref="C46:C47" r:id="rId16" display="人権啓発推進事業"/>
    <hyperlink ref="C48:C49" r:id="rId17" display="青少年育成推進事業"/>
    <hyperlink ref="C50:C51" r:id="rId18" display="生涯学習推進事業"/>
    <hyperlink ref="C52:C53" r:id="rId19" display="花と緑のまちづくり事業"/>
    <hyperlink ref="C54:C55" r:id="rId20" display="ふだんのくらししあわせプラン推進支援事業"/>
    <hyperlink ref="C56:C57" r:id="rId21" display="見守りあったかネット事業"/>
    <hyperlink ref="C58:C59" r:id="rId22" display="２歳児子育てケアプラン作成事業"/>
    <hyperlink ref="C60:C61" r:id="rId23" display="４歳児訪問事業"/>
    <hyperlink ref="C62:C63" r:id="rId24" display="すみのえ子ども子育て支援事業"/>
    <hyperlink ref="C64:C65" r:id="rId25" display="乳幼児発達相談体制強化事業(発達障がい者支援施策の充実)"/>
    <hyperlink ref="C66:C67" r:id="rId26" display="健康づくり啓発事業"/>
    <hyperlink ref="C68:C69" r:id="rId27" display="区役所附設会館管理運営"/>
    <hyperlink ref="C70:C71" r:id="rId28" display="住民情報業務等委託"/>
    <hyperlink ref="C72:C73" r:id="rId29" display="保健福祉センター運営費"/>
    <hyperlink ref="C74:C75" r:id="rId30" display="区庁舎設備維持費"/>
    <hyperlink ref="C76:C77" r:id="rId31" display="区庁舎附設会館等各種点検経費"/>
    <hyperlink ref="C78:C79" r:id="rId32" display="南港ポートタウンサービスコーナー賃借料"/>
    <hyperlink ref="C80:C81" r:id="rId33" display="一般管理経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4"/>
  <rowBreaks count="1" manualBreakCount="1">
    <brk id="92" max="8" man="1"/>
  </rowBreak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2023-02-10T02:33:16Z</dcterms:modified>
</cp:coreProperties>
</file>