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5850" tabRatio="812"/>
  </bookViews>
  <sheets>
    <sheet name="予算事業一覧" sheetId="77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0">予算事業一覧!$A$5:$I$127</definedName>
    <definedName name="_xlnm.Print_Area" localSheetId="4">'様式5（作成要領）'!$A$1:$K$64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予算事業一覧!$7:$11</definedName>
    <definedName name="_xlnm.Print_Titles" localSheetId="3">様式5付属資料②!$1:$5</definedName>
  </definedNames>
  <calcPr calcId="152511"/>
</workbook>
</file>

<file path=xl/calcChain.xml><?xml version="1.0" encoding="utf-8"?>
<calcChain xmlns="http://schemas.openxmlformats.org/spreadsheetml/2006/main">
  <c r="F125" i="77" l="1"/>
  <c r="E125" i="77"/>
  <c r="E124" i="77"/>
  <c r="F124" i="77"/>
  <c r="F14" i="77"/>
  <c r="F15" i="77"/>
  <c r="G123" i="77"/>
  <c r="G122" i="77"/>
  <c r="G121" i="77"/>
  <c r="G120" i="77"/>
  <c r="G119" i="77"/>
  <c r="G118" i="77"/>
  <c r="G117" i="77"/>
  <c r="G116" i="77"/>
  <c r="G115" i="77"/>
  <c r="G114" i="77"/>
  <c r="G113" i="77"/>
  <c r="G112" i="77"/>
  <c r="G111" i="77"/>
  <c r="G110" i="77"/>
  <c r="G109" i="77"/>
  <c r="G108" i="77"/>
  <c r="G107" i="77"/>
  <c r="G106" i="77"/>
  <c r="G105" i="77"/>
  <c r="G104" i="77"/>
  <c r="G103" i="77"/>
  <c r="G102" i="77"/>
  <c r="G101" i="77"/>
  <c r="G100" i="77"/>
  <c r="G99" i="77"/>
  <c r="G98" i="77"/>
  <c r="G97" i="77"/>
  <c r="G96" i="77"/>
  <c r="G95" i="77"/>
  <c r="G94" i="77"/>
  <c r="G93" i="77"/>
  <c r="G92" i="77"/>
  <c r="G91" i="77"/>
  <c r="G90" i="77"/>
  <c r="G89" i="77"/>
  <c r="G88" i="77"/>
  <c r="G87" i="77"/>
  <c r="G86" i="77"/>
  <c r="G85" i="77"/>
  <c r="G84" i="77"/>
  <c r="G83" i="77"/>
  <c r="G82" i="77"/>
  <c r="G81" i="77"/>
  <c r="G80" i="77"/>
  <c r="G79" i="77"/>
  <c r="G78" i="77"/>
  <c r="G77" i="77"/>
  <c r="G76" i="77"/>
  <c r="G75" i="77"/>
  <c r="G74" i="77"/>
  <c r="G73" i="77"/>
  <c r="G72" i="77"/>
  <c r="G71" i="77"/>
  <c r="G70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F126" i="77" l="1"/>
  <c r="F127" i="77"/>
  <c r="G125" i="77"/>
  <c r="G124" i="77"/>
  <c r="I127" i="77"/>
  <c r="I126" i="77"/>
  <c r="G52" i="77"/>
  <c r="G53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13" i="77"/>
  <c r="G12" i="77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E84" i="79" s="1"/>
  <c r="E87" i="79" s="1"/>
  <c r="AB80" i="79"/>
  <c r="AB86" i="79" s="1"/>
  <c r="Z80" i="79"/>
  <c r="Z86" i="79" s="1"/>
  <c r="X80" i="79"/>
  <c r="X86" i="79" s="1"/>
  <c r="V80" i="79"/>
  <c r="V86" i="79" s="1"/>
  <c r="T80" i="79"/>
  <c r="T86" i="79" s="1"/>
  <c r="R80" i="79"/>
  <c r="R86" i="79" s="1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K79" i="79"/>
  <c r="M79" i="79" s="1"/>
  <c r="O79" i="79" s="1"/>
  <c r="Q79" i="79" s="1"/>
  <c r="S79" i="79" s="1"/>
  <c r="U79" i="79" s="1"/>
  <c r="W79" i="79" s="1"/>
  <c r="Y79" i="79" s="1"/>
  <c r="AA79" i="79" s="1"/>
  <c r="G79" i="79"/>
  <c r="I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G77" i="79"/>
  <c r="I77" i="79" s="1"/>
  <c r="K77" i="79" s="1"/>
  <c r="M77" i="79" s="1"/>
  <c r="O77" i="79" s="1"/>
  <c r="Q77" i="79" s="1"/>
  <c r="S77" i="79" s="1"/>
  <c r="U77" i="79" s="1"/>
  <c r="W77" i="79" s="1"/>
  <c r="Y77" i="79" s="1"/>
  <c r="AA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I71" i="79" s="1"/>
  <c r="K71" i="79" s="1"/>
  <c r="M71" i="79" s="1"/>
  <c r="O71" i="79" s="1"/>
  <c r="Q71" i="79" s="1"/>
  <c r="S71" i="79" s="1"/>
  <c r="U71" i="79" s="1"/>
  <c r="W71" i="79" s="1"/>
  <c r="Y71" i="79" s="1"/>
  <c r="AA71" i="79" s="1"/>
  <c r="G70" i="79"/>
  <c r="I70" i="79" s="1"/>
  <c r="K70" i="79" s="1"/>
  <c r="M70" i="79" s="1"/>
  <c r="O70" i="79" s="1"/>
  <c r="Q70" i="79" s="1"/>
  <c r="S70" i="79" s="1"/>
  <c r="U70" i="79" s="1"/>
  <c r="W70" i="79" s="1"/>
  <c r="Y70" i="79" s="1"/>
  <c r="AA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G67" i="79"/>
  <c r="I67" i="79" s="1"/>
  <c r="K67" i="79" s="1"/>
  <c r="M67" i="79" s="1"/>
  <c r="O67" i="79" s="1"/>
  <c r="Q67" i="79" s="1"/>
  <c r="S67" i="79" s="1"/>
  <c r="U67" i="79" s="1"/>
  <c r="W67" i="79" s="1"/>
  <c r="Y67" i="79" s="1"/>
  <c r="AA67" i="79" s="1"/>
  <c r="AD67" i="79" s="1"/>
  <c r="K66" i="79"/>
  <c r="M66" i="79" s="1"/>
  <c r="O66" i="79" s="1"/>
  <c r="Q66" i="79" s="1"/>
  <c r="S66" i="79" s="1"/>
  <c r="U66" i="79" s="1"/>
  <c r="W66" i="79" s="1"/>
  <c r="Y66" i="79" s="1"/>
  <c r="AA66" i="79" s="1"/>
  <c r="G66" i="79"/>
  <c r="I66" i="79" s="1"/>
  <c r="G65" i="79"/>
  <c r="I65" i="79" s="1"/>
  <c r="K65" i="79" s="1"/>
  <c r="M65" i="79" s="1"/>
  <c r="O65" i="79" s="1"/>
  <c r="Q65" i="79" s="1"/>
  <c r="S65" i="79" s="1"/>
  <c r="U65" i="79" s="1"/>
  <c r="W65" i="79" s="1"/>
  <c r="Y65" i="79" s="1"/>
  <c r="AA65" i="79" s="1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 s="1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 s="1"/>
  <c r="K60" i="79" s="1"/>
  <c r="M60" i="79" s="1"/>
  <c r="O60" i="79" s="1"/>
  <c r="Q60" i="79" s="1"/>
  <c r="S60" i="79" s="1"/>
  <c r="U60" i="79" s="1"/>
  <c r="W60" i="79" s="1"/>
  <c r="Y60" i="79" s="1"/>
  <c r="AA60" i="79" s="1"/>
  <c r="G59" i="79"/>
  <c r="I59" i="79" s="1"/>
  <c r="K59" i="79" s="1"/>
  <c r="M59" i="79" s="1"/>
  <c r="O59" i="79" s="1"/>
  <c r="Q59" i="79" s="1"/>
  <c r="S59" i="79" s="1"/>
  <c r="U59" i="79" s="1"/>
  <c r="W59" i="79" s="1"/>
  <c r="Y59" i="79" s="1"/>
  <c r="AA59" i="79" s="1"/>
  <c r="G58" i="79"/>
  <c r="G57" i="79"/>
  <c r="G56" i="79"/>
  <c r="I56" i="79" s="1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18" i="79"/>
  <c r="F17" i="79"/>
  <c r="F16" i="79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" i="79"/>
  <c r="F7" i="79"/>
  <c r="F6" i="79"/>
  <c r="AN36" i="78"/>
  <c r="AE36" i="78"/>
  <c r="H126" i="77"/>
  <c r="E15" i="77"/>
  <c r="E127" i="77" s="1"/>
  <c r="G127" i="77" s="1"/>
  <c r="E14" i="77"/>
  <c r="F24" i="79" l="1"/>
  <c r="G14" i="77"/>
  <c r="E126" i="77"/>
  <c r="G126" i="77" s="1"/>
  <c r="F80" i="79"/>
  <c r="F86" i="79" s="1"/>
  <c r="F81" i="79"/>
  <c r="F87" i="79" s="1"/>
  <c r="G80" i="79"/>
  <c r="G86" i="79" s="1"/>
  <c r="F25" i="79"/>
  <c r="K56" i="79"/>
  <c r="M56" i="79" s="1"/>
  <c r="O56" i="79" s="1"/>
  <c r="Q56" i="79" s="1"/>
  <c r="S56" i="79" s="1"/>
  <c r="F14" i="79"/>
  <c r="I58" i="79"/>
  <c r="K58" i="79" s="1"/>
  <c r="F15" i="79"/>
  <c r="G15" i="77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80" i="79" l="1"/>
  <c r="K86" i="79" s="1"/>
  <c r="M58" i="79"/>
  <c r="O58" i="79" s="1"/>
  <c r="Q58" i="79" s="1"/>
  <c r="S58" i="79" s="1"/>
  <c r="U58" i="79" s="1"/>
  <c r="W58" i="79" s="1"/>
  <c r="Y58" i="79" s="1"/>
  <c r="AA58" i="79" s="1"/>
  <c r="I80" i="79"/>
  <c r="I86" i="79" s="1"/>
  <c r="AC62" i="79"/>
  <c r="AD62" i="79"/>
  <c r="O80" i="79"/>
  <c r="O86" i="79" s="1"/>
  <c r="U56" i="79"/>
  <c r="I81" i="79"/>
  <c r="I87" i="79" s="1"/>
  <c r="K57" i="79"/>
  <c r="Q80" i="79"/>
  <c r="Q86" i="79" s="1"/>
  <c r="AD58" i="79" l="1"/>
  <c r="AC58" i="79"/>
  <c r="S80" i="79"/>
  <c r="S86" i="79" s="1"/>
  <c r="M80" i="79"/>
  <c r="M86" i="79" s="1"/>
  <c r="U80" i="79"/>
  <c r="U86" i="79" s="1"/>
  <c r="W56" i="79"/>
  <c r="M57" i="79"/>
  <c r="K81" i="79"/>
  <c r="K87" i="79" s="1"/>
  <c r="M81" i="79" l="1"/>
  <c r="M87" i="79" s="1"/>
  <c r="O57" i="79"/>
  <c r="Y56" i="79"/>
  <c r="W80" i="79"/>
  <c r="W86" i="79" s="1"/>
  <c r="Y80" i="79" l="1"/>
  <c r="Y86" i="79" s="1"/>
  <c r="AA56" i="79"/>
  <c r="Q57" i="79"/>
  <c r="O81" i="79"/>
  <c r="O87" i="79" s="1"/>
  <c r="S57" i="79" l="1"/>
  <c r="Q81" i="79"/>
  <c r="Q87" i="79" s="1"/>
  <c r="AD56" i="79"/>
  <c r="AD80" i="79" s="1"/>
  <c r="AD86" i="79" s="1"/>
  <c r="AA80" i="79"/>
  <c r="AA86" i="79" s="1"/>
  <c r="AC56" i="79"/>
  <c r="AC80" i="79" s="1"/>
  <c r="AC86" i="79" s="1"/>
  <c r="U57" i="79" l="1"/>
  <c r="S81" i="79"/>
  <c r="S87" i="79" s="1"/>
  <c r="U81" i="79" l="1"/>
  <c r="U87" i="79" s="1"/>
  <c r="W57" i="79"/>
  <c r="Y57" i="79" l="1"/>
  <c r="W81" i="79"/>
  <c r="W87" i="79" s="1"/>
  <c r="AA57" i="79" l="1"/>
  <c r="Y81" i="79"/>
  <c r="Y87" i="79" s="1"/>
  <c r="AC57" i="79" l="1"/>
  <c r="AC81" i="79" s="1"/>
  <c r="AC87" i="79" s="1"/>
  <c r="AA81" i="79"/>
  <c r="AA87" i="79" s="1"/>
  <c r="AD57" i="79"/>
  <c r="AD81" i="79" s="1"/>
  <c r="AD87" i="79" s="1"/>
</calcChain>
</file>

<file path=xl/sharedStrings.xml><?xml version="1.0" encoding="utf-8"?>
<sst xmlns="http://schemas.openxmlformats.org/spreadsheetml/2006/main" count="620" uniqueCount="271">
  <si>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</si>
  <si>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</si>
  <si>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</si>
  <si>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</si>
  <si>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</si>
  <si>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</si>
  <si>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</si>
  <si>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</si>
  <si>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</si>
  <si>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</si>
  <si>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</si>
  <si>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</si>
  <si>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</si>
  <si>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</si>
  <si>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</si>
  <si>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</si>
  <si>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</si>
  <si>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</si>
  <si>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</si>
  <si>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</si>
  <si>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</si>
  <si>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</si>
  <si>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</si>
  <si>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</si>
  <si>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</si>
  <si>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</si>
  <si>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</si>
  <si>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</si>
  <si>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</si>
  <si>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</si>
  <si>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</si>
  <si>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</si>
  <si>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</si>
  <si>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</si>
  <si>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</si>
  <si>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</si>
  <si>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</si>
  <si>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</si>
  <si>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職員費計</t>
    <rPh sb="0" eb="2">
      <t>ショクイン</t>
    </rPh>
    <rPh sb="2" eb="3">
      <t>ヒ</t>
    </rPh>
    <rPh sb="3" eb="4">
      <t>ケイ</t>
    </rPh>
    <phoneticPr fontId="2"/>
  </si>
  <si>
    <t>区CM出</t>
    <rPh sb="0" eb="1">
      <t>ク</t>
    </rPh>
    <rPh sb="3" eb="4">
      <t>デ</t>
    </rPh>
    <phoneticPr fontId="3"/>
  </si>
  <si>
    <t>区CM税</t>
    <rPh sb="0" eb="1">
      <t>ク</t>
    </rPh>
    <rPh sb="3" eb="4">
      <t>ゼイ</t>
    </rPh>
    <phoneticPr fontId="3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</si>
  <si>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</si>
  <si>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</si>
  <si>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</si>
  <si>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</si>
  <si>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</si>
  <si>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</si>
  <si>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</si>
  <si>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</si>
  <si>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</si>
  <si>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</si>
  <si>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</si>
  <si>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</si>
  <si>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</si>
  <si>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</si>
  <si>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</si>
  <si>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</si>
  <si>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</si>
  <si>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</si>
  <si>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</si>
  <si>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</si>
  <si>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</si>
  <si>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</si>
  <si>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</si>
  <si>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</si>
  <si>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</si>
  <si>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</si>
  <si>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</si>
  <si>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</si>
  <si>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</si>
  <si>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</si>
  <si>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</si>
  <si>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</si>
  <si>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</si>
  <si>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</si>
  <si>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</si>
  <si>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</si>
  <si>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</si>
  <si>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</si>
  <si>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</si>
  <si>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</si>
  <si>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</si>
  <si>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</si>
  <si>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</si>
  <si>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</si>
  <si>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</si>
  <si>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</si>
  <si>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</si>
  <si>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</si>
  <si>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</si>
  <si>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</si>
  <si>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</si>
  <si>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</si>
  <si>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</si>
  <si>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</si>
  <si>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</si>
  <si>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</si>
  <si>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</si>
  <si>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</si>
  <si>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</si>
  <si>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</si>
  <si>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</si>
  <si>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</si>
  <si>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</si>
  <si>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</si>
  <si>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</si>
  <si>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</si>
  <si>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</si>
  <si>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</si>
  <si>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</si>
  <si>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</si>
  <si>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</si>
  <si>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</si>
  <si>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</si>
  <si>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</si>
  <si>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</si>
  <si>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</si>
  <si>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</si>
  <si>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</si>
  <si>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</si>
  <si>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</si>
  <si>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</si>
  <si>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</si>
  <si>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</si>
  <si>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</si>
  <si>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</si>
  <si>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</si>
  <si>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</si>
  <si>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</si>
  <si>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</si>
  <si>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</si>
  <si>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</si>
  <si>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</si>
  <si>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</si>
  <si>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</si>
  <si>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</si>
  <si>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</si>
  <si>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</si>
  <si>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</si>
  <si>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</si>
  <si>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</si>
  <si>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</si>
  <si>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</si>
  <si>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</si>
  <si>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</si>
  <si>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</si>
  <si>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</si>
  <si>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</si>
  <si>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</si>
  <si>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</si>
  <si>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</si>
  <si>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</si>
  <si>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</si>
  <si>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</si>
  <si>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</si>
  <si>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</si>
  <si>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</si>
  <si>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</si>
  <si>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</si>
  <si>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</si>
  <si>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</si>
  <si>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</si>
  <si>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</si>
  <si>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</si>
  <si>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</si>
  <si>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</si>
  <si>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</si>
  <si>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</si>
  <si>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</si>
  <si>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</si>
  <si>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</si>
  <si>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</si>
  <si>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</si>
  <si>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</si>
  <si>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</si>
  <si>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</si>
  <si>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</si>
  <si>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</si>
  <si>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</si>
  <si>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</si>
  <si>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</si>
  <si>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</si>
  <si>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</si>
  <si>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</si>
  <si>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当 初 ①</t>
    <phoneticPr fontId="2"/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</si>
  <si>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</si>
  <si>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</si>
  <si>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</si>
  <si>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</si>
  <si>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</si>
  <si>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</si>
  <si>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</si>
  <si>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</si>
  <si>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</si>
  <si>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</si>
  <si>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30 年 度</t>
    <phoneticPr fontId="2"/>
  </si>
  <si>
    <t>31 年 度</t>
    <rPh sb="3" eb="4">
      <t>ネン</t>
    </rPh>
    <rPh sb="5" eb="6">
      <t>ド</t>
    </rPh>
    <phoneticPr fontId="3"/>
  </si>
  <si>
    <t>2-3-1</t>
  </si>
  <si>
    <t>総務課</t>
    <rPh sb="0" eb="2">
      <t>ソウム</t>
    </rPh>
    <rPh sb="2" eb="3">
      <t>カ</t>
    </rPh>
    <phoneticPr fontId="7"/>
  </si>
  <si>
    <t>2-3-3</t>
  </si>
  <si>
    <t>地域見守り支援事業（各地域における相談・支援体制の構築）</t>
  </si>
  <si>
    <t>地域課</t>
    <rPh sb="0" eb="2">
      <t>チイキ</t>
    </rPh>
    <rPh sb="2" eb="3">
      <t>カ</t>
    </rPh>
    <phoneticPr fontId="7"/>
  </si>
  <si>
    <t>災害時要援護者管理システム運用事業</t>
  </si>
  <si>
    <t>災害に備えた自助・共助・公助の対策事業</t>
  </si>
  <si>
    <t>地域安全防犯対策事業</t>
  </si>
  <si>
    <t>防犯カメラ事業</t>
  </si>
  <si>
    <t>放置自転車対策事業</t>
  </si>
  <si>
    <t>小地域福祉計画策定に向けたアドバイザーの派遣事業</t>
  </si>
  <si>
    <t>保健福祉課</t>
    <rPh sb="0" eb="2">
      <t>ホケン</t>
    </rPh>
    <rPh sb="2" eb="4">
      <t>フクシ</t>
    </rPh>
    <rPh sb="4" eb="5">
      <t>カ</t>
    </rPh>
    <phoneticPr fontId="4"/>
  </si>
  <si>
    <t>地域見守り支援事業（区域における相談・支援体制の整備）</t>
  </si>
  <si>
    <t>保健福祉課</t>
    <rPh sb="0" eb="2">
      <t>ホケン</t>
    </rPh>
    <rPh sb="2" eb="4">
      <t>フクシ</t>
    </rPh>
    <rPh sb="4" eb="5">
      <t>カ</t>
    </rPh>
    <phoneticPr fontId="7"/>
  </si>
  <si>
    <t>高齢者虐待・障がい者虐待対策事業</t>
  </si>
  <si>
    <t>障がい者虐待予防事業</t>
  </si>
  <si>
    <t>身体・知的障がい者相談事業</t>
  </si>
  <si>
    <t>子ども・若者育成支援事業</t>
  </si>
  <si>
    <t>すこやか生活プロジェクト</t>
  </si>
  <si>
    <t>乳幼児発達相談体制強化事業（発達障がい者支援施策の充実）</t>
  </si>
  <si>
    <t>児童虐待防止対策事業</t>
  </si>
  <si>
    <t>すみちゃん子育て情報フェア</t>
  </si>
  <si>
    <t>家庭・地域の教育力・子育て力向上事業</t>
  </si>
  <si>
    <t>産前からの家庭での育児力向上事業</t>
  </si>
  <si>
    <t>乳児期の親支援事業</t>
  </si>
  <si>
    <t>保健福祉課</t>
    <rPh sb="0" eb="5">
      <t>ホケンフクシカ</t>
    </rPh>
    <phoneticPr fontId="4"/>
  </si>
  <si>
    <t>こどもの将来のライフプラン支援事業</t>
  </si>
  <si>
    <t>こども食堂における体験学習支援事業</t>
  </si>
  <si>
    <t>教育文化課</t>
    <rPh sb="0" eb="2">
      <t>キョウイク</t>
    </rPh>
    <rPh sb="2" eb="4">
      <t>ブンカ</t>
    </rPh>
    <rPh sb="4" eb="5">
      <t>カ</t>
    </rPh>
    <phoneticPr fontId="4"/>
  </si>
  <si>
    <t>養育支援訪問事業の拡充</t>
  </si>
  <si>
    <t>こどもの朝食欠食率改善推進事業</t>
  </si>
  <si>
    <t>すみよし学びあいサポート事業（生活困窮世帯の中学生への学習支援）</t>
  </si>
  <si>
    <t>生活支援課</t>
    <rPh sb="0" eb="2">
      <t>セイカツ</t>
    </rPh>
    <rPh sb="2" eb="4">
      <t>シエン</t>
    </rPh>
    <rPh sb="4" eb="5">
      <t>カ</t>
    </rPh>
    <phoneticPr fontId="7"/>
  </si>
  <si>
    <t>不登校児童・生徒家庭支援（教職員サポート）事業</t>
  </si>
  <si>
    <t>学校選択制希望調査の実施</t>
  </si>
  <si>
    <t>教育文化課</t>
    <rPh sb="0" eb="2">
      <t>キョウイク</t>
    </rPh>
    <rPh sb="2" eb="4">
      <t>ブンカ</t>
    </rPh>
    <rPh sb="4" eb="5">
      <t>カ</t>
    </rPh>
    <phoneticPr fontId="7"/>
  </si>
  <si>
    <t>発達障がい教育支援事業</t>
  </si>
  <si>
    <t>英語体験事業</t>
  </si>
  <si>
    <t>就学前児童への読み聞かせ事業</t>
  </si>
  <si>
    <t>校庭等の芝生維持管理の自立化支援事業</t>
  </si>
  <si>
    <t>地域教育推進事業</t>
  </si>
  <si>
    <t>社会教育関連学習会等助成事業</t>
  </si>
  <si>
    <t>区におけるスポーツ健康推進事業</t>
  </si>
  <si>
    <t>人権啓発推進事業</t>
  </si>
  <si>
    <t>区における青少年の健全育成事業</t>
  </si>
  <si>
    <t>青少年福祉委員活動の推進</t>
  </si>
  <si>
    <t>住吉区文化観光振興事業</t>
  </si>
  <si>
    <t>空家等対策推進事業</t>
  </si>
  <si>
    <t>地域活動協議会補助事業</t>
  </si>
  <si>
    <t>地域コミュニティ支援事業</t>
  </si>
  <si>
    <t>花さかスミちゃん（種から育てる住吉区の花づくり）事業</t>
  </si>
  <si>
    <t>区民まつり事業</t>
  </si>
  <si>
    <t>区政会議等の会議運営事業</t>
  </si>
  <si>
    <t>総務課</t>
    <rPh sb="0" eb="3">
      <t>ソウムカ</t>
    </rPh>
    <phoneticPr fontId="7"/>
  </si>
  <si>
    <t>区民意識調査事業</t>
  </si>
  <si>
    <t>政策推進課</t>
    <rPh sb="0" eb="5">
      <t>セイサクスイシンカ</t>
    </rPh>
    <phoneticPr fontId="7"/>
  </si>
  <si>
    <t>住民情報窓口業務の民間委託化</t>
  </si>
  <si>
    <t>住民情報課</t>
    <rPh sb="0" eb="2">
      <t>ジュウミン</t>
    </rPh>
    <rPh sb="2" eb="5">
      <t>ジョウホウカ</t>
    </rPh>
    <phoneticPr fontId="7"/>
  </si>
  <si>
    <t>区の広報事業</t>
  </si>
  <si>
    <t>職員研修</t>
  </si>
  <si>
    <t>一般管理経費</t>
  </si>
  <si>
    <t>区庁舎設備維持費</t>
  </si>
  <si>
    <t>区役所附設会館管理運営業務</t>
  </si>
  <si>
    <t>保健福祉センター（地域福祉業務、生活支援業務）事業用経費</t>
  </si>
  <si>
    <t>保健福祉センター（健康推進等業務）事業用経費</t>
  </si>
  <si>
    <t>地域防災力向上事業（第一層支援の強化）</t>
    <rPh sb="0" eb="2">
      <t>チイキ</t>
    </rPh>
    <rPh sb="2" eb="5">
      <t>ボウサイリョク</t>
    </rPh>
    <rPh sb="5" eb="7">
      <t>コウジョウ</t>
    </rPh>
    <rPh sb="7" eb="9">
      <t>ジギョウ</t>
    </rPh>
    <rPh sb="10" eb="11">
      <t>ダイ</t>
    </rPh>
    <rPh sb="11" eb="13">
      <t>イッソウ</t>
    </rPh>
    <rPh sb="13" eb="15">
      <t>シエン</t>
    </rPh>
    <rPh sb="16" eb="18">
      <t>キョウカ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</si>
  <si>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4"/>
  </si>
  <si>
    <t>会計名　　一般会計　　</t>
    <phoneticPr fontId="2"/>
  </si>
  <si>
    <t>所属名　住吉区役所　</t>
    <rPh sb="0" eb="2">
      <t>ショゾク</t>
    </rPh>
    <rPh sb="2" eb="3">
      <t>メイ</t>
    </rPh>
    <rPh sb="4" eb="6">
      <t>スミヨシ</t>
    </rPh>
    <rPh sb="6" eb="9">
      <t>クヤクショ</t>
    </rPh>
    <phoneticPr fontId="2"/>
  </si>
  <si>
    <t>住吉区役所職員の人件費</t>
    <rPh sb="0" eb="3">
      <t>スミヨシク</t>
    </rPh>
    <rPh sb="3" eb="5">
      <t>ヤクショ</t>
    </rPh>
    <rPh sb="5" eb="7">
      <t>ショクイン</t>
    </rPh>
    <rPh sb="8" eb="11">
      <t>ジンケンヒ</t>
    </rPh>
    <phoneticPr fontId="7"/>
  </si>
  <si>
    <t>政策推進課
地域課</t>
    <rPh sb="0" eb="5">
      <t>セイサクスイシンカ</t>
    </rPh>
    <rPh sb="6" eb="9">
      <t>チイキカ</t>
    </rPh>
    <phoneticPr fontId="7"/>
  </si>
  <si>
    <t>保健福祉課
生活支援課</t>
    <rPh sb="0" eb="2">
      <t>ホケン</t>
    </rPh>
    <rPh sb="2" eb="4">
      <t>フクシ</t>
    </rPh>
    <rPh sb="4" eb="5">
      <t>カ</t>
    </rPh>
    <rPh sb="6" eb="8">
      <t>セイカツ</t>
    </rPh>
    <rPh sb="8" eb="10">
      <t>シエン</t>
    </rPh>
    <rPh sb="10" eb="11">
      <t>カ</t>
    </rPh>
    <phoneticPr fontId="7"/>
  </si>
  <si>
    <t>いやいや期の子育て支援（ペアレント・プログラム）普及事業</t>
    <phoneticPr fontId="3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</si>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</sst>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17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11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Fill="1" applyAlignment="1"/>
    <xf numFmtId="177" fontId="13" fillId="0" borderId="0" xfId="0" applyNumberFormat="1" applyFont="1" applyFill="1" applyAlignment="1"/>
    <xf numFmtId="0" fontId="13" fillId="0" borderId="0" xfId="0" applyFont="1" applyFill="1" applyAlignment="1">
      <alignment vertical="center"/>
    </xf>
    <xf numFmtId="177" fontId="13" fillId="0" borderId="0" xfId="0" applyNumberFormat="1" applyFont="1" applyFill="1" applyAlignment="1">
      <alignment vertical="center"/>
    </xf>
    <xf numFmtId="177" fontId="13" fillId="0" borderId="0" xfId="0" applyNumberFormat="1" applyFont="1" applyAlignment="1"/>
    <xf numFmtId="0" fontId="13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5" fillId="0" borderId="59" xfId="0" applyFont="1" applyBorder="1" applyAlignment="1"/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6" fontId="6" fillId="0" borderId="14" xfId="3" applyNumberFormat="1" applyFont="1" applyFill="1" applyBorder="1" applyAlignment="1">
      <alignment horizontal="center" vertical="center"/>
    </xf>
    <xf numFmtId="176" fontId="6" fillId="0" borderId="12" xfId="3" applyNumberFormat="1" applyFont="1" applyFill="1" applyBorder="1" applyAlignment="1">
      <alignment horizontal="center" vertical="center"/>
    </xf>
    <xf numFmtId="0" fontId="16" fillId="0" borderId="14" xfId="5" applyNumberFormat="1" applyFill="1" applyBorder="1" applyAlignment="1">
      <alignment horizontal="left" vertical="center" wrapText="1"/>
    </xf>
    <xf numFmtId="0" fontId="16" fillId="0" borderId="12" xfId="5" applyNumberFormat="1" applyFill="1" applyBorder="1" applyAlignment="1">
      <alignment horizontal="left"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2" xfId="3" applyNumberFormat="1" applyFont="1" applyFill="1" applyBorder="1" applyAlignment="1">
      <alignment horizontal="left" vertical="center" wrapText="1"/>
    </xf>
    <xf numFmtId="0" fontId="16" fillId="0" borderId="13" xfId="5" applyNumberFormat="1" applyFill="1" applyBorder="1" applyAlignment="1">
      <alignment horizontal="left" vertical="center" wrapText="1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323850</xdr:colOff>
      <xdr:row>94</xdr:row>
      <xdr:rowOff>28575</xdr:rowOff>
    </xdr:from>
    <xdr:ext cx="4191000" cy="2066925"/>
    <xdr:sp macro="" textlink="">
      <xdr:nvSpPr>
        <xdr:cNvPr id="5" name="AutoShape 405"/>
        <xdr:cNvSpPr>
          <a:spLocks noChangeAspect="1" noChangeArrowheads="1"/>
        </xdr:cNvSpPr>
      </xdr:nvSpPr>
      <xdr:spPr bwMode="auto">
        <a:xfrm>
          <a:off x="1562100" y="6791325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ity.osaka.lg.jp/sumiyoshi/cmsfiles/contents/0000461/461049/14.xls" TargetMode="External"/><Relationship Id="rId18" Type="http://schemas.openxmlformats.org/officeDocument/2006/relationships/hyperlink" Target="http://www.city.osaka.lg.jp/sumiyoshi/cmsfiles/contents/0000461/461049/19.xls" TargetMode="External"/><Relationship Id="rId26" Type="http://schemas.openxmlformats.org/officeDocument/2006/relationships/hyperlink" Target="http://www.city.osaka.lg.jp/sumiyoshi/cmsfiles/contents/0000461/461049/27.xls" TargetMode="External"/><Relationship Id="rId39" Type="http://schemas.openxmlformats.org/officeDocument/2006/relationships/hyperlink" Target="http://www.city.osaka.lg.jp/sumiyoshi/cmsfiles/contents/0000461/461049/40.xls" TargetMode="External"/><Relationship Id="rId21" Type="http://schemas.openxmlformats.org/officeDocument/2006/relationships/hyperlink" Target="http://www.city.osaka.lg.jp/sumiyoshi/cmsfiles/contents/0000461/461049/22.xls" TargetMode="External"/><Relationship Id="rId34" Type="http://schemas.openxmlformats.org/officeDocument/2006/relationships/hyperlink" Target="http://www.city.osaka.lg.jp/sumiyoshi/cmsfiles/contents/0000461/461049/35.xls" TargetMode="External"/><Relationship Id="rId42" Type="http://schemas.openxmlformats.org/officeDocument/2006/relationships/hyperlink" Target="http://www.city.osaka.lg.jp/sumiyoshi/cmsfiles/contents/0000461/461049/43.xls" TargetMode="External"/><Relationship Id="rId47" Type="http://schemas.openxmlformats.org/officeDocument/2006/relationships/hyperlink" Target="http://www.city.osaka.lg.jp/sumiyoshi/cmsfiles/contents/0000461/461049/48.xls" TargetMode="External"/><Relationship Id="rId50" Type="http://schemas.openxmlformats.org/officeDocument/2006/relationships/hyperlink" Target="http://www.city.osaka.lg.jp/sumiyoshi/cmsfiles/contents/0000461/461049/51.xls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://www.city.osaka.lg.jp/sumiyoshi/cmsfiles/contents/0000461/461049/8.xls" TargetMode="External"/><Relationship Id="rId12" Type="http://schemas.openxmlformats.org/officeDocument/2006/relationships/hyperlink" Target="http://www.city.osaka.lg.jp/sumiyoshi/cmsfiles/contents/0000461/461049/13.xls" TargetMode="External"/><Relationship Id="rId17" Type="http://schemas.openxmlformats.org/officeDocument/2006/relationships/hyperlink" Target="http://www.city.osaka.lg.jp/sumiyoshi/cmsfiles/contents/0000461/461049/18.xls" TargetMode="External"/><Relationship Id="rId25" Type="http://schemas.openxmlformats.org/officeDocument/2006/relationships/hyperlink" Target="http://www.city.osaka.lg.jp/sumiyoshi/cmsfiles/contents/0000461/461049/26.xls" TargetMode="External"/><Relationship Id="rId33" Type="http://schemas.openxmlformats.org/officeDocument/2006/relationships/hyperlink" Target="http://www.city.osaka.lg.jp/sumiyoshi/cmsfiles/contents/0000461/461049/34.xls" TargetMode="External"/><Relationship Id="rId38" Type="http://schemas.openxmlformats.org/officeDocument/2006/relationships/hyperlink" Target="http://www.city.osaka.lg.jp/sumiyoshi/cmsfiles/contents/0000461/461049/39.xls" TargetMode="External"/><Relationship Id="rId46" Type="http://schemas.openxmlformats.org/officeDocument/2006/relationships/hyperlink" Target="http://www.city.osaka.lg.jp/sumiyoshi/cmsfiles/contents/0000461/461049/47.xls" TargetMode="External"/><Relationship Id="rId2" Type="http://schemas.openxmlformats.org/officeDocument/2006/relationships/hyperlink" Target="http://www.city.osaka.lg.jp/sumiyoshi/cmsfiles/contents/0000461/461049/3.xls" TargetMode="External"/><Relationship Id="rId16" Type="http://schemas.openxmlformats.org/officeDocument/2006/relationships/hyperlink" Target="http://www.city.osaka.lg.jp/sumiyoshi/cmsfiles/contents/0000461/461049/17.xls" TargetMode="External"/><Relationship Id="rId20" Type="http://schemas.openxmlformats.org/officeDocument/2006/relationships/hyperlink" Target="http://www.city.osaka.lg.jp/sumiyoshi/cmsfiles/contents/0000461/461049/21.xls" TargetMode="External"/><Relationship Id="rId29" Type="http://schemas.openxmlformats.org/officeDocument/2006/relationships/hyperlink" Target="http://www.city.osaka.lg.jp/sumiyoshi/cmsfiles/contents/0000461/461049/30.xls" TargetMode="External"/><Relationship Id="rId41" Type="http://schemas.openxmlformats.org/officeDocument/2006/relationships/hyperlink" Target="http://www.city.osaka.lg.jp/sumiyoshi/cmsfiles/contents/0000461/461049/42.xls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www.city.osaka.lg.jp/sumiyoshi/cmsfiles/contents/0000461/461049/2.xls" TargetMode="External"/><Relationship Id="rId6" Type="http://schemas.openxmlformats.org/officeDocument/2006/relationships/hyperlink" Target="http://www.city.osaka.lg.jp/sumiyoshi/cmsfiles/contents/0000461/461049/7.xls" TargetMode="External"/><Relationship Id="rId11" Type="http://schemas.openxmlformats.org/officeDocument/2006/relationships/hyperlink" Target="http://www.city.osaka.lg.jp/sumiyoshi/cmsfiles/contents/0000461/461049/12.xls" TargetMode="External"/><Relationship Id="rId24" Type="http://schemas.openxmlformats.org/officeDocument/2006/relationships/hyperlink" Target="http://www.city.osaka.lg.jp/sumiyoshi/cmsfiles/contents/0000461/461049/25.xls" TargetMode="External"/><Relationship Id="rId32" Type="http://schemas.openxmlformats.org/officeDocument/2006/relationships/hyperlink" Target="http://www.city.osaka.lg.jp/sumiyoshi/cmsfiles/contents/0000461/461049/33.xls" TargetMode="External"/><Relationship Id="rId37" Type="http://schemas.openxmlformats.org/officeDocument/2006/relationships/hyperlink" Target="http://www.city.osaka.lg.jp/sumiyoshi/cmsfiles/contents/0000461/461049/38.xls" TargetMode="External"/><Relationship Id="rId40" Type="http://schemas.openxmlformats.org/officeDocument/2006/relationships/hyperlink" Target="http://www.city.osaka.lg.jp/sumiyoshi/cmsfiles/contents/0000461/461049/41.xls" TargetMode="External"/><Relationship Id="rId45" Type="http://schemas.openxmlformats.org/officeDocument/2006/relationships/hyperlink" Target="http://www.city.osaka.lg.jp/sumiyoshi/cmsfiles/contents/0000461/461049/46.xls" TargetMode="External"/><Relationship Id="rId53" Type="http://schemas.openxmlformats.org/officeDocument/2006/relationships/hyperlink" Target="http://www.city.osaka.lg.jp/sumiyoshi/cmsfiles/contents/0000461/461049/54.xls" TargetMode="External"/><Relationship Id="rId5" Type="http://schemas.openxmlformats.org/officeDocument/2006/relationships/hyperlink" Target="http://www.city.osaka.lg.jp/sumiyoshi/cmsfiles/contents/0000461/461049/6.xls" TargetMode="External"/><Relationship Id="rId15" Type="http://schemas.openxmlformats.org/officeDocument/2006/relationships/hyperlink" Target="http://www.city.osaka.lg.jp/sumiyoshi/cmsfiles/contents/0000461/461049/16.xls" TargetMode="External"/><Relationship Id="rId23" Type="http://schemas.openxmlformats.org/officeDocument/2006/relationships/hyperlink" Target="http://www.city.osaka.lg.jp/sumiyoshi/cmsfiles/contents/0000461/461049/24.xls" TargetMode="External"/><Relationship Id="rId28" Type="http://schemas.openxmlformats.org/officeDocument/2006/relationships/hyperlink" Target="http://www.city.osaka.lg.jp/sumiyoshi/cmsfiles/contents/0000461/461049/29.xls" TargetMode="External"/><Relationship Id="rId36" Type="http://schemas.openxmlformats.org/officeDocument/2006/relationships/hyperlink" Target="http://www.city.osaka.lg.jp/sumiyoshi/cmsfiles/contents/0000461/461049/37.xls" TargetMode="External"/><Relationship Id="rId49" Type="http://schemas.openxmlformats.org/officeDocument/2006/relationships/hyperlink" Target="http://www.city.osaka.lg.jp/sumiyoshi/cmsfiles/contents/0000461/461049/50.xls" TargetMode="External"/><Relationship Id="rId10" Type="http://schemas.openxmlformats.org/officeDocument/2006/relationships/hyperlink" Target="http://www.city.osaka.lg.jp/sumiyoshi/cmsfiles/contents/0000461/461049/11.xls" TargetMode="External"/><Relationship Id="rId19" Type="http://schemas.openxmlformats.org/officeDocument/2006/relationships/hyperlink" Target="http://www.city.osaka.lg.jp/sumiyoshi/cmsfiles/contents/0000461/461049/20.xls" TargetMode="External"/><Relationship Id="rId31" Type="http://schemas.openxmlformats.org/officeDocument/2006/relationships/hyperlink" Target="http://www.city.osaka.lg.jp/sumiyoshi/cmsfiles/contents/0000461/461049/32.xls" TargetMode="External"/><Relationship Id="rId44" Type="http://schemas.openxmlformats.org/officeDocument/2006/relationships/hyperlink" Target="http://www.city.osaka.lg.jp/sumiyoshi/cmsfiles/contents/0000461/461049/45.xls" TargetMode="External"/><Relationship Id="rId52" Type="http://schemas.openxmlformats.org/officeDocument/2006/relationships/hyperlink" Target="http://www.city.osaka.lg.jp/sumiyoshi/cmsfiles/contents/0000461/461049/53.xls" TargetMode="External"/><Relationship Id="rId4" Type="http://schemas.openxmlformats.org/officeDocument/2006/relationships/hyperlink" Target="http://www.city.osaka.lg.jp/sumiyoshi/cmsfiles/contents/0000461/461049/5.xls" TargetMode="External"/><Relationship Id="rId9" Type="http://schemas.openxmlformats.org/officeDocument/2006/relationships/hyperlink" Target="http://www.city.osaka.lg.jp/sumiyoshi/cmsfiles/contents/0000461/461049/10.xls" TargetMode="External"/><Relationship Id="rId14" Type="http://schemas.openxmlformats.org/officeDocument/2006/relationships/hyperlink" Target="http://www.city.osaka.lg.jp/sumiyoshi/cmsfiles/contents/0000461/461049/15.xls" TargetMode="External"/><Relationship Id="rId22" Type="http://schemas.openxmlformats.org/officeDocument/2006/relationships/hyperlink" Target="http://www.city.osaka.lg.jp/sumiyoshi/cmsfiles/contents/0000461/461049/23.xls" TargetMode="External"/><Relationship Id="rId27" Type="http://schemas.openxmlformats.org/officeDocument/2006/relationships/hyperlink" Target="http://www.city.osaka.lg.jp/sumiyoshi/cmsfiles/contents/0000461/461049/28.xls" TargetMode="External"/><Relationship Id="rId30" Type="http://schemas.openxmlformats.org/officeDocument/2006/relationships/hyperlink" Target="http://www.city.osaka.lg.jp/sumiyoshi/cmsfiles/contents/0000461/461049/31.xls" TargetMode="External"/><Relationship Id="rId35" Type="http://schemas.openxmlformats.org/officeDocument/2006/relationships/hyperlink" Target="http://www.city.osaka.lg.jp/sumiyoshi/cmsfiles/contents/0000461/461049/36.xls" TargetMode="External"/><Relationship Id="rId43" Type="http://schemas.openxmlformats.org/officeDocument/2006/relationships/hyperlink" Target="http://www.city.osaka.lg.jp/sumiyoshi/cmsfiles/contents/0000461/461049/44.xls" TargetMode="External"/><Relationship Id="rId48" Type="http://schemas.openxmlformats.org/officeDocument/2006/relationships/hyperlink" Target="http://www.city.osaka.lg.jp/sumiyoshi/cmsfiles/contents/0000461/461049/49.xls" TargetMode="External"/><Relationship Id="rId8" Type="http://schemas.openxmlformats.org/officeDocument/2006/relationships/hyperlink" Target="http://www.city.osaka.lg.jp/sumiyoshi/cmsfiles/contents/0000461/461049/9.xls" TargetMode="External"/><Relationship Id="rId51" Type="http://schemas.openxmlformats.org/officeDocument/2006/relationships/hyperlink" Target="http://www.city.osaka.lg.jp/sumiyoshi/cmsfiles/contents/0000461/461049/52.xls" TargetMode="External"/><Relationship Id="rId3" Type="http://schemas.openxmlformats.org/officeDocument/2006/relationships/hyperlink" Target="http://www.city.osaka.lg.jp/sumiyoshi/cmsfiles/contents/0000461/461049/4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30"/>
  <sheetViews>
    <sheetView tabSelected="1" view="pageBreakPreview" zoomScaleNormal="100" zoomScaleSheetLayoutView="100" workbookViewId="0">
      <selection activeCell="F15" sqref="F15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10" width="3.25" style="12" bestFit="1" customWidth="1"/>
    <col min="11" max="11" width="7.375" style="12" bestFit="1" customWidth="1"/>
    <col min="12" max="12" width="2.875" style="12" customWidth="1"/>
    <col min="13" max="221" width="8.625" style="12" customWidth="1"/>
    <col min="222" max="16384" width="8.625" style="12"/>
  </cols>
  <sheetData>
    <row r="1" spans="1:10" ht="17.25" customHeight="1">
      <c r="G1" s="131"/>
    </row>
    <row r="2" spans="1:10" ht="17.25" customHeight="1">
      <c r="A2" s="9"/>
      <c r="B2" s="9"/>
      <c r="G2" s="130"/>
      <c r="I2" s="123"/>
    </row>
    <row r="3" spans="1:10" ht="17.25" customHeight="1">
      <c r="A3" s="9"/>
      <c r="B3" s="9"/>
      <c r="G3" s="129"/>
      <c r="I3" s="123"/>
    </row>
    <row r="4" spans="1:10" ht="17.25" customHeight="1">
      <c r="G4" s="130"/>
    </row>
    <row r="5" spans="1:10" ht="18" customHeight="1">
      <c r="A5" s="9" t="s">
        <v>189</v>
      </c>
      <c r="B5" s="9"/>
      <c r="G5" s="10"/>
      <c r="H5" s="168"/>
      <c r="I5" s="168"/>
    </row>
    <row r="6" spans="1:10" ht="15" customHeight="1">
      <c r="G6" s="10"/>
    </row>
    <row r="7" spans="1:10" ht="18" customHeight="1">
      <c r="A7" s="13" t="s">
        <v>264</v>
      </c>
      <c r="B7" s="13"/>
      <c r="D7" s="12"/>
      <c r="E7" s="12"/>
      <c r="F7" s="13"/>
      <c r="G7" s="13"/>
      <c r="I7" s="124" t="s">
        <v>265</v>
      </c>
    </row>
    <row r="8" spans="1:10" ht="10.5" customHeight="1">
      <c r="A8" s="12"/>
      <c r="B8" s="12"/>
      <c r="D8" s="12"/>
      <c r="E8" s="12"/>
      <c r="F8" s="13"/>
      <c r="G8" s="13"/>
    </row>
    <row r="9" spans="1:10" ht="27" customHeight="1" thickBot="1">
      <c r="A9" s="12"/>
      <c r="B9" s="12"/>
      <c r="E9" s="197" t="s">
        <v>31</v>
      </c>
      <c r="F9" s="197"/>
      <c r="G9" s="14"/>
      <c r="I9" s="16" t="s">
        <v>32</v>
      </c>
    </row>
    <row r="10" spans="1:10" ht="15" customHeight="1">
      <c r="A10" s="17" t="s">
        <v>33</v>
      </c>
      <c r="B10" s="18" t="s">
        <v>169</v>
      </c>
      <c r="C10" s="185" t="s">
        <v>167</v>
      </c>
      <c r="D10" s="187" t="s">
        <v>170</v>
      </c>
      <c r="E10" s="121" t="s">
        <v>195</v>
      </c>
      <c r="F10" s="18" t="s">
        <v>196</v>
      </c>
      <c r="G10" s="121" t="s">
        <v>165</v>
      </c>
      <c r="H10" s="188" t="s">
        <v>168</v>
      </c>
      <c r="I10" s="189"/>
    </row>
    <row r="11" spans="1:10" ht="15" customHeight="1">
      <c r="A11" s="19" t="s">
        <v>34</v>
      </c>
      <c r="B11" s="20" t="s">
        <v>135</v>
      </c>
      <c r="C11" s="186"/>
      <c r="D11" s="186"/>
      <c r="E11" s="122" t="s">
        <v>184</v>
      </c>
      <c r="F11" s="122" t="s">
        <v>270</v>
      </c>
      <c r="G11" s="122" t="s">
        <v>166</v>
      </c>
      <c r="H11" s="190"/>
      <c r="I11" s="191"/>
    </row>
    <row r="12" spans="1:10" ht="15" customHeight="1">
      <c r="A12" s="169">
        <v>1</v>
      </c>
      <c r="B12" s="192" t="s">
        <v>197</v>
      </c>
      <c r="C12" s="194" t="s">
        <v>266</v>
      </c>
      <c r="D12" s="175" t="s">
        <v>198</v>
      </c>
      <c r="E12" s="21">
        <v>1777913</v>
      </c>
      <c r="F12" s="21">
        <v>1786206</v>
      </c>
      <c r="G12" s="21">
        <f t="shared" ref="G12:G43" si="0">+F12-E12</f>
        <v>8293</v>
      </c>
      <c r="H12" s="177" t="s">
        <v>35</v>
      </c>
      <c r="I12" s="125"/>
      <c r="J12" s="12" t="s">
        <v>36</v>
      </c>
    </row>
    <row r="13" spans="1:10" ht="15" customHeight="1">
      <c r="A13" s="170"/>
      <c r="B13" s="193"/>
      <c r="C13" s="195"/>
      <c r="D13" s="176"/>
      <c r="E13" s="23">
        <v>1777913</v>
      </c>
      <c r="F13" s="23">
        <v>1786206</v>
      </c>
      <c r="G13" s="24">
        <f t="shared" si="0"/>
        <v>8293</v>
      </c>
      <c r="H13" s="178"/>
      <c r="I13" s="126"/>
      <c r="J13" s="12" t="s">
        <v>37</v>
      </c>
    </row>
    <row r="14" spans="1:10" ht="15" customHeight="1">
      <c r="A14" s="179" t="s">
        <v>38</v>
      </c>
      <c r="B14" s="180"/>
      <c r="C14" s="180"/>
      <c r="D14" s="181"/>
      <c r="E14" s="25">
        <f>+E12</f>
        <v>1777913</v>
      </c>
      <c r="F14" s="25">
        <f t="shared" ref="F14" si="1">+F12</f>
        <v>1786206</v>
      </c>
      <c r="G14" s="21">
        <f t="shared" si="0"/>
        <v>8293</v>
      </c>
      <c r="H14" s="177"/>
      <c r="I14" s="125"/>
    </row>
    <row r="15" spans="1:10" ht="15" customHeight="1">
      <c r="A15" s="182"/>
      <c r="B15" s="183"/>
      <c r="C15" s="183"/>
      <c r="D15" s="184"/>
      <c r="E15" s="26">
        <f>+E13</f>
        <v>1777913</v>
      </c>
      <c r="F15" s="26">
        <f t="shared" ref="F15" si="2">+F13</f>
        <v>1786206</v>
      </c>
      <c r="G15" s="24">
        <f t="shared" si="0"/>
        <v>8293</v>
      </c>
      <c r="H15" s="178"/>
      <c r="I15" s="126"/>
    </row>
    <row r="16" spans="1:10" ht="22.5" customHeight="1">
      <c r="A16" s="169">
        <v>2</v>
      </c>
      <c r="B16" s="171" t="s">
        <v>199</v>
      </c>
      <c r="C16" s="173" t="s">
        <v>200</v>
      </c>
      <c r="D16" s="175" t="s">
        <v>201</v>
      </c>
      <c r="E16" s="22">
        <v>9727</v>
      </c>
      <c r="F16" s="22">
        <v>9684</v>
      </c>
      <c r="G16" s="21">
        <f t="shared" si="0"/>
        <v>-43</v>
      </c>
      <c r="H16" s="177"/>
      <c r="I16" s="27"/>
      <c r="J16" s="12" t="s">
        <v>36</v>
      </c>
    </row>
    <row r="17" spans="1:10" ht="22.5" customHeight="1">
      <c r="A17" s="170"/>
      <c r="B17" s="172"/>
      <c r="C17" s="174"/>
      <c r="D17" s="176"/>
      <c r="E17" s="26">
        <v>9727</v>
      </c>
      <c r="F17" s="26">
        <v>9684</v>
      </c>
      <c r="G17" s="24">
        <f t="shared" si="0"/>
        <v>-43</v>
      </c>
      <c r="H17" s="178"/>
      <c r="I17" s="28"/>
      <c r="J17" s="12" t="s">
        <v>37</v>
      </c>
    </row>
    <row r="18" spans="1:10" ht="15" customHeight="1">
      <c r="A18" s="169">
        <v>3</v>
      </c>
      <c r="B18" s="171" t="s">
        <v>199</v>
      </c>
      <c r="C18" s="173" t="s">
        <v>202</v>
      </c>
      <c r="D18" s="175" t="s">
        <v>201</v>
      </c>
      <c r="E18" s="25">
        <v>1346</v>
      </c>
      <c r="F18" s="25">
        <v>1366</v>
      </c>
      <c r="G18" s="21">
        <f t="shared" si="0"/>
        <v>20</v>
      </c>
      <c r="H18" s="177"/>
      <c r="I18" s="125"/>
      <c r="J18" s="12" t="s">
        <v>36</v>
      </c>
    </row>
    <row r="19" spans="1:10" ht="15" customHeight="1">
      <c r="A19" s="170"/>
      <c r="B19" s="172"/>
      <c r="C19" s="174"/>
      <c r="D19" s="176"/>
      <c r="E19" s="26">
        <v>1346</v>
      </c>
      <c r="F19" s="26">
        <v>1366</v>
      </c>
      <c r="G19" s="24">
        <f t="shared" si="0"/>
        <v>20</v>
      </c>
      <c r="H19" s="178"/>
      <c r="I19" s="29"/>
      <c r="J19" s="12" t="s">
        <v>37</v>
      </c>
    </row>
    <row r="20" spans="1:10" ht="15" customHeight="1">
      <c r="A20" s="169">
        <v>4</v>
      </c>
      <c r="B20" s="171" t="s">
        <v>199</v>
      </c>
      <c r="C20" s="173" t="s">
        <v>203</v>
      </c>
      <c r="D20" s="175" t="s">
        <v>201</v>
      </c>
      <c r="E20" s="25">
        <v>4525</v>
      </c>
      <c r="F20" s="25">
        <v>4029</v>
      </c>
      <c r="G20" s="21">
        <f t="shared" si="0"/>
        <v>-496</v>
      </c>
      <c r="H20" s="177"/>
      <c r="I20" s="27"/>
      <c r="J20" s="12" t="s">
        <v>36</v>
      </c>
    </row>
    <row r="21" spans="1:10" ht="15" customHeight="1">
      <c r="A21" s="170"/>
      <c r="B21" s="172"/>
      <c r="C21" s="174"/>
      <c r="D21" s="176"/>
      <c r="E21" s="26">
        <v>4525</v>
      </c>
      <c r="F21" s="26">
        <v>3655</v>
      </c>
      <c r="G21" s="24">
        <f t="shared" si="0"/>
        <v>-870</v>
      </c>
      <c r="H21" s="178"/>
      <c r="I21" s="28"/>
      <c r="J21" s="12" t="s">
        <v>37</v>
      </c>
    </row>
    <row r="22" spans="1:10" ht="15" customHeight="1">
      <c r="A22" s="169">
        <v>5</v>
      </c>
      <c r="B22" s="171" t="s">
        <v>199</v>
      </c>
      <c r="C22" s="196" t="s">
        <v>204</v>
      </c>
      <c r="D22" s="175" t="s">
        <v>201</v>
      </c>
      <c r="E22" s="21">
        <v>3126</v>
      </c>
      <c r="F22" s="21">
        <v>2571</v>
      </c>
      <c r="G22" s="21">
        <f t="shared" si="0"/>
        <v>-555</v>
      </c>
      <c r="H22" s="177" t="s">
        <v>35</v>
      </c>
      <c r="I22" s="125"/>
      <c r="J22" s="12" t="s">
        <v>36</v>
      </c>
    </row>
    <row r="23" spans="1:10" ht="15" customHeight="1">
      <c r="A23" s="170"/>
      <c r="B23" s="172"/>
      <c r="C23" s="196"/>
      <c r="D23" s="176"/>
      <c r="E23" s="23">
        <v>2976</v>
      </c>
      <c r="F23" s="23">
        <v>2571</v>
      </c>
      <c r="G23" s="24">
        <f t="shared" si="0"/>
        <v>-405</v>
      </c>
      <c r="H23" s="178"/>
      <c r="I23" s="126"/>
      <c r="J23" s="12" t="s">
        <v>37</v>
      </c>
    </row>
    <row r="24" spans="1:10" ht="15" customHeight="1">
      <c r="A24" s="169">
        <v>6</v>
      </c>
      <c r="B24" s="171" t="s">
        <v>199</v>
      </c>
      <c r="C24" s="173" t="s">
        <v>205</v>
      </c>
      <c r="D24" s="175" t="s">
        <v>201</v>
      </c>
      <c r="E24" s="25">
        <v>5196</v>
      </c>
      <c r="F24" s="25">
        <v>4828</v>
      </c>
      <c r="G24" s="21">
        <f t="shared" si="0"/>
        <v>-368</v>
      </c>
      <c r="H24" s="177" t="s">
        <v>35</v>
      </c>
      <c r="I24" s="125"/>
      <c r="J24" s="12" t="s">
        <v>36</v>
      </c>
    </row>
    <row r="25" spans="1:10" ht="15" customHeight="1">
      <c r="A25" s="170"/>
      <c r="B25" s="172"/>
      <c r="C25" s="174"/>
      <c r="D25" s="176"/>
      <c r="E25" s="26">
        <v>5196</v>
      </c>
      <c r="F25" s="26">
        <v>4828</v>
      </c>
      <c r="G25" s="24">
        <f t="shared" si="0"/>
        <v>-368</v>
      </c>
      <c r="H25" s="178"/>
      <c r="I25" s="126"/>
      <c r="J25" s="12" t="s">
        <v>37</v>
      </c>
    </row>
    <row r="26" spans="1:10" ht="15" customHeight="1">
      <c r="A26" s="169">
        <v>7</v>
      </c>
      <c r="B26" s="171" t="s">
        <v>199</v>
      </c>
      <c r="C26" s="173" t="s">
        <v>206</v>
      </c>
      <c r="D26" s="175" t="s">
        <v>201</v>
      </c>
      <c r="E26" s="25">
        <v>8857</v>
      </c>
      <c r="F26" s="25">
        <v>7357</v>
      </c>
      <c r="G26" s="21">
        <f t="shared" si="0"/>
        <v>-1500</v>
      </c>
      <c r="H26" s="177" t="s">
        <v>35</v>
      </c>
      <c r="I26" s="125"/>
      <c r="J26" s="12" t="s">
        <v>36</v>
      </c>
    </row>
    <row r="27" spans="1:10" ht="15" customHeight="1">
      <c r="A27" s="170"/>
      <c r="B27" s="172"/>
      <c r="C27" s="174"/>
      <c r="D27" s="176"/>
      <c r="E27" s="26">
        <v>8857</v>
      </c>
      <c r="F27" s="26">
        <v>7357</v>
      </c>
      <c r="G27" s="24">
        <f t="shared" si="0"/>
        <v>-1500</v>
      </c>
      <c r="H27" s="178"/>
      <c r="I27" s="126"/>
      <c r="J27" s="12" t="s">
        <v>37</v>
      </c>
    </row>
    <row r="28" spans="1:10" ht="15" customHeight="1">
      <c r="A28" s="169">
        <v>8</v>
      </c>
      <c r="B28" s="171" t="s">
        <v>199</v>
      </c>
      <c r="C28" s="173" t="s">
        <v>207</v>
      </c>
      <c r="D28" s="175" t="s">
        <v>208</v>
      </c>
      <c r="E28" s="25">
        <v>238</v>
      </c>
      <c r="F28" s="25">
        <v>293</v>
      </c>
      <c r="G28" s="21">
        <f t="shared" si="0"/>
        <v>55</v>
      </c>
      <c r="H28" s="177" t="s">
        <v>35</v>
      </c>
      <c r="I28" s="125"/>
      <c r="J28" s="12" t="s">
        <v>36</v>
      </c>
    </row>
    <row r="29" spans="1:10" ht="15" customHeight="1">
      <c r="A29" s="170"/>
      <c r="B29" s="172"/>
      <c r="C29" s="174"/>
      <c r="D29" s="176"/>
      <c r="E29" s="26">
        <v>238</v>
      </c>
      <c r="F29" s="26">
        <v>293</v>
      </c>
      <c r="G29" s="24">
        <f t="shared" si="0"/>
        <v>55</v>
      </c>
      <c r="H29" s="178"/>
      <c r="I29" s="126"/>
      <c r="J29" s="12" t="s">
        <v>37</v>
      </c>
    </row>
    <row r="30" spans="1:10" ht="15" customHeight="1">
      <c r="A30" s="169">
        <v>9</v>
      </c>
      <c r="B30" s="171" t="s">
        <v>199</v>
      </c>
      <c r="C30" s="173" t="s">
        <v>209</v>
      </c>
      <c r="D30" s="175" t="s">
        <v>210</v>
      </c>
      <c r="E30" s="25">
        <v>8766</v>
      </c>
      <c r="F30" s="25">
        <v>8712</v>
      </c>
      <c r="G30" s="21">
        <f t="shared" si="0"/>
        <v>-54</v>
      </c>
      <c r="H30" s="177" t="s">
        <v>35</v>
      </c>
      <c r="I30" s="125"/>
      <c r="J30" s="12" t="s">
        <v>36</v>
      </c>
    </row>
    <row r="31" spans="1:10" ht="15" customHeight="1">
      <c r="A31" s="170"/>
      <c r="B31" s="172"/>
      <c r="C31" s="174"/>
      <c r="D31" s="176"/>
      <c r="E31" s="26">
        <v>8766</v>
      </c>
      <c r="F31" s="26">
        <v>8712</v>
      </c>
      <c r="G31" s="24">
        <f t="shared" si="0"/>
        <v>-54</v>
      </c>
      <c r="H31" s="178"/>
      <c r="I31" s="126"/>
      <c r="J31" s="12" t="s">
        <v>37</v>
      </c>
    </row>
    <row r="32" spans="1:10" ht="15" customHeight="1">
      <c r="A32" s="169">
        <v>10</v>
      </c>
      <c r="B32" s="171" t="s">
        <v>199</v>
      </c>
      <c r="C32" s="173" t="s">
        <v>211</v>
      </c>
      <c r="D32" s="175" t="s">
        <v>210</v>
      </c>
      <c r="E32" s="25">
        <v>2686</v>
      </c>
      <c r="F32" s="25">
        <v>2635</v>
      </c>
      <c r="G32" s="21">
        <f t="shared" si="0"/>
        <v>-51</v>
      </c>
      <c r="H32" s="177" t="s">
        <v>35</v>
      </c>
      <c r="I32" s="125"/>
      <c r="J32" s="12" t="s">
        <v>36</v>
      </c>
    </row>
    <row r="33" spans="1:10" ht="15" customHeight="1">
      <c r="A33" s="170"/>
      <c r="B33" s="172"/>
      <c r="C33" s="174"/>
      <c r="D33" s="176"/>
      <c r="E33" s="26">
        <v>2686</v>
      </c>
      <c r="F33" s="26">
        <v>2635</v>
      </c>
      <c r="G33" s="24">
        <f t="shared" si="0"/>
        <v>-51</v>
      </c>
      <c r="H33" s="178"/>
      <c r="I33" s="126"/>
      <c r="J33" s="12" t="s">
        <v>37</v>
      </c>
    </row>
    <row r="34" spans="1:10" ht="15" customHeight="1">
      <c r="A34" s="169">
        <v>11</v>
      </c>
      <c r="B34" s="171" t="s">
        <v>199</v>
      </c>
      <c r="C34" s="173" t="s">
        <v>212</v>
      </c>
      <c r="D34" s="175" t="s">
        <v>210</v>
      </c>
      <c r="E34" s="25">
        <v>423</v>
      </c>
      <c r="F34" s="25">
        <v>410</v>
      </c>
      <c r="G34" s="21">
        <f t="shared" si="0"/>
        <v>-13</v>
      </c>
      <c r="H34" s="177" t="s">
        <v>35</v>
      </c>
      <c r="I34" s="125"/>
      <c r="J34" s="12" t="s">
        <v>36</v>
      </c>
    </row>
    <row r="35" spans="1:10" ht="15" customHeight="1">
      <c r="A35" s="170"/>
      <c r="B35" s="172"/>
      <c r="C35" s="174"/>
      <c r="D35" s="176"/>
      <c r="E35" s="26">
        <v>423</v>
      </c>
      <c r="F35" s="26">
        <v>410</v>
      </c>
      <c r="G35" s="24">
        <f t="shared" si="0"/>
        <v>-13</v>
      </c>
      <c r="H35" s="178"/>
      <c r="I35" s="126"/>
      <c r="J35" s="12" t="s">
        <v>37</v>
      </c>
    </row>
    <row r="36" spans="1:10" ht="15" customHeight="1">
      <c r="A36" s="169">
        <v>12</v>
      </c>
      <c r="B36" s="171" t="s">
        <v>199</v>
      </c>
      <c r="C36" s="196" t="s">
        <v>213</v>
      </c>
      <c r="D36" s="175" t="s">
        <v>210</v>
      </c>
      <c r="E36" s="21">
        <v>206</v>
      </c>
      <c r="F36" s="21">
        <v>206</v>
      </c>
      <c r="G36" s="21">
        <f t="shared" si="0"/>
        <v>0</v>
      </c>
      <c r="H36" s="177" t="s">
        <v>35</v>
      </c>
      <c r="I36" s="125"/>
      <c r="J36" s="12" t="s">
        <v>36</v>
      </c>
    </row>
    <row r="37" spans="1:10" ht="15" customHeight="1">
      <c r="A37" s="170"/>
      <c r="B37" s="172"/>
      <c r="C37" s="196"/>
      <c r="D37" s="176"/>
      <c r="E37" s="23">
        <v>206</v>
      </c>
      <c r="F37" s="23">
        <v>206</v>
      </c>
      <c r="G37" s="24">
        <f t="shared" si="0"/>
        <v>0</v>
      </c>
      <c r="H37" s="178"/>
      <c r="I37" s="126"/>
      <c r="J37" s="12" t="s">
        <v>37</v>
      </c>
    </row>
    <row r="38" spans="1:10" ht="15" customHeight="1">
      <c r="A38" s="169">
        <v>13</v>
      </c>
      <c r="B38" s="171" t="s">
        <v>199</v>
      </c>
      <c r="C38" s="173" t="s">
        <v>214</v>
      </c>
      <c r="D38" s="175" t="s">
        <v>210</v>
      </c>
      <c r="E38" s="25">
        <v>3394</v>
      </c>
      <c r="F38" s="25">
        <v>3399</v>
      </c>
      <c r="G38" s="21">
        <f t="shared" si="0"/>
        <v>5</v>
      </c>
      <c r="H38" s="177" t="s">
        <v>35</v>
      </c>
      <c r="I38" s="125"/>
      <c r="J38" s="12" t="s">
        <v>36</v>
      </c>
    </row>
    <row r="39" spans="1:10" ht="15" customHeight="1">
      <c r="A39" s="170"/>
      <c r="B39" s="172"/>
      <c r="C39" s="174"/>
      <c r="D39" s="176"/>
      <c r="E39" s="26">
        <v>3394</v>
      </c>
      <c r="F39" s="26">
        <v>3399</v>
      </c>
      <c r="G39" s="24">
        <f t="shared" si="0"/>
        <v>5</v>
      </c>
      <c r="H39" s="178"/>
      <c r="I39" s="126"/>
      <c r="J39" s="12" t="s">
        <v>37</v>
      </c>
    </row>
    <row r="40" spans="1:10" ht="15" customHeight="1">
      <c r="A40" s="169">
        <v>14</v>
      </c>
      <c r="B40" s="171" t="s">
        <v>199</v>
      </c>
      <c r="C40" s="173" t="s">
        <v>215</v>
      </c>
      <c r="D40" s="175" t="s">
        <v>210</v>
      </c>
      <c r="E40" s="25">
        <v>461</v>
      </c>
      <c r="F40" s="25">
        <v>348</v>
      </c>
      <c r="G40" s="21">
        <f t="shared" si="0"/>
        <v>-113</v>
      </c>
      <c r="H40" s="177" t="s">
        <v>35</v>
      </c>
      <c r="I40" s="125"/>
      <c r="J40" s="12" t="s">
        <v>36</v>
      </c>
    </row>
    <row r="41" spans="1:10" ht="15" customHeight="1">
      <c r="A41" s="170"/>
      <c r="B41" s="172"/>
      <c r="C41" s="174"/>
      <c r="D41" s="176"/>
      <c r="E41" s="26">
        <v>461</v>
      </c>
      <c r="F41" s="26">
        <v>348</v>
      </c>
      <c r="G41" s="24">
        <f t="shared" si="0"/>
        <v>-113</v>
      </c>
      <c r="H41" s="178"/>
      <c r="I41" s="126"/>
      <c r="J41" s="12" t="s">
        <v>37</v>
      </c>
    </row>
    <row r="42" spans="1:10" ht="22.5" customHeight="1">
      <c r="A42" s="169">
        <v>15</v>
      </c>
      <c r="B42" s="171" t="s">
        <v>199</v>
      </c>
      <c r="C42" s="173" t="s">
        <v>216</v>
      </c>
      <c r="D42" s="175" t="s">
        <v>210</v>
      </c>
      <c r="E42" s="25">
        <v>2762</v>
      </c>
      <c r="F42" s="25">
        <v>2764</v>
      </c>
      <c r="G42" s="21">
        <f t="shared" si="0"/>
        <v>2</v>
      </c>
      <c r="H42" s="177" t="s">
        <v>35</v>
      </c>
      <c r="I42" s="125"/>
      <c r="J42" s="12" t="s">
        <v>36</v>
      </c>
    </row>
    <row r="43" spans="1:10" ht="22.5" customHeight="1">
      <c r="A43" s="170"/>
      <c r="B43" s="172"/>
      <c r="C43" s="174"/>
      <c r="D43" s="176"/>
      <c r="E43" s="26">
        <v>2762</v>
      </c>
      <c r="F43" s="26">
        <v>2764</v>
      </c>
      <c r="G43" s="24">
        <f t="shared" si="0"/>
        <v>2</v>
      </c>
      <c r="H43" s="178"/>
      <c r="I43" s="126"/>
      <c r="J43" s="12" t="s">
        <v>37</v>
      </c>
    </row>
    <row r="44" spans="1:10" ht="15" customHeight="1">
      <c r="A44" s="169">
        <v>16</v>
      </c>
      <c r="B44" s="171" t="s">
        <v>199</v>
      </c>
      <c r="C44" s="173" t="s">
        <v>217</v>
      </c>
      <c r="D44" s="175" t="s">
        <v>210</v>
      </c>
      <c r="E44" s="25">
        <v>703</v>
      </c>
      <c r="F44" s="25">
        <v>643</v>
      </c>
      <c r="G44" s="21">
        <f t="shared" ref="G44:G75" si="3">+F44-E44</f>
        <v>-60</v>
      </c>
      <c r="H44" s="177" t="s">
        <v>35</v>
      </c>
      <c r="I44" s="125"/>
      <c r="J44" s="12" t="s">
        <v>36</v>
      </c>
    </row>
    <row r="45" spans="1:10" ht="15" customHeight="1">
      <c r="A45" s="170"/>
      <c r="B45" s="172"/>
      <c r="C45" s="174"/>
      <c r="D45" s="176"/>
      <c r="E45" s="26">
        <v>703</v>
      </c>
      <c r="F45" s="26">
        <v>643</v>
      </c>
      <c r="G45" s="24">
        <f t="shared" si="3"/>
        <v>-60</v>
      </c>
      <c r="H45" s="178"/>
      <c r="I45" s="126"/>
      <c r="J45" s="12" t="s">
        <v>37</v>
      </c>
    </row>
    <row r="46" spans="1:10" ht="15" customHeight="1">
      <c r="A46" s="169">
        <v>17</v>
      </c>
      <c r="B46" s="171" t="s">
        <v>199</v>
      </c>
      <c r="C46" s="173" t="s">
        <v>218</v>
      </c>
      <c r="D46" s="175" t="s">
        <v>208</v>
      </c>
      <c r="E46" s="25">
        <v>170</v>
      </c>
      <c r="F46" s="25">
        <v>164</v>
      </c>
      <c r="G46" s="21">
        <f t="shared" si="3"/>
        <v>-6</v>
      </c>
      <c r="H46" s="177" t="s">
        <v>35</v>
      </c>
      <c r="I46" s="125"/>
      <c r="J46" s="12" t="s">
        <v>36</v>
      </c>
    </row>
    <row r="47" spans="1:10" ht="15" customHeight="1">
      <c r="A47" s="170"/>
      <c r="B47" s="172"/>
      <c r="C47" s="174"/>
      <c r="D47" s="176"/>
      <c r="E47" s="26">
        <v>170</v>
      </c>
      <c r="F47" s="26">
        <v>164</v>
      </c>
      <c r="G47" s="24">
        <f t="shared" si="3"/>
        <v>-6</v>
      </c>
      <c r="H47" s="178"/>
      <c r="I47" s="126"/>
      <c r="J47" s="12" t="s">
        <v>37</v>
      </c>
    </row>
    <row r="48" spans="1:10" ht="15" customHeight="1">
      <c r="A48" s="169">
        <v>18</v>
      </c>
      <c r="B48" s="171" t="s">
        <v>199</v>
      </c>
      <c r="C48" s="173" t="s">
        <v>219</v>
      </c>
      <c r="D48" s="175" t="s">
        <v>210</v>
      </c>
      <c r="E48" s="25">
        <v>275</v>
      </c>
      <c r="F48" s="25">
        <v>401</v>
      </c>
      <c r="G48" s="21">
        <f t="shared" si="3"/>
        <v>126</v>
      </c>
      <c r="H48" s="177" t="s">
        <v>35</v>
      </c>
      <c r="I48" s="125"/>
      <c r="J48" s="12" t="s">
        <v>36</v>
      </c>
    </row>
    <row r="49" spans="1:10" ht="15" customHeight="1">
      <c r="A49" s="170"/>
      <c r="B49" s="172"/>
      <c r="C49" s="174"/>
      <c r="D49" s="176"/>
      <c r="E49" s="26">
        <v>275</v>
      </c>
      <c r="F49" s="26">
        <v>401</v>
      </c>
      <c r="G49" s="24">
        <f t="shared" si="3"/>
        <v>126</v>
      </c>
      <c r="H49" s="178"/>
      <c r="I49" s="126"/>
      <c r="J49" s="12" t="s">
        <v>37</v>
      </c>
    </row>
    <row r="50" spans="1:10" ht="15" customHeight="1">
      <c r="A50" s="169">
        <v>19</v>
      </c>
      <c r="B50" s="171" t="s">
        <v>199</v>
      </c>
      <c r="C50" s="173" t="s">
        <v>220</v>
      </c>
      <c r="D50" s="175" t="s">
        <v>208</v>
      </c>
      <c r="E50" s="25">
        <v>0</v>
      </c>
      <c r="F50" s="25">
        <v>2011</v>
      </c>
      <c r="G50" s="21">
        <f t="shared" si="3"/>
        <v>2011</v>
      </c>
      <c r="H50" s="177"/>
      <c r="I50" s="125"/>
      <c r="J50" s="12" t="s">
        <v>36</v>
      </c>
    </row>
    <row r="51" spans="1:10" ht="15" customHeight="1">
      <c r="A51" s="170"/>
      <c r="B51" s="172"/>
      <c r="C51" s="174"/>
      <c r="D51" s="176"/>
      <c r="E51" s="26">
        <v>0</v>
      </c>
      <c r="F51" s="26">
        <v>2011</v>
      </c>
      <c r="G51" s="24">
        <f t="shared" si="3"/>
        <v>2011</v>
      </c>
      <c r="H51" s="178"/>
      <c r="I51" s="126"/>
      <c r="J51" s="12" t="s">
        <v>37</v>
      </c>
    </row>
    <row r="52" spans="1:10" ht="15" customHeight="1">
      <c r="A52" s="169">
        <v>20</v>
      </c>
      <c r="B52" s="171" t="s">
        <v>199</v>
      </c>
      <c r="C52" s="173" t="s">
        <v>221</v>
      </c>
      <c r="D52" s="175" t="s">
        <v>208</v>
      </c>
      <c r="E52" s="25">
        <v>0</v>
      </c>
      <c r="F52" s="25">
        <v>192</v>
      </c>
      <c r="G52" s="21">
        <f t="shared" si="3"/>
        <v>192</v>
      </c>
      <c r="H52" s="151"/>
      <c r="I52" s="152"/>
      <c r="J52" s="12" t="s">
        <v>36</v>
      </c>
    </row>
    <row r="53" spans="1:10" ht="15" customHeight="1">
      <c r="A53" s="170"/>
      <c r="B53" s="172"/>
      <c r="C53" s="174"/>
      <c r="D53" s="176"/>
      <c r="E53" s="26">
        <v>0</v>
      </c>
      <c r="F53" s="26">
        <v>192</v>
      </c>
      <c r="G53" s="24">
        <f t="shared" si="3"/>
        <v>192</v>
      </c>
      <c r="H53" s="151"/>
      <c r="I53" s="152"/>
      <c r="J53" s="12" t="s">
        <v>37</v>
      </c>
    </row>
    <row r="54" spans="1:10" ht="15" customHeight="1">
      <c r="A54" s="169">
        <v>21</v>
      </c>
      <c r="B54" s="171" t="s">
        <v>199</v>
      </c>
      <c r="C54" s="173" t="s">
        <v>269</v>
      </c>
      <c r="D54" s="175" t="s">
        <v>222</v>
      </c>
      <c r="E54" s="25">
        <v>0</v>
      </c>
      <c r="F54" s="25">
        <v>235</v>
      </c>
      <c r="G54" s="21">
        <f t="shared" si="3"/>
        <v>235</v>
      </c>
      <c r="H54" s="177" t="s">
        <v>35</v>
      </c>
      <c r="I54" s="125"/>
      <c r="J54" s="12" t="s">
        <v>36</v>
      </c>
    </row>
    <row r="55" spans="1:10" ht="15" customHeight="1">
      <c r="A55" s="170"/>
      <c r="B55" s="172"/>
      <c r="C55" s="174"/>
      <c r="D55" s="176"/>
      <c r="E55" s="26">
        <v>0</v>
      </c>
      <c r="F55" s="26">
        <v>235</v>
      </c>
      <c r="G55" s="24">
        <f t="shared" si="3"/>
        <v>235</v>
      </c>
      <c r="H55" s="178"/>
      <c r="I55" s="126"/>
      <c r="J55" s="12" t="s">
        <v>37</v>
      </c>
    </row>
    <row r="56" spans="1:10" ht="15" customHeight="1">
      <c r="A56" s="169">
        <v>22</v>
      </c>
      <c r="B56" s="171" t="s">
        <v>199</v>
      </c>
      <c r="C56" s="196" t="s">
        <v>223</v>
      </c>
      <c r="D56" s="175" t="s">
        <v>210</v>
      </c>
      <c r="E56" s="21">
        <v>1336</v>
      </c>
      <c r="F56" s="21">
        <v>1607</v>
      </c>
      <c r="G56" s="21">
        <f t="shared" si="3"/>
        <v>271</v>
      </c>
      <c r="H56" s="177" t="s">
        <v>35</v>
      </c>
      <c r="I56" s="125"/>
      <c r="J56" s="12" t="s">
        <v>36</v>
      </c>
    </row>
    <row r="57" spans="1:10" ht="15" customHeight="1">
      <c r="A57" s="170"/>
      <c r="B57" s="172"/>
      <c r="C57" s="196"/>
      <c r="D57" s="176"/>
      <c r="E57" s="23">
        <v>1336</v>
      </c>
      <c r="F57" s="23">
        <v>10</v>
      </c>
      <c r="G57" s="24">
        <f t="shared" si="3"/>
        <v>-1326</v>
      </c>
      <c r="H57" s="178"/>
      <c r="I57" s="126"/>
      <c r="J57" s="12" t="s">
        <v>37</v>
      </c>
    </row>
    <row r="58" spans="1:10" ht="15" customHeight="1">
      <c r="A58" s="169">
        <v>23</v>
      </c>
      <c r="B58" s="171" t="s">
        <v>199</v>
      </c>
      <c r="C58" s="173" t="s">
        <v>224</v>
      </c>
      <c r="D58" s="175" t="s">
        <v>225</v>
      </c>
      <c r="E58" s="25">
        <v>628</v>
      </c>
      <c r="F58" s="25">
        <v>704</v>
      </c>
      <c r="G58" s="21">
        <f t="shared" si="3"/>
        <v>76</v>
      </c>
      <c r="H58" s="177" t="s">
        <v>35</v>
      </c>
      <c r="I58" s="125"/>
      <c r="J58" s="12" t="s">
        <v>36</v>
      </c>
    </row>
    <row r="59" spans="1:10" ht="15" customHeight="1">
      <c r="A59" s="170"/>
      <c r="B59" s="172"/>
      <c r="C59" s="174"/>
      <c r="D59" s="176"/>
      <c r="E59" s="26">
        <v>628</v>
      </c>
      <c r="F59" s="26">
        <v>704</v>
      </c>
      <c r="G59" s="24">
        <f t="shared" si="3"/>
        <v>76</v>
      </c>
      <c r="H59" s="178"/>
      <c r="I59" s="126"/>
      <c r="J59" s="12" t="s">
        <v>37</v>
      </c>
    </row>
    <row r="60" spans="1:10" ht="15" customHeight="1">
      <c r="A60" s="169">
        <v>24</v>
      </c>
      <c r="B60" s="171" t="s">
        <v>199</v>
      </c>
      <c r="C60" s="173" t="s">
        <v>226</v>
      </c>
      <c r="D60" s="175" t="s">
        <v>208</v>
      </c>
      <c r="E60" s="25">
        <v>1512</v>
      </c>
      <c r="F60" s="25">
        <v>1309</v>
      </c>
      <c r="G60" s="21">
        <f t="shared" si="3"/>
        <v>-203</v>
      </c>
      <c r="H60" s="177" t="s">
        <v>35</v>
      </c>
      <c r="I60" s="125"/>
      <c r="J60" s="12" t="s">
        <v>36</v>
      </c>
    </row>
    <row r="61" spans="1:10" ht="15" customHeight="1">
      <c r="A61" s="170"/>
      <c r="B61" s="172"/>
      <c r="C61" s="174"/>
      <c r="D61" s="176"/>
      <c r="E61" s="26">
        <v>1512</v>
      </c>
      <c r="F61" s="26">
        <v>1309</v>
      </c>
      <c r="G61" s="24">
        <f t="shared" si="3"/>
        <v>-203</v>
      </c>
      <c r="H61" s="178"/>
      <c r="I61" s="126"/>
      <c r="J61" s="12" t="s">
        <v>37</v>
      </c>
    </row>
    <row r="62" spans="1:10" ht="15" customHeight="1">
      <c r="A62" s="169">
        <v>25</v>
      </c>
      <c r="B62" s="171" t="s">
        <v>199</v>
      </c>
      <c r="C62" s="173" t="s">
        <v>227</v>
      </c>
      <c r="D62" s="175" t="s">
        <v>210</v>
      </c>
      <c r="E62" s="25">
        <v>251</v>
      </c>
      <c r="F62" s="25">
        <v>79</v>
      </c>
      <c r="G62" s="21">
        <f t="shared" si="3"/>
        <v>-172</v>
      </c>
      <c r="H62" s="177" t="s">
        <v>35</v>
      </c>
      <c r="I62" s="125"/>
      <c r="J62" s="12" t="s">
        <v>36</v>
      </c>
    </row>
    <row r="63" spans="1:10" ht="15" customHeight="1">
      <c r="A63" s="170"/>
      <c r="B63" s="172"/>
      <c r="C63" s="174"/>
      <c r="D63" s="176"/>
      <c r="E63" s="26">
        <v>251</v>
      </c>
      <c r="F63" s="26">
        <v>79</v>
      </c>
      <c r="G63" s="24">
        <f t="shared" si="3"/>
        <v>-172</v>
      </c>
      <c r="H63" s="178"/>
      <c r="I63" s="126"/>
      <c r="J63" s="12" t="s">
        <v>37</v>
      </c>
    </row>
    <row r="64" spans="1:10" ht="22.5" customHeight="1">
      <c r="A64" s="169">
        <v>26</v>
      </c>
      <c r="B64" s="171" t="s">
        <v>199</v>
      </c>
      <c r="C64" s="173" t="s">
        <v>228</v>
      </c>
      <c r="D64" s="175" t="s">
        <v>229</v>
      </c>
      <c r="E64" s="25">
        <v>4597</v>
      </c>
      <c r="F64" s="25">
        <v>4419</v>
      </c>
      <c r="G64" s="21">
        <f t="shared" si="3"/>
        <v>-178</v>
      </c>
      <c r="H64" s="177" t="s">
        <v>35</v>
      </c>
      <c r="I64" s="125"/>
      <c r="J64" s="12" t="s">
        <v>36</v>
      </c>
    </row>
    <row r="65" spans="1:10" ht="22.5" customHeight="1">
      <c r="A65" s="170"/>
      <c r="B65" s="172"/>
      <c r="C65" s="174"/>
      <c r="D65" s="176"/>
      <c r="E65" s="26">
        <v>2299</v>
      </c>
      <c r="F65" s="26">
        <v>2230</v>
      </c>
      <c r="G65" s="24">
        <f t="shared" si="3"/>
        <v>-69</v>
      </c>
      <c r="H65" s="178"/>
      <c r="I65" s="126"/>
      <c r="J65" s="12" t="s">
        <v>37</v>
      </c>
    </row>
    <row r="66" spans="1:10" ht="15" customHeight="1">
      <c r="A66" s="169">
        <v>27</v>
      </c>
      <c r="B66" s="171" t="s">
        <v>199</v>
      </c>
      <c r="C66" s="173" t="s">
        <v>230</v>
      </c>
      <c r="D66" s="175" t="s">
        <v>225</v>
      </c>
      <c r="E66" s="25">
        <v>290</v>
      </c>
      <c r="F66" s="25">
        <v>145</v>
      </c>
      <c r="G66" s="21">
        <f t="shared" si="3"/>
        <v>-145</v>
      </c>
      <c r="H66" s="177" t="s">
        <v>35</v>
      </c>
      <c r="I66" s="125"/>
      <c r="J66" s="12" t="s">
        <v>36</v>
      </c>
    </row>
    <row r="67" spans="1:10" ht="15" customHeight="1">
      <c r="A67" s="170"/>
      <c r="B67" s="172"/>
      <c r="C67" s="174"/>
      <c r="D67" s="176"/>
      <c r="E67" s="26">
        <v>290</v>
      </c>
      <c r="F67" s="26">
        <v>145</v>
      </c>
      <c r="G67" s="24">
        <f t="shared" si="3"/>
        <v>-145</v>
      </c>
      <c r="H67" s="178"/>
      <c r="I67" s="126"/>
      <c r="J67" s="12" t="s">
        <v>37</v>
      </c>
    </row>
    <row r="68" spans="1:10" ht="15" customHeight="1">
      <c r="A68" s="169">
        <v>28</v>
      </c>
      <c r="B68" s="171" t="s">
        <v>199</v>
      </c>
      <c r="C68" s="173" t="s">
        <v>231</v>
      </c>
      <c r="D68" s="175" t="s">
        <v>232</v>
      </c>
      <c r="E68" s="25">
        <v>312</v>
      </c>
      <c r="F68" s="25">
        <v>313</v>
      </c>
      <c r="G68" s="21">
        <f t="shared" si="3"/>
        <v>1</v>
      </c>
      <c r="H68" s="177" t="s">
        <v>35</v>
      </c>
      <c r="I68" s="125"/>
      <c r="J68" s="12" t="s">
        <v>36</v>
      </c>
    </row>
    <row r="69" spans="1:10" ht="15" customHeight="1">
      <c r="A69" s="170"/>
      <c r="B69" s="172"/>
      <c r="C69" s="174"/>
      <c r="D69" s="176"/>
      <c r="E69" s="26">
        <v>312</v>
      </c>
      <c r="F69" s="26">
        <v>313</v>
      </c>
      <c r="G69" s="24">
        <f t="shared" si="3"/>
        <v>1</v>
      </c>
      <c r="H69" s="178"/>
      <c r="I69" s="126"/>
      <c r="J69" s="12" t="s">
        <v>37</v>
      </c>
    </row>
    <row r="70" spans="1:10" ht="15" customHeight="1">
      <c r="A70" s="169">
        <v>29</v>
      </c>
      <c r="B70" s="171" t="s">
        <v>199</v>
      </c>
      <c r="C70" s="173" t="s">
        <v>233</v>
      </c>
      <c r="D70" s="175" t="s">
        <v>210</v>
      </c>
      <c r="E70" s="25">
        <v>14771</v>
      </c>
      <c r="F70" s="25">
        <v>15026</v>
      </c>
      <c r="G70" s="21">
        <f t="shared" si="3"/>
        <v>255</v>
      </c>
      <c r="H70" s="177"/>
      <c r="I70" s="125"/>
      <c r="J70" s="12" t="s">
        <v>36</v>
      </c>
    </row>
    <row r="71" spans="1:10" ht="15" customHeight="1">
      <c r="A71" s="170"/>
      <c r="B71" s="172"/>
      <c r="C71" s="174"/>
      <c r="D71" s="176"/>
      <c r="E71" s="26">
        <v>14771</v>
      </c>
      <c r="F71" s="26">
        <v>15026</v>
      </c>
      <c r="G71" s="24">
        <f t="shared" si="3"/>
        <v>255</v>
      </c>
      <c r="H71" s="178"/>
      <c r="I71" s="126"/>
      <c r="J71" s="12" t="s">
        <v>37</v>
      </c>
    </row>
    <row r="72" spans="1:10" ht="15" customHeight="1">
      <c r="A72" s="169">
        <v>30</v>
      </c>
      <c r="B72" s="171" t="s">
        <v>199</v>
      </c>
      <c r="C72" s="173" t="s">
        <v>234</v>
      </c>
      <c r="D72" s="175" t="s">
        <v>225</v>
      </c>
      <c r="E72" s="25">
        <v>100</v>
      </c>
      <c r="F72" s="25">
        <v>151</v>
      </c>
      <c r="G72" s="21">
        <f t="shared" si="3"/>
        <v>51</v>
      </c>
      <c r="H72" s="151"/>
      <c r="I72" s="152"/>
      <c r="J72" s="12" t="s">
        <v>36</v>
      </c>
    </row>
    <row r="73" spans="1:10" ht="15" customHeight="1">
      <c r="A73" s="170"/>
      <c r="B73" s="172"/>
      <c r="C73" s="174"/>
      <c r="D73" s="176"/>
      <c r="E73" s="26">
        <v>100</v>
      </c>
      <c r="F73" s="26">
        <v>151</v>
      </c>
      <c r="G73" s="24">
        <f t="shared" si="3"/>
        <v>51</v>
      </c>
      <c r="H73" s="151"/>
      <c r="I73" s="152"/>
      <c r="J73" s="12" t="s">
        <v>37</v>
      </c>
    </row>
    <row r="74" spans="1:10" ht="15" customHeight="1">
      <c r="A74" s="169">
        <v>31</v>
      </c>
      <c r="B74" s="171" t="s">
        <v>199</v>
      </c>
      <c r="C74" s="173" t="s">
        <v>235</v>
      </c>
      <c r="D74" s="175" t="s">
        <v>225</v>
      </c>
      <c r="E74" s="25">
        <v>100</v>
      </c>
      <c r="F74" s="25">
        <v>97</v>
      </c>
      <c r="G74" s="21">
        <f t="shared" si="3"/>
        <v>-3</v>
      </c>
      <c r="H74" s="177" t="s">
        <v>35</v>
      </c>
      <c r="I74" s="125"/>
      <c r="J74" s="12" t="s">
        <v>36</v>
      </c>
    </row>
    <row r="75" spans="1:10" ht="15" customHeight="1">
      <c r="A75" s="170"/>
      <c r="B75" s="172"/>
      <c r="C75" s="174"/>
      <c r="D75" s="176"/>
      <c r="E75" s="26">
        <v>100</v>
      </c>
      <c r="F75" s="26">
        <v>0</v>
      </c>
      <c r="G75" s="24">
        <f t="shared" si="3"/>
        <v>-100</v>
      </c>
      <c r="H75" s="178"/>
      <c r="I75" s="126"/>
      <c r="J75" s="12" t="s">
        <v>37</v>
      </c>
    </row>
    <row r="76" spans="1:10" ht="15" customHeight="1">
      <c r="A76" s="169">
        <v>32</v>
      </c>
      <c r="B76" s="171" t="s">
        <v>199</v>
      </c>
      <c r="C76" s="196" t="s">
        <v>236</v>
      </c>
      <c r="D76" s="175" t="s">
        <v>232</v>
      </c>
      <c r="E76" s="21">
        <v>312</v>
      </c>
      <c r="F76" s="21">
        <v>312</v>
      </c>
      <c r="G76" s="21">
        <f t="shared" ref="G76:G107" si="4">+F76-E76</f>
        <v>0</v>
      </c>
      <c r="H76" s="177" t="s">
        <v>35</v>
      </c>
      <c r="I76" s="125"/>
      <c r="J76" s="12" t="s">
        <v>36</v>
      </c>
    </row>
    <row r="77" spans="1:10" ht="15" customHeight="1">
      <c r="A77" s="170"/>
      <c r="B77" s="172"/>
      <c r="C77" s="196"/>
      <c r="D77" s="176"/>
      <c r="E77" s="23">
        <v>312</v>
      </c>
      <c r="F77" s="23">
        <v>312</v>
      </c>
      <c r="G77" s="24">
        <f t="shared" si="4"/>
        <v>0</v>
      </c>
      <c r="H77" s="178"/>
      <c r="I77" s="126"/>
      <c r="J77" s="12" t="s">
        <v>37</v>
      </c>
    </row>
    <row r="78" spans="1:10" ht="15" customHeight="1">
      <c r="A78" s="169">
        <v>33</v>
      </c>
      <c r="B78" s="171" t="s">
        <v>199</v>
      </c>
      <c r="C78" s="173" t="s">
        <v>237</v>
      </c>
      <c r="D78" s="175" t="s">
        <v>232</v>
      </c>
      <c r="E78" s="25">
        <v>1059</v>
      </c>
      <c r="F78" s="25">
        <v>1031</v>
      </c>
      <c r="G78" s="21">
        <f t="shared" si="4"/>
        <v>-28</v>
      </c>
      <c r="H78" s="177" t="s">
        <v>35</v>
      </c>
      <c r="I78" s="125"/>
      <c r="J78" s="12" t="s">
        <v>36</v>
      </c>
    </row>
    <row r="79" spans="1:10" ht="15" customHeight="1">
      <c r="A79" s="170"/>
      <c r="B79" s="172"/>
      <c r="C79" s="174"/>
      <c r="D79" s="176"/>
      <c r="E79" s="26">
        <v>1059</v>
      </c>
      <c r="F79" s="26">
        <v>1031</v>
      </c>
      <c r="G79" s="24">
        <f t="shared" si="4"/>
        <v>-28</v>
      </c>
      <c r="H79" s="178"/>
      <c r="I79" s="126"/>
      <c r="J79" s="12" t="s">
        <v>37</v>
      </c>
    </row>
    <row r="80" spans="1:10" ht="15" customHeight="1">
      <c r="A80" s="169">
        <v>34</v>
      </c>
      <c r="B80" s="171" t="s">
        <v>199</v>
      </c>
      <c r="C80" s="173" t="s">
        <v>238</v>
      </c>
      <c r="D80" s="175" t="s">
        <v>232</v>
      </c>
      <c r="E80" s="25">
        <v>351</v>
      </c>
      <c r="F80" s="25">
        <v>190</v>
      </c>
      <c r="G80" s="21">
        <f t="shared" si="4"/>
        <v>-161</v>
      </c>
      <c r="H80" s="177" t="s">
        <v>35</v>
      </c>
      <c r="I80" s="125"/>
      <c r="J80" s="12" t="s">
        <v>36</v>
      </c>
    </row>
    <row r="81" spans="1:10" ht="15" customHeight="1">
      <c r="A81" s="170"/>
      <c r="B81" s="172"/>
      <c r="C81" s="174"/>
      <c r="D81" s="176"/>
      <c r="E81" s="26">
        <v>351</v>
      </c>
      <c r="F81" s="26">
        <v>190</v>
      </c>
      <c r="G81" s="24">
        <f t="shared" si="4"/>
        <v>-161</v>
      </c>
      <c r="H81" s="178"/>
      <c r="I81" s="126"/>
      <c r="J81" s="12" t="s">
        <v>37</v>
      </c>
    </row>
    <row r="82" spans="1:10" ht="15" customHeight="1">
      <c r="A82" s="169">
        <v>35</v>
      </c>
      <c r="B82" s="171" t="s">
        <v>199</v>
      </c>
      <c r="C82" s="173" t="s">
        <v>239</v>
      </c>
      <c r="D82" s="175" t="s">
        <v>232</v>
      </c>
      <c r="E82" s="25">
        <v>731</v>
      </c>
      <c r="F82" s="25">
        <v>731</v>
      </c>
      <c r="G82" s="21">
        <f t="shared" si="4"/>
        <v>0</v>
      </c>
      <c r="H82" s="177" t="s">
        <v>35</v>
      </c>
      <c r="I82" s="125"/>
      <c r="J82" s="12" t="s">
        <v>36</v>
      </c>
    </row>
    <row r="83" spans="1:10" ht="15" customHeight="1">
      <c r="A83" s="170"/>
      <c r="B83" s="172"/>
      <c r="C83" s="174"/>
      <c r="D83" s="176"/>
      <c r="E83" s="26">
        <v>731</v>
      </c>
      <c r="F83" s="26">
        <v>731</v>
      </c>
      <c r="G83" s="24">
        <f t="shared" si="4"/>
        <v>0</v>
      </c>
      <c r="H83" s="178"/>
      <c r="I83" s="126"/>
      <c r="J83" s="12" t="s">
        <v>37</v>
      </c>
    </row>
    <row r="84" spans="1:10" ht="15" customHeight="1">
      <c r="A84" s="169">
        <v>36</v>
      </c>
      <c r="B84" s="171" t="s">
        <v>199</v>
      </c>
      <c r="C84" s="173" t="s">
        <v>240</v>
      </c>
      <c r="D84" s="175" t="s">
        <v>232</v>
      </c>
      <c r="E84" s="25">
        <v>420</v>
      </c>
      <c r="F84" s="25">
        <v>407</v>
      </c>
      <c r="G84" s="21">
        <f t="shared" si="4"/>
        <v>-13</v>
      </c>
      <c r="H84" s="177" t="s">
        <v>35</v>
      </c>
      <c r="I84" s="125"/>
      <c r="J84" s="12" t="s">
        <v>36</v>
      </c>
    </row>
    <row r="85" spans="1:10" ht="15" customHeight="1">
      <c r="A85" s="170"/>
      <c r="B85" s="172"/>
      <c r="C85" s="174"/>
      <c r="D85" s="176"/>
      <c r="E85" s="26">
        <v>420</v>
      </c>
      <c r="F85" s="26">
        <v>407</v>
      </c>
      <c r="G85" s="24">
        <f t="shared" si="4"/>
        <v>-13</v>
      </c>
      <c r="H85" s="178"/>
      <c r="I85" s="126"/>
      <c r="J85" s="12" t="s">
        <v>37</v>
      </c>
    </row>
    <row r="86" spans="1:10" ht="15" customHeight="1">
      <c r="A86" s="169">
        <v>37</v>
      </c>
      <c r="B86" s="171" t="s">
        <v>199</v>
      </c>
      <c r="C86" s="173" t="s">
        <v>241</v>
      </c>
      <c r="D86" s="175" t="s">
        <v>232</v>
      </c>
      <c r="E86" s="25">
        <v>2560</v>
      </c>
      <c r="F86" s="25">
        <v>2543</v>
      </c>
      <c r="G86" s="21">
        <f t="shared" si="4"/>
        <v>-17</v>
      </c>
      <c r="H86" s="177" t="s">
        <v>35</v>
      </c>
      <c r="I86" s="125"/>
      <c r="J86" s="12" t="s">
        <v>36</v>
      </c>
    </row>
    <row r="87" spans="1:10" ht="15" customHeight="1">
      <c r="A87" s="170"/>
      <c r="B87" s="172"/>
      <c r="C87" s="174"/>
      <c r="D87" s="176"/>
      <c r="E87" s="26">
        <v>2560</v>
      </c>
      <c r="F87" s="26">
        <v>2543</v>
      </c>
      <c r="G87" s="24">
        <f t="shared" si="4"/>
        <v>-17</v>
      </c>
      <c r="H87" s="178"/>
      <c r="I87" s="126"/>
      <c r="J87" s="12" t="s">
        <v>37</v>
      </c>
    </row>
    <row r="88" spans="1:10" ht="15" customHeight="1">
      <c r="A88" s="169">
        <v>38</v>
      </c>
      <c r="B88" s="171" t="s">
        <v>199</v>
      </c>
      <c r="C88" s="173" t="s">
        <v>242</v>
      </c>
      <c r="D88" s="175" t="s">
        <v>232</v>
      </c>
      <c r="E88" s="25">
        <v>195</v>
      </c>
      <c r="F88" s="25">
        <v>195</v>
      </c>
      <c r="G88" s="21">
        <f t="shared" si="4"/>
        <v>0</v>
      </c>
      <c r="H88" s="177" t="s">
        <v>35</v>
      </c>
      <c r="I88" s="125"/>
      <c r="J88" s="12" t="s">
        <v>36</v>
      </c>
    </row>
    <row r="89" spans="1:10" ht="15" customHeight="1">
      <c r="A89" s="170"/>
      <c r="B89" s="172"/>
      <c r="C89" s="174"/>
      <c r="D89" s="176"/>
      <c r="E89" s="26">
        <v>195</v>
      </c>
      <c r="F89" s="26">
        <v>195</v>
      </c>
      <c r="G89" s="24">
        <f t="shared" si="4"/>
        <v>0</v>
      </c>
      <c r="H89" s="178"/>
      <c r="I89" s="126"/>
      <c r="J89" s="12" t="s">
        <v>37</v>
      </c>
    </row>
    <row r="90" spans="1:10" ht="15" customHeight="1">
      <c r="A90" s="169">
        <v>39</v>
      </c>
      <c r="B90" s="171" t="s">
        <v>199</v>
      </c>
      <c r="C90" s="173" t="s">
        <v>243</v>
      </c>
      <c r="D90" s="175" t="s">
        <v>232</v>
      </c>
      <c r="E90" s="25">
        <v>2470</v>
      </c>
      <c r="F90" s="25">
        <v>2092</v>
      </c>
      <c r="G90" s="21">
        <f t="shared" si="4"/>
        <v>-378</v>
      </c>
      <c r="H90" s="177"/>
      <c r="I90" s="125"/>
      <c r="J90" s="12" t="s">
        <v>36</v>
      </c>
    </row>
    <row r="91" spans="1:10" ht="15" customHeight="1">
      <c r="A91" s="170"/>
      <c r="B91" s="172"/>
      <c r="C91" s="174"/>
      <c r="D91" s="176"/>
      <c r="E91" s="26">
        <v>2470</v>
      </c>
      <c r="F91" s="26">
        <v>2092</v>
      </c>
      <c r="G91" s="24">
        <f t="shared" si="4"/>
        <v>-378</v>
      </c>
      <c r="H91" s="178"/>
      <c r="I91" s="126"/>
      <c r="J91" s="12" t="s">
        <v>37</v>
      </c>
    </row>
    <row r="92" spans="1:10" ht="15" customHeight="1">
      <c r="A92" s="169">
        <v>40</v>
      </c>
      <c r="B92" s="171" t="s">
        <v>199</v>
      </c>
      <c r="C92" s="173" t="s">
        <v>244</v>
      </c>
      <c r="D92" s="175" t="s">
        <v>267</v>
      </c>
      <c r="E92" s="25">
        <v>262</v>
      </c>
      <c r="F92" s="25">
        <v>202</v>
      </c>
      <c r="G92" s="21">
        <f t="shared" si="4"/>
        <v>-60</v>
      </c>
      <c r="H92" s="151"/>
      <c r="I92" s="152"/>
      <c r="J92" s="12" t="s">
        <v>36</v>
      </c>
    </row>
    <row r="93" spans="1:10" ht="15" customHeight="1">
      <c r="A93" s="170"/>
      <c r="B93" s="172"/>
      <c r="C93" s="174"/>
      <c r="D93" s="176"/>
      <c r="E93" s="26">
        <v>262</v>
      </c>
      <c r="F93" s="26">
        <v>202</v>
      </c>
      <c r="G93" s="24">
        <f t="shared" si="4"/>
        <v>-60</v>
      </c>
      <c r="H93" s="151"/>
      <c r="I93" s="152"/>
      <c r="J93" s="12" t="s">
        <v>37</v>
      </c>
    </row>
    <row r="94" spans="1:10" ht="15" customHeight="1">
      <c r="A94" s="169">
        <v>41</v>
      </c>
      <c r="B94" s="171" t="s">
        <v>199</v>
      </c>
      <c r="C94" s="173" t="s">
        <v>245</v>
      </c>
      <c r="D94" s="175" t="s">
        <v>201</v>
      </c>
      <c r="E94" s="25">
        <v>40558</v>
      </c>
      <c r="F94" s="25">
        <v>40558</v>
      </c>
      <c r="G94" s="21">
        <f t="shared" si="4"/>
        <v>0</v>
      </c>
      <c r="H94" s="177" t="s">
        <v>35</v>
      </c>
      <c r="I94" s="125"/>
      <c r="J94" s="12" t="s">
        <v>36</v>
      </c>
    </row>
    <row r="95" spans="1:10" ht="15" customHeight="1">
      <c r="A95" s="170"/>
      <c r="B95" s="172"/>
      <c r="C95" s="174"/>
      <c r="D95" s="176"/>
      <c r="E95" s="26">
        <v>40558</v>
      </c>
      <c r="F95" s="26">
        <v>40558</v>
      </c>
      <c r="G95" s="24">
        <f t="shared" si="4"/>
        <v>0</v>
      </c>
      <c r="H95" s="178"/>
      <c r="I95" s="126"/>
      <c r="J95" s="12" t="s">
        <v>37</v>
      </c>
    </row>
    <row r="96" spans="1:10" ht="15" customHeight="1">
      <c r="A96" s="169">
        <v>42</v>
      </c>
      <c r="B96" s="171" t="s">
        <v>199</v>
      </c>
      <c r="C96" s="196" t="s">
        <v>246</v>
      </c>
      <c r="D96" s="175" t="s">
        <v>201</v>
      </c>
      <c r="E96" s="21">
        <v>17573</v>
      </c>
      <c r="F96" s="21">
        <v>15490</v>
      </c>
      <c r="G96" s="21">
        <f t="shared" si="4"/>
        <v>-2083</v>
      </c>
      <c r="H96" s="177" t="s">
        <v>35</v>
      </c>
      <c r="I96" s="125"/>
      <c r="J96" s="12" t="s">
        <v>36</v>
      </c>
    </row>
    <row r="97" spans="1:10" ht="15" customHeight="1">
      <c r="A97" s="170"/>
      <c r="B97" s="172"/>
      <c r="C97" s="196"/>
      <c r="D97" s="176"/>
      <c r="E97" s="23">
        <v>17573</v>
      </c>
      <c r="F97" s="23">
        <v>15490</v>
      </c>
      <c r="G97" s="24">
        <f t="shared" si="4"/>
        <v>-2083</v>
      </c>
      <c r="H97" s="178"/>
      <c r="I97" s="126"/>
      <c r="J97" s="12" t="s">
        <v>37</v>
      </c>
    </row>
    <row r="98" spans="1:10" ht="15" customHeight="1">
      <c r="A98" s="169">
        <v>43</v>
      </c>
      <c r="B98" s="171" t="s">
        <v>199</v>
      </c>
      <c r="C98" s="173" t="s">
        <v>247</v>
      </c>
      <c r="D98" s="175" t="s">
        <v>201</v>
      </c>
      <c r="E98" s="25">
        <v>934</v>
      </c>
      <c r="F98" s="25">
        <v>906</v>
      </c>
      <c r="G98" s="21">
        <f t="shared" si="4"/>
        <v>-28</v>
      </c>
      <c r="H98" s="177" t="s">
        <v>35</v>
      </c>
      <c r="I98" s="125"/>
      <c r="J98" s="12" t="s">
        <v>36</v>
      </c>
    </row>
    <row r="99" spans="1:10" ht="15" customHeight="1">
      <c r="A99" s="170"/>
      <c r="B99" s="172"/>
      <c r="C99" s="174"/>
      <c r="D99" s="176"/>
      <c r="E99" s="26">
        <v>934</v>
      </c>
      <c r="F99" s="26">
        <v>906</v>
      </c>
      <c r="G99" s="24">
        <f t="shared" si="4"/>
        <v>-28</v>
      </c>
      <c r="H99" s="178"/>
      <c r="I99" s="126"/>
      <c r="J99" s="12" t="s">
        <v>37</v>
      </c>
    </row>
    <row r="100" spans="1:10" ht="15" customHeight="1">
      <c r="A100" s="169">
        <v>44</v>
      </c>
      <c r="B100" s="171" t="s">
        <v>199</v>
      </c>
      <c r="C100" s="173" t="s">
        <v>248</v>
      </c>
      <c r="D100" s="175" t="s">
        <v>201</v>
      </c>
      <c r="E100" s="25">
        <v>4596</v>
      </c>
      <c r="F100" s="25">
        <v>4354</v>
      </c>
      <c r="G100" s="21">
        <f t="shared" si="4"/>
        <v>-242</v>
      </c>
      <c r="H100" s="177" t="s">
        <v>35</v>
      </c>
      <c r="I100" s="125"/>
      <c r="J100" s="12" t="s">
        <v>36</v>
      </c>
    </row>
    <row r="101" spans="1:10" ht="15" customHeight="1">
      <c r="A101" s="170"/>
      <c r="B101" s="172"/>
      <c r="C101" s="174"/>
      <c r="D101" s="176"/>
      <c r="E101" s="26">
        <v>4596</v>
      </c>
      <c r="F101" s="26">
        <v>4354</v>
      </c>
      <c r="G101" s="24">
        <f t="shared" si="4"/>
        <v>-242</v>
      </c>
      <c r="H101" s="178"/>
      <c r="I101" s="126"/>
      <c r="J101" s="12" t="s">
        <v>37</v>
      </c>
    </row>
    <row r="102" spans="1:10" ht="15" customHeight="1">
      <c r="A102" s="169">
        <v>45</v>
      </c>
      <c r="B102" s="171" t="s">
        <v>199</v>
      </c>
      <c r="C102" s="173" t="s">
        <v>249</v>
      </c>
      <c r="D102" s="175" t="s">
        <v>250</v>
      </c>
      <c r="E102" s="25">
        <v>1277</v>
      </c>
      <c r="F102" s="25">
        <v>1531</v>
      </c>
      <c r="G102" s="21">
        <f t="shared" si="4"/>
        <v>254</v>
      </c>
      <c r="H102" s="177" t="s">
        <v>35</v>
      </c>
      <c r="I102" s="125"/>
      <c r="J102" s="12" t="s">
        <v>36</v>
      </c>
    </row>
    <row r="103" spans="1:10" ht="15" customHeight="1">
      <c r="A103" s="170"/>
      <c r="B103" s="172"/>
      <c r="C103" s="174"/>
      <c r="D103" s="176"/>
      <c r="E103" s="26">
        <v>1277</v>
      </c>
      <c r="F103" s="26">
        <v>1531</v>
      </c>
      <c r="G103" s="24">
        <f t="shared" si="4"/>
        <v>254</v>
      </c>
      <c r="H103" s="178"/>
      <c r="I103" s="126"/>
      <c r="J103" s="12" t="s">
        <v>37</v>
      </c>
    </row>
    <row r="104" spans="1:10" ht="15" customHeight="1">
      <c r="A104" s="169">
        <v>46</v>
      </c>
      <c r="B104" s="171" t="s">
        <v>199</v>
      </c>
      <c r="C104" s="173" t="s">
        <v>251</v>
      </c>
      <c r="D104" s="175" t="s">
        <v>252</v>
      </c>
      <c r="E104" s="25">
        <v>2897</v>
      </c>
      <c r="F104" s="25">
        <v>2397</v>
      </c>
      <c r="G104" s="21">
        <f t="shared" si="4"/>
        <v>-500</v>
      </c>
      <c r="H104" s="177" t="s">
        <v>35</v>
      </c>
      <c r="I104" s="125"/>
      <c r="J104" s="12" t="s">
        <v>36</v>
      </c>
    </row>
    <row r="105" spans="1:10" ht="15" customHeight="1">
      <c r="A105" s="170"/>
      <c r="B105" s="172"/>
      <c r="C105" s="174"/>
      <c r="D105" s="176"/>
      <c r="E105" s="26">
        <v>2897</v>
      </c>
      <c r="F105" s="26">
        <v>2397</v>
      </c>
      <c r="G105" s="24">
        <f t="shared" si="4"/>
        <v>-500</v>
      </c>
      <c r="H105" s="178"/>
      <c r="I105" s="126"/>
      <c r="J105" s="12" t="s">
        <v>37</v>
      </c>
    </row>
    <row r="106" spans="1:10" ht="15" customHeight="1">
      <c r="A106" s="169">
        <v>47</v>
      </c>
      <c r="B106" s="171" t="s">
        <v>199</v>
      </c>
      <c r="C106" s="173" t="s">
        <v>253</v>
      </c>
      <c r="D106" s="175" t="s">
        <v>254</v>
      </c>
      <c r="E106" s="25">
        <v>56234</v>
      </c>
      <c r="F106" s="25">
        <v>57613</v>
      </c>
      <c r="G106" s="21">
        <f t="shared" si="4"/>
        <v>1379</v>
      </c>
      <c r="H106" s="177" t="s">
        <v>35</v>
      </c>
      <c r="I106" s="125"/>
      <c r="J106" s="12" t="s">
        <v>36</v>
      </c>
    </row>
    <row r="107" spans="1:10" ht="15" customHeight="1">
      <c r="A107" s="170"/>
      <c r="B107" s="172"/>
      <c r="C107" s="174"/>
      <c r="D107" s="176"/>
      <c r="E107" s="26">
        <v>56234</v>
      </c>
      <c r="F107" s="26">
        <v>57613</v>
      </c>
      <c r="G107" s="24">
        <f t="shared" si="4"/>
        <v>1379</v>
      </c>
      <c r="H107" s="178"/>
      <c r="I107" s="126"/>
      <c r="J107" s="12" t="s">
        <v>37</v>
      </c>
    </row>
    <row r="108" spans="1:10" ht="15" customHeight="1">
      <c r="A108" s="169">
        <v>48</v>
      </c>
      <c r="B108" s="171" t="s">
        <v>199</v>
      </c>
      <c r="C108" s="173" t="s">
        <v>255</v>
      </c>
      <c r="D108" s="175" t="s">
        <v>252</v>
      </c>
      <c r="E108" s="25">
        <v>20912</v>
      </c>
      <c r="F108" s="25">
        <v>21738</v>
      </c>
      <c r="G108" s="21">
        <f t="shared" ref="G108:G127" si="5">+F108-E108</f>
        <v>826</v>
      </c>
      <c r="H108" s="177" t="s">
        <v>35</v>
      </c>
      <c r="I108" s="125"/>
      <c r="J108" s="12" t="s">
        <v>36</v>
      </c>
    </row>
    <row r="109" spans="1:10" ht="15" customHeight="1">
      <c r="A109" s="170"/>
      <c r="B109" s="172"/>
      <c r="C109" s="174"/>
      <c r="D109" s="176"/>
      <c r="E109" s="26">
        <v>20912</v>
      </c>
      <c r="F109" s="26">
        <v>21738</v>
      </c>
      <c r="G109" s="24">
        <f t="shared" si="5"/>
        <v>826</v>
      </c>
      <c r="H109" s="178"/>
      <c r="I109" s="126"/>
      <c r="J109" s="12" t="s">
        <v>37</v>
      </c>
    </row>
    <row r="110" spans="1:10" ht="15" customHeight="1">
      <c r="A110" s="169">
        <v>49</v>
      </c>
      <c r="B110" s="171" t="s">
        <v>199</v>
      </c>
      <c r="C110" s="173" t="s">
        <v>256</v>
      </c>
      <c r="D110" s="175" t="s">
        <v>198</v>
      </c>
      <c r="E110" s="25">
        <v>760</v>
      </c>
      <c r="F110" s="25">
        <v>734</v>
      </c>
      <c r="G110" s="21">
        <f t="shared" si="5"/>
        <v>-26</v>
      </c>
      <c r="H110" s="177"/>
      <c r="I110" s="125"/>
      <c r="J110" s="12" t="s">
        <v>36</v>
      </c>
    </row>
    <row r="111" spans="1:10" ht="15" customHeight="1">
      <c r="A111" s="170"/>
      <c r="B111" s="172"/>
      <c r="C111" s="174"/>
      <c r="D111" s="176"/>
      <c r="E111" s="26">
        <v>760</v>
      </c>
      <c r="F111" s="26">
        <v>734</v>
      </c>
      <c r="G111" s="24">
        <f t="shared" si="5"/>
        <v>-26</v>
      </c>
      <c r="H111" s="178"/>
      <c r="I111" s="126"/>
      <c r="J111" s="12" t="s">
        <v>37</v>
      </c>
    </row>
    <row r="112" spans="1:10" ht="15" customHeight="1">
      <c r="A112" s="169">
        <v>50</v>
      </c>
      <c r="B112" s="171" t="s">
        <v>199</v>
      </c>
      <c r="C112" s="173" t="s">
        <v>257</v>
      </c>
      <c r="D112" s="175" t="s">
        <v>198</v>
      </c>
      <c r="E112" s="25">
        <v>51077</v>
      </c>
      <c r="F112" s="25">
        <v>45854</v>
      </c>
      <c r="G112" s="21">
        <f t="shared" si="5"/>
        <v>-5223</v>
      </c>
      <c r="H112" s="151"/>
      <c r="I112" s="152"/>
      <c r="J112" s="12" t="s">
        <v>36</v>
      </c>
    </row>
    <row r="113" spans="1:11" ht="15" customHeight="1">
      <c r="A113" s="170"/>
      <c r="B113" s="172"/>
      <c r="C113" s="174"/>
      <c r="D113" s="176"/>
      <c r="E113" s="26">
        <v>51067</v>
      </c>
      <c r="F113" s="26">
        <v>45844</v>
      </c>
      <c r="G113" s="24">
        <f t="shared" si="5"/>
        <v>-5223</v>
      </c>
      <c r="H113" s="151"/>
      <c r="I113" s="152"/>
      <c r="J113" s="12" t="s">
        <v>37</v>
      </c>
    </row>
    <row r="114" spans="1:11" ht="15" customHeight="1">
      <c r="A114" s="169">
        <v>51</v>
      </c>
      <c r="B114" s="171" t="s">
        <v>199</v>
      </c>
      <c r="C114" s="173" t="s">
        <v>258</v>
      </c>
      <c r="D114" s="175" t="s">
        <v>198</v>
      </c>
      <c r="E114" s="25">
        <v>47679</v>
      </c>
      <c r="F114" s="25">
        <v>51356</v>
      </c>
      <c r="G114" s="21">
        <f t="shared" si="5"/>
        <v>3677</v>
      </c>
      <c r="H114" s="177" t="s">
        <v>35</v>
      </c>
      <c r="I114" s="125"/>
      <c r="J114" s="12" t="s">
        <v>36</v>
      </c>
    </row>
    <row r="115" spans="1:11" ht="15" customHeight="1">
      <c r="A115" s="170"/>
      <c r="B115" s="172"/>
      <c r="C115" s="174"/>
      <c r="D115" s="176"/>
      <c r="E115" s="26">
        <v>47427</v>
      </c>
      <c r="F115" s="26">
        <v>51045</v>
      </c>
      <c r="G115" s="24">
        <f t="shared" si="5"/>
        <v>3618</v>
      </c>
      <c r="H115" s="178"/>
      <c r="I115" s="126"/>
      <c r="J115" s="12" t="s">
        <v>37</v>
      </c>
    </row>
    <row r="116" spans="1:11" ht="15" customHeight="1">
      <c r="A116" s="169">
        <v>52</v>
      </c>
      <c r="B116" s="171" t="s">
        <v>199</v>
      </c>
      <c r="C116" s="196" t="s">
        <v>259</v>
      </c>
      <c r="D116" s="175" t="s">
        <v>198</v>
      </c>
      <c r="E116" s="21">
        <v>61206</v>
      </c>
      <c r="F116" s="21">
        <v>84084</v>
      </c>
      <c r="G116" s="21">
        <f t="shared" si="5"/>
        <v>22878</v>
      </c>
      <c r="H116" s="177" t="s">
        <v>35</v>
      </c>
      <c r="I116" s="125"/>
      <c r="J116" s="12" t="s">
        <v>36</v>
      </c>
    </row>
    <row r="117" spans="1:11" ht="15" customHeight="1">
      <c r="A117" s="170"/>
      <c r="B117" s="172"/>
      <c r="C117" s="196"/>
      <c r="D117" s="176"/>
      <c r="E117" s="23">
        <v>61151</v>
      </c>
      <c r="F117" s="23">
        <v>84029</v>
      </c>
      <c r="G117" s="24">
        <f t="shared" si="5"/>
        <v>22878</v>
      </c>
      <c r="H117" s="178"/>
      <c r="I117" s="126"/>
      <c r="J117" s="12" t="s">
        <v>37</v>
      </c>
    </row>
    <row r="118" spans="1:11" ht="22.5" customHeight="1">
      <c r="A118" s="169">
        <v>53</v>
      </c>
      <c r="B118" s="171" t="s">
        <v>199</v>
      </c>
      <c r="C118" s="173" t="s">
        <v>260</v>
      </c>
      <c r="D118" s="175" t="s">
        <v>268</v>
      </c>
      <c r="E118" s="25">
        <v>824</v>
      </c>
      <c r="F118" s="25">
        <v>799</v>
      </c>
      <c r="G118" s="21">
        <f t="shared" si="5"/>
        <v>-25</v>
      </c>
      <c r="H118" s="177" t="s">
        <v>35</v>
      </c>
      <c r="I118" s="125"/>
      <c r="J118" s="12" t="s">
        <v>36</v>
      </c>
    </row>
    <row r="119" spans="1:11" ht="22.5" customHeight="1">
      <c r="A119" s="170"/>
      <c r="B119" s="172"/>
      <c r="C119" s="174"/>
      <c r="D119" s="176"/>
      <c r="E119" s="26">
        <v>824</v>
      </c>
      <c r="F119" s="26">
        <v>799</v>
      </c>
      <c r="G119" s="24">
        <f t="shared" si="5"/>
        <v>-25</v>
      </c>
      <c r="H119" s="178"/>
      <c r="I119" s="126"/>
      <c r="J119" s="12" t="s">
        <v>37</v>
      </c>
    </row>
    <row r="120" spans="1:11" ht="15" customHeight="1">
      <c r="A120" s="169">
        <v>54</v>
      </c>
      <c r="B120" s="171" t="s">
        <v>199</v>
      </c>
      <c r="C120" s="173" t="s">
        <v>261</v>
      </c>
      <c r="D120" s="175" t="s">
        <v>210</v>
      </c>
      <c r="E120" s="25">
        <v>1044</v>
      </c>
      <c r="F120" s="25">
        <v>903</v>
      </c>
      <c r="G120" s="21">
        <f t="shared" si="5"/>
        <v>-141</v>
      </c>
      <c r="H120" s="177" t="s">
        <v>35</v>
      </c>
      <c r="I120" s="125"/>
      <c r="J120" s="12" t="s">
        <v>36</v>
      </c>
    </row>
    <row r="121" spans="1:11" ht="15" customHeight="1">
      <c r="A121" s="170"/>
      <c r="B121" s="172"/>
      <c r="C121" s="174"/>
      <c r="D121" s="176"/>
      <c r="E121" s="26">
        <v>1044</v>
      </c>
      <c r="F121" s="26">
        <v>903</v>
      </c>
      <c r="G121" s="24">
        <f t="shared" si="5"/>
        <v>-141</v>
      </c>
      <c r="H121" s="178"/>
      <c r="I121" s="126"/>
      <c r="J121" s="12" t="s">
        <v>37</v>
      </c>
    </row>
    <row r="122" spans="1:11" ht="15" customHeight="1">
      <c r="A122" s="169">
        <v>55</v>
      </c>
      <c r="B122" s="171" t="s">
        <v>199</v>
      </c>
      <c r="C122" s="194" t="s">
        <v>262</v>
      </c>
      <c r="D122" s="175" t="s">
        <v>201</v>
      </c>
      <c r="E122" s="25">
        <v>1500</v>
      </c>
      <c r="F122" s="25">
        <v>0</v>
      </c>
      <c r="G122" s="21">
        <f t="shared" si="5"/>
        <v>-1500</v>
      </c>
      <c r="H122" s="177" t="s">
        <v>35</v>
      </c>
      <c r="I122" s="125"/>
      <c r="J122" s="12" t="s">
        <v>36</v>
      </c>
    </row>
    <row r="123" spans="1:11" ht="15" customHeight="1">
      <c r="A123" s="170"/>
      <c r="B123" s="172"/>
      <c r="C123" s="195"/>
      <c r="D123" s="176"/>
      <c r="E123" s="26">
        <v>0</v>
      </c>
      <c r="F123" s="26">
        <v>0</v>
      </c>
      <c r="G123" s="24">
        <f t="shared" si="5"/>
        <v>0</v>
      </c>
      <c r="H123" s="178"/>
      <c r="I123" s="126"/>
      <c r="J123" s="12" t="s">
        <v>37</v>
      </c>
    </row>
    <row r="124" spans="1:11" ht="15" customHeight="1">
      <c r="A124" s="179" t="s">
        <v>263</v>
      </c>
      <c r="B124" s="180"/>
      <c r="C124" s="180"/>
      <c r="D124" s="181"/>
      <c r="E124" s="25">
        <f>+SUMIF($J16:$J122,$J124,E16:E122)</f>
        <v>394189</v>
      </c>
      <c r="F124" s="25">
        <f>+SUMIF($J16:$J122,$J124,F16:F122)</f>
        <v>412118</v>
      </c>
      <c r="G124" s="21">
        <f t="shared" si="5"/>
        <v>17929</v>
      </c>
      <c r="H124" s="177"/>
      <c r="I124" s="125"/>
      <c r="J124" s="12" t="s">
        <v>36</v>
      </c>
    </row>
    <row r="125" spans="1:11" ht="15" customHeight="1">
      <c r="A125" s="182"/>
      <c r="B125" s="183"/>
      <c r="C125" s="183"/>
      <c r="D125" s="184"/>
      <c r="E125" s="26">
        <f>+SUMIF($J17:$J123,$J125,E17:E123)</f>
        <v>389924</v>
      </c>
      <c r="F125" s="26">
        <f>+SUMIF($J17:$J123,$J125,F17:F123)</f>
        <v>407485</v>
      </c>
      <c r="G125" s="24">
        <f t="shared" si="5"/>
        <v>17561</v>
      </c>
      <c r="H125" s="178"/>
      <c r="I125" s="126"/>
      <c r="J125" s="12" t="s">
        <v>37</v>
      </c>
    </row>
    <row r="126" spans="1:11" ht="15" customHeight="1">
      <c r="A126" s="198" t="s">
        <v>43</v>
      </c>
      <c r="B126" s="199"/>
      <c r="C126" s="199"/>
      <c r="D126" s="200"/>
      <c r="E126" s="25">
        <f>SUM(E14,E124)</f>
        <v>2172102</v>
      </c>
      <c r="F126" s="25">
        <f t="shared" ref="F126" si="6">SUM(F14,F124)</f>
        <v>2198324</v>
      </c>
      <c r="G126" s="22">
        <f t="shared" si="5"/>
        <v>26222</v>
      </c>
      <c r="H126" s="177" t="str">
        <f>IF(I126="　","　","区CM")</f>
        <v>　</v>
      </c>
      <c r="I126" s="127" t="str">
        <f>IF(SUMIF(K12:K57,K126,I12:I57)=0,"　",SUMIF(K12:K57,K126,I12:I57))</f>
        <v>　</v>
      </c>
      <c r="J126" s="12" t="s">
        <v>36</v>
      </c>
      <c r="K126" s="12" t="s">
        <v>39</v>
      </c>
    </row>
    <row r="127" spans="1:11" ht="15" customHeight="1" thickBot="1">
      <c r="A127" s="201"/>
      <c r="B127" s="202"/>
      <c r="C127" s="202"/>
      <c r="D127" s="203"/>
      <c r="E127" s="30">
        <f>SUM(E15,E125)</f>
        <v>2167837</v>
      </c>
      <c r="F127" s="30">
        <f t="shared" ref="F127" si="7">SUM(F15,F125)</f>
        <v>2193691</v>
      </c>
      <c r="G127" s="31">
        <f t="shared" si="5"/>
        <v>25854</v>
      </c>
      <c r="H127" s="204"/>
      <c r="I127" s="32" t="str">
        <f>IF(SUMIF(K12:K57,K127,I12:I57)=0,"　",SUMIF(K12:K57,K127,I12:I57))</f>
        <v>　</v>
      </c>
      <c r="J127" s="12" t="s">
        <v>37</v>
      </c>
      <c r="K127" s="12" t="s">
        <v>40</v>
      </c>
    </row>
    <row r="128" spans="1:11" ht="12.75">
      <c r="A128" s="132"/>
      <c r="B128" s="132"/>
      <c r="C128" s="132"/>
      <c r="D128" s="132"/>
      <c r="E128" s="33"/>
      <c r="F128" s="34"/>
      <c r="G128" s="34"/>
    </row>
    <row r="129" spans="1:8" ht="18" customHeight="1">
      <c r="A129" s="36"/>
      <c r="B129" s="36"/>
      <c r="C129" s="128"/>
      <c r="D129" s="36"/>
      <c r="F129" s="15"/>
      <c r="G129" s="15"/>
    </row>
    <row r="130" spans="1:8" ht="18" customHeight="1">
      <c r="F130" s="15"/>
      <c r="G130" s="15"/>
      <c r="H130" s="35"/>
    </row>
  </sheetData>
  <mergeCells count="281">
    <mergeCell ref="A122:A123"/>
    <mergeCell ref="B122:B123"/>
    <mergeCell ref="C122:C123"/>
    <mergeCell ref="D122:D123"/>
    <mergeCell ref="H122:H123"/>
    <mergeCell ref="A118:A119"/>
    <mergeCell ref="B118:B119"/>
    <mergeCell ref="C118:C119"/>
    <mergeCell ref="D118:D119"/>
    <mergeCell ref="H118:H119"/>
    <mergeCell ref="A120:A121"/>
    <mergeCell ref="B120:B121"/>
    <mergeCell ref="C120:C121"/>
    <mergeCell ref="D120:D121"/>
    <mergeCell ref="H120:H121"/>
    <mergeCell ref="A114:A115"/>
    <mergeCell ref="B114:B115"/>
    <mergeCell ref="C114:C115"/>
    <mergeCell ref="D114:D115"/>
    <mergeCell ref="H114:H115"/>
    <mergeCell ref="A116:A117"/>
    <mergeCell ref="B116:B117"/>
    <mergeCell ref="C116:C117"/>
    <mergeCell ref="D116:D117"/>
    <mergeCell ref="H116:H117"/>
    <mergeCell ref="A110:A111"/>
    <mergeCell ref="B110:B111"/>
    <mergeCell ref="C110:C111"/>
    <mergeCell ref="D110:D111"/>
    <mergeCell ref="H110:H111"/>
    <mergeCell ref="A112:A113"/>
    <mergeCell ref="B112:B113"/>
    <mergeCell ref="C112:C113"/>
    <mergeCell ref="D112:D113"/>
    <mergeCell ref="A106:A107"/>
    <mergeCell ref="B106:B107"/>
    <mergeCell ref="C106:C107"/>
    <mergeCell ref="D106:D107"/>
    <mergeCell ref="H106:H107"/>
    <mergeCell ref="A108:A109"/>
    <mergeCell ref="B108:B109"/>
    <mergeCell ref="C108:C109"/>
    <mergeCell ref="D108:D109"/>
    <mergeCell ref="H108:H109"/>
    <mergeCell ref="A102:A103"/>
    <mergeCell ref="B102:B103"/>
    <mergeCell ref="C102:C103"/>
    <mergeCell ref="D102:D103"/>
    <mergeCell ref="H102:H103"/>
    <mergeCell ref="A104:A105"/>
    <mergeCell ref="B104:B105"/>
    <mergeCell ref="C104:C105"/>
    <mergeCell ref="D104:D105"/>
    <mergeCell ref="H104:H105"/>
    <mergeCell ref="A98:A99"/>
    <mergeCell ref="B98:B99"/>
    <mergeCell ref="C98:C99"/>
    <mergeCell ref="D98:D99"/>
    <mergeCell ref="H98:H99"/>
    <mergeCell ref="A100:A101"/>
    <mergeCell ref="B100:B101"/>
    <mergeCell ref="C100:C101"/>
    <mergeCell ref="D100:D101"/>
    <mergeCell ref="H100:H101"/>
    <mergeCell ref="A94:A95"/>
    <mergeCell ref="B94:B95"/>
    <mergeCell ref="C94:C95"/>
    <mergeCell ref="D94:D95"/>
    <mergeCell ref="H94:H95"/>
    <mergeCell ref="A96:A97"/>
    <mergeCell ref="B96:B97"/>
    <mergeCell ref="C96:C97"/>
    <mergeCell ref="D96:D97"/>
    <mergeCell ref="H96:H97"/>
    <mergeCell ref="A90:A91"/>
    <mergeCell ref="B90:B91"/>
    <mergeCell ref="C90:C91"/>
    <mergeCell ref="D90:D91"/>
    <mergeCell ref="H90:H91"/>
    <mergeCell ref="A92:A93"/>
    <mergeCell ref="B92:B93"/>
    <mergeCell ref="C92:C93"/>
    <mergeCell ref="D92:D93"/>
    <mergeCell ref="A86:A87"/>
    <mergeCell ref="B86:B87"/>
    <mergeCell ref="C86:C87"/>
    <mergeCell ref="D86:D87"/>
    <mergeCell ref="H86:H87"/>
    <mergeCell ref="A88:A89"/>
    <mergeCell ref="B88:B89"/>
    <mergeCell ref="C88:C89"/>
    <mergeCell ref="D88:D89"/>
    <mergeCell ref="H88:H89"/>
    <mergeCell ref="A82:A83"/>
    <mergeCell ref="B82:B83"/>
    <mergeCell ref="C82:C83"/>
    <mergeCell ref="D82:D83"/>
    <mergeCell ref="H82:H83"/>
    <mergeCell ref="A84:A85"/>
    <mergeCell ref="B84:B85"/>
    <mergeCell ref="C84:C85"/>
    <mergeCell ref="D84:D85"/>
    <mergeCell ref="H84:H85"/>
    <mergeCell ref="A78:A79"/>
    <mergeCell ref="B78:B79"/>
    <mergeCell ref="C78:C79"/>
    <mergeCell ref="D78:D79"/>
    <mergeCell ref="H78:H79"/>
    <mergeCell ref="A80:A81"/>
    <mergeCell ref="B80:B81"/>
    <mergeCell ref="C80:C81"/>
    <mergeCell ref="D80:D81"/>
    <mergeCell ref="H80:H81"/>
    <mergeCell ref="A74:A75"/>
    <mergeCell ref="B74:B75"/>
    <mergeCell ref="C74:C75"/>
    <mergeCell ref="D74:D75"/>
    <mergeCell ref="H74:H75"/>
    <mergeCell ref="A76:A77"/>
    <mergeCell ref="B76:B77"/>
    <mergeCell ref="C76:C77"/>
    <mergeCell ref="D76:D77"/>
    <mergeCell ref="H76:H77"/>
    <mergeCell ref="A70:A71"/>
    <mergeCell ref="B70:B71"/>
    <mergeCell ref="C70:C71"/>
    <mergeCell ref="D70:D71"/>
    <mergeCell ref="H70:H71"/>
    <mergeCell ref="A72:A73"/>
    <mergeCell ref="B72:B73"/>
    <mergeCell ref="C72:C73"/>
    <mergeCell ref="D72:D73"/>
    <mergeCell ref="A66:A67"/>
    <mergeCell ref="B66:B67"/>
    <mergeCell ref="C66:C67"/>
    <mergeCell ref="D66:D67"/>
    <mergeCell ref="H66:H67"/>
    <mergeCell ref="A68:A69"/>
    <mergeCell ref="B68:B69"/>
    <mergeCell ref="C68:C69"/>
    <mergeCell ref="D68:D69"/>
    <mergeCell ref="H68:H69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E9:F9"/>
    <mergeCell ref="A56:A57"/>
    <mergeCell ref="B56:B57"/>
    <mergeCell ref="C56:C57"/>
    <mergeCell ref="A126:D127"/>
    <mergeCell ref="H126:H127"/>
    <mergeCell ref="D56:D57"/>
    <mergeCell ref="H56:H57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2:A23"/>
    <mergeCell ref="B22:B23"/>
    <mergeCell ref="C22:C23"/>
    <mergeCell ref="D22:D23"/>
    <mergeCell ref="H22:H23"/>
    <mergeCell ref="A124:D125"/>
    <mergeCell ref="H124:H1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58:A59"/>
    <mergeCell ref="B58:B59"/>
    <mergeCell ref="C58:C59"/>
    <mergeCell ref="D58:D59"/>
    <mergeCell ref="H58:H59"/>
    <mergeCell ref="A60:A61"/>
    <mergeCell ref="B60:B61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54:A55"/>
    <mergeCell ref="B54:B55"/>
    <mergeCell ref="C54:C55"/>
    <mergeCell ref="D54:D55"/>
    <mergeCell ref="H54:H55"/>
    <mergeCell ref="A52:A53"/>
    <mergeCell ref="B52:B53"/>
    <mergeCell ref="C52:C53"/>
    <mergeCell ref="D52:D53"/>
  </mergeCells>
  <phoneticPr fontId="3"/>
  <conditionalFormatting sqref="I12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16:H49 H54:H69 H74:H89 H94:H109 H114:H123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地域見守り支援事業（各地域における相談・支援体制の構築）"/>
    <hyperlink ref="C18:C19" r:id="rId2" display="災害時要援護者管理システム運用事業"/>
    <hyperlink ref="C20:C21" r:id="rId3" display="災害に備えた自助・共助・公助の対策事業"/>
    <hyperlink ref="C22:C23" r:id="rId4" display="地域安全防犯対策事業"/>
    <hyperlink ref="C24:C25" r:id="rId5" display="防犯カメラ事業"/>
    <hyperlink ref="C26:C27" r:id="rId6" display="放置自転車対策事業"/>
    <hyperlink ref="C28:C29" r:id="rId7" display="小地域福祉計画策定に向けたアドバイザーの派遣事業"/>
    <hyperlink ref="C30:C31" r:id="rId8" display="地域見守り支援事業（区域における相談・支援体制の整備）"/>
    <hyperlink ref="C32:C33" r:id="rId9" display="高齢者虐待・障がい者虐待対策事業"/>
    <hyperlink ref="C34:C35" r:id="rId10" display="障がい者虐待予防事業"/>
    <hyperlink ref="C36:C37" r:id="rId11" display="身体・知的障がい者相談事業"/>
    <hyperlink ref="C38:C39" r:id="rId12" display="子ども・若者育成支援事業"/>
    <hyperlink ref="C40:C41" r:id="rId13" display="すこやか生活プロジェクト"/>
    <hyperlink ref="C42:C43" r:id="rId14" display="乳幼児発達相談体制強化事業（発達障がい者支援施策の充実）"/>
    <hyperlink ref="C44:C45" r:id="rId15" display="児童虐待防止対策事業"/>
    <hyperlink ref="C46:C47" r:id="rId16" display="すみちゃん子育て情報フェア"/>
    <hyperlink ref="C48:C49" r:id="rId17" display="家庭・地域の教育力・子育て力向上事業"/>
    <hyperlink ref="C50:C51" r:id="rId18" display="産前からの家庭での育児力向上事業"/>
    <hyperlink ref="C52:C53" r:id="rId19" display="乳児期の親支援事業"/>
    <hyperlink ref="C54:C55" r:id="rId20" display="いやいや期の子育て支援（ペアレント・プログラム）普及事業"/>
    <hyperlink ref="C56:C57" r:id="rId21" display="こどもの将来のライフプラン支援事業"/>
    <hyperlink ref="C58:C59" r:id="rId22" display="こども食堂における体験学習支援事業"/>
    <hyperlink ref="C60:C61" r:id="rId23" display="養育支援訪問事業の拡充"/>
    <hyperlink ref="C62:C63" r:id="rId24" display="こどもの朝食欠食率改善推進事業"/>
    <hyperlink ref="C64:C65" r:id="rId25" display="すみよし学びあいサポート事業（生活困窮世帯の中学生への学習支援）"/>
    <hyperlink ref="C66:C67" r:id="rId26" display="不登校児童・生徒家庭支援（教職員サポート）事業"/>
    <hyperlink ref="C68:C69" r:id="rId27" display="学校選択制希望調査の実施"/>
    <hyperlink ref="C70:C71" r:id="rId28" display="発達障がい教育支援事業"/>
    <hyperlink ref="C72:C73" r:id="rId29" display="英語体験事業"/>
    <hyperlink ref="C74:C75" r:id="rId30" display="就学前児童への読み聞かせ事業"/>
    <hyperlink ref="C76:C77" r:id="rId31" display="校庭等の芝生維持管理の自立化支援事業"/>
    <hyperlink ref="C78:C79" r:id="rId32" display="地域教育推進事業"/>
    <hyperlink ref="C80:C81" r:id="rId33" display="社会教育関連学習会等助成事業"/>
    <hyperlink ref="C82:C83" r:id="rId34" display="区におけるスポーツ健康推進事業"/>
    <hyperlink ref="C84:C85" r:id="rId35" display="人権啓発推進事業"/>
    <hyperlink ref="C86:C87" r:id="rId36" display="区における青少年の健全育成事業"/>
    <hyperlink ref="C88:C89" r:id="rId37" display="青少年福祉委員活動の推進"/>
    <hyperlink ref="C90:C91" r:id="rId38" display="住吉区文化観光振興事業"/>
    <hyperlink ref="C92:C93" r:id="rId39" display="空家等対策推進事業"/>
    <hyperlink ref="C94:C95" r:id="rId40" display="地域活動協議会補助事業"/>
    <hyperlink ref="C96:C97" r:id="rId41" display="地域コミュニティ支援事業"/>
    <hyperlink ref="C98:C99" r:id="rId42" display="花さかスミちゃん（種から育てる住吉区の花づくり）事業"/>
    <hyperlink ref="C100:C101" r:id="rId43" display="区民まつり事業"/>
    <hyperlink ref="C102:C103" r:id="rId44" display="区政会議等の会議運営事業"/>
    <hyperlink ref="C104:C105" r:id="rId45" display="区民意識調査事業"/>
    <hyperlink ref="C106:C107" r:id="rId46" display="住民情報窓口業務の民間委託化"/>
    <hyperlink ref="C108:C109" r:id="rId47" display="区の広報事業"/>
    <hyperlink ref="C110:C111" r:id="rId48" display="職員研修"/>
    <hyperlink ref="C112:C113" r:id="rId49" display="一般管理経費"/>
    <hyperlink ref="C114:C115" r:id="rId50" display="区庁舎設備維持費"/>
    <hyperlink ref="C116:C117" r:id="rId51" display="区役所附設会館管理運営業務"/>
    <hyperlink ref="C118:C119" r:id="rId52" display="保健福祉センター（地域福祉業務、生活支援業務）事業用経費"/>
    <hyperlink ref="C120:C121" r:id="rId53" display="保健福祉センター（健康推進等業務）事業用経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54"/>
  <rowBreaks count="1" manualBreakCount="1">
    <brk id="67" max="10" man="1"/>
  </rowBreaks>
  <drawing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RowHeight="12.75"/>
  <cols>
    <col min="1" max="115" width="1.625" style="38" customWidth="1"/>
    <col min="116" max="116" width="9" style="38"/>
    <col min="117" max="117" width="11.5" style="55" bestFit="1" customWidth="1"/>
    <col min="118" max="16384" width="9" style="38"/>
  </cols>
  <sheetData>
    <row r="1" spans="1:117" ht="14.25">
      <c r="A1" s="37" t="s">
        <v>171</v>
      </c>
      <c r="AW1" s="205"/>
      <c r="AX1" s="205"/>
      <c r="AY1" s="205"/>
      <c r="AZ1" s="205"/>
      <c r="BA1" s="205"/>
      <c r="BB1" s="205"/>
      <c r="BC1" s="205"/>
    </row>
    <row r="3" spans="1:117">
      <c r="AD3" s="39"/>
      <c r="AH3" s="39"/>
      <c r="AI3" s="39"/>
      <c r="AJ3" s="39"/>
      <c r="AK3" s="39"/>
      <c r="AL3" s="39"/>
      <c r="AM3" s="39"/>
      <c r="AS3" s="39"/>
      <c r="BB3" s="40" t="s">
        <v>172</v>
      </c>
    </row>
    <row r="4" spans="1:117">
      <c r="AD4" s="39"/>
      <c r="AH4" s="39"/>
      <c r="AI4" s="39"/>
      <c r="AJ4" s="39"/>
      <c r="AK4" s="39"/>
      <c r="AL4" s="39"/>
      <c r="AM4" s="39"/>
      <c r="AS4" s="39"/>
    </row>
    <row r="5" spans="1:117" ht="13.5" thickBot="1">
      <c r="AD5" s="39"/>
      <c r="AH5" s="39"/>
      <c r="AI5" s="39"/>
      <c r="AJ5" s="39"/>
      <c r="AK5" s="39"/>
      <c r="AL5" s="39"/>
      <c r="AM5" s="39"/>
      <c r="AS5" s="39"/>
      <c r="DM5" s="148"/>
    </row>
    <row r="6" spans="1:117" ht="15" thickBot="1">
      <c r="A6" s="216" t="s">
        <v>0</v>
      </c>
      <c r="B6" s="217"/>
      <c r="C6" s="217"/>
      <c r="D6" s="217"/>
      <c r="E6" s="217"/>
      <c r="F6" s="217"/>
      <c r="G6" s="217"/>
      <c r="H6" s="217"/>
      <c r="I6" s="217"/>
      <c r="J6" s="217"/>
      <c r="K6" s="218"/>
      <c r="L6" s="219"/>
      <c r="M6" s="219"/>
      <c r="N6" s="219"/>
      <c r="O6" s="220"/>
      <c r="P6" s="216" t="s">
        <v>1</v>
      </c>
      <c r="Q6" s="217"/>
      <c r="R6" s="217"/>
      <c r="S6" s="217"/>
      <c r="T6" s="217"/>
      <c r="U6" s="218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2"/>
      <c r="DM6" s="148"/>
    </row>
    <row r="7" spans="1:117" ht="14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1"/>
      <c r="Q7" s="41"/>
      <c r="R7" s="41"/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DM7" s="148"/>
    </row>
    <row r="8" spans="1:117" ht="14.25">
      <c r="A8" s="44"/>
      <c r="B8" s="45" t="s">
        <v>44</v>
      </c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  <c r="N8" s="47"/>
      <c r="O8" s="47"/>
      <c r="P8" s="46"/>
      <c r="Q8" s="46"/>
      <c r="R8" s="46"/>
      <c r="S8" s="46"/>
      <c r="T8" s="46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DM8" s="148"/>
    </row>
    <row r="9" spans="1:117" ht="15" thickBo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  <c r="N9" s="47"/>
      <c r="O9" s="47"/>
      <c r="P9" s="46"/>
      <c r="Q9" s="46"/>
      <c r="R9" s="46"/>
      <c r="S9" s="46"/>
      <c r="T9" s="46"/>
      <c r="U9" s="46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DM9" s="148"/>
    </row>
    <row r="10" spans="1:117" ht="14.25">
      <c r="A10" s="46"/>
      <c r="B10" s="48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42"/>
      <c r="O10" s="42"/>
      <c r="P10" s="41"/>
      <c r="Q10" s="41"/>
      <c r="R10" s="41"/>
      <c r="S10" s="41"/>
      <c r="T10" s="41"/>
      <c r="U10" s="41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9"/>
    </row>
    <row r="11" spans="1:117">
      <c r="A11" s="46"/>
      <c r="B11" s="223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5"/>
    </row>
    <row r="12" spans="1:117" ht="13.5">
      <c r="A12" s="46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5"/>
      <c r="BG12" s="109"/>
    </row>
    <row r="13" spans="1:117">
      <c r="A13" s="46"/>
      <c r="B13" s="223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5"/>
    </row>
    <row r="14" spans="1:117">
      <c r="A14" s="46"/>
      <c r="B14" s="223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5"/>
    </row>
    <row r="15" spans="1:117">
      <c r="A15" s="46"/>
      <c r="B15" s="223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5"/>
    </row>
    <row r="16" spans="1:117">
      <c r="A16" s="46"/>
      <c r="B16" s="223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5"/>
    </row>
    <row r="17" spans="1:255">
      <c r="A17" s="46"/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5"/>
    </row>
    <row r="18" spans="1:255">
      <c r="A18" s="46"/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5"/>
    </row>
    <row r="19" spans="1:255">
      <c r="A19" s="46"/>
      <c r="B19" s="223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5"/>
    </row>
    <row r="20" spans="1:255">
      <c r="A20" s="46"/>
      <c r="B20" s="223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5"/>
    </row>
    <row r="21" spans="1:255" ht="15" thickBot="1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3"/>
    </row>
    <row r="22" spans="1:25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25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255" ht="14.25">
      <c r="B24" s="45" t="s">
        <v>45</v>
      </c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47"/>
      <c r="O24" s="47"/>
      <c r="P24" s="46"/>
      <c r="Q24" s="46"/>
      <c r="R24" s="46"/>
      <c r="S24" s="46"/>
      <c r="T24" s="46"/>
      <c r="U24" s="46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255" ht="15" thickBo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  <c r="M25" s="47"/>
      <c r="N25" s="47"/>
      <c r="O25" s="47"/>
      <c r="P25" s="46"/>
      <c r="Q25" s="46"/>
      <c r="R25" s="46"/>
      <c r="S25" s="46"/>
      <c r="T25" s="46"/>
      <c r="U25" s="46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 t="s">
        <v>3</v>
      </c>
      <c r="AW25" s="45"/>
      <c r="AX25" s="45"/>
      <c r="AY25" s="45"/>
      <c r="AZ25" s="45"/>
      <c r="BA25" s="45"/>
      <c r="BB25" s="45"/>
    </row>
    <row r="26" spans="1:255" s="110" customFormat="1" ht="13.5" customHeight="1">
      <c r="A26" s="46"/>
      <c r="B26" s="206" t="s">
        <v>30</v>
      </c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8"/>
      <c r="AE26" s="212" t="s">
        <v>173</v>
      </c>
      <c r="AF26" s="207"/>
      <c r="AG26" s="207"/>
      <c r="AH26" s="207"/>
      <c r="AI26" s="207"/>
      <c r="AJ26" s="207"/>
      <c r="AK26" s="207"/>
      <c r="AL26" s="207"/>
      <c r="AM26" s="208"/>
      <c r="AN26" s="212" t="s">
        <v>185</v>
      </c>
      <c r="AO26" s="207"/>
      <c r="AP26" s="207"/>
      <c r="AQ26" s="207"/>
      <c r="AR26" s="207"/>
      <c r="AS26" s="207"/>
      <c r="AT26" s="207"/>
      <c r="AU26" s="207"/>
      <c r="AV26" s="208"/>
      <c r="AW26" s="212" t="s">
        <v>46</v>
      </c>
      <c r="AX26" s="207"/>
      <c r="AY26" s="207"/>
      <c r="AZ26" s="207"/>
      <c r="BA26" s="207"/>
      <c r="BB26" s="214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55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</row>
    <row r="27" spans="1:255" s="110" customFormat="1" ht="13.5">
      <c r="A27" s="46"/>
      <c r="B27" s="209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1"/>
      <c r="AE27" s="213"/>
      <c r="AF27" s="210"/>
      <c r="AG27" s="210"/>
      <c r="AH27" s="210"/>
      <c r="AI27" s="210"/>
      <c r="AJ27" s="210"/>
      <c r="AK27" s="210"/>
      <c r="AL27" s="210"/>
      <c r="AM27" s="211"/>
      <c r="AN27" s="213"/>
      <c r="AO27" s="210"/>
      <c r="AP27" s="210"/>
      <c r="AQ27" s="210"/>
      <c r="AR27" s="210"/>
      <c r="AS27" s="210"/>
      <c r="AT27" s="210"/>
      <c r="AU27" s="210"/>
      <c r="AV27" s="211"/>
      <c r="AW27" s="213"/>
      <c r="AX27" s="210"/>
      <c r="AY27" s="210"/>
      <c r="AZ27" s="210"/>
      <c r="BA27" s="210"/>
      <c r="BB27" s="215"/>
      <c r="BC27" s="38"/>
      <c r="BD27" s="38"/>
      <c r="BE27" s="38"/>
      <c r="BF27" s="114" t="s">
        <v>188</v>
      </c>
      <c r="BG27" s="149" t="s">
        <v>187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55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</row>
    <row r="28" spans="1:255" s="110" customFormat="1" ht="18.75" customHeight="1">
      <c r="A28" s="46"/>
      <c r="B28" s="56" t="s">
        <v>136</v>
      </c>
      <c r="C28" s="57" t="s">
        <v>47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  <c r="AA28" s="58"/>
      <c r="AB28" s="58"/>
      <c r="AC28" s="58"/>
      <c r="AD28" s="58"/>
      <c r="AE28" s="226">
        <v>1300</v>
      </c>
      <c r="AF28" s="227"/>
      <c r="AG28" s="227"/>
      <c r="AH28" s="227"/>
      <c r="AI28" s="227"/>
      <c r="AJ28" s="227"/>
      <c r="AK28" s="227"/>
      <c r="AL28" s="227"/>
      <c r="AM28" s="228"/>
      <c r="AN28" s="226">
        <v>3000</v>
      </c>
      <c r="AO28" s="227"/>
      <c r="AP28" s="227"/>
      <c r="AQ28" s="227"/>
      <c r="AR28" s="227"/>
      <c r="AS28" s="227"/>
      <c r="AT28" s="227"/>
      <c r="AU28" s="227"/>
      <c r="AV28" s="228"/>
      <c r="AW28" s="226"/>
      <c r="AX28" s="227"/>
      <c r="AY28" s="227"/>
      <c r="AZ28" s="227"/>
      <c r="BA28" s="227"/>
      <c r="BB28" s="229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55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</row>
    <row r="29" spans="1:255" s="110" customFormat="1" ht="18.75" customHeight="1">
      <c r="A29" s="46"/>
      <c r="B29" s="59" t="s">
        <v>136</v>
      </c>
      <c r="C29" s="60" t="s">
        <v>48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1"/>
      <c r="AA29" s="61"/>
      <c r="AB29" s="61"/>
      <c r="AC29" s="61"/>
      <c r="AD29" s="61"/>
      <c r="AE29" s="226">
        <v>2000</v>
      </c>
      <c r="AF29" s="230"/>
      <c r="AG29" s="230"/>
      <c r="AH29" s="230"/>
      <c r="AI29" s="230"/>
      <c r="AJ29" s="230"/>
      <c r="AK29" s="230"/>
      <c r="AL29" s="230"/>
      <c r="AM29" s="231"/>
      <c r="AN29" s="226">
        <v>2500</v>
      </c>
      <c r="AO29" s="227"/>
      <c r="AP29" s="227"/>
      <c r="AQ29" s="227"/>
      <c r="AR29" s="227"/>
      <c r="AS29" s="227"/>
      <c r="AT29" s="227"/>
      <c r="AU29" s="227"/>
      <c r="AV29" s="228"/>
      <c r="AW29" s="226"/>
      <c r="AX29" s="227"/>
      <c r="AY29" s="227"/>
      <c r="AZ29" s="227"/>
      <c r="BA29" s="227"/>
      <c r="BB29" s="229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55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</row>
    <row r="30" spans="1:255" s="110" customFormat="1" ht="18.75" customHeight="1">
      <c r="A30" s="46"/>
      <c r="B30" s="59" t="s">
        <v>136</v>
      </c>
      <c r="C30" s="60" t="s">
        <v>49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1"/>
      <c r="AA30" s="61"/>
      <c r="AB30" s="61"/>
      <c r="AC30" s="61"/>
      <c r="AD30" s="61"/>
      <c r="AE30" s="226">
        <v>500</v>
      </c>
      <c r="AF30" s="230"/>
      <c r="AG30" s="230"/>
      <c r="AH30" s="230"/>
      <c r="AI30" s="230"/>
      <c r="AJ30" s="230"/>
      <c r="AK30" s="230"/>
      <c r="AL30" s="230"/>
      <c r="AM30" s="231"/>
      <c r="AN30" s="226">
        <v>1000</v>
      </c>
      <c r="AO30" s="227"/>
      <c r="AP30" s="227"/>
      <c r="AQ30" s="227"/>
      <c r="AR30" s="227"/>
      <c r="AS30" s="227"/>
      <c r="AT30" s="227"/>
      <c r="AU30" s="227"/>
      <c r="AV30" s="228"/>
      <c r="AW30" s="226"/>
      <c r="AX30" s="227"/>
      <c r="AY30" s="227"/>
      <c r="AZ30" s="227"/>
      <c r="BA30" s="227"/>
      <c r="BB30" s="229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55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</row>
    <row r="31" spans="1:255" s="110" customFormat="1" ht="18.75" customHeight="1">
      <c r="A31" s="46"/>
      <c r="B31" s="59" t="s">
        <v>136</v>
      </c>
      <c r="C31" s="60" t="s">
        <v>50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  <c r="AA31" s="61"/>
      <c r="AB31" s="61"/>
      <c r="AC31" s="61"/>
      <c r="AD31" s="61"/>
      <c r="AE31" s="226">
        <v>0</v>
      </c>
      <c r="AF31" s="230"/>
      <c r="AG31" s="230"/>
      <c r="AH31" s="230"/>
      <c r="AI31" s="230"/>
      <c r="AJ31" s="230"/>
      <c r="AK31" s="230"/>
      <c r="AL31" s="230"/>
      <c r="AM31" s="231"/>
      <c r="AN31" s="226">
        <v>1000</v>
      </c>
      <c r="AO31" s="227"/>
      <c r="AP31" s="227"/>
      <c r="AQ31" s="227"/>
      <c r="AR31" s="227"/>
      <c r="AS31" s="227"/>
      <c r="AT31" s="227"/>
      <c r="AU31" s="227"/>
      <c r="AV31" s="228"/>
      <c r="AW31" s="226"/>
      <c r="AX31" s="227"/>
      <c r="AY31" s="227"/>
      <c r="AZ31" s="227"/>
      <c r="BA31" s="227"/>
      <c r="BB31" s="229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55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</row>
    <row r="32" spans="1:255" s="110" customFormat="1" ht="18.75" customHeight="1">
      <c r="A32" s="46"/>
      <c r="B32" s="62" t="s">
        <v>136</v>
      </c>
      <c r="C32" s="63" t="s">
        <v>51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4"/>
      <c r="AA32" s="64"/>
      <c r="AB32" s="64"/>
      <c r="AC32" s="64"/>
      <c r="AD32" s="64"/>
      <c r="AE32" s="226">
        <v>1000</v>
      </c>
      <c r="AF32" s="230"/>
      <c r="AG32" s="230"/>
      <c r="AH32" s="230"/>
      <c r="AI32" s="230"/>
      <c r="AJ32" s="230"/>
      <c r="AK32" s="230"/>
      <c r="AL32" s="230"/>
      <c r="AM32" s="231"/>
      <c r="AN32" s="226">
        <v>2000</v>
      </c>
      <c r="AO32" s="227"/>
      <c r="AP32" s="227"/>
      <c r="AQ32" s="227"/>
      <c r="AR32" s="227"/>
      <c r="AS32" s="227"/>
      <c r="AT32" s="227"/>
      <c r="AU32" s="227"/>
      <c r="AV32" s="228"/>
      <c r="AW32" s="232" t="s">
        <v>52</v>
      </c>
      <c r="AX32" s="233"/>
      <c r="AY32" s="233"/>
      <c r="AZ32" s="233"/>
      <c r="BA32" s="233"/>
      <c r="BB32" s="234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55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</row>
    <row r="33" spans="1:255" s="110" customFormat="1" ht="18.75" customHeight="1">
      <c r="A33" s="46"/>
      <c r="B33" s="59" t="s">
        <v>136</v>
      </c>
      <c r="C33" s="60" t="s">
        <v>53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/>
      <c r="AA33" s="61"/>
      <c r="AB33" s="61"/>
      <c r="AC33" s="61"/>
      <c r="AD33" s="61"/>
      <c r="AE33" s="226">
        <v>200</v>
      </c>
      <c r="AF33" s="230"/>
      <c r="AG33" s="230"/>
      <c r="AH33" s="230"/>
      <c r="AI33" s="230"/>
      <c r="AJ33" s="230"/>
      <c r="AK33" s="230"/>
      <c r="AL33" s="230"/>
      <c r="AM33" s="231"/>
      <c r="AN33" s="226">
        <v>500</v>
      </c>
      <c r="AO33" s="227"/>
      <c r="AP33" s="227"/>
      <c r="AQ33" s="227"/>
      <c r="AR33" s="227"/>
      <c r="AS33" s="227"/>
      <c r="AT33" s="227"/>
      <c r="AU33" s="227"/>
      <c r="AV33" s="228"/>
      <c r="AW33" s="226"/>
      <c r="AX33" s="227"/>
      <c r="AY33" s="227"/>
      <c r="AZ33" s="227"/>
      <c r="BA33" s="227"/>
      <c r="BB33" s="229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55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</row>
    <row r="34" spans="1:255" s="110" customFormat="1" ht="18.75" customHeight="1">
      <c r="A34" s="46"/>
      <c r="B34" s="6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226"/>
      <c r="AF34" s="230"/>
      <c r="AG34" s="230"/>
      <c r="AH34" s="230"/>
      <c r="AI34" s="230"/>
      <c r="AJ34" s="230"/>
      <c r="AK34" s="230"/>
      <c r="AL34" s="230"/>
      <c r="AM34" s="231"/>
      <c r="AN34" s="226"/>
      <c r="AO34" s="242"/>
      <c r="AP34" s="242"/>
      <c r="AQ34" s="242"/>
      <c r="AR34" s="242"/>
      <c r="AS34" s="242"/>
      <c r="AT34" s="242"/>
      <c r="AU34" s="242"/>
      <c r="AV34" s="243"/>
      <c r="AW34" s="226"/>
      <c r="AX34" s="227"/>
      <c r="AY34" s="227"/>
      <c r="AZ34" s="227"/>
      <c r="BA34" s="227"/>
      <c r="BB34" s="229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55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</row>
    <row r="35" spans="1:255" s="110" customFormat="1" ht="18.75" customHeight="1" thickBot="1">
      <c r="A35" s="46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244"/>
      <c r="AF35" s="245"/>
      <c r="AG35" s="245"/>
      <c r="AH35" s="245"/>
      <c r="AI35" s="245"/>
      <c r="AJ35" s="245"/>
      <c r="AK35" s="245"/>
      <c r="AL35" s="245"/>
      <c r="AM35" s="246"/>
      <c r="AN35" s="244"/>
      <c r="AO35" s="247"/>
      <c r="AP35" s="247"/>
      <c r="AQ35" s="247"/>
      <c r="AR35" s="247"/>
      <c r="AS35" s="247"/>
      <c r="AT35" s="247"/>
      <c r="AU35" s="247"/>
      <c r="AV35" s="248"/>
      <c r="AW35" s="249"/>
      <c r="AX35" s="250"/>
      <c r="AY35" s="250"/>
      <c r="AZ35" s="250"/>
      <c r="BA35" s="250"/>
      <c r="BB35" s="251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55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</row>
    <row r="36" spans="1:255" s="110" customFormat="1" ht="18.75" customHeight="1" thickTop="1" thickBot="1">
      <c r="A36" s="50"/>
      <c r="B36" s="235" t="s">
        <v>54</v>
      </c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7"/>
      <c r="AE36" s="238">
        <f>SUM(AE28:AM35)</f>
        <v>5000</v>
      </c>
      <c r="AF36" s="239"/>
      <c r="AG36" s="239"/>
      <c r="AH36" s="239"/>
      <c r="AI36" s="239"/>
      <c r="AJ36" s="239"/>
      <c r="AK36" s="239"/>
      <c r="AL36" s="239"/>
      <c r="AM36" s="240"/>
      <c r="AN36" s="238">
        <f>SUM(AN28:AW35)</f>
        <v>10000</v>
      </c>
      <c r="AO36" s="239"/>
      <c r="AP36" s="239"/>
      <c r="AQ36" s="239"/>
      <c r="AR36" s="239"/>
      <c r="AS36" s="239"/>
      <c r="AT36" s="239"/>
      <c r="AU36" s="239"/>
      <c r="AV36" s="240"/>
      <c r="AW36" s="238"/>
      <c r="AX36" s="239"/>
      <c r="AY36" s="239"/>
      <c r="AZ36" s="239"/>
      <c r="BA36" s="239"/>
      <c r="BB36" s="241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55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</row>
    <row r="37" spans="1:255" ht="13.5">
      <c r="B37" s="55"/>
      <c r="C37" s="55"/>
      <c r="D37" s="55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</row>
    <row r="38" spans="1:255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</row>
    <row r="39" spans="1:255">
      <c r="B39" s="55"/>
      <c r="C39" s="55"/>
      <c r="D39" s="55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</row>
    <row r="40" spans="1:255">
      <c r="B40" s="55"/>
      <c r="C40" s="55"/>
      <c r="D40" s="55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</row>
    <row r="41" spans="1:255" ht="13.5">
      <c r="B41" s="55"/>
      <c r="C41" s="55"/>
      <c r="D41" s="55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</row>
    <row r="42" spans="1:255" ht="13.5">
      <c r="B42" s="55"/>
      <c r="C42" s="55"/>
      <c r="D42" s="55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1:255" ht="13.5">
      <c r="B43" s="55"/>
      <c r="C43" s="55"/>
      <c r="D43" s="55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1:25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</row>
    <row r="45" spans="1:255">
      <c r="B45" s="55"/>
      <c r="C45" s="55"/>
      <c r="D45" s="5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</row>
    <row r="46" spans="1:255">
      <c r="B46" s="55"/>
      <c r="C46" s="55"/>
      <c r="D46" s="55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</row>
    <row r="47" spans="1:255" ht="13.5">
      <c r="B47" s="55"/>
      <c r="C47" s="55"/>
      <c r="D47" s="55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</row>
    <row r="48" spans="1:255" ht="13.5"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</row>
  </sheetData>
  <mergeCells count="38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71" customWidth="1"/>
    <col min="2" max="2" width="9.375" style="71" customWidth="1"/>
    <col min="3" max="3" width="17.5" style="71" customWidth="1"/>
    <col min="4" max="4" width="8.25" style="71" customWidth="1"/>
    <col min="5" max="5" width="12.5" style="71" hidden="1" customWidth="1" collapsed="1"/>
    <col min="6" max="6" width="8.125" style="72" customWidth="1"/>
    <col min="7" max="7" width="7" style="71" customWidth="1" outlineLevel="1"/>
    <col min="8" max="8" width="7" style="72" customWidth="1"/>
    <col min="9" max="9" width="7" style="71" customWidth="1" outlineLevel="1"/>
    <col min="10" max="10" width="7" style="72" customWidth="1"/>
    <col min="11" max="11" width="7" style="71" customWidth="1" outlineLevel="1"/>
    <col min="12" max="12" width="7" style="72" customWidth="1"/>
    <col min="13" max="13" width="7" style="71" customWidth="1" outlineLevel="1"/>
    <col min="14" max="14" width="7" style="72" customWidth="1"/>
    <col min="15" max="15" width="7" style="71" customWidth="1" outlineLevel="1"/>
    <col min="16" max="16" width="7" style="72" customWidth="1"/>
    <col min="17" max="17" width="7" style="71" customWidth="1" outlineLevel="1"/>
    <col min="18" max="18" width="7" style="72" customWidth="1"/>
    <col min="19" max="19" width="7" style="71" customWidth="1" outlineLevel="1"/>
    <col min="20" max="20" width="7" style="72" customWidth="1"/>
    <col min="21" max="21" width="7" style="71" customWidth="1" outlineLevel="1"/>
    <col min="22" max="22" width="7" style="72" customWidth="1"/>
    <col min="23" max="23" width="7" style="71" customWidth="1" outlineLevel="1"/>
    <col min="24" max="24" width="7" style="72" customWidth="1"/>
    <col min="25" max="25" width="7" style="71" customWidth="1" outlineLevel="1"/>
    <col min="26" max="26" width="7" style="72" customWidth="1"/>
    <col min="27" max="27" width="7" style="71" customWidth="1" outlineLevel="1"/>
    <col min="28" max="28" width="7" style="72" customWidth="1"/>
    <col min="29" max="30" width="7" style="71" customWidth="1" outlineLevel="1"/>
    <col min="31" max="254" width="8.625" style="73" customWidth="1"/>
    <col min="255" max="16384" width="8.625" style="73"/>
  </cols>
  <sheetData>
    <row r="1" spans="1:31" ht="18" customHeight="1">
      <c r="A1" s="9" t="s">
        <v>55</v>
      </c>
      <c r="AC1" s="252" t="s">
        <v>56</v>
      </c>
      <c r="AD1" s="252"/>
    </row>
    <row r="2" spans="1:31" ht="12.75" customHeight="1"/>
    <row r="3" spans="1:31" ht="27" customHeight="1" thickBot="1">
      <c r="A3" s="73"/>
      <c r="B3" s="73"/>
      <c r="D3" s="197"/>
      <c r="E3" s="197"/>
      <c r="F3" s="253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54" t="s">
        <v>137</v>
      </c>
      <c r="AA3" s="255"/>
      <c r="AB3" s="255"/>
      <c r="AC3" s="16"/>
      <c r="AD3" s="16" t="s">
        <v>32</v>
      </c>
    </row>
    <row r="4" spans="1:31" ht="15" customHeight="1">
      <c r="A4" s="74" t="s">
        <v>33</v>
      </c>
      <c r="B4" s="256" t="s">
        <v>57</v>
      </c>
      <c r="C4" s="256" t="s">
        <v>138</v>
      </c>
      <c r="D4" s="258" t="s">
        <v>58</v>
      </c>
      <c r="E4" s="75" t="s">
        <v>139</v>
      </c>
      <c r="F4" s="76"/>
      <c r="G4" s="77"/>
      <c r="H4" s="77"/>
      <c r="I4" s="77" t="s">
        <v>59</v>
      </c>
      <c r="J4" s="77"/>
      <c r="K4" s="77"/>
      <c r="L4" s="77"/>
      <c r="M4" s="77"/>
      <c r="N4" s="77"/>
      <c r="O4" s="77"/>
      <c r="P4" s="77"/>
      <c r="Q4" s="77" t="s">
        <v>60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1" ht="15" customHeight="1">
      <c r="A5" s="79" t="s">
        <v>140</v>
      </c>
      <c r="B5" s="257"/>
      <c r="C5" s="257"/>
      <c r="D5" s="259"/>
      <c r="E5" s="80" t="s">
        <v>61</v>
      </c>
      <c r="F5" s="81" t="s">
        <v>62</v>
      </c>
      <c r="G5" s="81" t="s">
        <v>63</v>
      </c>
      <c r="H5" s="81" t="s">
        <v>64</v>
      </c>
      <c r="I5" s="81" t="s">
        <v>65</v>
      </c>
      <c r="J5" s="81" t="s">
        <v>66</v>
      </c>
      <c r="K5" s="81" t="s">
        <v>67</v>
      </c>
      <c r="L5" s="81" t="s">
        <v>68</v>
      </c>
      <c r="M5" s="81" t="s">
        <v>69</v>
      </c>
      <c r="N5" s="81" t="s">
        <v>70</v>
      </c>
      <c r="O5" s="81" t="s">
        <v>71</v>
      </c>
      <c r="P5" s="81" t="s">
        <v>72</v>
      </c>
      <c r="Q5" s="81" t="s">
        <v>73</v>
      </c>
      <c r="R5" s="81" t="s">
        <v>74</v>
      </c>
      <c r="S5" s="81" t="s">
        <v>75</v>
      </c>
      <c r="T5" s="81" t="s">
        <v>76</v>
      </c>
      <c r="U5" s="81" t="s">
        <v>77</v>
      </c>
      <c r="V5" s="81" t="s">
        <v>78</v>
      </c>
      <c r="W5" s="81" t="s">
        <v>79</v>
      </c>
      <c r="X5" s="81" t="s">
        <v>80</v>
      </c>
      <c r="Y5" s="81" t="s">
        <v>81</v>
      </c>
      <c r="Z5" s="81" t="s">
        <v>82</v>
      </c>
      <c r="AA5" s="81" t="s">
        <v>83</v>
      </c>
      <c r="AB5" s="81" t="s">
        <v>84</v>
      </c>
      <c r="AC5" s="81" t="s">
        <v>85</v>
      </c>
      <c r="AD5" s="82" t="s">
        <v>86</v>
      </c>
    </row>
    <row r="6" spans="1:31" ht="15" customHeight="1">
      <c r="A6" s="260">
        <v>1</v>
      </c>
      <c r="B6" s="262" t="s">
        <v>2</v>
      </c>
      <c r="C6" s="264" t="s">
        <v>87</v>
      </c>
      <c r="D6" s="266" t="s">
        <v>88</v>
      </c>
      <c r="E6" s="83">
        <v>25000</v>
      </c>
      <c r="F6" s="83">
        <f>SUM(G6:AD6)</f>
        <v>15000</v>
      </c>
      <c r="G6" s="83">
        <v>15000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73" t="s">
        <v>36</v>
      </c>
    </row>
    <row r="7" spans="1:31" ht="15" customHeight="1">
      <c r="A7" s="261"/>
      <c r="B7" s="263"/>
      <c r="C7" s="265"/>
      <c r="D7" s="267"/>
      <c r="E7" s="85">
        <v>25000</v>
      </c>
      <c r="F7" s="85">
        <f t="shared" ref="F7:F13" si="0">SUM(G7:AD7)</f>
        <v>15000</v>
      </c>
      <c r="G7" s="86">
        <v>15000</v>
      </c>
      <c r="H7" s="85"/>
      <c r="I7" s="86"/>
      <c r="J7" s="85"/>
      <c r="K7" s="86"/>
      <c r="L7" s="85"/>
      <c r="M7" s="86"/>
      <c r="N7" s="85"/>
      <c r="O7" s="86"/>
      <c r="P7" s="85"/>
      <c r="Q7" s="86"/>
      <c r="R7" s="85"/>
      <c r="S7" s="86"/>
      <c r="T7" s="85"/>
      <c r="U7" s="86"/>
      <c r="V7" s="85"/>
      <c r="W7" s="86"/>
      <c r="X7" s="85"/>
      <c r="Y7" s="86"/>
      <c r="Z7" s="85"/>
      <c r="AA7" s="86"/>
      <c r="AB7" s="85"/>
      <c r="AC7" s="86"/>
      <c r="AD7" s="87"/>
      <c r="AE7" s="73" t="s">
        <v>37</v>
      </c>
    </row>
    <row r="8" spans="1:31" ht="15" customHeight="1">
      <c r="A8" s="260">
        <v>2</v>
      </c>
      <c r="B8" s="262" t="s">
        <v>2</v>
      </c>
      <c r="C8" s="264" t="s">
        <v>41</v>
      </c>
      <c r="D8" s="266" t="s">
        <v>88</v>
      </c>
      <c r="E8" s="88">
        <v>5000</v>
      </c>
      <c r="F8" s="88">
        <f t="shared" si="0"/>
        <v>1000</v>
      </c>
      <c r="G8" s="83">
        <v>1000</v>
      </c>
      <c r="H8" s="88"/>
      <c r="I8" s="83"/>
      <c r="J8" s="88"/>
      <c r="K8" s="83"/>
      <c r="L8" s="88"/>
      <c r="M8" s="83"/>
      <c r="N8" s="88"/>
      <c r="O8" s="83"/>
      <c r="P8" s="88"/>
      <c r="Q8" s="83"/>
      <c r="R8" s="88"/>
      <c r="S8" s="83"/>
      <c r="T8" s="88"/>
      <c r="U8" s="83"/>
      <c r="V8" s="88"/>
      <c r="W8" s="83"/>
      <c r="X8" s="88"/>
      <c r="Y8" s="83"/>
      <c r="Z8" s="88"/>
      <c r="AA8" s="83"/>
      <c r="AB8" s="88"/>
      <c r="AC8" s="83"/>
      <c r="AD8" s="84"/>
      <c r="AE8" s="73" t="s">
        <v>36</v>
      </c>
    </row>
    <row r="9" spans="1:31" ht="15" customHeight="1">
      <c r="A9" s="261"/>
      <c r="B9" s="263"/>
      <c r="C9" s="265"/>
      <c r="D9" s="267"/>
      <c r="E9" s="85">
        <v>0</v>
      </c>
      <c r="F9" s="85">
        <f t="shared" si="0"/>
        <v>1000</v>
      </c>
      <c r="G9" s="86">
        <v>1000</v>
      </c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85"/>
      <c r="AC9" s="86"/>
      <c r="AD9" s="87"/>
      <c r="AE9" s="73" t="s">
        <v>37</v>
      </c>
    </row>
    <row r="10" spans="1:31" ht="22.5" customHeight="1">
      <c r="A10" s="260">
        <v>3</v>
      </c>
      <c r="B10" s="262" t="s">
        <v>2</v>
      </c>
      <c r="C10" s="264" t="s">
        <v>89</v>
      </c>
      <c r="D10" s="266" t="s">
        <v>88</v>
      </c>
      <c r="E10" s="88">
        <v>5000</v>
      </c>
      <c r="F10" s="88">
        <f t="shared" si="0"/>
        <v>0</v>
      </c>
      <c r="G10" s="83">
        <v>0</v>
      </c>
      <c r="H10" s="88"/>
      <c r="I10" s="83"/>
      <c r="J10" s="88"/>
      <c r="K10" s="83"/>
      <c r="L10" s="88"/>
      <c r="M10" s="83"/>
      <c r="N10" s="88"/>
      <c r="O10" s="83"/>
      <c r="P10" s="88"/>
      <c r="Q10" s="83"/>
      <c r="R10" s="88"/>
      <c r="S10" s="83"/>
      <c r="T10" s="88"/>
      <c r="U10" s="83"/>
      <c r="V10" s="88"/>
      <c r="W10" s="83"/>
      <c r="X10" s="88"/>
      <c r="Y10" s="83"/>
      <c r="Z10" s="88"/>
      <c r="AA10" s="83"/>
      <c r="AB10" s="88"/>
      <c r="AC10" s="83"/>
      <c r="AD10" s="84"/>
      <c r="AE10" s="73" t="s">
        <v>36</v>
      </c>
    </row>
    <row r="11" spans="1:31" ht="22.5" customHeight="1">
      <c r="A11" s="261"/>
      <c r="B11" s="263"/>
      <c r="C11" s="265"/>
      <c r="D11" s="267"/>
      <c r="E11" s="85">
        <v>5000</v>
      </c>
      <c r="F11" s="85">
        <f t="shared" si="0"/>
        <v>0</v>
      </c>
      <c r="G11" s="86">
        <v>0</v>
      </c>
      <c r="H11" s="85"/>
      <c r="I11" s="86"/>
      <c r="J11" s="85"/>
      <c r="K11" s="86"/>
      <c r="L11" s="85"/>
      <c r="M11" s="86"/>
      <c r="N11" s="85"/>
      <c r="O11" s="86"/>
      <c r="P11" s="85"/>
      <c r="Q11" s="86"/>
      <c r="R11" s="85"/>
      <c r="S11" s="86"/>
      <c r="T11" s="85"/>
      <c r="U11" s="86"/>
      <c r="V11" s="85"/>
      <c r="W11" s="86"/>
      <c r="X11" s="85"/>
      <c r="Y11" s="86"/>
      <c r="Z11" s="85"/>
      <c r="AA11" s="86"/>
      <c r="AB11" s="85"/>
      <c r="AC11" s="86"/>
      <c r="AD11" s="87"/>
      <c r="AE11" s="73" t="s">
        <v>37</v>
      </c>
    </row>
    <row r="12" spans="1:31" ht="15" customHeight="1">
      <c r="A12" s="260">
        <v>4</v>
      </c>
      <c r="B12" s="262" t="s">
        <v>90</v>
      </c>
      <c r="C12" s="268" t="s">
        <v>42</v>
      </c>
      <c r="D12" s="266" t="s">
        <v>88</v>
      </c>
      <c r="E12" s="89">
        <v>30000</v>
      </c>
      <c r="F12" s="89">
        <f t="shared" si="0"/>
        <v>7500</v>
      </c>
      <c r="G12" s="83">
        <v>7500</v>
      </c>
      <c r="H12" s="89"/>
      <c r="I12" s="83"/>
      <c r="J12" s="89"/>
      <c r="K12" s="83"/>
      <c r="L12" s="89"/>
      <c r="M12" s="83"/>
      <c r="N12" s="89"/>
      <c r="O12" s="83"/>
      <c r="P12" s="89"/>
      <c r="Q12" s="83"/>
      <c r="R12" s="89"/>
      <c r="S12" s="83"/>
      <c r="T12" s="89"/>
      <c r="U12" s="83"/>
      <c r="V12" s="89"/>
      <c r="W12" s="83"/>
      <c r="X12" s="89"/>
      <c r="Y12" s="83"/>
      <c r="Z12" s="89"/>
      <c r="AA12" s="83"/>
      <c r="AB12" s="89"/>
      <c r="AC12" s="83"/>
      <c r="AD12" s="84"/>
      <c r="AE12" s="73" t="s">
        <v>36</v>
      </c>
    </row>
    <row r="13" spans="1:31" ht="15" customHeight="1">
      <c r="A13" s="261"/>
      <c r="B13" s="263"/>
      <c r="C13" s="268"/>
      <c r="D13" s="267"/>
      <c r="E13" s="90">
        <v>30000</v>
      </c>
      <c r="F13" s="90">
        <f t="shared" si="0"/>
        <v>0</v>
      </c>
      <c r="G13" s="86">
        <v>0</v>
      </c>
      <c r="H13" s="90"/>
      <c r="I13" s="86"/>
      <c r="J13" s="90"/>
      <c r="K13" s="86"/>
      <c r="L13" s="90"/>
      <c r="M13" s="86"/>
      <c r="N13" s="90"/>
      <c r="O13" s="86"/>
      <c r="P13" s="90"/>
      <c r="Q13" s="86"/>
      <c r="R13" s="90"/>
      <c r="S13" s="86"/>
      <c r="T13" s="90"/>
      <c r="U13" s="86"/>
      <c r="V13" s="90"/>
      <c r="W13" s="86"/>
      <c r="X13" s="90"/>
      <c r="Y13" s="86"/>
      <c r="Z13" s="90"/>
      <c r="AA13" s="86"/>
      <c r="AB13" s="90"/>
      <c r="AC13" s="86"/>
      <c r="AD13" s="87"/>
      <c r="AE13" s="73" t="s">
        <v>37</v>
      </c>
    </row>
    <row r="14" spans="1:31" ht="15" customHeight="1">
      <c r="A14" s="269" t="s">
        <v>91</v>
      </c>
      <c r="B14" s="270"/>
      <c r="C14" s="270"/>
      <c r="D14" s="271"/>
      <c r="E14" s="88">
        <f>+E6+E8+E10+E12</f>
        <v>65000</v>
      </c>
      <c r="F14" s="88">
        <f>+F6+F8+F10+F12</f>
        <v>23500</v>
      </c>
      <c r="G14" s="88">
        <f t="shared" ref="G14:AD15" si="1">+G6+G8+G10+G12</f>
        <v>23500</v>
      </c>
      <c r="H14" s="88">
        <f t="shared" si="1"/>
        <v>0</v>
      </c>
      <c r="I14" s="88">
        <f t="shared" si="1"/>
        <v>0</v>
      </c>
      <c r="J14" s="88">
        <f t="shared" si="1"/>
        <v>0</v>
      </c>
      <c r="K14" s="88">
        <f t="shared" si="1"/>
        <v>0</v>
      </c>
      <c r="L14" s="88">
        <f t="shared" si="1"/>
        <v>0</v>
      </c>
      <c r="M14" s="88">
        <f t="shared" si="1"/>
        <v>0</v>
      </c>
      <c r="N14" s="88">
        <f t="shared" si="1"/>
        <v>0</v>
      </c>
      <c r="O14" s="88">
        <f t="shared" si="1"/>
        <v>0</v>
      </c>
      <c r="P14" s="88">
        <f t="shared" si="1"/>
        <v>0</v>
      </c>
      <c r="Q14" s="88">
        <f t="shared" si="1"/>
        <v>0</v>
      </c>
      <c r="R14" s="88">
        <f t="shared" si="1"/>
        <v>0</v>
      </c>
      <c r="S14" s="88">
        <f t="shared" si="1"/>
        <v>0</v>
      </c>
      <c r="T14" s="88">
        <f t="shared" si="1"/>
        <v>0</v>
      </c>
      <c r="U14" s="88">
        <f t="shared" si="1"/>
        <v>0</v>
      </c>
      <c r="V14" s="88">
        <f t="shared" si="1"/>
        <v>0</v>
      </c>
      <c r="W14" s="88">
        <f t="shared" si="1"/>
        <v>0</v>
      </c>
      <c r="X14" s="88">
        <f t="shared" si="1"/>
        <v>0</v>
      </c>
      <c r="Y14" s="88">
        <f t="shared" si="1"/>
        <v>0</v>
      </c>
      <c r="Z14" s="88">
        <f t="shared" si="1"/>
        <v>0</v>
      </c>
      <c r="AA14" s="88">
        <f t="shared" si="1"/>
        <v>0</v>
      </c>
      <c r="AB14" s="88">
        <f t="shared" si="1"/>
        <v>0</v>
      </c>
      <c r="AC14" s="88">
        <f t="shared" si="1"/>
        <v>0</v>
      </c>
      <c r="AD14" s="91">
        <f t="shared" si="1"/>
        <v>0</v>
      </c>
    </row>
    <row r="15" spans="1:31" ht="15" customHeight="1">
      <c r="A15" s="272"/>
      <c r="B15" s="273"/>
      <c r="C15" s="273"/>
      <c r="D15" s="274"/>
      <c r="E15" s="85">
        <f>+E7+E9+E11+E13</f>
        <v>60000</v>
      </c>
      <c r="F15" s="85">
        <f>+F7+F9+F11+F13</f>
        <v>16000</v>
      </c>
      <c r="G15" s="85">
        <f t="shared" si="1"/>
        <v>16000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85">
        <f t="shared" si="1"/>
        <v>0</v>
      </c>
      <c r="M15" s="85">
        <f t="shared" si="1"/>
        <v>0</v>
      </c>
      <c r="N15" s="85">
        <f t="shared" si="1"/>
        <v>0</v>
      </c>
      <c r="O15" s="85">
        <f t="shared" si="1"/>
        <v>0</v>
      </c>
      <c r="P15" s="85">
        <f t="shared" si="1"/>
        <v>0</v>
      </c>
      <c r="Q15" s="85">
        <f t="shared" si="1"/>
        <v>0</v>
      </c>
      <c r="R15" s="85">
        <f t="shared" si="1"/>
        <v>0</v>
      </c>
      <c r="S15" s="85">
        <f t="shared" si="1"/>
        <v>0</v>
      </c>
      <c r="T15" s="85">
        <f t="shared" si="1"/>
        <v>0</v>
      </c>
      <c r="U15" s="85">
        <f t="shared" si="1"/>
        <v>0</v>
      </c>
      <c r="V15" s="85">
        <f t="shared" si="1"/>
        <v>0</v>
      </c>
      <c r="W15" s="85">
        <f t="shared" si="1"/>
        <v>0</v>
      </c>
      <c r="X15" s="85">
        <f t="shared" si="1"/>
        <v>0</v>
      </c>
      <c r="Y15" s="85">
        <f t="shared" si="1"/>
        <v>0</v>
      </c>
      <c r="Z15" s="85">
        <f t="shared" si="1"/>
        <v>0</v>
      </c>
      <c r="AA15" s="85">
        <f t="shared" si="1"/>
        <v>0</v>
      </c>
      <c r="AB15" s="85">
        <f t="shared" si="1"/>
        <v>0</v>
      </c>
      <c r="AC15" s="85">
        <f t="shared" si="1"/>
        <v>0</v>
      </c>
      <c r="AD15" s="92">
        <f t="shared" si="1"/>
        <v>0</v>
      </c>
    </row>
    <row r="16" spans="1:31" ht="15" customHeight="1">
      <c r="A16" s="260">
        <v>5</v>
      </c>
      <c r="B16" s="262" t="s">
        <v>2</v>
      </c>
      <c r="C16" s="264" t="s">
        <v>92</v>
      </c>
      <c r="D16" s="266" t="s">
        <v>93</v>
      </c>
      <c r="E16" s="88"/>
      <c r="F16" s="83">
        <f>SUM(G16:AD16)</f>
        <v>100000</v>
      </c>
      <c r="G16" s="83">
        <v>100000</v>
      </c>
      <c r="H16" s="88"/>
      <c r="I16" s="83"/>
      <c r="J16" s="88"/>
      <c r="K16" s="83"/>
      <c r="L16" s="88"/>
      <c r="M16" s="83"/>
      <c r="N16" s="88"/>
      <c r="O16" s="83"/>
      <c r="P16" s="88"/>
      <c r="Q16" s="83"/>
      <c r="R16" s="88"/>
      <c r="S16" s="83"/>
      <c r="T16" s="88"/>
      <c r="U16" s="83"/>
      <c r="V16" s="88"/>
      <c r="W16" s="83"/>
      <c r="X16" s="88"/>
      <c r="Y16" s="83"/>
      <c r="Z16" s="88"/>
      <c r="AA16" s="83"/>
      <c r="AB16" s="88"/>
      <c r="AC16" s="83"/>
      <c r="AD16" s="84"/>
      <c r="AE16" s="73" t="s">
        <v>36</v>
      </c>
    </row>
    <row r="17" spans="1:31" ht="15" customHeight="1">
      <c r="A17" s="261"/>
      <c r="B17" s="263"/>
      <c r="C17" s="265"/>
      <c r="D17" s="267"/>
      <c r="E17" s="85"/>
      <c r="F17" s="85">
        <f t="shared" ref="F17:F23" si="2">SUM(G17:AD17)</f>
        <v>20000</v>
      </c>
      <c r="G17" s="86">
        <v>20000</v>
      </c>
      <c r="H17" s="85"/>
      <c r="I17" s="86"/>
      <c r="J17" s="85"/>
      <c r="K17" s="86"/>
      <c r="L17" s="85"/>
      <c r="M17" s="86"/>
      <c r="N17" s="85"/>
      <c r="O17" s="86"/>
      <c r="P17" s="85"/>
      <c r="Q17" s="86"/>
      <c r="R17" s="85"/>
      <c r="S17" s="86"/>
      <c r="T17" s="85"/>
      <c r="U17" s="86"/>
      <c r="V17" s="85"/>
      <c r="W17" s="86"/>
      <c r="X17" s="85"/>
      <c r="Y17" s="86"/>
      <c r="Z17" s="85"/>
      <c r="AA17" s="86"/>
      <c r="AB17" s="85"/>
      <c r="AC17" s="86"/>
      <c r="AD17" s="87"/>
      <c r="AE17" s="73" t="s">
        <v>37</v>
      </c>
    </row>
    <row r="18" spans="1:31" ht="15" customHeight="1">
      <c r="A18" s="260">
        <v>6</v>
      </c>
      <c r="B18" s="262" t="s">
        <v>2</v>
      </c>
      <c r="C18" s="264" t="s">
        <v>94</v>
      </c>
      <c r="D18" s="266" t="s">
        <v>93</v>
      </c>
      <c r="E18" s="88"/>
      <c r="F18" s="88">
        <f t="shared" si="2"/>
        <v>0</v>
      </c>
      <c r="G18" s="83">
        <v>0</v>
      </c>
      <c r="H18" s="88"/>
      <c r="I18" s="83"/>
      <c r="J18" s="88"/>
      <c r="K18" s="83"/>
      <c r="L18" s="88"/>
      <c r="M18" s="83"/>
      <c r="N18" s="88"/>
      <c r="O18" s="83"/>
      <c r="P18" s="88"/>
      <c r="Q18" s="83"/>
      <c r="R18" s="88"/>
      <c r="S18" s="83"/>
      <c r="T18" s="88"/>
      <c r="U18" s="83"/>
      <c r="V18" s="88"/>
      <c r="W18" s="83"/>
      <c r="X18" s="88"/>
      <c r="Y18" s="83"/>
      <c r="Z18" s="88"/>
      <c r="AA18" s="83"/>
      <c r="AB18" s="88"/>
      <c r="AC18" s="83"/>
      <c r="AD18" s="84"/>
      <c r="AE18" s="73" t="s">
        <v>36</v>
      </c>
    </row>
    <row r="19" spans="1:31" ht="15" customHeight="1">
      <c r="A19" s="261"/>
      <c r="B19" s="263"/>
      <c r="C19" s="265"/>
      <c r="D19" s="267"/>
      <c r="E19" s="85"/>
      <c r="F19" s="85">
        <f t="shared" si="2"/>
        <v>0</v>
      </c>
      <c r="G19" s="86">
        <v>0</v>
      </c>
      <c r="H19" s="85"/>
      <c r="I19" s="86"/>
      <c r="J19" s="85"/>
      <c r="K19" s="86"/>
      <c r="L19" s="85"/>
      <c r="M19" s="86"/>
      <c r="N19" s="85"/>
      <c r="O19" s="86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85"/>
      <c r="AA19" s="86"/>
      <c r="AB19" s="85"/>
      <c r="AC19" s="86"/>
      <c r="AD19" s="87"/>
      <c r="AE19" s="73" t="s">
        <v>37</v>
      </c>
    </row>
    <row r="20" spans="1:31" ht="15" customHeight="1">
      <c r="A20" s="260">
        <v>7</v>
      </c>
      <c r="B20" s="262" t="s">
        <v>2</v>
      </c>
      <c r="C20" s="264" t="s">
        <v>95</v>
      </c>
      <c r="D20" s="266" t="s">
        <v>93</v>
      </c>
      <c r="E20" s="88"/>
      <c r="F20" s="88">
        <f t="shared" si="2"/>
        <v>2500</v>
      </c>
      <c r="G20" s="83">
        <v>2500</v>
      </c>
      <c r="H20" s="88"/>
      <c r="I20" s="83"/>
      <c r="J20" s="88"/>
      <c r="K20" s="83"/>
      <c r="L20" s="88"/>
      <c r="M20" s="83"/>
      <c r="N20" s="88"/>
      <c r="O20" s="83"/>
      <c r="P20" s="88"/>
      <c r="Q20" s="83"/>
      <c r="R20" s="88"/>
      <c r="S20" s="83"/>
      <c r="T20" s="88"/>
      <c r="U20" s="83"/>
      <c r="V20" s="88"/>
      <c r="W20" s="83"/>
      <c r="X20" s="88"/>
      <c r="Y20" s="83"/>
      <c r="Z20" s="88"/>
      <c r="AA20" s="83"/>
      <c r="AB20" s="88"/>
      <c r="AC20" s="83"/>
      <c r="AD20" s="84"/>
      <c r="AE20" s="73" t="s">
        <v>36</v>
      </c>
    </row>
    <row r="21" spans="1:31" ht="15" customHeight="1">
      <c r="A21" s="261"/>
      <c r="B21" s="263"/>
      <c r="C21" s="265"/>
      <c r="D21" s="267"/>
      <c r="E21" s="85"/>
      <c r="F21" s="85">
        <f t="shared" si="2"/>
        <v>2500</v>
      </c>
      <c r="G21" s="86">
        <v>2500</v>
      </c>
      <c r="H21" s="85"/>
      <c r="I21" s="86"/>
      <c r="J21" s="85"/>
      <c r="K21" s="86"/>
      <c r="L21" s="85"/>
      <c r="M21" s="86"/>
      <c r="N21" s="85"/>
      <c r="O21" s="86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85"/>
      <c r="AC21" s="86"/>
      <c r="AD21" s="87"/>
      <c r="AE21" s="73" t="s">
        <v>37</v>
      </c>
    </row>
    <row r="22" spans="1:31" ht="15" customHeight="1">
      <c r="A22" s="260">
        <v>8</v>
      </c>
      <c r="B22" s="262" t="s">
        <v>2</v>
      </c>
      <c r="C22" s="264" t="s">
        <v>96</v>
      </c>
      <c r="D22" s="266" t="s">
        <v>93</v>
      </c>
      <c r="E22" s="88"/>
      <c r="F22" s="89">
        <f t="shared" si="2"/>
        <v>10000</v>
      </c>
      <c r="G22" s="83">
        <v>10000</v>
      </c>
      <c r="H22" s="88"/>
      <c r="I22" s="83"/>
      <c r="J22" s="88"/>
      <c r="K22" s="83"/>
      <c r="L22" s="88"/>
      <c r="M22" s="83"/>
      <c r="N22" s="88"/>
      <c r="O22" s="83"/>
      <c r="P22" s="88"/>
      <c r="Q22" s="83"/>
      <c r="R22" s="88"/>
      <c r="S22" s="83"/>
      <c r="T22" s="88"/>
      <c r="U22" s="83"/>
      <c r="V22" s="88"/>
      <c r="W22" s="83"/>
      <c r="X22" s="88"/>
      <c r="Y22" s="83"/>
      <c r="Z22" s="88"/>
      <c r="AA22" s="83"/>
      <c r="AB22" s="88"/>
      <c r="AC22" s="83"/>
      <c r="AD22" s="84"/>
      <c r="AE22" s="73" t="s">
        <v>36</v>
      </c>
    </row>
    <row r="23" spans="1:31" ht="15" customHeight="1">
      <c r="A23" s="261"/>
      <c r="B23" s="263"/>
      <c r="C23" s="265"/>
      <c r="D23" s="267"/>
      <c r="E23" s="85"/>
      <c r="F23" s="90">
        <f t="shared" si="2"/>
        <v>1000</v>
      </c>
      <c r="G23" s="86">
        <v>1000</v>
      </c>
      <c r="H23" s="85"/>
      <c r="I23" s="86"/>
      <c r="J23" s="85"/>
      <c r="K23" s="86"/>
      <c r="L23" s="85"/>
      <c r="M23" s="86"/>
      <c r="N23" s="85"/>
      <c r="O23" s="86"/>
      <c r="P23" s="85"/>
      <c r="Q23" s="86"/>
      <c r="R23" s="85"/>
      <c r="S23" s="86"/>
      <c r="T23" s="85"/>
      <c r="U23" s="86"/>
      <c r="V23" s="85"/>
      <c r="W23" s="86"/>
      <c r="X23" s="85"/>
      <c r="Y23" s="86"/>
      <c r="Z23" s="85"/>
      <c r="AA23" s="86"/>
      <c r="AB23" s="85"/>
      <c r="AC23" s="86"/>
      <c r="AD23" s="87"/>
      <c r="AE23" s="73" t="s">
        <v>37</v>
      </c>
    </row>
    <row r="24" spans="1:31" ht="15" customHeight="1">
      <c r="A24" s="269" t="s">
        <v>97</v>
      </c>
      <c r="B24" s="270"/>
      <c r="C24" s="270"/>
      <c r="D24" s="271"/>
      <c r="E24" s="88">
        <f>+E16+E18+E20+E22</f>
        <v>0</v>
      </c>
      <c r="F24" s="88">
        <f>+F16+F18+F20+F22</f>
        <v>112500</v>
      </c>
      <c r="G24" s="88">
        <f t="shared" ref="G24:AD25" si="3">+G16+G18+G20+G22</f>
        <v>112500</v>
      </c>
      <c r="H24" s="88">
        <f t="shared" si="3"/>
        <v>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3"/>
        <v>0</v>
      </c>
      <c r="Q24" s="88">
        <f t="shared" si="3"/>
        <v>0</v>
      </c>
      <c r="R24" s="88">
        <f t="shared" si="3"/>
        <v>0</v>
      </c>
      <c r="S24" s="88">
        <f t="shared" si="3"/>
        <v>0</v>
      </c>
      <c r="T24" s="88">
        <f t="shared" si="3"/>
        <v>0</v>
      </c>
      <c r="U24" s="88">
        <f t="shared" si="3"/>
        <v>0</v>
      </c>
      <c r="V24" s="88">
        <f t="shared" si="3"/>
        <v>0</v>
      </c>
      <c r="W24" s="88">
        <f t="shared" si="3"/>
        <v>0</v>
      </c>
      <c r="X24" s="88">
        <f t="shared" si="3"/>
        <v>0</v>
      </c>
      <c r="Y24" s="88">
        <f t="shared" si="3"/>
        <v>0</v>
      </c>
      <c r="Z24" s="88">
        <f t="shared" si="3"/>
        <v>0</v>
      </c>
      <c r="AA24" s="88">
        <f t="shared" si="3"/>
        <v>0</v>
      </c>
      <c r="AB24" s="88">
        <f t="shared" si="3"/>
        <v>0</v>
      </c>
      <c r="AC24" s="88">
        <f t="shared" si="3"/>
        <v>0</v>
      </c>
      <c r="AD24" s="91">
        <f t="shared" si="3"/>
        <v>0</v>
      </c>
    </row>
    <row r="25" spans="1:31" ht="15" customHeight="1">
      <c r="A25" s="272"/>
      <c r="B25" s="273"/>
      <c r="C25" s="273"/>
      <c r="D25" s="274"/>
      <c r="E25" s="85">
        <f>+E17+E19+E21+E23</f>
        <v>0</v>
      </c>
      <c r="F25" s="85">
        <f>+F17+F19+F21+F23</f>
        <v>23500</v>
      </c>
      <c r="G25" s="85">
        <f t="shared" si="3"/>
        <v>23500</v>
      </c>
      <c r="H25" s="85">
        <f t="shared" si="3"/>
        <v>0</v>
      </c>
      <c r="I25" s="85">
        <f t="shared" si="3"/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3"/>
        <v>0</v>
      </c>
      <c r="P25" s="85">
        <f t="shared" si="3"/>
        <v>0</v>
      </c>
      <c r="Q25" s="85">
        <f t="shared" si="3"/>
        <v>0</v>
      </c>
      <c r="R25" s="85">
        <f t="shared" si="3"/>
        <v>0</v>
      </c>
      <c r="S25" s="85">
        <f t="shared" si="3"/>
        <v>0</v>
      </c>
      <c r="T25" s="85">
        <f t="shared" si="3"/>
        <v>0</v>
      </c>
      <c r="U25" s="85">
        <f t="shared" si="3"/>
        <v>0</v>
      </c>
      <c r="V25" s="85">
        <f t="shared" si="3"/>
        <v>0</v>
      </c>
      <c r="W25" s="85">
        <f t="shared" si="3"/>
        <v>0</v>
      </c>
      <c r="X25" s="85">
        <f t="shared" si="3"/>
        <v>0</v>
      </c>
      <c r="Y25" s="85">
        <f t="shared" si="3"/>
        <v>0</v>
      </c>
      <c r="Z25" s="85">
        <f t="shared" si="3"/>
        <v>0</v>
      </c>
      <c r="AA25" s="85">
        <f t="shared" si="3"/>
        <v>0</v>
      </c>
      <c r="AB25" s="85">
        <f t="shared" si="3"/>
        <v>0</v>
      </c>
      <c r="AC25" s="85">
        <f t="shared" si="3"/>
        <v>0</v>
      </c>
      <c r="AD25" s="92">
        <f t="shared" si="3"/>
        <v>0</v>
      </c>
    </row>
    <row r="26" spans="1:31" ht="15" customHeight="1">
      <c r="A26" s="260">
        <v>9</v>
      </c>
      <c r="B26" s="262"/>
      <c r="C26" s="264"/>
      <c r="D26" s="266"/>
      <c r="E26" s="88"/>
      <c r="F26" s="83">
        <f>SUM(G26:AD26)</f>
        <v>0</v>
      </c>
      <c r="G26" s="83"/>
      <c r="H26" s="88"/>
      <c r="I26" s="83"/>
      <c r="J26" s="88"/>
      <c r="K26" s="83"/>
      <c r="L26" s="88"/>
      <c r="M26" s="83"/>
      <c r="N26" s="88"/>
      <c r="O26" s="83"/>
      <c r="P26" s="88"/>
      <c r="Q26" s="83"/>
      <c r="R26" s="88"/>
      <c r="S26" s="83"/>
      <c r="T26" s="88"/>
      <c r="U26" s="83"/>
      <c r="V26" s="88"/>
      <c r="W26" s="83"/>
      <c r="X26" s="88"/>
      <c r="Y26" s="83"/>
      <c r="Z26" s="88"/>
      <c r="AA26" s="83"/>
      <c r="AB26" s="88"/>
      <c r="AC26" s="83"/>
      <c r="AD26" s="84"/>
      <c r="AE26" s="73" t="s">
        <v>36</v>
      </c>
    </row>
    <row r="27" spans="1:31" ht="15" customHeight="1">
      <c r="A27" s="261"/>
      <c r="B27" s="263"/>
      <c r="C27" s="265"/>
      <c r="D27" s="267"/>
      <c r="E27" s="85"/>
      <c r="F27" s="85">
        <f t="shared" ref="F27:F55" si="4">SUM(G27:AD27)</f>
        <v>0</v>
      </c>
      <c r="G27" s="86"/>
      <c r="H27" s="85"/>
      <c r="I27" s="86"/>
      <c r="J27" s="85"/>
      <c r="K27" s="86"/>
      <c r="L27" s="85"/>
      <c r="M27" s="86"/>
      <c r="N27" s="85"/>
      <c r="O27" s="86"/>
      <c r="P27" s="85"/>
      <c r="Q27" s="86"/>
      <c r="R27" s="85"/>
      <c r="S27" s="86"/>
      <c r="T27" s="85"/>
      <c r="U27" s="86"/>
      <c r="V27" s="85"/>
      <c r="W27" s="86"/>
      <c r="X27" s="85"/>
      <c r="Y27" s="86"/>
      <c r="Z27" s="85"/>
      <c r="AA27" s="86"/>
      <c r="AB27" s="85"/>
      <c r="AC27" s="86"/>
      <c r="AD27" s="87"/>
      <c r="AE27" s="73" t="s">
        <v>37</v>
      </c>
    </row>
    <row r="28" spans="1:31" ht="15" customHeight="1">
      <c r="A28" s="260">
        <v>10</v>
      </c>
      <c r="B28" s="262"/>
      <c r="C28" s="264"/>
      <c r="D28" s="266"/>
      <c r="E28" s="88"/>
      <c r="F28" s="88">
        <f t="shared" si="4"/>
        <v>0</v>
      </c>
      <c r="G28" s="83"/>
      <c r="H28" s="88"/>
      <c r="I28" s="83"/>
      <c r="J28" s="88"/>
      <c r="K28" s="83"/>
      <c r="L28" s="88"/>
      <c r="M28" s="83"/>
      <c r="N28" s="88"/>
      <c r="O28" s="83"/>
      <c r="P28" s="88"/>
      <c r="Q28" s="83"/>
      <c r="R28" s="88"/>
      <c r="S28" s="83"/>
      <c r="T28" s="88"/>
      <c r="U28" s="83"/>
      <c r="V28" s="88"/>
      <c r="W28" s="83"/>
      <c r="X28" s="88"/>
      <c r="Y28" s="83"/>
      <c r="Z28" s="88"/>
      <c r="AA28" s="83"/>
      <c r="AB28" s="88"/>
      <c r="AC28" s="83"/>
      <c r="AD28" s="84"/>
      <c r="AE28" s="73" t="s">
        <v>36</v>
      </c>
    </row>
    <row r="29" spans="1:31" ht="15" customHeight="1">
      <c r="A29" s="261"/>
      <c r="B29" s="263"/>
      <c r="C29" s="265"/>
      <c r="D29" s="267"/>
      <c r="E29" s="85"/>
      <c r="F29" s="85">
        <f t="shared" si="4"/>
        <v>0</v>
      </c>
      <c r="G29" s="86"/>
      <c r="H29" s="85"/>
      <c r="I29" s="86"/>
      <c r="J29" s="85"/>
      <c r="K29" s="86"/>
      <c r="L29" s="85"/>
      <c r="M29" s="86"/>
      <c r="N29" s="85"/>
      <c r="O29" s="86"/>
      <c r="P29" s="85"/>
      <c r="Q29" s="86"/>
      <c r="R29" s="85"/>
      <c r="S29" s="86"/>
      <c r="T29" s="85"/>
      <c r="U29" s="86"/>
      <c r="V29" s="85"/>
      <c r="W29" s="86"/>
      <c r="X29" s="85"/>
      <c r="Y29" s="86"/>
      <c r="Z29" s="85"/>
      <c r="AA29" s="86"/>
      <c r="AB29" s="85"/>
      <c r="AC29" s="86"/>
      <c r="AD29" s="87"/>
      <c r="AE29" s="73" t="s">
        <v>37</v>
      </c>
    </row>
    <row r="30" spans="1:31" ht="15" customHeight="1">
      <c r="A30" s="260">
        <v>11</v>
      </c>
      <c r="B30" s="262"/>
      <c r="C30" s="268"/>
      <c r="D30" s="266"/>
      <c r="E30" s="89"/>
      <c r="F30" s="88">
        <f t="shared" si="4"/>
        <v>0</v>
      </c>
      <c r="G30" s="83"/>
      <c r="H30" s="89"/>
      <c r="I30" s="83"/>
      <c r="J30" s="89"/>
      <c r="K30" s="83"/>
      <c r="L30" s="89"/>
      <c r="M30" s="83"/>
      <c r="N30" s="89"/>
      <c r="O30" s="83"/>
      <c r="P30" s="89"/>
      <c r="Q30" s="83"/>
      <c r="R30" s="89"/>
      <c r="S30" s="83"/>
      <c r="T30" s="89"/>
      <c r="U30" s="83"/>
      <c r="V30" s="89"/>
      <c r="W30" s="83"/>
      <c r="X30" s="89"/>
      <c r="Y30" s="83"/>
      <c r="Z30" s="89"/>
      <c r="AA30" s="83"/>
      <c r="AB30" s="89"/>
      <c r="AC30" s="83"/>
      <c r="AD30" s="84"/>
      <c r="AE30" s="73" t="s">
        <v>36</v>
      </c>
    </row>
    <row r="31" spans="1:31" ht="15" customHeight="1">
      <c r="A31" s="261"/>
      <c r="B31" s="263"/>
      <c r="C31" s="268"/>
      <c r="D31" s="267"/>
      <c r="E31" s="90"/>
      <c r="F31" s="85">
        <f t="shared" si="4"/>
        <v>0</v>
      </c>
      <c r="G31" s="86"/>
      <c r="H31" s="90"/>
      <c r="I31" s="86"/>
      <c r="J31" s="90"/>
      <c r="K31" s="86"/>
      <c r="L31" s="90"/>
      <c r="M31" s="86"/>
      <c r="N31" s="90"/>
      <c r="O31" s="86"/>
      <c r="P31" s="90"/>
      <c r="Q31" s="86"/>
      <c r="R31" s="90"/>
      <c r="S31" s="86"/>
      <c r="T31" s="90"/>
      <c r="U31" s="86"/>
      <c r="V31" s="90"/>
      <c r="W31" s="86"/>
      <c r="X31" s="90"/>
      <c r="Y31" s="86"/>
      <c r="Z31" s="90"/>
      <c r="AA31" s="86"/>
      <c r="AB31" s="90"/>
      <c r="AC31" s="86"/>
      <c r="AD31" s="87"/>
      <c r="AE31" s="73" t="s">
        <v>37</v>
      </c>
    </row>
    <row r="32" spans="1:31" ht="15" customHeight="1">
      <c r="A32" s="260">
        <v>12</v>
      </c>
      <c r="B32" s="262"/>
      <c r="C32" s="264"/>
      <c r="D32" s="266"/>
      <c r="E32" s="88"/>
      <c r="F32" s="89">
        <f t="shared" si="4"/>
        <v>0</v>
      </c>
      <c r="G32" s="83"/>
      <c r="H32" s="88"/>
      <c r="I32" s="83"/>
      <c r="J32" s="88"/>
      <c r="K32" s="83"/>
      <c r="L32" s="88"/>
      <c r="M32" s="83"/>
      <c r="N32" s="88"/>
      <c r="O32" s="83"/>
      <c r="P32" s="88"/>
      <c r="Q32" s="83"/>
      <c r="R32" s="88"/>
      <c r="S32" s="83"/>
      <c r="T32" s="88"/>
      <c r="U32" s="83"/>
      <c r="V32" s="88"/>
      <c r="W32" s="83"/>
      <c r="X32" s="88"/>
      <c r="Y32" s="83"/>
      <c r="Z32" s="88"/>
      <c r="AA32" s="83"/>
      <c r="AB32" s="88"/>
      <c r="AC32" s="83"/>
      <c r="AD32" s="84"/>
      <c r="AE32" s="73" t="s">
        <v>36</v>
      </c>
    </row>
    <row r="33" spans="1:31" ht="15" customHeight="1">
      <c r="A33" s="261"/>
      <c r="B33" s="263"/>
      <c r="C33" s="265"/>
      <c r="D33" s="267"/>
      <c r="E33" s="85"/>
      <c r="F33" s="90">
        <f t="shared" si="4"/>
        <v>0</v>
      </c>
      <c r="G33" s="86"/>
      <c r="H33" s="85"/>
      <c r="I33" s="86"/>
      <c r="J33" s="85"/>
      <c r="K33" s="86"/>
      <c r="L33" s="85"/>
      <c r="M33" s="86"/>
      <c r="N33" s="85"/>
      <c r="O33" s="86"/>
      <c r="P33" s="85"/>
      <c r="Q33" s="86"/>
      <c r="R33" s="85"/>
      <c r="S33" s="86"/>
      <c r="T33" s="85"/>
      <c r="U33" s="86"/>
      <c r="V33" s="85"/>
      <c r="W33" s="86"/>
      <c r="X33" s="85"/>
      <c r="Y33" s="86"/>
      <c r="Z33" s="85"/>
      <c r="AA33" s="86"/>
      <c r="AB33" s="85"/>
      <c r="AC33" s="86"/>
      <c r="AD33" s="87"/>
      <c r="AE33" s="73" t="s">
        <v>37</v>
      </c>
    </row>
    <row r="34" spans="1:31" ht="15" customHeight="1">
      <c r="A34" s="260">
        <v>13</v>
      </c>
      <c r="B34" s="262"/>
      <c r="C34" s="264"/>
      <c r="D34" s="266"/>
      <c r="E34" s="88"/>
      <c r="F34" s="88">
        <f t="shared" si="4"/>
        <v>0</v>
      </c>
      <c r="G34" s="83"/>
      <c r="H34" s="88"/>
      <c r="I34" s="83"/>
      <c r="J34" s="88"/>
      <c r="K34" s="83"/>
      <c r="L34" s="88"/>
      <c r="M34" s="83"/>
      <c r="N34" s="88"/>
      <c r="O34" s="83"/>
      <c r="P34" s="88"/>
      <c r="Q34" s="83"/>
      <c r="R34" s="88"/>
      <c r="S34" s="83"/>
      <c r="T34" s="88"/>
      <c r="U34" s="83"/>
      <c r="V34" s="88"/>
      <c r="W34" s="83"/>
      <c r="X34" s="88"/>
      <c r="Y34" s="83"/>
      <c r="Z34" s="88"/>
      <c r="AA34" s="83"/>
      <c r="AB34" s="88"/>
      <c r="AC34" s="83"/>
      <c r="AD34" s="84"/>
      <c r="AE34" s="73" t="s">
        <v>36</v>
      </c>
    </row>
    <row r="35" spans="1:31" ht="15" customHeight="1">
      <c r="A35" s="261"/>
      <c r="B35" s="263"/>
      <c r="C35" s="265"/>
      <c r="D35" s="267"/>
      <c r="E35" s="85"/>
      <c r="F35" s="85">
        <f t="shared" si="4"/>
        <v>0</v>
      </c>
      <c r="G35" s="86"/>
      <c r="H35" s="85"/>
      <c r="I35" s="86"/>
      <c r="J35" s="85"/>
      <c r="K35" s="86"/>
      <c r="L35" s="85"/>
      <c r="M35" s="86"/>
      <c r="N35" s="85"/>
      <c r="O35" s="86"/>
      <c r="P35" s="85"/>
      <c r="Q35" s="86"/>
      <c r="R35" s="85"/>
      <c r="S35" s="86"/>
      <c r="T35" s="85"/>
      <c r="U35" s="86"/>
      <c r="V35" s="85"/>
      <c r="W35" s="86"/>
      <c r="X35" s="85"/>
      <c r="Y35" s="86"/>
      <c r="Z35" s="85"/>
      <c r="AA35" s="86"/>
      <c r="AB35" s="85"/>
      <c r="AC35" s="86"/>
      <c r="AD35" s="87"/>
      <c r="AE35" s="73" t="s">
        <v>37</v>
      </c>
    </row>
    <row r="36" spans="1:31" ht="15" customHeight="1">
      <c r="A36" s="260">
        <v>14</v>
      </c>
      <c r="B36" s="262"/>
      <c r="C36" s="264"/>
      <c r="D36" s="266"/>
      <c r="E36" s="88"/>
      <c r="F36" s="88">
        <f t="shared" si="4"/>
        <v>0</v>
      </c>
      <c r="G36" s="83"/>
      <c r="H36" s="88"/>
      <c r="I36" s="83"/>
      <c r="J36" s="88"/>
      <c r="K36" s="83"/>
      <c r="L36" s="88"/>
      <c r="M36" s="83"/>
      <c r="N36" s="88"/>
      <c r="O36" s="83"/>
      <c r="P36" s="88"/>
      <c r="Q36" s="83"/>
      <c r="R36" s="88"/>
      <c r="S36" s="83"/>
      <c r="T36" s="88"/>
      <c r="U36" s="83"/>
      <c r="V36" s="88"/>
      <c r="W36" s="83"/>
      <c r="X36" s="88"/>
      <c r="Y36" s="83"/>
      <c r="Z36" s="88"/>
      <c r="AA36" s="83"/>
      <c r="AB36" s="88"/>
      <c r="AC36" s="83"/>
      <c r="AD36" s="84"/>
      <c r="AE36" s="73" t="s">
        <v>36</v>
      </c>
    </row>
    <row r="37" spans="1:31" ht="15" customHeight="1">
      <c r="A37" s="261"/>
      <c r="B37" s="263"/>
      <c r="C37" s="265"/>
      <c r="D37" s="267"/>
      <c r="E37" s="85"/>
      <c r="F37" s="85">
        <f t="shared" si="4"/>
        <v>0</v>
      </c>
      <c r="G37" s="86"/>
      <c r="H37" s="85"/>
      <c r="I37" s="86"/>
      <c r="J37" s="85"/>
      <c r="K37" s="86"/>
      <c r="L37" s="85"/>
      <c r="M37" s="86"/>
      <c r="N37" s="85"/>
      <c r="O37" s="86"/>
      <c r="P37" s="85"/>
      <c r="Q37" s="86"/>
      <c r="R37" s="85"/>
      <c r="S37" s="86"/>
      <c r="T37" s="85"/>
      <c r="U37" s="86"/>
      <c r="V37" s="85"/>
      <c r="W37" s="86"/>
      <c r="X37" s="85"/>
      <c r="Y37" s="86"/>
      <c r="Z37" s="85"/>
      <c r="AA37" s="86"/>
      <c r="AB37" s="85"/>
      <c r="AC37" s="86"/>
      <c r="AD37" s="87"/>
      <c r="AE37" s="73" t="s">
        <v>37</v>
      </c>
    </row>
    <row r="38" spans="1:31" ht="15" customHeight="1">
      <c r="A38" s="260">
        <v>15</v>
      </c>
      <c r="B38" s="262"/>
      <c r="C38" s="264"/>
      <c r="D38" s="266"/>
      <c r="E38" s="88"/>
      <c r="F38" s="88">
        <f t="shared" si="4"/>
        <v>0</v>
      </c>
      <c r="G38" s="83"/>
      <c r="H38" s="88"/>
      <c r="I38" s="83"/>
      <c r="J38" s="88"/>
      <c r="K38" s="83"/>
      <c r="L38" s="88"/>
      <c r="M38" s="83"/>
      <c r="N38" s="88"/>
      <c r="O38" s="83"/>
      <c r="P38" s="88"/>
      <c r="Q38" s="83"/>
      <c r="R38" s="88"/>
      <c r="S38" s="83"/>
      <c r="T38" s="88"/>
      <c r="U38" s="83"/>
      <c r="V38" s="88"/>
      <c r="W38" s="83"/>
      <c r="X38" s="88"/>
      <c r="Y38" s="83"/>
      <c r="Z38" s="88"/>
      <c r="AA38" s="83"/>
      <c r="AB38" s="88"/>
      <c r="AC38" s="83"/>
      <c r="AD38" s="84"/>
      <c r="AE38" s="73" t="s">
        <v>36</v>
      </c>
    </row>
    <row r="39" spans="1:31" ht="15" customHeight="1">
      <c r="A39" s="261"/>
      <c r="B39" s="263"/>
      <c r="C39" s="265"/>
      <c r="D39" s="267"/>
      <c r="E39" s="85"/>
      <c r="F39" s="85">
        <f t="shared" si="4"/>
        <v>0</v>
      </c>
      <c r="G39" s="86"/>
      <c r="H39" s="85"/>
      <c r="I39" s="86"/>
      <c r="J39" s="85"/>
      <c r="K39" s="86"/>
      <c r="L39" s="85"/>
      <c r="M39" s="86"/>
      <c r="N39" s="85"/>
      <c r="O39" s="86"/>
      <c r="P39" s="85"/>
      <c r="Q39" s="86"/>
      <c r="R39" s="85"/>
      <c r="S39" s="86"/>
      <c r="T39" s="85"/>
      <c r="U39" s="86"/>
      <c r="V39" s="85"/>
      <c r="W39" s="86"/>
      <c r="X39" s="85"/>
      <c r="Y39" s="86"/>
      <c r="Z39" s="85"/>
      <c r="AA39" s="86"/>
      <c r="AB39" s="85"/>
      <c r="AC39" s="86"/>
      <c r="AD39" s="87"/>
      <c r="AE39" s="73" t="s">
        <v>37</v>
      </c>
    </row>
    <row r="40" spans="1:31" ht="15" customHeight="1">
      <c r="A40" s="260">
        <v>16</v>
      </c>
      <c r="B40" s="262"/>
      <c r="C40" s="264"/>
      <c r="D40" s="266"/>
      <c r="E40" s="88"/>
      <c r="F40" s="88">
        <f t="shared" si="4"/>
        <v>0</v>
      </c>
      <c r="G40" s="83"/>
      <c r="H40" s="88"/>
      <c r="I40" s="83"/>
      <c r="J40" s="88"/>
      <c r="K40" s="83"/>
      <c r="L40" s="88"/>
      <c r="M40" s="83"/>
      <c r="N40" s="88"/>
      <c r="O40" s="83"/>
      <c r="P40" s="88"/>
      <c r="Q40" s="83"/>
      <c r="R40" s="88"/>
      <c r="S40" s="83"/>
      <c r="T40" s="88"/>
      <c r="U40" s="83"/>
      <c r="V40" s="88"/>
      <c r="W40" s="83"/>
      <c r="X40" s="88"/>
      <c r="Y40" s="83"/>
      <c r="Z40" s="88"/>
      <c r="AA40" s="83"/>
      <c r="AB40" s="88"/>
      <c r="AC40" s="83"/>
      <c r="AD40" s="84"/>
      <c r="AE40" s="73" t="s">
        <v>36</v>
      </c>
    </row>
    <row r="41" spans="1:31" ht="15" customHeight="1">
      <c r="A41" s="261"/>
      <c r="B41" s="263"/>
      <c r="C41" s="265"/>
      <c r="D41" s="267"/>
      <c r="E41" s="85"/>
      <c r="F41" s="85">
        <f t="shared" si="4"/>
        <v>0</v>
      </c>
      <c r="G41" s="86"/>
      <c r="H41" s="85"/>
      <c r="I41" s="86"/>
      <c r="J41" s="85"/>
      <c r="K41" s="86"/>
      <c r="L41" s="85"/>
      <c r="M41" s="86"/>
      <c r="N41" s="85"/>
      <c r="O41" s="86"/>
      <c r="P41" s="85"/>
      <c r="Q41" s="86"/>
      <c r="R41" s="85"/>
      <c r="S41" s="86"/>
      <c r="T41" s="85"/>
      <c r="U41" s="86"/>
      <c r="V41" s="85"/>
      <c r="W41" s="86"/>
      <c r="X41" s="85"/>
      <c r="Y41" s="86"/>
      <c r="Z41" s="85"/>
      <c r="AA41" s="86"/>
      <c r="AB41" s="85"/>
      <c r="AC41" s="86"/>
      <c r="AD41" s="87"/>
      <c r="AE41" s="73" t="s">
        <v>37</v>
      </c>
    </row>
    <row r="42" spans="1:31" ht="15" customHeight="1">
      <c r="A42" s="260">
        <v>17</v>
      </c>
      <c r="B42" s="262"/>
      <c r="C42" s="264"/>
      <c r="D42" s="266"/>
      <c r="E42" s="88"/>
      <c r="F42" s="88">
        <f t="shared" si="4"/>
        <v>0</v>
      </c>
      <c r="G42" s="83"/>
      <c r="H42" s="88"/>
      <c r="I42" s="83"/>
      <c r="J42" s="88"/>
      <c r="K42" s="83"/>
      <c r="L42" s="88"/>
      <c r="M42" s="83"/>
      <c r="N42" s="88"/>
      <c r="O42" s="83"/>
      <c r="P42" s="88"/>
      <c r="Q42" s="83"/>
      <c r="R42" s="88"/>
      <c r="S42" s="83"/>
      <c r="T42" s="88"/>
      <c r="U42" s="83"/>
      <c r="V42" s="88"/>
      <c r="W42" s="83"/>
      <c r="X42" s="88"/>
      <c r="Y42" s="83"/>
      <c r="Z42" s="88"/>
      <c r="AA42" s="83"/>
      <c r="AB42" s="88"/>
      <c r="AC42" s="83"/>
      <c r="AD42" s="84"/>
      <c r="AE42" s="73" t="s">
        <v>36</v>
      </c>
    </row>
    <row r="43" spans="1:31" ht="15" customHeight="1">
      <c r="A43" s="261"/>
      <c r="B43" s="263"/>
      <c r="C43" s="265"/>
      <c r="D43" s="267"/>
      <c r="E43" s="85"/>
      <c r="F43" s="85">
        <f t="shared" si="4"/>
        <v>0</v>
      </c>
      <c r="G43" s="86"/>
      <c r="H43" s="85"/>
      <c r="I43" s="86"/>
      <c r="J43" s="85"/>
      <c r="K43" s="86"/>
      <c r="L43" s="85"/>
      <c r="M43" s="86"/>
      <c r="N43" s="85"/>
      <c r="O43" s="86"/>
      <c r="P43" s="85"/>
      <c r="Q43" s="86"/>
      <c r="R43" s="85"/>
      <c r="S43" s="86"/>
      <c r="T43" s="85"/>
      <c r="U43" s="86"/>
      <c r="V43" s="85"/>
      <c r="W43" s="86"/>
      <c r="X43" s="85"/>
      <c r="Y43" s="86"/>
      <c r="Z43" s="85"/>
      <c r="AA43" s="86"/>
      <c r="AB43" s="85"/>
      <c r="AC43" s="86"/>
      <c r="AD43" s="87"/>
      <c r="AE43" s="73" t="s">
        <v>37</v>
      </c>
    </row>
    <row r="44" spans="1:31" ht="15" customHeight="1">
      <c r="A44" s="260">
        <v>18</v>
      </c>
      <c r="B44" s="262"/>
      <c r="C44" s="264"/>
      <c r="D44" s="266"/>
      <c r="E44" s="88"/>
      <c r="F44" s="88">
        <f t="shared" si="4"/>
        <v>0</v>
      </c>
      <c r="G44" s="83"/>
      <c r="H44" s="88"/>
      <c r="I44" s="83"/>
      <c r="J44" s="88"/>
      <c r="K44" s="83"/>
      <c r="L44" s="88"/>
      <c r="M44" s="83"/>
      <c r="N44" s="88"/>
      <c r="O44" s="83"/>
      <c r="P44" s="88"/>
      <c r="Q44" s="83"/>
      <c r="R44" s="88"/>
      <c r="S44" s="83"/>
      <c r="T44" s="88"/>
      <c r="U44" s="83"/>
      <c r="V44" s="88"/>
      <c r="W44" s="83"/>
      <c r="X44" s="88"/>
      <c r="Y44" s="83"/>
      <c r="Z44" s="88"/>
      <c r="AA44" s="83"/>
      <c r="AB44" s="88"/>
      <c r="AC44" s="83"/>
      <c r="AD44" s="84"/>
      <c r="AE44" s="73" t="s">
        <v>36</v>
      </c>
    </row>
    <row r="45" spans="1:31" ht="15" customHeight="1">
      <c r="A45" s="261"/>
      <c r="B45" s="263"/>
      <c r="C45" s="265"/>
      <c r="D45" s="267"/>
      <c r="E45" s="85"/>
      <c r="F45" s="85">
        <f t="shared" si="4"/>
        <v>0</v>
      </c>
      <c r="G45" s="86"/>
      <c r="H45" s="85"/>
      <c r="I45" s="86"/>
      <c r="J45" s="85"/>
      <c r="K45" s="86"/>
      <c r="L45" s="85"/>
      <c r="M45" s="86"/>
      <c r="N45" s="85"/>
      <c r="O45" s="86"/>
      <c r="P45" s="85"/>
      <c r="Q45" s="86"/>
      <c r="R45" s="85"/>
      <c r="S45" s="86"/>
      <c r="T45" s="85"/>
      <c r="U45" s="86"/>
      <c r="V45" s="85"/>
      <c r="W45" s="86"/>
      <c r="X45" s="85"/>
      <c r="Y45" s="86"/>
      <c r="Z45" s="85"/>
      <c r="AA45" s="86"/>
      <c r="AB45" s="85"/>
      <c r="AC45" s="86"/>
      <c r="AD45" s="87"/>
      <c r="AE45" s="73" t="s">
        <v>37</v>
      </c>
    </row>
    <row r="46" spans="1:31" ht="15" customHeight="1">
      <c r="A46" s="260">
        <v>19</v>
      </c>
      <c r="B46" s="262"/>
      <c r="C46" s="264"/>
      <c r="D46" s="266"/>
      <c r="E46" s="88"/>
      <c r="F46" s="88">
        <f t="shared" si="4"/>
        <v>0</v>
      </c>
      <c r="G46" s="83"/>
      <c r="H46" s="88"/>
      <c r="I46" s="83"/>
      <c r="J46" s="88"/>
      <c r="K46" s="83"/>
      <c r="L46" s="88"/>
      <c r="M46" s="83"/>
      <c r="N46" s="88"/>
      <c r="O46" s="83"/>
      <c r="P46" s="88"/>
      <c r="Q46" s="83"/>
      <c r="R46" s="88"/>
      <c r="S46" s="83"/>
      <c r="T46" s="88"/>
      <c r="U46" s="83"/>
      <c r="V46" s="88"/>
      <c r="W46" s="83"/>
      <c r="X46" s="88"/>
      <c r="Y46" s="83"/>
      <c r="Z46" s="88"/>
      <c r="AA46" s="83"/>
      <c r="AB46" s="88"/>
      <c r="AC46" s="83"/>
      <c r="AD46" s="84"/>
      <c r="AE46" s="73" t="s">
        <v>36</v>
      </c>
    </row>
    <row r="47" spans="1:31" ht="15" customHeight="1">
      <c r="A47" s="261"/>
      <c r="B47" s="263"/>
      <c r="C47" s="265"/>
      <c r="D47" s="267"/>
      <c r="E47" s="85"/>
      <c r="F47" s="85">
        <f t="shared" si="4"/>
        <v>0</v>
      </c>
      <c r="G47" s="86"/>
      <c r="H47" s="85"/>
      <c r="I47" s="86"/>
      <c r="J47" s="85"/>
      <c r="K47" s="86"/>
      <c r="L47" s="85"/>
      <c r="M47" s="86"/>
      <c r="N47" s="85"/>
      <c r="O47" s="86"/>
      <c r="P47" s="85"/>
      <c r="Q47" s="86"/>
      <c r="R47" s="85"/>
      <c r="S47" s="86"/>
      <c r="T47" s="85"/>
      <c r="U47" s="86"/>
      <c r="V47" s="85"/>
      <c r="W47" s="86"/>
      <c r="X47" s="85"/>
      <c r="Y47" s="86"/>
      <c r="Z47" s="85"/>
      <c r="AA47" s="86"/>
      <c r="AB47" s="85"/>
      <c r="AC47" s="86"/>
      <c r="AD47" s="87"/>
      <c r="AE47" s="73" t="s">
        <v>37</v>
      </c>
    </row>
    <row r="48" spans="1:31" ht="15" customHeight="1">
      <c r="A48" s="260">
        <v>20</v>
      </c>
      <c r="B48" s="262"/>
      <c r="C48" s="264"/>
      <c r="D48" s="266"/>
      <c r="E48" s="88"/>
      <c r="F48" s="88">
        <f t="shared" si="4"/>
        <v>0</v>
      </c>
      <c r="G48" s="83"/>
      <c r="H48" s="88"/>
      <c r="I48" s="83"/>
      <c r="J48" s="88"/>
      <c r="K48" s="83"/>
      <c r="L48" s="88"/>
      <c r="M48" s="83"/>
      <c r="N48" s="88"/>
      <c r="O48" s="83"/>
      <c r="P48" s="88"/>
      <c r="Q48" s="83"/>
      <c r="R48" s="88"/>
      <c r="S48" s="83"/>
      <c r="T48" s="88"/>
      <c r="U48" s="83"/>
      <c r="V48" s="88"/>
      <c r="W48" s="83"/>
      <c r="X48" s="88"/>
      <c r="Y48" s="83"/>
      <c r="Z48" s="88"/>
      <c r="AA48" s="83"/>
      <c r="AB48" s="88"/>
      <c r="AC48" s="83"/>
      <c r="AD48" s="84"/>
      <c r="AE48" s="73" t="s">
        <v>36</v>
      </c>
    </row>
    <row r="49" spans="1:31" ht="15" customHeight="1">
      <c r="A49" s="261"/>
      <c r="B49" s="263"/>
      <c r="C49" s="265"/>
      <c r="D49" s="267"/>
      <c r="E49" s="85"/>
      <c r="F49" s="85">
        <f t="shared" si="4"/>
        <v>0</v>
      </c>
      <c r="G49" s="86"/>
      <c r="H49" s="85"/>
      <c r="I49" s="86"/>
      <c r="J49" s="85"/>
      <c r="K49" s="86"/>
      <c r="L49" s="85"/>
      <c r="M49" s="86"/>
      <c r="N49" s="85"/>
      <c r="O49" s="86"/>
      <c r="P49" s="85"/>
      <c r="Q49" s="86"/>
      <c r="R49" s="85"/>
      <c r="S49" s="86"/>
      <c r="T49" s="85"/>
      <c r="U49" s="86"/>
      <c r="V49" s="85"/>
      <c r="W49" s="86"/>
      <c r="X49" s="85"/>
      <c r="Y49" s="86"/>
      <c r="Z49" s="85"/>
      <c r="AA49" s="86"/>
      <c r="AB49" s="85"/>
      <c r="AC49" s="86"/>
      <c r="AD49" s="87"/>
      <c r="AE49" s="73" t="s">
        <v>37</v>
      </c>
    </row>
    <row r="50" spans="1:31" ht="15" customHeight="1">
      <c r="A50" s="260">
        <v>21</v>
      </c>
      <c r="B50" s="262"/>
      <c r="C50" s="264"/>
      <c r="D50" s="266"/>
      <c r="E50" s="88"/>
      <c r="F50" s="88">
        <f t="shared" si="4"/>
        <v>0</v>
      </c>
      <c r="G50" s="83"/>
      <c r="H50" s="88"/>
      <c r="I50" s="83"/>
      <c r="J50" s="88"/>
      <c r="K50" s="83"/>
      <c r="L50" s="88"/>
      <c r="M50" s="83"/>
      <c r="N50" s="88"/>
      <c r="O50" s="83"/>
      <c r="P50" s="88"/>
      <c r="Q50" s="83"/>
      <c r="R50" s="88"/>
      <c r="S50" s="83"/>
      <c r="T50" s="88"/>
      <c r="U50" s="83"/>
      <c r="V50" s="88"/>
      <c r="W50" s="83"/>
      <c r="X50" s="88"/>
      <c r="Y50" s="83"/>
      <c r="Z50" s="88"/>
      <c r="AA50" s="83"/>
      <c r="AB50" s="88"/>
      <c r="AC50" s="83"/>
      <c r="AD50" s="84"/>
      <c r="AE50" s="73" t="s">
        <v>36</v>
      </c>
    </row>
    <row r="51" spans="1:31" ht="15" customHeight="1">
      <c r="A51" s="261"/>
      <c r="B51" s="263"/>
      <c r="C51" s="265"/>
      <c r="D51" s="267"/>
      <c r="E51" s="85"/>
      <c r="F51" s="85">
        <f t="shared" si="4"/>
        <v>0</v>
      </c>
      <c r="G51" s="86"/>
      <c r="H51" s="85"/>
      <c r="I51" s="86"/>
      <c r="J51" s="85"/>
      <c r="K51" s="86"/>
      <c r="L51" s="85"/>
      <c r="M51" s="86"/>
      <c r="N51" s="85"/>
      <c r="O51" s="86"/>
      <c r="P51" s="85"/>
      <c r="Q51" s="86"/>
      <c r="R51" s="85"/>
      <c r="S51" s="86"/>
      <c r="T51" s="85"/>
      <c r="U51" s="86"/>
      <c r="V51" s="85"/>
      <c r="W51" s="86"/>
      <c r="X51" s="85"/>
      <c r="Y51" s="86"/>
      <c r="Z51" s="85"/>
      <c r="AA51" s="86"/>
      <c r="AB51" s="85"/>
      <c r="AC51" s="86"/>
      <c r="AD51" s="87"/>
      <c r="AE51" s="73" t="s">
        <v>37</v>
      </c>
    </row>
    <row r="52" spans="1:31" ht="15" customHeight="1">
      <c r="A52" s="260">
        <v>22</v>
      </c>
      <c r="B52" s="262"/>
      <c r="C52" s="264"/>
      <c r="D52" s="266"/>
      <c r="E52" s="88"/>
      <c r="F52" s="88">
        <f t="shared" si="4"/>
        <v>0</v>
      </c>
      <c r="G52" s="83"/>
      <c r="H52" s="88"/>
      <c r="I52" s="83"/>
      <c r="J52" s="88"/>
      <c r="K52" s="83"/>
      <c r="L52" s="88"/>
      <c r="M52" s="83"/>
      <c r="N52" s="88"/>
      <c r="O52" s="83"/>
      <c r="P52" s="88"/>
      <c r="Q52" s="83"/>
      <c r="R52" s="88"/>
      <c r="S52" s="83"/>
      <c r="T52" s="88"/>
      <c r="U52" s="83"/>
      <c r="V52" s="88"/>
      <c r="W52" s="83"/>
      <c r="X52" s="88"/>
      <c r="Y52" s="83"/>
      <c r="Z52" s="88"/>
      <c r="AA52" s="83"/>
      <c r="AB52" s="88"/>
      <c r="AC52" s="83"/>
      <c r="AD52" s="84"/>
      <c r="AE52" s="73" t="s">
        <v>36</v>
      </c>
    </row>
    <row r="53" spans="1:31" ht="15" customHeight="1">
      <c r="A53" s="261"/>
      <c r="B53" s="263"/>
      <c r="C53" s="265"/>
      <c r="D53" s="267"/>
      <c r="E53" s="85"/>
      <c r="F53" s="85">
        <f t="shared" si="4"/>
        <v>0</v>
      </c>
      <c r="G53" s="86"/>
      <c r="H53" s="85"/>
      <c r="I53" s="86"/>
      <c r="J53" s="85"/>
      <c r="K53" s="86"/>
      <c r="L53" s="85"/>
      <c r="M53" s="86"/>
      <c r="N53" s="85"/>
      <c r="O53" s="86"/>
      <c r="P53" s="85"/>
      <c r="Q53" s="86"/>
      <c r="R53" s="85"/>
      <c r="S53" s="86"/>
      <c r="T53" s="85"/>
      <c r="U53" s="86"/>
      <c r="V53" s="85"/>
      <c r="W53" s="86"/>
      <c r="X53" s="85"/>
      <c r="Y53" s="86"/>
      <c r="Z53" s="85"/>
      <c r="AA53" s="86"/>
      <c r="AB53" s="85"/>
      <c r="AC53" s="86"/>
      <c r="AD53" s="87"/>
      <c r="AE53" s="73" t="s">
        <v>37</v>
      </c>
    </row>
    <row r="54" spans="1:31" ht="15" customHeight="1">
      <c r="A54" s="260">
        <v>23</v>
      </c>
      <c r="B54" s="262"/>
      <c r="C54" s="264"/>
      <c r="D54" s="266"/>
      <c r="E54" s="88"/>
      <c r="F54" s="88">
        <f t="shared" si="4"/>
        <v>0</v>
      </c>
      <c r="G54" s="83"/>
      <c r="H54" s="88"/>
      <c r="I54" s="83"/>
      <c r="J54" s="88"/>
      <c r="K54" s="83"/>
      <c r="L54" s="88"/>
      <c r="M54" s="83"/>
      <c r="N54" s="88"/>
      <c r="O54" s="83"/>
      <c r="P54" s="88"/>
      <c r="Q54" s="83"/>
      <c r="R54" s="88"/>
      <c r="S54" s="83"/>
      <c r="T54" s="88"/>
      <c r="U54" s="83"/>
      <c r="V54" s="88"/>
      <c r="W54" s="83"/>
      <c r="X54" s="88"/>
      <c r="Y54" s="83"/>
      <c r="Z54" s="88"/>
      <c r="AA54" s="83"/>
      <c r="AB54" s="88"/>
      <c r="AC54" s="83"/>
      <c r="AD54" s="84"/>
      <c r="AE54" s="73" t="s">
        <v>36</v>
      </c>
    </row>
    <row r="55" spans="1:31" ht="15" customHeight="1">
      <c r="A55" s="261"/>
      <c r="B55" s="263"/>
      <c r="C55" s="265"/>
      <c r="D55" s="267"/>
      <c r="E55" s="85"/>
      <c r="F55" s="85">
        <f t="shared" si="4"/>
        <v>0</v>
      </c>
      <c r="G55" s="86"/>
      <c r="H55" s="85"/>
      <c r="I55" s="86"/>
      <c r="J55" s="85"/>
      <c r="K55" s="86"/>
      <c r="L55" s="85"/>
      <c r="M55" s="86"/>
      <c r="N55" s="85"/>
      <c r="O55" s="86"/>
      <c r="P55" s="85"/>
      <c r="Q55" s="86"/>
      <c r="R55" s="85"/>
      <c r="S55" s="86"/>
      <c r="T55" s="85"/>
      <c r="U55" s="86"/>
      <c r="V55" s="85"/>
      <c r="W55" s="86"/>
      <c r="X55" s="85"/>
      <c r="Y55" s="86"/>
      <c r="Z55" s="85"/>
      <c r="AA55" s="86"/>
      <c r="AB55" s="85"/>
      <c r="AC55" s="86"/>
      <c r="AD55" s="87"/>
      <c r="AE55" s="73" t="s">
        <v>37</v>
      </c>
    </row>
    <row r="56" spans="1:31" ht="15" hidden="1" customHeight="1">
      <c r="A56" s="260">
        <v>35</v>
      </c>
      <c r="B56" s="275"/>
      <c r="C56" s="264"/>
      <c r="D56" s="266"/>
      <c r="E56" s="88"/>
      <c r="F56" s="88"/>
      <c r="G56" s="83">
        <f t="shared" ref="G56:G77" si="5">+F56-E56</f>
        <v>0</v>
      </c>
      <c r="H56" s="88"/>
      <c r="I56" s="83">
        <f t="shared" ref="I56:I77" si="6">+H56-G56</f>
        <v>0</v>
      </c>
      <c r="J56" s="88"/>
      <c r="K56" s="83">
        <f t="shared" ref="K56:K77" si="7">+J56-I56</f>
        <v>0</v>
      </c>
      <c r="L56" s="88"/>
      <c r="M56" s="83">
        <f t="shared" ref="M56:M77" si="8">+L56-K56</f>
        <v>0</v>
      </c>
      <c r="N56" s="88"/>
      <c r="O56" s="83">
        <f t="shared" ref="O56:O77" si="9">+N56-M56</f>
        <v>0</v>
      </c>
      <c r="P56" s="88"/>
      <c r="Q56" s="83">
        <f t="shared" ref="Q56:Q77" si="10">+P56-O56</f>
        <v>0</v>
      </c>
      <c r="R56" s="88"/>
      <c r="S56" s="83">
        <f t="shared" ref="S56:S77" si="11">+R56-Q56</f>
        <v>0</v>
      </c>
      <c r="T56" s="88"/>
      <c r="U56" s="83">
        <f t="shared" ref="U56:U77" si="12">+T56-S56</f>
        <v>0</v>
      </c>
      <c r="V56" s="88"/>
      <c r="W56" s="83">
        <f t="shared" ref="W56:W77" si="13">+V56-U56</f>
        <v>0</v>
      </c>
      <c r="X56" s="88"/>
      <c r="Y56" s="83">
        <f t="shared" ref="Y56:Y77" si="14">+X56-W56</f>
        <v>0</v>
      </c>
      <c r="Z56" s="88"/>
      <c r="AA56" s="83">
        <f t="shared" ref="AA56:AA77" si="15">+Z56-Y56</f>
        <v>0</v>
      </c>
      <c r="AB56" s="88"/>
      <c r="AC56" s="83">
        <f t="shared" ref="AC56:AD77" si="16">+AA56-Z56</f>
        <v>0</v>
      </c>
      <c r="AD56" s="84">
        <f t="shared" si="16"/>
        <v>0</v>
      </c>
      <c r="AE56" s="73" t="s">
        <v>36</v>
      </c>
    </row>
    <row r="57" spans="1:31" ht="15" hidden="1" customHeight="1">
      <c r="A57" s="261"/>
      <c r="B57" s="276"/>
      <c r="C57" s="265"/>
      <c r="D57" s="267"/>
      <c r="E57" s="85"/>
      <c r="F57" s="85"/>
      <c r="G57" s="86">
        <f t="shared" si="5"/>
        <v>0</v>
      </c>
      <c r="H57" s="85"/>
      <c r="I57" s="86">
        <f t="shared" si="6"/>
        <v>0</v>
      </c>
      <c r="J57" s="85"/>
      <c r="K57" s="86">
        <f t="shared" si="7"/>
        <v>0</v>
      </c>
      <c r="L57" s="85"/>
      <c r="M57" s="86">
        <f t="shared" si="8"/>
        <v>0</v>
      </c>
      <c r="N57" s="85"/>
      <c r="O57" s="86">
        <f t="shared" si="9"/>
        <v>0</v>
      </c>
      <c r="P57" s="85"/>
      <c r="Q57" s="86">
        <f t="shared" si="10"/>
        <v>0</v>
      </c>
      <c r="R57" s="85"/>
      <c r="S57" s="86">
        <f t="shared" si="11"/>
        <v>0</v>
      </c>
      <c r="T57" s="85"/>
      <c r="U57" s="86">
        <f t="shared" si="12"/>
        <v>0</v>
      </c>
      <c r="V57" s="85"/>
      <c r="W57" s="86">
        <f t="shared" si="13"/>
        <v>0</v>
      </c>
      <c r="X57" s="85"/>
      <c r="Y57" s="86">
        <f t="shared" si="14"/>
        <v>0</v>
      </c>
      <c r="Z57" s="85"/>
      <c r="AA57" s="86">
        <f t="shared" si="15"/>
        <v>0</v>
      </c>
      <c r="AB57" s="85"/>
      <c r="AC57" s="86">
        <f t="shared" si="16"/>
        <v>0</v>
      </c>
      <c r="AD57" s="87">
        <f t="shared" si="16"/>
        <v>0</v>
      </c>
      <c r="AE57" s="73" t="s">
        <v>37</v>
      </c>
    </row>
    <row r="58" spans="1:31" ht="15" hidden="1" customHeight="1">
      <c r="A58" s="260">
        <v>36</v>
      </c>
      <c r="B58" s="275"/>
      <c r="C58" s="268"/>
      <c r="D58" s="266"/>
      <c r="E58" s="89"/>
      <c r="F58" s="89"/>
      <c r="G58" s="83">
        <f t="shared" si="5"/>
        <v>0</v>
      </c>
      <c r="H58" s="89"/>
      <c r="I58" s="83">
        <f t="shared" si="6"/>
        <v>0</v>
      </c>
      <c r="J58" s="89"/>
      <c r="K58" s="83">
        <f t="shared" si="7"/>
        <v>0</v>
      </c>
      <c r="L58" s="89"/>
      <c r="M58" s="83">
        <f t="shared" si="8"/>
        <v>0</v>
      </c>
      <c r="N58" s="89"/>
      <c r="O58" s="83">
        <f t="shared" si="9"/>
        <v>0</v>
      </c>
      <c r="P58" s="89"/>
      <c r="Q58" s="83">
        <f t="shared" si="10"/>
        <v>0</v>
      </c>
      <c r="R58" s="89"/>
      <c r="S58" s="83">
        <f t="shared" si="11"/>
        <v>0</v>
      </c>
      <c r="T58" s="89"/>
      <c r="U58" s="83">
        <f t="shared" si="12"/>
        <v>0</v>
      </c>
      <c r="V58" s="89"/>
      <c r="W58" s="83">
        <f t="shared" si="13"/>
        <v>0</v>
      </c>
      <c r="X58" s="89"/>
      <c r="Y58" s="83">
        <f t="shared" si="14"/>
        <v>0</v>
      </c>
      <c r="Z58" s="89"/>
      <c r="AA58" s="83">
        <f t="shared" si="15"/>
        <v>0</v>
      </c>
      <c r="AB58" s="89"/>
      <c r="AC58" s="83">
        <f t="shared" si="16"/>
        <v>0</v>
      </c>
      <c r="AD58" s="84">
        <f t="shared" si="16"/>
        <v>0</v>
      </c>
      <c r="AE58" s="73" t="s">
        <v>36</v>
      </c>
    </row>
    <row r="59" spans="1:31" ht="15" hidden="1" customHeight="1">
      <c r="A59" s="261"/>
      <c r="B59" s="276"/>
      <c r="C59" s="268"/>
      <c r="D59" s="267"/>
      <c r="E59" s="90"/>
      <c r="F59" s="90"/>
      <c r="G59" s="86">
        <f t="shared" si="5"/>
        <v>0</v>
      </c>
      <c r="H59" s="90"/>
      <c r="I59" s="86">
        <f t="shared" si="6"/>
        <v>0</v>
      </c>
      <c r="J59" s="90"/>
      <c r="K59" s="86">
        <f t="shared" si="7"/>
        <v>0</v>
      </c>
      <c r="L59" s="90"/>
      <c r="M59" s="86">
        <f t="shared" si="8"/>
        <v>0</v>
      </c>
      <c r="N59" s="90"/>
      <c r="O59" s="86">
        <f t="shared" si="9"/>
        <v>0</v>
      </c>
      <c r="P59" s="90"/>
      <c r="Q59" s="86">
        <f t="shared" si="10"/>
        <v>0</v>
      </c>
      <c r="R59" s="90"/>
      <c r="S59" s="86">
        <f t="shared" si="11"/>
        <v>0</v>
      </c>
      <c r="T59" s="90"/>
      <c r="U59" s="86">
        <f t="shared" si="12"/>
        <v>0</v>
      </c>
      <c r="V59" s="90"/>
      <c r="W59" s="86">
        <f t="shared" si="13"/>
        <v>0</v>
      </c>
      <c r="X59" s="90"/>
      <c r="Y59" s="86">
        <f t="shared" si="14"/>
        <v>0</v>
      </c>
      <c r="Z59" s="90"/>
      <c r="AA59" s="86">
        <f t="shared" si="15"/>
        <v>0</v>
      </c>
      <c r="AB59" s="90"/>
      <c r="AC59" s="86">
        <f t="shared" si="16"/>
        <v>0</v>
      </c>
      <c r="AD59" s="87">
        <f t="shared" si="16"/>
        <v>0</v>
      </c>
      <c r="AE59" s="73" t="s">
        <v>37</v>
      </c>
    </row>
    <row r="60" spans="1:31" ht="15" hidden="1" customHeight="1">
      <c r="A60" s="260">
        <v>37</v>
      </c>
      <c r="B60" s="275"/>
      <c r="C60" s="264"/>
      <c r="D60" s="266"/>
      <c r="E60" s="88"/>
      <c r="F60" s="88"/>
      <c r="G60" s="83">
        <f t="shared" si="5"/>
        <v>0</v>
      </c>
      <c r="H60" s="88"/>
      <c r="I60" s="83">
        <f t="shared" si="6"/>
        <v>0</v>
      </c>
      <c r="J60" s="88"/>
      <c r="K60" s="83">
        <f t="shared" si="7"/>
        <v>0</v>
      </c>
      <c r="L60" s="88"/>
      <c r="M60" s="83">
        <f t="shared" si="8"/>
        <v>0</v>
      </c>
      <c r="N60" s="88"/>
      <c r="O60" s="83">
        <f t="shared" si="9"/>
        <v>0</v>
      </c>
      <c r="P60" s="88"/>
      <c r="Q60" s="83">
        <f t="shared" si="10"/>
        <v>0</v>
      </c>
      <c r="R60" s="88"/>
      <c r="S60" s="83">
        <f t="shared" si="11"/>
        <v>0</v>
      </c>
      <c r="T60" s="88"/>
      <c r="U60" s="83">
        <f t="shared" si="12"/>
        <v>0</v>
      </c>
      <c r="V60" s="88"/>
      <c r="W60" s="83">
        <f t="shared" si="13"/>
        <v>0</v>
      </c>
      <c r="X60" s="88"/>
      <c r="Y60" s="83">
        <f t="shared" si="14"/>
        <v>0</v>
      </c>
      <c r="Z60" s="88"/>
      <c r="AA60" s="83">
        <f t="shared" si="15"/>
        <v>0</v>
      </c>
      <c r="AB60" s="88"/>
      <c r="AC60" s="83">
        <f t="shared" si="16"/>
        <v>0</v>
      </c>
      <c r="AD60" s="84">
        <f t="shared" si="16"/>
        <v>0</v>
      </c>
      <c r="AE60" s="73" t="s">
        <v>36</v>
      </c>
    </row>
    <row r="61" spans="1:31" ht="15" hidden="1" customHeight="1">
      <c r="A61" s="261"/>
      <c r="B61" s="276"/>
      <c r="C61" s="265"/>
      <c r="D61" s="267"/>
      <c r="E61" s="85"/>
      <c r="F61" s="85"/>
      <c r="G61" s="86">
        <f t="shared" si="5"/>
        <v>0</v>
      </c>
      <c r="H61" s="85"/>
      <c r="I61" s="86">
        <f t="shared" si="6"/>
        <v>0</v>
      </c>
      <c r="J61" s="85"/>
      <c r="K61" s="86">
        <f t="shared" si="7"/>
        <v>0</v>
      </c>
      <c r="L61" s="85"/>
      <c r="M61" s="86">
        <f t="shared" si="8"/>
        <v>0</v>
      </c>
      <c r="N61" s="85"/>
      <c r="O61" s="86">
        <f t="shared" si="9"/>
        <v>0</v>
      </c>
      <c r="P61" s="85"/>
      <c r="Q61" s="86">
        <f t="shared" si="10"/>
        <v>0</v>
      </c>
      <c r="R61" s="85"/>
      <c r="S61" s="86">
        <f t="shared" si="11"/>
        <v>0</v>
      </c>
      <c r="T61" s="85"/>
      <c r="U61" s="86">
        <f t="shared" si="12"/>
        <v>0</v>
      </c>
      <c r="V61" s="85"/>
      <c r="W61" s="86">
        <f t="shared" si="13"/>
        <v>0</v>
      </c>
      <c r="X61" s="85"/>
      <c r="Y61" s="86">
        <f t="shared" si="14"/>
        <v>0</v>
      </c>
      <c r="Z61" s="85"/>
      <c r="AA61" s="86">
        <f t="shared" si="15"/>
        <v>0</v>
      </c>
      <c r="AB61" s="85"/>
      <c r="AC61" s="86">
        <f t="shared" si="16"/>
        <v>0</v>
      </c>
      <c r="AD61" s="87">
        <f t="shared" si="16"/>
        <v>0</v>
      </c>
      <c r="AE61" s="73" t="s">
        <v>37</v>
      </c>
    </row>
    <row r="62" spans="1:31" ht="15" hidden="1" customHeight="1">
      <c r="A62" s="260">
        <v>38</v>
      </c>
      <c r="B62" s="275"/>
      <c r="C62" s="264"/>
      <c r="D62" s="266"/>
      <c r="E62" s="88"/>
      <c r="F62" s="88"/>
      <c r="G62" s="83">
        <f t="shared" si="5"/>
        <v>0</v>
      </c>
      <c r="H62" s="88"/>
      <c r="I62" s="83">
        <f t="shared" si="6"/>
        <v>0</v>
      </c>
      <c r="J62" s="88"/>
      <c r="K62" s="83">
        <f t="shared" si="7"/>
        <v>0</v>
      </c>
      <c r="L62" s="88"/>
      <c r="M62" s="83">
        <f t="shared" si="8"/>
        <v>0</v>
      </c>
      <c r="N62" s="88"/>
      <c r="O62" s="83">
        <f t="shared" si="9"/>
        <v>0</v>
      </c>
      <c r="P62" s="88"/>
      <c r="Q62" s="83">
        <f t="shared" si="10"/>
        <v>0</v>
      </c>
      <c r="R62" s="88"/>
      <c r="S62" s="83">
        <f t="shared" si="11"/>
        <v>0</v>
      </c>
      <c r="T62" s="88"/>
      <c r="U62" s="83">
        <f t="shared" si="12"/>
        <v>0</v>
      </c>
      <c r="V62" s="88"/>
      <c r="W62" s="83">
        <f t="shared" si="13"/>
        <v>0</v>
      </c>
      <c r="X62" s="88"/>
      <c r="Y62" s="83">
        <f t="shared" si="14"/>
        <v>0</v>
      </c>
      <c r="Z62" s="88"/>
      <c r="AA62" s="83">
        <f t="shared" si="15"/>
        <v>0</v>
      </c>
      <c r="AB62" s="88"/>
      <c r="AC62" s="83">
        <f t="shared" si="16"/>
        <v>0</v>
      </c>
      <c r="AD62" s="84">
        <f t="shared" si="16"/>
        <v>0</v>
      </c>
      <c r="AE62" s="73" t="s">
        <v>36</v>
      </c>
    </row>
    <row r="63" spans="1:31" ht="15" hidden="1" customHeight="1">
      <c r="A63" s="261"/>
      <c r="B63" s="276"/>
      <c r="C63" s="265"/>
      <c r="D63" s="267"/>
      <c r="E63" s="85"/>
      <c r="F63" s="85"/>
      <c r="G63" s="86">
        <f t="shared" si="5"/>
        <v>0</v>
      </c>
      <c r="H63" s="85"/>
      <c r="I63" s="86">
        <f t="shared" si="6"/>
        <v>0</v>
      </c>
      <c r="J63" s="85"/>
      <c r="K63" s="86">
        <f t="shared" si="7"/>
        <v>0</v>
      </c>
      <c r="L63" s="85"/>
      <c r="M63" s="86">
        <f t="shared" si="8"/>
        <v>0</v>
      </c>
      <c r="N63" s="85"/>
      <c r="O63" s="86">
        <f t="shared" si="9"/>
        <v>0</v>
      </c>
      <c r="P63" s="85"/>
      <c r="Q63" s="86">
        <f t="shared" si="10"/>
        <v>0</v>
      </c>
      <c r="R63" s="85"/>
      <c r="S63" s="86">
        <f t="shared" si="11"/>
        <v>0</v>
      </c>
      <c r="T63" s="85"/>
      <c r="U63" s="86">
        <f t="shared" si="12"/>
        <v>0</v>
      </c>
      <c r="V63" s="85"/>
      <c r="W63" s="86">
        <f t="shared" si="13"/>
        <v>0</v>
      </c>
      <c r="X63" s="85"/>
      <c r="Y63" s="86">
        <f t="shared" si="14"/>
        <v>0</v>
      </c>
      <c r="Z63" s="85"/>
      <c r="AA63" s="86">
        <f t="shared" si="15"/>
        <v>0</v>
      </c>
      <c r="AB63" s="85"/>
      <c r="AC63" s="86">
        <f t="shared" si="16"/>
        <v>0</v>
      </c>
      <c r="AD63" s="87">
        <f t="shared" si="16"/>
        <v>0</v>
      </c>
      <c r="AE63" s="73" t="s">
        <v>37</v>
      </c>
    </row>
    <row r="64" spans="1:31" ht="15" hidden="1" customHeight="1">
      <c r="A64" s="260">
        <v>39</v>
      </c>
      <c r="B64" s="275"/>
      <c r="C64" s="264"/>
      <c r="D64" s="266"/>
      <c r="E64" s="88"/>
      <c r="F64" s="88"/>
      <c r="G64" s="83">
        <f t="shared" si="5"/>
        <v>0</v>
      </c>
      <c r="H64" s="88"/>
      <c r="I64" s="83">
        <f t="shared" si="6"/>
        <v>0</v>
      </c>
      <c r="J64" s="88"/>
      <c r="K64" s="83">
        <f t="shared" si="7"/>
        <v>0</v>
      </c>
      <c r="L64" s="88"/>
      <c r="M64" s="83">
        <f t="shared" si="8"/>
        <v>0</v>
      </c>
      <c r="N64" s="88"/>
      <c r="O64" s="83">
        <f t="shared" si="9"/>
        <v>0</v>
      </c>
      <c r="P64" s="88"/>
      <c r="Q64" s="83">
        <f t="shared" si="10"/>
        <v>0</v>
      </c>
      <c r="R64" s="88"/>
      <c r="S64" s="83">
        <f t="shared" si="11"/>
        <v>0</v>
      </c>
      <c r="T64" s="88"/>
      <c r="U64" s="83">
        <f t="shared" si="12"/>
        <v>0</v>
      </c>
      <c r="V64" s="88"/>
      <c r="W64" s="83">
        <f t="shared" si="13"/>
        <v>0</v>
      </c>
      <c r="X64" s="88"/>
      <c r="Y64" s="83">
        <f t="shared" si="14"/>
        <v>0</v>
      </c>
      <c r="Z64" s="88"/>
      <c r="AA64" s="83">
        <f t="shared" si="15"/>
        <v>0</v>
      </c>
      <c r="AB64" s="88"/>
      <c r="AC64" s="83">
        <f t="shared" si="16"/>
        <v>0</v>
      </c>
      <c r="AD64" s="84">
        <f t="shared" si="16"/>
        <v>0</v>
      </c>
      <c r="AE64" s="73" t="s">
        <v>36</v>
      </c>
    </row>
    <row r="65" spans="1:31" ht="15" hidden="1" customHeight="1">
      <c r="A65" s="261"/>
      <c r="B65" s="276"/>
      <c r="C65" s="265"/>
      <c r="D65" s="267"/>
      <c r="E65" s="85"/>
      <c r="F65" s="85"/>
      <c r="G65" s="86">
        <f t="shared" si="5"/>
        <v>0</v>
      </c>
      <c r="H65" s="85"/>
      <c r="I65" s="86">
        <f t="shared" si="6"/>
        <v>0</v>
      </c>
      <c r="J65" s="85"/>
      <c r="K65" s="86">
        <f t="shared" si="7"/>
        <v>0</v>
      </c>
      <c r="L65" s="85"/>
      <c r="M65" s="86">
        <f t="shared" si="8"/>
        <v>0</v>
      </c>
      <c r="N65" s="85"/>
      <c r="O65" s="86">
        <f t="shared" si="9"/>
        <v>0</v>
      </c>
      <c r="P65" s="85"/>
      <c r="Q65" s="86">
        <f t="shared" si="10"/>
        <v>0</v>
      </c>
      <c r="R65" s="85"/>
      <c r="S65" s="86">
        <f t="shared" si="11"/>
        <v>0</v>
      </c>
      <c r="T65" s="85"/>
      <c r="U65" s="86">
        <f t="shared" si="12"/>
        <v>0</v>
      </c>
      <c r="V65" s="85"/>
      <c r="W65" s="86">
        <f t="shared" si="13"/>
        <v>0</v>
      </c>
      <c r="X65" s="85"/>
      <c r="Y65" s="86">
        <f t="shared" si="14"/>
        <v>0</v>
      </c>
      <c r="Z65" s="85"/>
      <c r="AA65" s="86">
        <f t="shared" si="15"/>
        <v>0</v>
      </c>
      <c r="AB65" s="85"/>
      <c r="AC65" s="86">
        <f t="shared" si="16"/>
        <v>0</v>
      </c>
      <c r="AD65" s="87">
        <f t="shared" si="16"/>
        <v>0</v>
      </c>
      <c r="AE65" s="73" t="s">
        <v>37</v>
      </c>
    </row>
    <row r="66" spans="1:31" ht="15" hidden="1" customHeight="1">
      <c r="A66" s="260">
        <v>40</v>
      </c>
      <c r="B66" s="275"/>
      <c r="C66" s="264"/>
      <c r="D66" s="266"/>
      <c r="E66" s="88"/>
      <c r="F66" s="88"/>
      <c r="G66" s="83">
        <f t="shared" si="5"/>
        <v>0</v>
      </c>
      <c r="H66" s="88"/>
      <c r="I66" s="83">
        <f t="shared" si="6"/>
        <v>0</v>
      </c>
      <c r="J66" s="88"/>
      <c r="K66" s="83">
        <f t="shared" si="7"/>
        <v>0</v>
      </c>
      <c r="L66" s="88"/>
      <c r="M66" s="83">
        <f t="shared" si="8"/>
        <v>0</v>
      </c>
      <c r="N66" s="88"/>
      <c r="O66" s="83">
        <f t="shared" si="9"/>
        <v>0</v>
      </c>
      <c r="P66" s="88"/>
      <c r="Q66" s="83">
        <f t="shared" si="10"/>
        <v>0</v>
      </c>
      <c r="R66" s="88"/>
      <c r="S66" s="83">
        <f t="shared" si="11"/>
        <v>0</v>
      </c>
      <c r="T66" s="88"/>
      <c r="U66" s="83">
        <f t="shared" si="12"/>
        <v>0</v>
      </c>
      <c r="V66" s="88"/>
      <c r="W66" s="83">
        <f t="shared" si="13"/>
        <v>0</v>
      </c>
      <c r="X66" s="88"/>
      <c r="Y66" s="83">
        <f t="shared" si="14"/>
        <v>0</v>
      </c>
      <c r="Z66" s="88"/>
      <c r="AA66" s="83">
        <f t="shared" si="15"/>
        <v>0</v>
      </c>
      <c r="AB66" s="88"/>
      <c r="AC66" s="83">
        <f t="shared" si="16"/>
        <v>0</v>
      </c>
      <c r="AD66" s="84">
        <f t="shared" si="16"/>
        <v>0</v>
      </c>
      <c r="AE66" s="73" t="s">
        <v>36</v>
      </c>
    </row>
    <row r="67" spans="1:31" ht="15" hidden="1" customHeight="1">
      <c r="A67" s="261"/>
      <c r="B67" s="276"/>
      <c r="C67" s="265"/>
      <c r="D67" s="267"/>
      <c r="E67" s="85"/>
      <c r="F67" s="85"/>
      <c r="G67" s="86">
        <f t="shared" si="5"/>
        <v>0</v>
      </c>
      <c r="H67" s="85"/>
      <c r="I67" s="86">
        <f t="shared" si="6"/>
        <v>0</v>
      </c>
      <c r="J67" s="85"/>
      <c r="K67" s="86">
        <f t="shared" si="7"/>
        <v>0</v>
      </c>
      <c r="L67" s="85"/>
      <c r="M67" s="86">
        <f t="shared" si="8"/>
        <v>0</v>
      </c>
      <c r="N67" s="85"/>
      <c r="O67" s="86">
        <f t="shared" si="9"/>
        <v>0</v>
      </c>
      <c r="P67" s="85"/>
      <c r="Q67" s="86">
        <f t="shared" si="10"/>
        <v>0</v>
      </c>
      <c r="R67" s="85"/>
      <c r="S67" s="86">
        <f t="shared" si="11"/>
        <v>0</v>
      </c>
      <c r="T67" s="85"/>
      <c r="U67" s="86">
        <f t="shared" si="12"/>
        <v>0</v>
      </c>
      <c r="V67" s="85"/>
      <c r="W67" s="86">
        <f t="shared" si="13"/>
        <v>0</v>
      </c>
      <c r="X67" s="85"/>
      <c r="Y67" s="86">
        <f t="shared" si="14"/>
        <v>0</v>
      </c>
      <c r="Z67" s="85"/>
      <c r="AA67" s="86">
        <f t="shared" si="15"/>
        <v>0</v>
      </c>
      <c r="AB67" s="85"/>
      <c r="AC67" s="86">
        <f t="shared" si="16"/>
        <v>0</v>
      </c>
      <c r="AD67" s="87">
        <f t="shared" si="16"/>
        <v>0</v>
      </c>
      <c r="AE67" s="73" t="s">
        <v>37</v>
      </c>
    </row>
    <row r="68" spans="1:31" ht="15" hidden="1" customHeight="1">
      <c r="A68" s="260">
        <v>41</v>
      </c>
      <c r="B68" s="275"/>
      <c r="C68" s="264"/>
      <c r="D68" s="266"/>
      <c r="E68" s="88"/>
      <c r="F68" s="88"/>
      <c r="G68" s="83">
        <f t="shared" si="5"/>
        <v>0</v>
      </c>
      <c r="H68" s="88"/>
      <c r="I68" s="83">
        <f t="shared" si="6"/>
        <v>0</v>
      </c>
      <c r="J68" s="88"/>
      <c r="K68" s="83">
        <f t="shared" si="7"/>
        <v>0</v>
      </c>
      <c r="L68" s="88"/>
      <c r="M68" s="83">
        <f t="shared" si="8"/>
        <v>0</v>
      </c>
      <c r="N68" s="88"/>
      <c r="O68" s="83">
        <f t="shared" si="9"/>
        <v>0</v>
      </c>
      <c r="P68" s="88"/>
      <c r="Q68" s="83">
        <f t="shared" si="10"/>
        <v>0</v>
      </c>
      <c r="R68" s="88"/>
      <c r="S68" s="83">
        <f t="shared" si="11"/>
        <v>0</v>
      </c>
      <c r="T68" s="88"/>
      <c r="U68" s="83">
        <f t="shared" si="12"/>
        <v>0</v>
      </c>
      <c r="V68" s="88"/>
      <c r="W68" s="83">
        <f t="shared" si="13"/>
        <v>0</v>
      </c>
      <c r="X68" s="88"/>
      <c r="Y68" s="83">
        <f t="shared" si="14"/>
        <v>0</v>
      </c>
      <c r="Z68" s="88"/>
      <c r="AA68" s="83">
        <f t="shared" si="15"/>
        <v>0</v>
      </c>
      <c r="AB68" s="88"/>
      <c r="AC68" s="83">
        <f t="shared" si="16"/>
        <v>0</v>
      </c>
      <c r="AD68" s="84">
        <f t="shared" si="16"/>
        <v>0</v>
      </c>
      <c r="AE68" s="73" t="s">
        <v>36</v>
      </c>
    </row>
    <row r="69" spans="1:31" ht="15" hidden="1" customHeight="1">
      <c r="A69" s="261"/>
      <c r="B69" s="276"/>
      <c r="C69" s="265"/>
      <c r="D69" s="267"/>
      <c r="E69" s="85"/>
      <c r="F69" s="85"/>
      <c r="G69" s="86">
        <f t="shared" si="5"/>
        <v>0</v>
      </c>
      <c r="H69" s="85"/>
      <c r="I69" s="86">
        <f t="shared" si="6"/>
        <v>0</v>
      </c>
      <c r="J69" s="85"/>
      <c r="K69" s="86">
        <f t="shared" si="7"/>
        <v>0</v>
      </c>
      <c r="L69" s="85"/>
      <c r="M69" s="86">
        <f t="shared" si="8"/>
        <v>0</v>
      </c>
      <c r="N69" s="85"/>
      <c r="O69" s="86">
        <f t="shared" si="9"/>
        <v>0</v>
      </c>
      <c r="P69" s="85"/>
      <c r="Q69" s="86">
        <f t="shared" si="10"/>
        <v>0</v>
      </c>
      <c r="R69" s="85"/>
      <c r="S69" s="86">
        <f t="shared" si="11"/>
        <v>0</v>
      </c>
      <c r="T69" s="85"/>
      <c r="U69" s="86">
        <f t="shared" si="12"/>
        <v>0</v>
      </c>
      <c r="V69" s="85"/>
      <c r="W69" s="86">
        <f t="shared" si="13"/>
        <v>0</v>
      </c>
      <c r="X69" s="85"/>
      <c r="Y69" s="86">
        <f t="shared" si="14"/>
        <v>0</v>
      </c>
      <c r="Z69" s="85"/>
      <c r="AA69" s="86">
        <f t="shared" si="15"/>
        <v>0</v>
      </c>
      <c r="AB69" s="85"/>
      <c r="AC69" s="86">
        <f t="shared" si="16"/>
        <v>0</v>
      </c>
      <c r="AD69" s="87">
        <f t="shared" si="16"/>
        <v>0</v>
      </c>
      <c r="AE69" s="73" t="s">
        <v>37</v>
      </c>
    </row>
    <row r="70" spans="1:31" ht="15" hidden="1" customHeight="1">
      <c r="A70" s="260">
        <v>42</v>
      </c>
      <c r="B70" s="275"/>
      <c r="C70" s="264"/>
      <c r="D70" s="266"/>
      <c r="E70" s="88"/>
      <c r="F70" s="88"/>
      <c r="G70" s="83">
        <f t="shared" si="5"/>
        <v>0</v>
      </c>
      <c r="H70" s="88"/>
      <c r="I70" s="83">
        <f t="shared" si="6"/>
        <v>0</v>
      </c>
      <c r="J70" s="88"/>
      <c r="K70" s="83">
        <f t="shared" si="7"/>
        <v>0</v>
      </c>
      <c r="L70" s="88"/>
      <c r="M70" s="83">
        <f t="shared" si="8"/>
        <v>0</v>
      </c>
      <c r="N70" s="88"/>
      <c r="O70" s="83">
        <f t="shared" si="9"/>
        <v>0</v>
      </c>
      <c r="P70" s="88"/>
      <c r="Q70" s="83">
        <f t="shared" si="10"/>
        <v>0</v>
      </c>
      <c r="R70" s="88"/>
      <c r="S70" s="83">
        <f t="shared" si="11"/>
        <v>0</v>
      </c>
      <c r="T70" s="88"/>
      <c r="U70" s="83">
        <f t="shared" si="12"/>
        <v>0</v>
      </c>
      <c r="V70" s="88"/>
      <c r="W70" s="83">
        <f t="shared" si="13"/>
        <v>0</v>
      </c>
      <c r="X70" s="88"/>
      <c r="Y70" s="83">
        <f t="shared" si="14"/>
        <v>0</v>
      </c>
      <c r="Z70" s="88"/>
      <c r="AA70" s="83">
        <f t="shared" si="15"/>
        <v>0</v>
      </c>
      <c r="AB70" s="88"/>
      <c r="AC70" s="83">
        <f t="shared" si="16"/>
        <v>0</v>
      </c>
      <c r="AD70" s="84">
        <f t="shared" si="16"/>
        <v>0</v>
      </c>
      <c r="AE70" s="73" t="s">
        <v>36</v>
      </c>
    </row>
    <row r="71" spans="1:31" ht="15" hidden="1" customHeight="1">
      <c r="A71" s="261"/>
      <c r="B71" s="276"/>
      <c r="C71" s="265"/>
      <c r="D71" s="267"/>
      <c r="E71" s="85"/>
      <c r="F71" s="85"/>
      <c r="G71" s="86">
        <f t="shared" si="5"/>
        <v>0</v>
      </c>
      <c r="H71" s="85"/>
      <c r="I71" s="86">
        <f t="shared" si="6"/>
        <v>0</v>
      </c>
      <c r="J71" s="85"/>
      <c r="K71" s="86">
        <f t="shared" si="7"/>
        <v>0</v>
      </c>
      <c r="L71" s="85"/>
      <c r="M71" s="86">
        <f t="shared" si="8"/>
        <v>0</v>
      </c>
      <c r="N71" s="85"/>
      <c r="O71" s="86">
        <f t="shared" si="9"/>
        <v>0</v>
      </c>
      <c r="P71" s="85"/>
      <c r="Q71" s="86">
        <f t="shared" si="10"/>
        <v>0</v>
      </c>
      <c r="R71" s="85"/>
      <c r="S71" s="86">
        <f t="shared" si="11"/>
        <v>0</v>
      </c>
      <c r="T71" s="85"/>
      <c r="U71" s="86">
        <f t="shared" si="12"/>
        <v>0</v>
      </c>
      <c r="V71" s="85"/>
      <c r="W71" s="86">
        <f t="shared" si="13"/>
        <v>0</v>
      </c>
      <c r="X71" s="85"/>
      <c r="Y71" s="86">
        <f t="shared" si="14"/>
        <v>0</v>
      </c>
      <c r="Z71" s="85"/>
      <c r="AA71" s="86">
        <f t="shared" si="15"/>
        <v>0</v>
      </c>
      <c r="AB71" s="85"/>
      <c r="AC71" s="86">
        <f t="shared" si="16"/>
        <v>0</v>
      </c>
      <c r="AD71" s="87">
        <f t="shared" si="16"/>
        <v>0</v>
      </c>
      <c r="AE71" s="73" t="s">
        <v>37</v>
      </c>
    </row>
    <row r="72" spans="1:31" ht="15" hidden="1" customHeight="1">
      <c r="A72" s="260">
        <v>43</v>
      </c>
      <c r="B72" s="275"/>
      <c r="C72" s="268"/>
      <c r="D72" s="266"/>
      <c r="E72" s="89"/>
      <c r="F72" s="89"/>
      <c r="G72" s="83">
        <f t="shared" si="5"/>
        <v>0</v>
      </c>
      <c r="H72" s="89"/>
      <c r="I72" s="83">
        <f t="shared" si="6"/>
        <v>0</v>
      </c>
      <c r="J72" s="89"/>
      <c r="K72" s="83">
        <f t="shared" si="7"/>
        <v>0</v>
      </c>
      <c r="L72" s="89"/>
      <c r="M72" s="83">
        <f t="shared" si="8"/>
        <v>0</v>
      </c>
      <c r="N72" s="89"/>
      <c r="O72" s="83">
        <f t="shared" si="9"/>
        <v>0</v>
      </c>
      <c r="P72" s="89"/>
      <c r="Q72" s="83">
        <f t="shared" si="10"/>
        <v>0</v>
      </c>
      <c r="R72" s="89"/>
      <c r="S72" s="83">
        <f t="shared" si="11"/>
        <v>0</v>
      </c>
      <c r="T72" s="89"/>
      <c r="U72" s="83">
        <f t="shared" si="12"/>
        <v>0</v>
      </c>
      <c r="V72" s="89"/>
      <c r="W72" s="83">
        <f t="shared" si="13"/>
        <v>0</v>
      </c>
      <c r="X72" s="89"/>
      <c r="Y72" s="83">
        <f t="shared" si="14"/>
        <v>0</v>
      </c>
      <c r="Z72" s="89"/>
      <c r="AA72" s="83">
        <f t="shared" si="15"/>
        <v>0</v>
      </c>
      <c r="AB72" s="89"/>
      <c r="AC72" s="83">
        <f t="shared" si="16"/>
        <v>0</v>
      </c>
      <c r="AD72" s="84">
        <f t="shared" si="16"/>
        <v>0</v>
      </c>
      <c r="AE72" s="73" t="s">
        <v>36</v>
      </c>
    </row>
    <row r="73" spans="1:31" ht="15" hidden="1" customHeight="1">
      <c r="A73" s="261"/>
      <c r="B73" s="276"/>
      <c r="C73" s="268"/>
      <c r="D73" s="267"/>
      <c r="E73" s="90"/>
      <c r="F73" s="90"/>
      <c r="G73" s="86">
        <f t="shared" si="5"/>
        <v>0</v>
      </c>
      <c r="H73" s="90"/>
      <c r="I73" s="86">
        <f t="shared" si="6"/>
        <v>0</v>
      </c>
      <c r="J73" s="90"/>
      <c r="K73" s="86">
        <f t="shared" si="7"/>
        <v>0</v>
      </c>
      <c r="L73" s="90"/>
      <c r="M73" s="86">
        <f t="shared" si="8"/>
        <v>0</v>
      </c>
      <c r="N73" s="90"/>
      <c r="O73" s="86">
        <f t="shared" si="9"/>
        <v>0</v>
      </c>
      <c r="P73" s="90"/>
      <c r="Q73" s="86">
        <f t="shared" si="10"/>
        <v>0</v>
      </c>
      <c r="R73" s="90"/>
      <c r="S73" s="86">
        <f t="shared" si="11"/>
        <v>0</v>
      </c>
      <c r="T73" s="90"/>
      <c r="U73" s="86">
        <f t="shared" si="12"/>
        <v>0</v>
      </c>
      <c r="V73" s="90"/>
      <c r="W73" s="86">
        <f t="shared" si="13"/>
        <v>0</v>
      </c>
      <c r="X73" s="90"/>
      <c r="Y73" s="86">
        <f t="shared" si="14"/>
        <v>0</v>
      </c>
      <c r="Z73" s="90"/>
      <c r="AA73" s="86">
        <f t="shared" si="15"/>
        <v>0</v>
      </c>
      <c r="AB73" s="90"/>
      <c r="AC73" s="86">
        <f t="shared" si="16"/>
        <v>0</v>
      </c>
      <c r="AD73" s="87">
        <f t="shared" si="16"/>
        <v>0</v>
      </c>
      <c r="AE73" s="73" t="s">
        <v>37</v>
      </c>
    </row>
    <row r="74" spans="1:31" ht="15" hidden="1" customHeight="1">
      <c r="A74" s="260">
        <v>44</v>
      </c>
      <c r="B74" s="275"/>
      <c r="C74" s="264"/>
      <c r="D74" s="266"/>
      <c r="E74" s="88"/>
      <c r="F74" s="88"/>
      <c r="G74" s="83">
        <f t="shared" si="5"/>
        <v>0</v>
      </c>
      <c r="H74" s="88"/>
      <c r="I74" s="83">
        <f t="shared" si="6"/>
        <v>0</v>
      </c>
      <c r="J74" s="88"/>
      <c r="K74" s="83">
        <f t="shared" si="7"/>
        <v>0</v>
      </c>
      <c r="L74" s="88"/>
      <c r="M74" s="83">
        <f t="shared" si="8"/>
        <v>0</v>
      </c>
      <c r="N74" s="88"/>
      <c r="O74" s="83">
        <f t="shared" si="9"/>
        <v>0</v>
      </c>
      <c r="P74" s="88"/>
      <c r="Q74" s="83">
        <f t="shared" si="10"/>
        <v>0</v>
      </c>
      <c r="R74" s="88"/>
      <c r="S74" s="83">
        <f t="shared" si="11"/>
        <v>0</v>
      </c>
      <c r="T74" s="88"/>
      <c r="U74" s="83">
        <f t="shared" si="12"/>
        <v>0</v>
      </c>
      <c r="V74" s="88"/>
      <c r="W74" s="83">
        <f t="shared" si="13"/>
        <v>0</v>
      </c>
      <c r="X74" s="88"/>
      <c r="Y74" s="83">
        <f t="shared" si="14"/>
        <v>0</v>
      </c>
      <c r="Z74" s="88"/>
      <c r="AA74" s="83">
        <f t="shared" si="15"/>
        <v>0</v>
      </c>
      <c r="AB74" s="88"/>
      <c r="AC74" s="83">
        <f t="shared" si="16"/>
        <v>0</v>
      </c>
      <c r="AD74" s="84">
        <f t="shared" si="16"/>
        <v>0</v>
      </c>
      <c r="AE74" s="73" t="s">
        <v>36</v>
      </c>
    </row>
    <row r="75" spans="1:31" ht="15" hidden="1" customHeight="1">
      <c r="A75" s="261"/>
      <c r="B75" s="276"/>
      <c r="C75" s="265"/>
      <c r="D75" s="267"/>
      <c r="E75" s="85"/>
      <c r="F75" s="85"/>
      <c r="G75" s="86">
        <f t="shared" si="5"/>
        <v>0</v>
      </c>
      <c r="H75" s="85"/>
      <c r="I75" s="86">
        <f t="shared" si="6"/>
        <v>0</v>
      </c>
      <c r="J75" s="85"/>
      <c r="K75" s="86">
        <f t="shared" si="7"/>
        <v>0</v>
      </c>
      <c r="L75" s="85"/>
      <c r="M75" s="86">
        <f t="shared" si="8"/>
        <v>0</v>
      </c>
      <c r="N75" s="85"/>
      <c r="O75" s="86">
        <f t="shared" si="9"/>
        <v>0</v>
      </c>
      <c r="P75" s="85"/>
      <c r="Q75" s="86">
        <f t="shared" si="10"/>
        <v>0</v>
      </c>
      <c r="R75" s="85"/>
      <c r="S75" s="86">
        <f t="shared" si="11"/>
        <v>0</v>
      </c>
      <c r="T75" s="85"/>
      <c r="U75" s="86">
        <f t="shared" si="12"/>
        <v>0</v>
      </c>
      <c r="V75" s="85"/>
      <c r="W75" s="86">
        <f t="shared" si="13"/>
        <v>0</v>
      </c>
      <c r="X75" s="85"/>
      <c r="Y75" s="86">
        <f t="shared" si="14"/>
        <v>0</v>
      </c>
      <c r="Z75" s="85"/>
      <c r="AA75" s="86">
        <f t="shared" si="15"/>
        <v>0</v>
      </c>
      <c r="AB75" s="85"/>
      <c r="AC75" s="86">
        <f t="shared" si="16"/>
        <v>0</v>
      </c>
      <c r="AD75" s="87">
        <f t="shared" si="16"/>
        <v>0</v>
      </c>
      <c r="AE75" s="73" t="s">
        <v>37</v>
      </c>
    </row>
    <row r="76" spans="1:31" ht="15" hidden="1" customHeight="1">
      <c r="A76" s="260">
        <v>45</v>
      </c>
      <c r="B76" s="275"/>
      <c r="C76" s="264"/>
      <c r="D76" s="266"/>
      <c r="E76" s="88"/>
      <c r="F76" s="88"/>
      <c r="G76" s="83">
        <f t="shared" si="5"/>
        <v>0</v>
      </c>
      <c r="H76" s="88"/>
      <c r="I76" s="83">
        <f t="shared" si="6"/>
        <v>0</v>
      </c>
      <c r="J76" s="88"/>
      <c r="K76" s="83">
        <f t="shared" si="7"/>
        <v>0</v>
      </c>
      <c r="L76" s="88"/>
      <c r="M76" s="83">
        <f t="shared" si="8"/>
        <v>0</v>
      </c>
      <c r="N76" s="88"/>
      <c r="O76" s="83">
        <f t="shared" si="9"/>
        <v>0</v>
      </c>
      <c r="P76" s="88"/>
      <c r="Q76" s="83">
        <f t="shared" si="10"/>
        <v>0</v>
      </c>
      <c r="R76" s="88"/>
      <c r="S76" s="83">
        <f t="shared" si="11"/>
        <v>0</v>
      </c>
      <c r="T76" s="88"/>
      <c r="U76" s="83">
        <f t="shared" si="12"/>
        <v>0</v>
      </c>
      <c r="V76" s="88"/>
      <c r="W76" s="83">
        <f t="shared" si="13"/>
        <v>0</v>
      </c>
      <c r="X76" s="88"/>
      <c r="Y76" s="83">
        <f t="shared" si="14"/>
        <v>0</v>
      </c>
      <c r="Z76" s="88"/>
      <c r="AA76" s="83">
        <f t="shared" si="15"/>
        <v>0</v>
      </c>
      <c r="AB76" s="88"/>
      <c r="AC76" s="83">
        <f t="shared" si="16"/>
        <v>0</v>
      </c>
      <c r="AD76" s="84">
        <f t="shared" si="16"/>
        <v>0</v>
      </c>
      <c r="AE76" s="73" t="s">
        <v>36</v>
      </c>
    </row>
    <row r="77" spans="1:31" ht="15" hidden="1" customHeight="1">
      <c r="A77" s="261"/>
      <c r="B77" s="276"/>
      <c r="C77" s="265"/>
      <c r="D77" s="267"/>
      <c r="E77" s="85"/>
      <c r="F77" s="85"/>
      <c r="G77" s="86">
        <f t="shared" si="5"/>
        <v>0</v>
      </c>
      <c r="H77" s="85"/>
      <c r="I77" s="86">
        <f t="shared" si="6"/>
        <v>0</v>
      </c>
      <c r="J77" s="85"/>
      <c r="K77" s="86">
        <f t="shared" si="7"/>
        <v>0</v>
      </c>
      <c r="L77" s="85"/>
      <c r="M77" s="86">
        <f t="shared" si="8"/>
        <v>0</v>
      </c>
      <c r="N77" s="85"/>
      <c r="O77" s="86">
        <f t="shared" si="9"/>
        <v>0</v>
      </c>
      <c r="P77" s="85"/>
      <c r="Q77" s="86">
        <f t="shared" si="10"/>
        <v>0</v>
      </c>
      <c r="R77" s="85"/>
      <c r="S77" s="86">
        <f t="shared" si="11"/>
        <v>0</v>
      </c>
      <c r="T77" s="85"/>
      <c r="U77" s="86">
        <f t="shared" si="12"/>
        <v>0</v>
      </c>
      <c r="V77" s="85"/>
      <c r="W77" s="86">
        <f t="shared" si="13"/>
        <v>0</v>
      </c>
      <c r="X77" s="85"/>
      <c r="Y77" s="86">
        <f t="shared" si="14"/>
        <v>0</v>
      </c>
      <c r="Z77" s="85"/>
      <c r="AA77" s="86">
        <f t="shared" si="15"/>
        <v>0</v>
      </c>
      <c r="AB77" s="85"/>
      <c r="AC77" s="86">
        <f t="shared" si="16"/>
        <v>0</v>
      </c>
      <c r="AD77" s="87">
        <f t="shared" si="16"/>
        <v>0</v>
      </c>
      <c r="AE77" s="73" t="s">
        <v>37</v>
      </c>
    </row>
    <row r="78" spans="1:31" ht="15" hidden="1" customHeight="1">
      <c r="A78" s="260">
        <v>46</v>
      </c>
      <c r="B78" s="275"/>
      <c r="C78" s="264"/>
      <c r="D78" s="266"/>
      <c r="E78" s="88"/>
      <c r="F78" s="88"/>
      <c r="G78" s="83">
        <f>+F78-E78</f>
        <v>0</v>
      </c>
      <c r="H78" s="88"/>
      <c r="I78" s="83">
        <f>+H78-G78</f>
        <v>0</v>
      </c>
      <c r="J78" s="88"/>
      <c r="K78" s="83">
        <f>+J78-I78</f>
        <v>0</v>
      </c>
      <c r="L78" s="88"/>
      <c r="M78" s="83">
        <f>+L78-K78</f>
        <v>0</v>
      </c>
      <c r="N78" s="88"/>
      <c r="O78" s="83">
        <f>+N78-M78</f>
        <v>0</v>
      </c>
      <c r="P78" s="88"/>
      <c r="Q78" s="83">
        <f>+P78-O78</f>
        <v>0</v>
      </c>
      <c r="R78" s="88"/>
      <c r="S78" s="83">
        <f>+R78-Q78</f>
        <v>0</v>
      </c>
      <c r="T78" s="88"/>
      <c r="U78" s="83">
        <f>+T78-S78</f>
        <v>0</v>
      </c>
      <c r="V78" s="88"/>
      <c r="W78" s="83">
        <f>+V78-U78</f>
        <v>0</v>
      </c>
      <c r="X78" s="88"/>
      <c r="Y78" s="83">
        <f>+X78-W78</f>
        <v>0</v>
      </c>
      <c r="Z78" s="88"/>
      <c r="AA78" s="83">
        <f>+Z78-Y78</f>
        <v>0</v>
      </c>
      <c r="AB78" s="88"/>
      <c r="AC78" s="83">
        <f>+AA78-Z78</f>
        <v>0</v>
      </c>
      <c r="AD78" s="84">
        <f>+AB78-AA78</f>
        <v>0</v>
      </c>
      <c r="AE78" s="73" t="s">
        <v>36</v>
      </c>
    </row>
    <row r="79" spans="1:31" ht="15" hidden="1" customHeight="1">
      <c r="A79" s="261"/>
      <c r="B79" s="276"/>
      <c r="C79" s="265"/>
      <c r="D79" s="267"/>
      <c r="E79" s="85"/>
      <c r="F79" s="85"/>
      <c r="G79" s="86">
        <f>+F79-E79</f>
        <v>0</v>
      </c>
      <c r="H79" s="85"/>
      <c r="I79" s="86">
        <f>+H79-G79</f>
        <v>0</v>
      </c>
      <c r="J79" s="85"/>
      <c r="K79" s="86">
        <f>+J79-I79</f>
        <v>0</v>
      </c>
      <c r="L79" s="85"/>
      <c r="M79" s="86">
        <f>+L79-K79</f>
        <v>0</v>
      </c>
      <c r="N79" s="85"/>
      <c r="O79" s="86">
        <f>+N79-M79</f>
        <v>0</v>
      </c>
      <c r="P79" s="85"/>
      <c r="Q79" s="86">
        <f>+P79-O79</f>
        <v>0</v>
      </c>
      <c r="R79" s="85"/>
      <c r="S79" s="86">
        <f>+R79-Q79</f>
        <v>0</v>
      </c>
      <c r="T79" s="85"/>
      <c r="U79" s="86">
        <f>+T79-S79</f>
        <v>0</v>
      </c>
      <c r="V79" s="85"/>
      <c r="W79" s="86">
        <f>+V79-U79</f>
        <v>0</v>
      </c>
      <c r="X79" s="85"/>
      <c r="Y79" s="86">
        <f>+X79-W79</f>
        <v>0</v>
      </c>
      <c r="Z79" s="85"/>
      <c r="AA79" s="86">
        <f>+Z79-Y79</f>
        <v>0</v>
      </c>
      <c r="AB79" s="85"/>
      <c r="AC79" s="86">
        <f>+AA79-Z79</f>
        <v>0</v>
      </c>
      <c r="AD79" s="87">
        <f>+AB79-AA79</f>
        <v>0</v>
      </c>
      <c r="AE79" s="73" t="s">
        <v>37</v>
      </c>
    </row>
    <row r="80" spans="1:31" ht="15" customHeight="1">
      <c r="A80" s="283" t="s">
        <v>98</v>
      </c>
      <c r="B80" s="284"/>
      <c r="C80" s="284"/>
      <c r="D80" s="285"/>
      <c r="E80" s="88">
        <f t="shared" ref="E80:AD80" si="17">+SUMIF($AE6:$AE69,$AE80,E6:E69)</f>
        <v>65000</v>
      </c>
      <c r="F80" s="88">
        <f t="shared" si="17"/>
        <v>136000</v>
      </c>
      <c r="G80" s="88">
        <f t="shared" si="17"/>
        <v>136000</v>
      </c>
      <c r="H80" s="88">
        <f t="shared" si="17"/>
        <v>0</v>
      </c>
      <c r="I80" s="88">
        <f t="shared" si="17"/>
        <v>0</v>
      </c>
      <c r="J80" s="88">
        <f t="shared" si="17"/>
        <v>0</v>
      </c>
      <c r="K80" s="88">
        <f t="shared" si="17"/>
        <v>0</v>
      </c>
      <c r="L80" s="88">
        <f t="shared" si="17"/>
        <v>0</v>
      </c>
      <c r="M80" s="88">
        <f t="shared" si="17"/>
        <v>0</v>
      </c>
      <c r="N80" s="88">
        <f t="shared" si="17"/>
        <v>0</v>
      </c>
      <c r="O80" s="88">
        <f t="shared" si="17"/>
        <v>0</v>
      </c>
      <c r="P80" s="88">
        <f t="shared" si="17"/>
        <v>0</v>
      </c>
      <c r="Q80" s="88">
        <f t="shared" si="17"/>
        <v>0</v>
      </c>
      <c r="R80" s="88">
        <f t="shared" si="17"/>
        <v>0</v>
      </c>
      <c r="S80" s="88">
        <f t="shared" si="17"/>
        <v>0</v>
      </c>
      <c r="T80" s="88">
        <f t="shared" si="17"/>
        <v>0</v>
      </c>
      <c r="U80" s="88">
        <f t="shared" si="17"/>
        <v>0</v>
      </c>
      <c r="V80" s="88">
        <f t="shared" si="17"/>
        <v>0</v>
      </c>
      <c r="W80" s="88">
        <f t="shared" si="17"/>
        <v>0</v>
      </c>
      <c r="X80" s="88">
        <f t="shared" si="17"/>
        <v>0</v>
      </c>
      <c r="Y80" s="88">
        <f t="shared" si="17"/>
        <v>0</v>
      </c>
      <c r="Z80" s="88">
        <f t="shared" si="17"/>
        <v>0</v>
      </c>
      <c r="AA80" s="88">
        <f t="shared" si="17"/>
        <v>0</v>
      </c>
      <c r="AB80" s="88">
        <f t="shared" si="17"/>
        <v>0</v>
      </c>
      <c r="AC80" s="88">
        <f t="shared" si="17"/>
        <v>0</v>
      </c>
      <c r="AD80" s="91">
        <f t="shared" si="17"/>
        <v>0</v>
      </c>
      <c r="AE80" s="73" t="s">
        <v>36</v>
      </c>
    </row>
    <row r="81" spans="1:31" ht="15" customHeight="1" thickBot="1">
      <c r="A81" s="280"/>
      <c r="B81" s="281"/>
      <c r="C81" s="281"/>
      <c r="D81" s="282"/>
      <c r="E81" s="93">
        <f t="shared" ref="E81:AD81" si="18">+SUMIF($AE7:$AE80,$AE81,E7:E80)</f>
        <v>60000</v>
      </c>
      <c r="F81" s="93">
        <f t="shared" si="18"/>
        <v>39500</v>
      </c>
      <c r="G81" s="93">
        <f t="shared" si="18"/>
        <v>39500</v>
      </c>
      <c r="H81" s="93">
        <f t="shared" si="18"/>
        <v>0</v>
      </c>
      <c r="I81" s="93">
        <f t="shared" si="18"/>
        <v>0</v>
      </c>
      <c r="J81" s="93">
        <f t="shared" si="18"/>
        <v>0</v>
      </c>
      <c r="K81" s="93">
        <f t="shared" si="18"/>
        <v>0</v>
      </c>
      <c r="L81" s="93">
        <f t="shared" si="18"/>
        <v>0</v>
      </c>
      <c r="M81" s="93">
        <f t="shared" si="18"/>
        <v>0</v>
      </c>
      <c r="N81" s="93">
        <f t="shared" si="18"/>
        <v>0</v>
      </c>
      <c r="O81" s="93">
        <f t="shared" si="18"/>
        <v>0</v>
      </c>
      <c r="P81" s="93">
        <f t="shared" si="18"/>
        <v>0</v>
      </c>
      <c r="Q81" s="93">
        <f t="shared" si="18"/>
        <v>0</v>
      </c>
      <c r="R81" s="93">
        <f t="shared" si="18"/>
        <v>0</v>
      </c>
      <c r="S81" s="93">
        <f t="shared" si="18"/>
        <v>0</v>
      </c>
      <c r="T81" s="93">
        <f t="shared" si="18"/>
        <v>0</v>
      </c>
      <c r="U81" s="93">
        <f t="shared" si="18"/>
        <v>0</v>
      </c>
      <c r="V81" s="93">
        <f t="shared" si="18"/>
        <v>0</v>
      </c>
      <c r="W81" s="93">
        <f t="shared" si="18"/>
        <v>0</v>
      </c>
      <c r="X81" s="93">
        <f t="shared" si="18"/>
        <v>0</v>
      </c>
      <c r="Y81" s="93">
        <f t="shared" si="18"/>
        <v>0</v>
      </c>
      <c r="Z81" s="93">
        <f t="shared" si="18"/>
        <v>0</v>
      </c>
      <c r="AA81" s="93">
        <f t="shared" si="18"/>
        <v>0</v>
      </c>
      <c r="AB81" s="93">
        <f t="shared" si="18"/>
        <v>0</v>
      </c>
      <c r="AC81" s="93">
        <f t="shared" si="18"/>
        <v>0</v>
      </c>
      <c r="AD81" s="94">
        <f t="shared" si="18"/>
        <v>0</v>
      </c>
      <c r="AE81" s="73" t="s">
        <v>37</v>
      </c>
    </row>
    <row r="82" spans="1:31" ht="10.5" customHeight="1" thickBot="1">
      <c r="A82" s="95"/>
      <c r="B82" s="95"/>
      <c r="C82" s="95"/>
      <c r="D82" s="95"/>
      <c r="E82" s="95"/>
      <c r="F82" s="96"/>
      <c r="G82" s="95"/>
      <c r="H82" s="96"/>
      <c r="I82" s="95"/>
      <c r="J82" s="96"/>
      <c r="K82" s="95"/>
      <c r="L82" s="96"/>
      <c r="M82" s="95"/>
      <c r="N82" s="96"/>
      <c r="O82" s="95"/>
      <c r="P82" s="96"/>
      <c r="Q82" s="95"/>
      <c r="R82" s="96"/>
      <c r="S82" s="95"/>
      <c r="T82" s="96"/>
      <c r="U82" s="95"/>
      <c r="V82" s="96"/>
      <c r="W82" s="95"/>
      <c r="X82" s="96"/>
      <c r="Y82" s="95"/>
      <c r="Z82" s="96"/>
      <c r="AA82" s="95"/>
      <c r="AB82" s="96"/>
      <c r="AC82" s="95"/>
      <c r="AD82" s="95"/>
    </row>
    <row r="83" spans="1:31" ht="15" customHeight="1">
      <c r="A83" s="277" t="s">
        <v>99</v>
      </c>
      <c r="B83" s="278"/>
      <c r="C83" s="278"/>
      <c r="D83" s="279"/>
      <c r="E83" s="97">
        <f>+SUMIF($AE9:$AE72,$AE83,E9:E72)</f>
        <v>35000</v>
      </c>
      <c r="F83" s="97">
        <f>SUM(G83:AD83)</f>
        <v>312415</v>
      </c>
      <c r="G83" s="97">
        <v>312415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97">
        <v>0</v>
      </c>
      <c r="AD83" s="98">
        <v>0</v>
      </c>
      <c r="AE83" s="73" t="s">
        <v>36</v>
      </c>
    </row>
    <row r="84" spans="1:31" ht="15" customHeight="1" thickBot="1">
      <c r="A84" s="280"/>
      <c r="B84" s="281"/>
      <c r="C84" s="281"/>
      <c r="D84" s="282"/>
      <c r="E84" s="93">
        <f>+SUMIF($AE10:$AE83,$AE84,E10:E83)</f>
        <v>95000</v>
      </c>
      <c r="F84" s="93">
        <f>SUM(G84:AD84)</f>
        <v>270414</v>
      </c>
      <c r="G84" s="93">
        <v>270414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3">
        <v>0</v>
      </c>
      <c r="AA84" s="93">
        <v>0</v>
      </c>
      <c r="AB84" s="93">
        <v>0</v>
      </c>
      <c r="AC84" s="93">
        <v>0</v>
      </c>
      <c r="AD84" s="94">
        <v>0</v>
      </c>
      <c r="AE84" s="73" t="s">
        <v>37</v>
      </c>
    </row>
    <row r="85" spans="1:31" ht="10.5" customHeight="1" thickBot="1">
      <c r="A85" s="95"/>
      <c r="B85" s="95"/>
      <c r="C85" s="95"/>
      <c r="D85" s="95"/>
      <c r="E85" s="95"/>
      <c r="F85" s="96"/>
      <c r="G85" s="95"/>
      <c r="H85" s="96"/>
      <c r="I85" s="95"/>
      <c r="J85" s="96"/>
      <c r="K85" s="95"/>
      <c r="L85" s="96"/>
      <c r="M85" s="95"/>
      <c r="N85" s="96"/>
      <c r="O85" s="95"/>
      <c r="P85" s="96"/>
      <c r="Q85" s="95"/>
      <c r="R85" s="96"/>
      <c r="S85" s="95"/>
      <c r="T85" s="96"/>
      <c r="U85" s="95"/>
      <c r="V85" s="96"/>
      <c r="W85" s="95"/>
      <c r="X85" s="96"/>
      <c r="Y85" s="95"/>
      <c r="Z85" s="96"/>
      <c r="AA85" s="95"/>
      <c r="AB85" s="96"/>
      <c r="AC85" s="95"/>
      <c r="AD85" s="95"/>
    </row>
    <row r="86" spans="1:31" ht="15" customHeight="1">
      <c r="A86" s="277" t="s">
        <v>100</v>
      </c>
      <c r="B86" s="278"/>
      <c r="C86" s="278"/>
      <c r="D86" s="279"/>
      <c r="E86" s="97">
        <f>+SUMIF($AE12:$AE75,$AE86,E12:E75)</f>
        <v>30000</v>
      </c>
      <c r="F86" s="97">
        <f>+F80+F83</f>
        <v>448415</v>
      </c>
      <c r="G86" s="97">
        <f t="shared" ref="G86:AD87" si="19">+G80+G83</f>
        <v>448415</v>
      </c>
      <c r="H86" s="97">
        <f t="shared" si="19"/>
        <v>0</v>
      </c>
      <c r="I86" s="97">
        <f t="shared" si="19"/>
        <v>0</v>
      </c>
      <c r="J86" s="97">
        <f t="shared" si="19"/>
        <v>0</v>
      </c>
      <c r="K86" s="97">
        <f t="shared" si="19"/>
        <v>0</v>
      </c>
      <c r="L86" s="97">
        <f t="shared" si="19"/>
        <v>0</v>
      </c>
      <c r="M86" s="97">
        <f t="shared" si="19"/>
        <v>0</v>
      </c>
      <c r="N86" s="97">
        <f t="shared" si="19"/>
        <v>0</v>
      </c>
      <c r="O86" s="97">
        <f t="shared" si="19"/>
        <v>0</v>
      </c>
      <c r="P86" s="97">
        <f t="shared" si="19"/>
        <v>0</v>
      </c>
      <c r="Q86" s="97">
        <f t="shared" si="19"/>
        <v>0</v>
      </c>
      <c r="R86" s="97">
        <f t="shared" si="19"/>
        <v>0</v>
      </c>
      <c r="S86" s="97">
        <f t="shared" si="19"/>
        <v>0</v>
      </c>
      <c r="T86" s="97">
        <f t="shared" si="19"/>
        <v>0</v>
      </c>
      <c r="U86" s="97">
        <f t="shared" si="19"/>
        <v>0</v>
      </c>
      <c r="V86" s="97">
        <f t="shared" si="19"/>
        <v>0</v>
      </c>
      <c r="W86" s="97">
        <f t="shared" si="19"/>
        <v>0</v>
      </c>
      <c r="X86" s="97">
        <f t="shared" si="19"/>
        <v>0</v>
      </c>
      <c r="Y86" s="97">
        <f t="shared" si="19"/>
        <v>0</v>
      </c>
      <c r="Z86" s="97">
        <f t="shared" si="19"/>
        <v>0</v>
      </c>
      <c r="AA86" s="97">
        <f t="shared" si="19"/>
        <v>0</v>
      </c>
      <c r="AB86" s="97">
        <f t="shared" si="19"/>
        <v>0</v>
      </c>
      <c r="AC86" s="97">
        <f t="shared" si="19"/>
        <v>0</v>
      </c>
      <c r="AD86" s="98">
        <f t="shared" si="19"/>
        <v>0</v>
      </c>
      <c r="AE86" s="73" t="s">
        <v>36</v>
      </c>
    </row>
    <row r="87" spans="1:31" ht="15" customHeight="1" thickBot="1">
      <c r="A87" s="280"/>
      <c r="B87" s="281"/>
      <c r="C87" s="281"/>
      <c r="D87" s="282"/>
      <c r="E87" s="93">
        <f>+SUMIF($AE13:$AE86,$AE87,E13:E86)</f>
        <v>185000</v>
      </c>
      <c r="F87" s="93">
        <f>+F81+F84</f>
        <v>309914</v>
      </c>
      <c r="G87" s="93">
        <f t="shared" si="19"/>
        <v>309914</v>
      </c>
      <c r="H87" s="93">
        <f t="shared" si="19"/>
        <v>0</v>
      </c>
      <c r="I87" s="93">
        <f t="shared" si="19"/>
        <v>0</v>
      </c>
      <c r="J87" s="93">
        <f t="shared" si="19"/>
        <v>0</v>
      </c>
      <c r="K87" s="93">
        <f t="shared" si="19"/>
        <v>0</v>
      </c>
      <c r="L87" s="93">
        <f t="shared" si="19"/>
        <v>0</v>
      </c>
      <c r="M87" s="93">
        <f t="shared" si="19"/>
        <v>0</v>
      </c>
      <c r="N87" s="93">
        <f t="shared" si="19"/>
        <v>0</v>
      </c>
      <c r="O87" s="93">
        <f t="shared" si="19"/>
        <v>0</v>
      </c>
      <c r="P87" s="93">
        <f t="shared" si="19"/>
        <v>0</v>
      </c>
      <c r="Q87" s="93">
        <f t="shared" si="19"/>
        <v>0</v>
      </c>
      <c r="R87" s="93">
        <f t="shared" si="19"/>
        <v>0</v>
      </c>
      <c r="S87" s="93">
        <f t="shared" si="19"/>
        <v>0</v>
      </c>
      <c r="T87" s="93">
        <f t="shared" si="19"/>
        <v>0</v>
      </c>
      <c r="U87" s="93">
        <f t="shared" si="19"/>
        <v>0</v>
      </c>
      <c r="V87" s="93">
        <f t="shared" si="19"/>
        <v>0</v>
      </c>
      <c r="W87" s="93">
        <f t="shared" si="19"/>
        <v>0</v>
      </c>
      <c r="X87" s="93">
        <f t="shared" si="19"/>
        <v>0</v>
      </c>
      <c r="Y87" s="93">
        <f t="shared" si="19"/>
        <v>0</v>
      </c>
      <c r="Z87" s="93">
        <f t="shared" si="19"/>
        <v>0</v>
      </c>
      <c r="AA87" s="93">
        <f t="shared" si="19"/>
        <v>0</v>
      </c>
      <c r="AB87" s="93">
        <f t="shared" si="19"/>
        <v>0</v>
      </c>
      <c r="AC87" s="93">
        <f t="shared" si="19"/>
        <v>0</v>
      </c>
      <c r="AD87" s="94">
        <f t="shared" si="19"/>
        <v>0</v>
      </c>
      <c r="AE87" s="73" t="s">
        <v>37</v>
      </c>
    </row>
    <row r="88" spans="1:31" ht="18" customHeight="1">
      <c r="A88" s="71" t="s">
        <v>101</v>
      </c>
      <c r="F88" s="16"/>
      <c r="H88" s="16"/>
      <c r="J88" s="16"/>
      <c r="L88" s="16"/>
      <c r="N88" s="16"/>
      <c r="P88" s="99" t="s">
        <v>102</v>
      </c>
      <c r="R88" s="16"/>
      <c r="T88" s="16"/>
      <c r="V88" s="16"/>
      <c r="X88" s="16"/>
      <c r="Z88" s="16"/>
      <c r="AB88" s="16"/>
    </row>
    <row r="89" spans="1:31" ht="18" customHeight="1">
      <c r="F89" s="16"/>
      <c r="H89" s="16"/>
      <c r="J89" s="16"/>
      <c r="L89" s="16"/>
      <c r="N89" s="16"/>
      <c r="P89" s="16"/>
      <c r="R89" s="16"/>
      <c r="T89" s="16"/>
      <c r="V89" s="16"/>
      <c r="X89" s="16"/>
      <c r="Z89" s="16"/>
      <c r="AB89" s="16"/>
    </row>
  </sheetData>
  <mergeCells count="151"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RowHeight="13.5"/>
  <cols>
    <col min="1" max="1" width="2.625" style="111" customWidth="1"/>
    <col min="2" max="2" width="3.875" style="111" customWidth="1"/>
    <col min="3" max="7" width="9" style="111"/>
    <col min="8" max="8" width="4" style="111" customWidth="1"/>
    <col min="9" max="10" width="9" style="111"/>
    <col min="11" max="11" width="14.25" style="111" customWidth="1"/>
    <col min="12" max="16384" width="9" style="111"/>
  </cols>
  <sheetData>
    <row r="1" spans="1:11" ht="25.5" customHeight="1">
      <c r="A1" s="100" t="s">
        <v>103</v>
      </c>
      <c r="K1" s="167"/>
    </row>
    <row r="3" spans="1:11" ht="24.75" customHeight="1">
      <c r="A3" s="100" t="s">
        <v>104</v>
      </c>
    </row>
    <row r="5" spans="1:11">
      <c r="A5" s="111" t="s">
        <v>105</v>
      </c>
    </row>
    <row r="6" spans="1:11">
      <c r="A6" s="101" t="s">
        <v>141</v>
      </c>
      <c r="B6" s="101" t="s">
        <v>142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>
      <c r="B7" s="101"/>
    </row>
    <row r="9" spans="1:11">
      <c r="A9" s="111" t="s">
        <v>106</v>
      </c>
    </row>
    <row r="11" spans="1:11">
      <c r="A11" s="101" t="s">
        <v>143</v>
      </c>
      <c r="B11" s="101" t="s">
        <v>144</v>
      </c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>
      <c r="A12" s="101"/>
      <c r="B12" s="111" t="s">
        <v>107</v>
      </c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 t="s">
        <v>145</v>
      </c>
      <c r="B14" s="101" t="s">
        <v>108</v>
      </c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1">
      <c r="A16" s="102" t="s">
        <v>146</v>
      </c>
      <c r="B16" s="102" t="s">
        <v>109</v>
      </c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>
      <c r="A17" s="102"/>
      <c r="B17" s="102" t="s">
        <v>110</v>
      </c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>
      <c r="A18" s="102"/>
      <c r="B18" s="102" t="s">
        <v>111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>
      <c r="A19" s="102"/>
      <c r="B19" s="102" t="s">
        <v>147</v>
      </c>
      <c r="C19" s="102"/>
      <c r="D19" s="102"/>
      <c r="E19" s="102"/>
      <c r="F19" s="102"/>
      <c r="G19" s="103"/>
      <c r="H19" s="102"/>
      <c r="I19" s="104"/>
      <c r="J19" s="104"/>
      <c r="K19" s="105"/>
    </row>
    <row r="20" spans="1:11">
      <c r="A20" s="112"/>
      <c r="B20" s="112"/>
      <c r="C20" s="112"/>
      <c r="D20" s="112"/>
      <c r="E20" s="112"/>
      <c r="F20" s="112"/>
      <c r="G20" s="113"/>
      <c r="H20" s="112"/>
      <c r="I20" s="114"/>
      <c r="J20" s="114"/>
      <c r="K20" s="115"/>
    </row>
    <row r="21" spans="1:11">
      <c r="A21" s="112"/>
      <c r="B21" s="112"/>
      <c r="C21" s="112"/>
      <c r="D21" s="112"/>
      <c r="E21" s="112"/>
      <c r="F21" s="112"/>
      <c r="G21" s="113"/>
      <c r="H21" s="112"/>
      <c r="I21" s="114"/>
      <c r="J21" s="114"/>
      <c r="K21" s="115"/>
    </row>
    <row r="22" spans="1:11">
      <c r="A22" s="112"/>
      <c r="B22" s="112"/>
      <c r="C22" s="112"/>
      <c r="D22" s="112"/>
      <c r="E22" s="112"/>
      <c r="F22" s="112"/>
      <c r="G22" s="113"/>
      <c r="H22" s="112"/>
      <c r="I22" s="114"/>
      <c r="J22" s="114"/>
      <c r="K22" s="115"/>
    </row>
    <row r="23" spans="1:11">
      <c r="A23" s="112"/>
      <c r="B23" s="112"/>
      <c r="C23" s="112"/>
      <c r="D23" s="112"/>
      <c r="E23" s="112"/>
      <c r="F23" s="112"/>
      <c r="G23" s="113"/>
      <c r="H23" s="112"/>
      <c r="I23" s="114"/>
      <c r="J23" s="114"/>
      <c r="K23" s="115"/>
    </row>
    <row r="24" spans="1:11">
      <c r="A24" s="112"/>
      <c r="B24" s="112"/>
      <c r="C24" s="112"/>
      <c r="D24" s="112"/>
      <c r="E24" s="112"/>
      <c r="F24" s="112"/>
      <c r="G24" s="113"/>
      <c r="H24" s="112"/>
      <c r="I24" s="114"/>
      <c r="J24" s="114"/>
      <c r="K24" s="115"/>
    </row>
    <row r="25" spans="1:11">
      <c r="A25" s="112"/>
      <c r="B25" s="112"/>
      <c r="C25" s="112"/>
      <c r="D25" s="112"/>
      <c r="E25" s="112"/>
      <c r="F25" s="112"/>
      <c r="G25" s="113"/>
      <c r="H25" s="112"/>
      <c r="I25" s="116"/>
      <c r="J25" s="116"/>
      <c r="K25" s="117"/>
    </row>
    <row r="26" spans="1:11">
      <c r="A26" s="112"/>
      <c r="B26" s="112"/>
      <c r="C26" s="112"/>
      <c r="D26" s="112"/>
      <c r="E26" s="112"/>
      <c r="F26" s="112"/>
      <c r="G26" s="113"/>
      <c r="H26" s="112"/>
      <c r="I26" s="116"/>
      <c r="J26" s="116"/>
      <c r="K26" s="117"/>
    </row>
    <row r="27" spans="1:11">
      <c r="A27" s="112"/>
      <c r="B27" s="112"/>
      <c r="C27" s="112"/>
      <c r="D27" s="112"/>
      <c r="E27" s="112"/>
      <c r="F27" s="112"/>
      <c r="G27" s="113"/>
      <c r="H27" s="112"/>
      <c r="I27" s="116"/>
      <c r="J27" s="116"/>
      <c r="K27" s="117"/>
    </row>
    <row r="28" spans="1:11">
      <c r="A28" s="112"/>
      <c r="B28" s="112"/>
      <c r="C28" s="112"/>
      <c r="D28" s="112"/>
      <c r="E28" s="112"/>
      <c r="F28" s="112"/>
      <c r="G28" s="113"/>
      <c r="H28" s="112"/>
      <c r="I28" s="116"/>
      <c r="J28" s="116"/>
      <c r="K28" s="117"/>
    </row>
    <row r="29" spans="1:11">
      <c r="A29" s="112"/>
      <c r="B29" s="112"/>
      <c r="C29" s="112"/>
      <c r="D29" s="112"/>
      <c r="E29" s="112"/>
      <c r="F29" s="112"/>
      <c r="G29" s="113"/>
      <c r="H29" s="112"/>
      <c r="I29" s="116"/>
      <c r="J29" s="116"/>
      <c r="K29" s="117"/>
    </row>
    <row r="30" spans="1:11">
      <c r="A30" s="112"/>
      <c r="B30" s="112"/>
      <c r="C30" s="112"/>
      <c r="D30" s="112"/>
      <c r="E30" s="112"/>
      <c r="F30" s="112"/>
      <c r="G30" s="113"/>
      <c r="H30" s="112"/>
      <c r="I30" s="116"/>
      <c r="J30" s="116"/>
      <c r="K30" s="117"/>
    </row>
    <row r="31" spans="1:11">
      <c r="A31" s="112"/>
      <c r="B31" s="112"/>
      <c r="C31" s="112"/>
      <c r="D31" s="112"/>
      <c r="E31" s="112"/>
      <c r="F31" s="112"/>
      <c r="G31" s="113"/>
      <c r="H31" s="112"/>
      <c r="I31" s="116"/>
      <c r="J31" s="116"/>
      <c r="K31" s="117"/>
    </row>
    <row r="32" spans="1:11">
      <c r="A32" s="112"/>
      <c r="B32" s="112"/>
      <c r="C32" s="112"/>
      <c r="D32" s="112"/>
      <c r="E32" s="112"/>
      <c r="F32" s="112"/>
      <c r="G32" s="113"/>
      <c r="H32" s="112"/>
      <c r="I32" s="116"/>
      <c r="J32" s="116"/>
      <c r="K32" s="117"/>
    </row>
    <row r="33" spans="1:11">
      <c r="A33" s="112"/>
      <c r="B33" s="112"/>
      <c r="C33" s="112"/>
      <c r="D33" s="112"/>
      <c r="E33" s="112"/>
      <c r="F33" s="112"/>
      <c r="G33" s="113"/>
      <c r="H33" s="112"/>
      <c r="I33" s="116"/>
      <c r="J33" s="116"/>
      <c r="K33" s="117"/>
    </row>
    <row r="34" spans="1:11">
      <c r="G34" s="118"/>
      <c r="I34" s="119"/>
      <c r="J34" s="119"/>
      <c r="K34" s="120"/>
    </row>
    <row r="35" spans="1:11" s="112" customFormat="1">
      <c r="A35" s="102" t="s">
        <v>148</v>
      </c>
      <c r="B35" s="102" t="s">
        <v>112</v>
      </c>
      <c r="G35" s="113"/>
      <c r="I35" s="116"/>
      <c r="J35" s="116"/>
      <c r="K35" s="117"/>
    </row>
    <row r="36" spans="1:11" s="112" customFormat="1">
      <c r="B36" s="102" t="s">
        <v>113</v>
      </c>
      <c r="G36" s="113"/>
      <c r="I36" s="116"/>
      <c r="J36" s="116"/>
      <c r="K36" s="117"/>
    </row>
    <row r="37" spans="1:11" s="112" customFormat="1">
      <c r="B37" s="102"/>
      <c r="G37" s="113"/>
      <c r="I37" s="116"/>
      <c r="J37" s="116"/>
      <c r="K37" s="117"/>
    </row>
    <row r="38" spans="1:11">
      <c r="A38" s="101" t="s">
        <v>149</v>
      </c>
      <c r="B38" s="101" t="s">
        <v>114</v>
      </c>
      <c r="C38" s="101"/>
      <c r="D38" s="101"/>
      <c r="E38" s="101"/>
      <c r="F38" s="101"/>
      <c r="G38" s="106"/>
      <c r="H38" s="101"/>
      <c r="I38" s="107"/>
      <c r="J38" s="107"/>
      <c r="K38" s="108"/>
    </row>
    <row r="39" spans="1:11">
      <c r="A39" s="101"/>
      <c r="B39" s="101"/>
      <c r="C39" s="101"/>
      <c r="D39" s="101"/>
      <c r="E39" s="101"/>
      <c r="F39" s="101"/>
      <c r="G39" s="106"/>
      <c r="H39" s="101"/>
      <c r="I39" s="107"/>
      <c r="J39" s="107"/>
      <c r="K39" s="108"/>
    </row>
    <row r="40" spans="1:11">
      <c r="A40" s="102" t="s">
        <v>150</v>
      </c>
      <c r="B40" s="101" t="s">
        <v>115</v>
      </c>
      <c r="C40" s="101"/>
      <c r="D40" s="101"/>
      <c r="E40" s="101"/>
      <c r="F40" s="101"/>
      <c r="G40" s="101"/>
      <c r="H40" s="101"/>
      <c r="I40" s="101"/>
      <c r="J40" s="101"/>
      <c r="K40" s="108"/>
    </row>
    <row r="41" spans="1:11">
      <c r="A41" s="101"/>
      <c r="B41" s="101" t="s">
        <v>151</v>
      </c>
      <c r="C41" s="101"/>
      <c r="D41" s="101"/>
      <c r="E41" s="101"/>
      <c r="F41" s="101"/>
      <c r="G41" s="101"/>
      <c r="H41" s="101"/>
      <c r="I41" s="101"/>
      <c r="J41" s="101"/>
      <c r="K41" s="108"/>
    </row>
    <row r="42" spans="1:11">
      <c r="A42" s="101"/>
      <c r="B42" s="101" t="s">
        <v>152</v>
      </c>
      <c r="C42" s="101"/>
      <c r="D42" s="101"/>
      <c r="E42" s="101"/>
      <c r="F42" s="101"/>
      <c r="G42" s="101"/>
      <c r="H42" s="101"/>
      <c r="I42" s="101"/>
      <c r="J42" s="101"/>
      <c r="K42" s="108"/>
    </row>
    <row r="43" spans="1:11">
      <c r="A43" s="101"/>
      <c r="B43" s="101"/>
      <c r="C43" s="101"/>
      <c r="D43" s="101"/>
      <c r="E43" s="101"/>
      <c r="F43" s="101"/>
      <c r="G43" s="106"/>
      <c r="H43" s="101"/>
      <c r="I43" s="107"/>
      <c r="J43" s="107"/>
      <c r="K43" s="108"/>
    </row>
    <row r="44" spans="1:11">
      <c r="A44" s="101" t="s">
        <v>153</v>
      </c>
      <c r="B44" s="102" t="s">
        <v>154</v>
      </c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>
      <c r="A45" s="101"/>
      <c r="B45" s="102" t="s">
        <v>155</v>
      </c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>
      <c r="A46" s="102"/>
      <c r="B46" s="102" t="s">
        <v>156</v>
      </c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>
      <c r="A48" s="101" t="s">
        <v>157</v>
      </c>
      <c r="B48" s="101" t="s">
        <v>116</v>
      </c>
      <c r="C48" s="101"/>
      <c r="D48" s="101"/>
      <c r="E48" s="101"/>
      <c r="F48" s="101"/>
      <c r="G48" s="101"/>
      <c r="H48" s="101"/>
      <c r="I48" s="101"/>
      <c r="J48" s="101"/>
      <c r="K48" s="108"/>
    </row>
    <row r="49" spans="1:11">
      <c r="A49" s="101"/>
      <c r="B49" s="101" t="s">
        <v>117</v>
      </c>
      <c r="C49" s="101"/>
      <c r="D49" s="101"/>
      <c r="E49" s="101"/>
      <c r="F49" s="101"/>
      <c r="G49" s="101"/>
      <c r="H49" s="101"/>
      <c r="I49" s="101"/>
      <c r="J49" s="101"/>
      <c r="K49" s="108"/>
    </row>
    <row r="50" spans="1:11">
      <c r="A50" s="101"/>
      <c r="B50" s="101" t="s">
        <v>118</v>
      </c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>
      <c r="A52" s="101" t="s">
        <v>158</v>
      </c>
      <c r="B52" s="101" t="s">
        <v>159</v>
      </c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>
      <c r="A54" s="101" t="s">
        <v>160</v>
      </c>
      <c r="B54" s="101" t="s">
        <v>119</v>
      </c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1">
      <c r="G55" s="118"/>
      <c r="I55" s="119"/>
      <c r="J55" s="119"/>
      <c r="K55" s="120"/>
    </row>
    <row r="57" spans="1:11">
      <c r="A57" s="111" t="s">
        <v>120</v>
      </c>
    </row>
    <row r="58" spans="1:11">
      <c r="A58" s="101" t="s">
        <v>161</v>
      </c>
      <c r="B58" s="101" t="s">
        <v>121</v>
      </c>
      <c r="C58" s="101"/>
      <c r="D58" s="101"/>
    </row>
    <row r="59" spans="1:11">
      <c r="B59" s="111" t="s">
        <v>122</v>
      </c>
    </row>
    <row r="61" spans="1:11">
      <c r="A61" s="111" t="s">
        <v>123</v>
      </c>
    </row>
    <row r="62" spans="1:11">
      <c r="A62" s="101" t="s">
        <v>162</v>
      </c>
      <c r="B62" s="101" t="s">
        <v>121</v>
      </c>
    </row>
    <row r="63" spans="1:11">
      <c r="B63" s="101" t="s">
        <v>124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RowHeight="13.5"/>
  <cols>
    <col min="1" max="1" width="6.875" style="2" customWidth="1"/>
    <col min="2" max="14" width="9" style="2"/>
    <col min="15" max="15" width="1.125" style="2" customWidth="1"/>
    <col min="16" max="16" width="10.125" style="133" customWidth="1"/>
    <col min="17" max="26" width="6.125" style="133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163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164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125</v>
      </c>
      <c r="E7" s="5" t="s">
        <v>11</v>
      </c>
      <c r="F7" s="5"/>
      <c r="G7" s="5"/>
      <c r="H7" s="5"/>
      <c r="I7" s="5"/>
      <c r="J7" s="5"/>
      <c r="P7" s="133" t="s">
        <v>23</v>
      </c>
      <c r="Q7" s="134" t="s">
        <v>126</v>
      </c>
      <c r="R7" s="135"/>
      <c r="S7" s="135"/>
      <c r="T7" s="135"/>
      <c r="U7" s="135"/>
      <c r="V7" s="135"/>
      <c r="W7" s="135"/>
      <c r="X7" s="135"/>
      <c r="Y7" s="135"/>
      <c r="Z7" s="135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37" t="s">
        <v>182</v>
      </c>
      <c r="R8" s="138"/>
      <c r="S8" s="138"/>
      <c r="T8" s="138"/>
      <c r="U8" s="138"/>
      <c r="V8" s="138"/>
      <c r="W8" s="138"/>
      <c r="X8" s="138"/>
      <c r="Y8" s="138"/>
      <c r="Z8" s="138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39" t="s">
        <v>183</v>
      </c>
      <c r="R9" s="140"/>
      <c r="S9" s="140"/>
      <c r="T9" s="140"/>
      <c r="U9" s="140"/>
      <c r="V9" s="140"/>
      <c r="W9" s="140"/>
      <c r="X9" s="140"/>
      <c r="Y9" s="140"/>
      <c r="Z9" s="140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42" t="s">
        <v>24</v>
      </c>
      <c r="Q11" s="142" t="s">
        <v>127</v>
      </c>
      <c r="R11" s="142" t="s">
        <v>128</v>
      </c>
      <c r="S11" s="142" t="s">
        <v>129</v>
      </c>
      <c r="T11" s="142" t="s">
        <v>130</v>
      </c>
      <c r="U11" s="288" t="s">
        <v>177</v>
      </c>
      <c r="V11" s="289"/>
      <c r="W11" s="142" t="s">
        <v>178</v>
      </c>
      <c r="X11" s="142" t="s">
        <v>179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131</v>
      </c>
      <c r="I12" s="5" t="s">
        <v>16</v>
      </c>
      <c r="J12" s="5"/>
      <c r="P12" s="142" t="s">
        <v>190</v>
      </c>
      <c r="Q12" s="154">
        <v>3.13</v>
      </c>
      <c r="R12" s="154">
        <v>11.88</v>
      </c>
      <c r="S12" s="154">
        <v>23.13</v>
      </c>
      <c r="T12" s="154">
        <v>16.88</v>
      </c>
      <c r="U12" s="286">
        <v>11.88</v>
      </c>
      <c r="V12" s="287"/>
      <c r="W12" s="154">
        <v>5.63</v>
      </c>
      <c r="X12" s="154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42" t="s">
        <v>25</v>
      </c>
      <c r="Q13" s="142">
        <v>30</v>
      </c>
      <c r="R13" s="142">
        <v>100</v>
      </c>
      <c r="S13" s="142">
        <v>190</v>
      </c>
      <c r="T13" s="142">
        <v>140</v>
      </c>
      <c r="U13" s="288">
        <v>100</v>
      </c>
      <c r="V13" s="289"/>
      <c r="W13" s="142">
        <v>50</v>
      </c>
      <c r="X13" s="142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132</v>
      </c>
      <c r="E15" s="5"/>
      <c r="F15" s="5"/>
      <c r="G15" s="5"/>
      <c r="H15" s="4"/>
      <c r="I15" s="5"/>
      <c r="J15" s="5"/>
      <c r="P15" s="142" t="s">
        <v>174</v>
      </c>
      <c r="Q15" s="142">
        <v>5</v>
      </c>
      <c r="R15" s="142">
        <v>6</v>
      </c>
      <c r="S15" s="142">
        <v>7</v>
      </c>
      <c r="T15" s="142">
        <v>8</v>
      </c>
      <c r="U15" s="150">
        <v>9</v>
      </c>
      <c r="V15" s="156" t="s">
        <v>194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42" t="s">
        <v>193</v>
      </c>
      <c r="Q16" s="153">
        <v>18</v>
      </c>
      <c r="R16" s="153">
        <v>15</v>
      </c>
      <c r="S16" s="153">
        <v>18</v>
      </c>
      <c r="T16" s="153">
        <v>10.5</v>
      </c>
      <c r="U16" s="155">
        <v>27</v>
      </c>
      <c r="V16" s="157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42" t="s">
        <v>25</v>
      </c>
      <c r="Q17" s="142">
        <v>24</v>
      </c>
      <c r="R17" s="142">
        <v>20</v>
      </c>
      <c r="S17" s="142">
        <v>24</v>
      </c>
      <c r="T17" s="142">
        <v>14</v>
      </c>
      <c r="U17" s="150">
        <v>36</v>
      </c>
      <c r="V17" s="158">
        <v>20</v>
      </c>
    </row>
    <row r="18" spans="2:27">
      <c r="B18" s="5"/>
      <c r="C18" s="5"/>
      <c r="D18" s="5" t="s">
        <v>20</v>
      </c>
      <c r="E18" s="5"/>
      <c r="F18" s="5"/>
      <c r="G18" s="5"/>
      <c r="H18" s="291" t="s">
        <v>131</v>
      </c>
      <c r="I18" s="292" t="s">
        <v>21</v>
      </c>
      <c r="J18" s="292"/>
      <c r="K18" s="292"/>
      <c r="P18" s="138"/>
      <c r="Q18" s="143"/>
      <c r="R18" s="143"/>
      <c r="S18" s="144"/>
      <c r="T18" s="144"/>
    </row>
    <row r="19" spans="2:27" ht="14.25" thickBot="1">
      <c r="B19" s="5"/>
      <c r="C19" s="5"/>
      <c r="D19" s="5" t="s">
        <v>22</v>
      </c>
      <c r="E19" s="5"/>
      <c r="F19" s="5"/>
      <c r="G19" s="5"/>
      <c r="H19" s="291"/>
      <c r="I19" s="292"/>
      <c r="J19" s="292"/>
      <c r="K19" s="292"/>
      <c r="R19" s="290" t="s">
        <v>26</v>
      </c>
      <c r="S19" s="290"/>
    </row>
    <row r="20" spans="2:27" ht="15">
      <c r="B20" s="5"/>
      <c r="C20" s="5"/>
      <c r="D20" s="6" t="s">
        <v>134</v>
      </c>
      <c r="E20" s="5"/>
      <c r="F20" s="5"/>
      <c r="G20" s="5"/>
      <c r="H20" s="4"/>
      <c r="I20" s="5"/>
      <c r="J20" s="5"/>
      <c r="R20" s="145"/>
      <c r="S20" s="136"/>
      <c r="V20" s="159" t="s">
        <v>180</v>
      </c>
      <c r="W20" s="160"/>
      <c r="X20" s="160"/>
      <c r="Y20" s="160"/>
      <c r="Z20" s="160"/>
      <c r="AA20" s="161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9" t="s">
        <v>28</v>
      </c>
      <c r="R21" s="294" t="s">
        <v>176</v>
      </c>
      <c r="S21" s="295"/>
      <c r="T21" s="119" t="s">
        <v>27</v>
      </c>
      <c r="V21" s="162" t="s">
        <v>191</v>
      </c>
      <c r="W21" s="138"/>
      <c r="X21" s="138"/>
      <c r="Y21" s="138"/>
      <c r="Z21" s="138"/>
      <c r="AA21" s="163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46" t="s">
        <v>133</v>
      </c>
      <c r="T22" s="147" t="s">
        <v>133</v>
      </c>
      <c r="V22" s="164" t="s">
        <v>192</v>
      </c>
      <c r="W22" s="165"/>
      <c r="X22" s="165"/>
      <c r="Y22" s="165"/>
      <c r="Z22" s="165"/>
      <c r="AA22" s="166"/>
    </row>
    <row r="23" spans="2:27">
      <c r="R23" s="296" t="s">
        <v>186</v>
      </c>
      <c r="S23" s="297"/>
    </row>
    <row r="24" spans="2:27">
      <c r="R24" s="298"/>
      <c r="S24" s="297"/>
      <c r="V24" s="145" t="s">
        <v>181</v>
      </c>
      <c r="W24" s="135"/>
      <c r="X24" s="135"/>
      <c r="Y24" s="135"/>
      <c r="Z24" s="136"/>
    </row>
    <row r="25" spans="2:27">
      <c r="R25" s="139"/>
      <c r="S25" s="141"/>
      <c r="V25" s="139" t="s">
        <v>175</v>
      </c>
      <c r="W25" s="140"/>
      <c r="X25" s="140"/>
      <c r="Y25" s="140"/>
      <c r="Z25" s="141"/>
    </row>
    <row r="26" spans="2:27">
      <c r="R26" s="293" t="s">
        <v>29</v>
      </c>
      <c r="S26" s="293"/>
    </row>
  </sheetData>
  <mergeCells count="9">
    <mergeCell ref="R26:S26"/>
    <mergeCell ref="R21:S21"/>
    <mergeCell ref="R23:S24"/>
    <mergeCell ref="U12:V12"/>
    <mergeCell ref="U11:V11"/>
    <mergeCell ref="U13:V13"/>
    <mergeCell ref="R19:S19"/>
    <mergeCell ref="H18:H19"/>
    <mergeCell ref="I18:K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予算事業一覧</vt:lpstr>
      <vt:lpstr>→今回は使わない</vt:lpstr>
      <vt:lpstr>様式5付属資料①</vt:lpstr>
      <vt:lpstr>様式5付属資料②</vt:lpstr>
      <vt:lpstr>様式5（作成要領）</vt:lpstr>
      <vt:lpstr>カメラ</vt:lpstr>
      <vt:lpstr>予算事業一覧!Print_Area</vt:lpstr>
      <vt:lpstr>'様式5（作成要領）'!Print_Area</vt:lpstr>
      <vt:lpstr>様式5付属資料①!Print_Area</vt:lpstr>
      <vt:lpstr>様式5付属資料②!Print_Area</vt:lpstr>
      <vt:lpstr>予算事業一覧!Print_Titles</vt:lpstr>
      <vt:lpstr>様式5付属資料②!Print_Titles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2019-02-06T06:14:52Z</dcterms:created>
  <dcterms:modified xsi:type="dcterms:W3CDTF">2019-03-14T06:07:33Z</dcterms:modified>
</cp:coreProperties>
</file>