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225" yWindow="-30" windowWidth="10230" windowHeight="8100" tabRatio="763"/>
  </bookViews>
  <sheets>
    <sheet name="12月9日調整状況" sheetId="75" r:id="rId1"/>
  </sheets>
  <definedNames>
    <definedName name="_xlnm.Print_Area" localSheetId="0">'12月9日調整状況'!$A$1:$AB$220</definedName>
  </definedNames>
  <calcPr calcId="162913"/>
</workbook>
</file>

<file path=xl/calcChain.xml><?xml version="1.0" encoding="utf-8"?>
<calcChain xmlns="http://schemas.openxmlformats.org/spreadsheetml/2006/main">
  <c r="U84" i="75" l="1"/>
  <c r="E84" i="75"/>
  <c r="AB83" i="75"/>
  <c r="AA83" i="75"/>
  <c r="Z83" i="75"/>
  <c r="Y83" i="75"/>
  <c r="X83" i="75"/>
  <c r="W83" i="75"/>
  <c r="V83" i="75"/>
  <c r="U83" i="75"/>
  <c r="T83" i="75"/>
  <c r="S83" i="75"/>
  <c r="R83" i="75"/>
  <c r="Q83" i="75"/>
  <c r="P83" i="75"/>
  <c r="O83" i="75"/>
  <c r="N83" i="75"/>
  <c r="M83" i="75"/>
  <c r="L83" i="75"/>
  <c r="K83" i="75"/>
  <c r="J83" i="75"/>
  <c r="I83" i="75"/>
  <c r="H83" i="75"/>
  <c r="G83" i="75"/>
  <c r="F83" i="75"/>
  <c r="E83" i="75"/>
</calcChain>
</file>

<file path=xl/sharedStrings.xml><?xml version="1.0" encoding="utf-8"?>
<sst xmlns="http://schemas.openxmlformats.org/spreadsheetml/2006/main" count="836" uniqueCount="168">
  <si>
    <t>出</t>
    <rPh sb="0" eb="1">
      <t>デ</t>
    </rPh>
    <phoneticPr fontId="5"/>
  </si>
  <si>
    <t>税</t>
    <rPh sb="0" eb="1">
      <t>ゼイ</t>
    </rPh>
    <phoneticPr fontId="5"/>
  </si>
  <si>
    <t>区合計</t>
    <rPh sb="0" eb="1">
      <t>ク</t>
    </rPh>
    <rPh sb="1" eb="3">
      <t>ゴウケイ</t>
    </rPh>
    <phoneticPr fontId="6"/>
  </si>
  <si>
    <t>北区</t>
    <rPh sb="0" eb="2">
      <t>キタク</t>
    </rPh>
    <phoneticPr fontId="5"/>
  </si>
  <si>
    <t>都島区</t>
    <rPh sb="0" eb="3">
      <t>ミヤコジマク</t>
    </rPh>
    <phoneticPr fontId="6"/>
  </si>
  <si>
    <t>福島区</t>
    <rPh sb="0" eb="3">
      <t>フクシマク</t>
    </rPh>
    <phoneticPr fontId="5"/>
  </si>
  <si>
    <t>此花区</t>
    <rPh sb="0" eb="3">
      <t>コノハナク</t>
    </rPh>
    <phoneticPr fontId="6"/>
  </si>
  <si>
    <t>中央区</t>
    <rPh sb="0" eb="3">
      <t>チュウオウク</t>
    </rPh>
    <phoneticPr fontId="5"/>
  </si>
  <si>
    <t>西区</t>
    <rPh sb="0" eb="2">
      <t>ニシク</t>
    </rPh>
    <phoneticPr fontId="6"/>
  </si>
  <si>
    <t>港区</t>
    <rPh sb="0" eb="2">
      <t>ミナトク</t>
    </rPh>
    <phoneticPr fontId="5"/>
  </si>
  <si>
    <t>大正区</t>
    <rPh sb="0" eb="3">
      <t>タイショウク</t>
    </rPh>
    <phoneticPr fontId="6"/>
  </si>
  <si>
    <t>天王寺区</t>
    <rPh sb="0" eb="4">
      <t>テンノウジク</t>
    </rPh>
    <phoneticPr fontId="5"/>
  </si>
  <si>
    <t>浪速区</t>
    <rPh sb="0" eb="3">
      <t>ナニワク</t>
    </rPh>
    <phoneticPr fontId="6"/>
  </si>
  <si>
    <t>西淀川区</t>
    <rPh sb="0" eb="4">
      <t>ニシヨドガワク</t>
    </rPh>
    <phoneticPr fontId="5"/>
  </si>
  <si>
    <t>淀川区</t>
    <rPh sb="0" eb="3">
      <t>ヨドガワク</t>
    </rPh>
    <phoneticPr fontId="6"/>
  </si>
  <si>
    <t>東淀川区</t>
    <rPh sb="0" eb="4">
      <t>ヒガシヨドガワク</t>
    </rPh>
    <phoneticPr fontId="5"/>
  </si>
  <si>
    <t>東成区</t>
    <rPh sb="0" eb="3">
      <t>ヒガシナリク</t>
    </rPh>
    <phoneticPr fontId="6"/>
  </si>
  <si>
    <t>生野区</t>
    <rPh sb="0" eb="3">
      <t>イクノク</t>
    </rPh>
    <phoneticPr fontId="5"/>
  </si>
  <si>
    <t>旭区</t>
    <rPh sb="0" eb="2">
      <t>アサヒク</t>
    </rPh>
    <phoneticPr fontId="6"/>
  </si>
  <si>
    <t>城東区</t>
    <rPh sb="0" eb="3">
      <t>ジョウトウク</t>
    </rPh>
    <phoneticPr fontId="5"/>
  </si>
  <si>
    <t>鶴見区</t>
    <rPh sb="0" eb="3">
      <t>ツルミク</t>
    </rPh>
    <phoneticPr fontId="6"/>
  </si>
  <si>
    <t>阿倍野区</t>
    <rPh sb="0" eb="4">
      <t>アベノク</t>
    </rPh>
    <phoneticPr fontId="5"/>
  </si>
  <si>
    <t>住之江区</t>
    <rPh sb="0" eb="4">
      <t>スミノエク</t>
    </rPh>
    <phoneticPr fontId="6"/>
  </si>
  <si>
    <t>住吉区</t>
    <rPh sb="0" eb="3">
      <t>スミヨシク</t>
    </rPh>
    <phoneticPr fontId="5"/>
  </si>
  <si>
    <t>東住吉区</t>
    <rPh sb="0" eb="4">
      <t>ヒガシスミヨシク</t>
    </rPh>
    <phoneticPr fontId="6"/>
  </si>
  <si>
    <t>平野区</t>
    <rPh sb="0" eb="3">
      <t>ヒラノク</t>
    </rPh>
    <phoneticPr fontId="5"/>
  </si>
  <si>
    <t>西成区</t>
    <rPh sb="0" eb="3">
      <t>ニシナリク</t>
    </rPh>
    <phoneticPr fontId="5"/>
  </si>
  <si>
    <t>局名</t>
    <rPh sb="0" eb="1">
      <t>キョク</t>
    </rPh>
    <rPh sb="1" eb="2">
      <t>メイ</t>
    </rPh>
    <phoneticPr fontId="5"/>
  </si>
  <si>
    <t>危機管理室</t>
    <rPh sb="0" eb="2">
      <t>キキ</t>
    </rPh>
    <rPh sb="2" eb="4">
      <t>カンリ</t>
    </rPh>
    <rPh sb="4" eb="5">
      <t>シツ</t>
    </rPh>
    <phoneticPr fontId="6"/>
  </si>
  <si>
    <t>市民局</t>
    <rPh sb="0" eb="2">
      <t>シミン</t>
    </rPh>
    <rPh sb="2" eb="3">
      <t>キョク</t>
    </rPh>
    <phoneticPr fontId="6"/>
  </si>
  <si>
    <t>健康局</t>
    <rPh sb="0" eb="2">
      <t>ケンコウ</t>
    </rPh>
    <rPh sb="2" eb="3">
      <t>キョク</t>
    </rPh>
    <phoneticPr fontId="6"/>
  </si>
  <si>
    <t>福祉局</t>
    <rPh sb="0" eb="2">
      <t>フクシ</t>
    </rPh>
    <rPh sb="2" eb="3">
      <t>キョク</t>
    </rPh>
    <phoneticPr fontId="6"/>
  </si>
  <si>
    <t>路上喫煙対策事業</t>
  </si>
  <si>
    <t>霊園の管理運営</t>
  </si>
  <si>
    <t>都市整備局</t>
    <rPh sb="0" eb="2">
      <t>トシ</t>
    </rPh>
    <rPh sb="2" eb="4">
      <t>セイビ</t>
    </rPh>
    <rPh sb="4" eb="5">
      <t>キョク</t>
    </rPh>
    <phoneticPr fontId="6"/>
  </si>
  <si>
    <t>建設局</t>
    <rPh sb="0" eb="3">
      <t>ケンセツキョク</t>
    </rPh>
    <phoneticPr fontId="6"/>
  </si>
  <si>
    <t>港湾局</t>
    <rPh sb="0" eb="2">
      <t>コウワン</t>
    </rPh>
    <rPh sb="2" eb="3">
      <t>キョク</t>
    </rPh>
    <phoneticPr fontId="6"/>
  </si>
  <si>
    <t>男女共同参画普及啓発</t>
  </si>
  <si>
    <t>市民啓発広報事業</t>
  </si>
  <si>
    <t>参加・参画型事業</t>
  </si>
  <si>
    <t>企業啓発推進事業</t>
  </si>
  <si>
    <t>会計名　一般会計</t>
    <rPh sb="0" eb="2">
      <t>カイケイ</t>
    </rPh>
    <rPh sb="2" eb="3">
      <t>メイ</t>
    </rPh>
    <rPh sb="4" eb="6">
      <t>イッパン</t>
    </rPh>
    <rPh sb="6" eb="8">
      <t>カイケイ</t>
    </rPh>
    <phoneticPr fontId="13"/>
  </si>
  <si>
    <t>災害時避難所表示板の整備</t>
  </si>
  <si>
    <t>学校等の避難場所誘導・周知事業</t>
  </si>
  <si>
    <t>こども
青少年局</t>
    <rPh sb="4" eb="7">
      <t>セイショウネン</t>
    </rPh>
    <rPh sb="7" eb="8">
      <t>キョク</t>
    </rPh>
    <phoneticPr fontId="13"/>
  </si>
  <si>
    <t>環境局</t>
    <rPh sb="0" eb="3">
      <t>カンキョウキョク</t>
    </rPh>
    <phoneticPr fontId="6"/>
  </si>
  <si>
    <t>会計名　母子父子寡婦福祉貸付資金会計</t>
    <rPh sb="0" eb="2">
      <t>カイケイ</t>
    </rPh>
    <rPh sb="2" eb="3">
      <t>メイ</t>
    </rPh>
    <rPh sb="4" eb="6">
      <t>ボシ</t>
    </rPh>
    <rPh sb="6" eb="8">
      <t>フシ</t>
    </rPh>
    <rPh sb="8" eb="10">
      <t>カフ</t>
    </rPh>
    <rPh sb="10" eb="12">
      <t>フクシ</t>
    </rPh>
    <rPh sb="12" eb="14">
      <t>カシツケ</t>
    </rPh>
    <rPh sb="14" eb="16">
      <t>シキン</t>
    </rPh>
    <rPh sb="16" eb="18">
      <t>カイケイ</t>
    </rPh>
    <phoneticPr fontId="13"/>
  </si>
  <si>
    <t>(単位：千円)</t>
    <phoneticPr fontId="5"/>
  </si>
  <si>
    <t>通し</t>
    <phoneticPr fontId="5"/>
  </si>
  <si>
    <t>事  業  名</t>
    <phoneticPr fontId="5"/>
  </si>
  <si>
    <t>番号</t>
    <phoneticPr fontId="5"/>
  </si>
  <si>
    <t>予</t>
    <phoneticPr fontId="6"/>
  </si>
  <si>
    <t>算</t>
    <phoneticPr fontId="6"/>
  </si>
  <si>
    <t>編</t>
    <phoneticPr fontId="6"/>
  </si>
  <si>
    <t>成</t>
    <phoneticPr fontId="6"/>
  </si>
  <si>
    <t>主</t>
    <phoneticPr fontId="6"/>
  </si>
  <si>
    <t>管　</t>
  </si>
  <si>
    <t>経済戦略局</t>
    <rPh sb="0" eb="2">
      <t>ケイザイ</t>
    </rPh>
    <rPh sb="2" eb="4">
      <t>センリャク</t>
    </rPh>
    <rPh sb="4" eb="5">
      <t>キョク</t>
    </rPh>
    <phoneticPr fontId="5"/>
  </si>
  <si>
    <t>都市計画局</t>
    <rPh sb="0" eb="2">
      <t>トシ</t>
    </rPh>
    <rPh sb="2" eb="4">
      <t>ケイカク</t>
    </rPh>
    <rPh sb="4" eb="5">
      <t>キョク</t>
    </rPh>
    <phoneticPr fontId="6"/>
  </si>
  <si>
    <t>教育委員会
事務局</t>
    <rPh sb="0" eb="2">
      <t>キョウイク</t>
    </rPh>
    <rPh sb="2" eb="5">
      <t>イインカイ</t>
    </rPh>
    <rPh sb="6" eb="9">
      <t>ジムキョク</t>
    </rPh>
    <phoneticPr fontId="6"/>
  </si>
  <si>
    <t>こども
青少年局
特会</t>
    <rPh sb="4" eb="7">
      <t>セイショウネン</t>
    </rPh>
    <rPh sb="7" eb="8">
      <t>キョク</t>
    </rPh>
    <rPh sb="9" eb="10">
      <t>トク</t>
    </rPh>
    <rPh sb="10" eb="11">
      <t>カイ</t>
    </rPh>
    <phoneticPr fontId="13"/>
  </si>
  <si>
    <t>プレス時局計確認用</t>
    <rPh sb="3" eb="4">
      <t>ジ</t>
    </rPh>
    <rPh sb="4" eb="5">
      <t>キョク</t>
    </rPh>
    <rPh sb="5" eb="6">
      <t>ケイ</t>
    </rPh>
    <rPh sb="6" eb="9">
      <t>カクニンヨウ</t>
    </rPh>
    <phoneticPr fontId="6"/>
  </si>
  <si>
    <t>編成過程時の局計確認用（欄外）</t>
    <rPh sb="0" eb="2">
      <t>ヘンセイ</t>
    </rPh>
    <rPh sb="2" eb="4">
      <t>カテイ</t>
    </rPh>
    <rPh sb="4" eb="5">
      <t>ジ</t>
    </rPh>
    <rPh sb="6" eb="7">
      <t>キョク</t>
    </rPh>
    <rPh sb="7" eb="8">
      <t>ケイ</t>
    </rPh>
    <rPh sb="8" eb="11">
      <t>カクニンヨウ</t>
    </rPh>
    <rPh sb="12" eb="14">
      <t>ランガイ</t>
    </rPh>
    <phoneticPr fontId="6"/>
  </si>
  <si>
    <t>津波避難施設指定に係る表示板設置</t>
  </si>
  <si>
    <t>現代芸術振興事業</t>
  </si>
  <si>
    <t>経済戦略局</t>
  </si>
  <si>
    <t>文化創造拠点ネットワークの形成</t>
  </si>
  <si>
    <t>創造を楽しむ元気な地域づくりの
推進（文学碑記念の集い）</t>
  </si>
  <si>
    <t>創造を楽しむ元気な地域づくりの
推進（地域文化）</t>
  </si>
  <si>
    <t>文学碑維持管理</t>
  </si>
  <si>
    <t>文化遺産の保存整備等</t>
  </si>
  <si>
    <t>スポーツ施設指定管理運営費
（スポーツセンター）</t>
  </si>
  <si>
    <t>スポーツ施設指定管理運営費
（プール）</t>
  </si>
  <si>
    <t>学校体育施設開放事業</t>
  </si>
  <si>
    <t>工業施設管理</t>
  </si>
  <si>
    <t>小売市場施設管理</t>
  </si>
  <si>
    <t>商業施設等管理</t>
  </si>
  <si>
    <t>市民局</t>
  </si>
  <si>
    <t>指定区における夜間の青色防犯
パトロールの実施</t>
  </si>
  <si>
    <t>消費者向け各種講座の実施</t>
  </si>
  <si>
    <t>わがまちナイススポットの発見
（都市景観資源の発掘・活用）</t>
  </si>
  <si>
    <t>都市計画局</t>
  </si>
  <si>
    <t>アイ・スポットの企画・管理運営</t>
  </si>
  <si>
    <t>御堂筋の景観整備
（彫刻ストリート）</t>
  </si>
  <si>
    <t>まちづくり活動支援事業</t>
  </si>
  <si>
    <t>地域福祉推進事業</t>
  </si>
  <si>
    <t>福祉局</t>
  </si>
  <si>
    <t>地域における要援護者の見守り
ネットワーク強化事業</t>
  </si>
  <si>
    <t>民生委員活動事業</t>
  </si>
  <si>
    <t>地域生活支援事業</t>
  </si>
  <si>
    <t>障がい者活動等推進事業</t>
  </si>
  <si>
    <t>障がい者相談員設置事業</t>
  </si>
  <si>
    <t>障がい者福祉関係事務費</t>
  </si>
  <si>
    <t>高齢者在宅支援事業</t>
  </si>
  <si>
    <t>老人福祉センター運営費</t>
  </si>
  <si>
    <t>老人福祉関係事務費</t>
  </si>
  <si>
    <t>保健栄養指導事業</t>
  </si>
  <si>
    <t>健康局</t>
  </si>
  <si>
    <t>がん検診事業</t>
  </si>
  <si>
    <t>保健師指導等事務費</t>
  </si>
  <si>
    <t>公衆衛生活動事業補助</t>
  </si>
  <si>
    <t>献血推進事業</t>
  </si>
  <si>
    <t>大阪市こどもサポートネット
（コーディネーター配置）</t>
  </si>
  <si>
    <t>こども
青少年局</t>
  </si>
  <si>
    <t>スクールカウンセラー事業</t>
  </si>
  <si>
    <t>保育サービスの充実</t>
  </si>
  <si>
    <t>一時預かり事業
（一般型）</t>
  </si>
  <si>
    <t>病児・病後児保育事業</t>
  </si>
  <si>
    <t>児童いきいき放課後事業</t>
  </si>
  <si>
    <t>青少年健全育成の推進</t>
  </si>
  <si>
    <t>母子父子寡婦福祉貸付資金会計繰出金</t>
  </si>
  <si>
    <t>環境対策関係事務費</t>
  </si>
  <si>
    <t>環境局</t>
  </si>
  <si>
    <t>土壌汚染・水質汚濁対策事業</t>
  </si>
  <si>
    <t>未利用地売却促進等事業</t>
  </si>
  <si>
    <t>焼却工場関連施設管理運営</t>
  </si>
  <si>
    <t>焼却工場跡地等管理事業</t>
  </si>
  <si>
    <t>ごみ減量・３Ｒ啓発推進事業</t>
  </si>
  <si>
    <t>集合式住宅における分別排出促進の啓発</t>
  </si>
  <si>
    <t>地域との連携によるごみ減量・リサイクルの取組推進</t>
  </si>
  <si>
    <t>資源集団回収活動の推進</t>
  </si>
  <si>
    <t>まちの美化推進事業</t>
  </si>
  <si>
    <t>霊園施設整備</t>
  </si>
  <si>
    <t>防災力強化マンション認定制度</t>
  </si>
  <si>
    <t>都市整備局</t>
  </si>
  <si>
    <t>子育て安心マンション認定制度</t>
  </si>
  <si>
    <t>道路管理事務費</t>
  </si>
  <si>
    <t>建設局</t>
  </si>
  <si>
    <t>舗装維持補修</t>
  </si>
  <si>
    <t>道路施設維持補修</t>
  </si>
  <si>
    <t>放置自転車対策事業
（放置自転車の撤去費など）</t>
  </si>
  <si>
    <t>道路照明灯の整備</t>
  </si>
  <si>
    <t>街路防犯灯の整備</t>
  </si>
  <si>
    <t>道路の適正利用</t>
  </si>
  <si>
    <t>放置自転車対策事業
（自転車駐車場整備）</t>
  </si>
  <si>
    <t>河川の維持管理</t>
  </si>
  <si>
    <t>公園管理運営費</t>
  </si>
  <si>
    <t>有料施設管理運営費</t>
  </si>
  <si>
    <t>一般園地指定管理代行料</t>
  </si>
  <si>
    <t>住区基幹公園整備
（維持補修）</t>
  </si>
  <si>
    <t>公園施設整備
（安全安心・リフレッシュ）</t>
  </si>
  <si>
    <t>公園内電気施設整備</t>
  </si>
  <si>
    <t>公園管理作業</t>
  </si>
  <si>
    <t>公園適正化対策</t>
  </si>
  <si>
    <t>公園樹・街路樹等の保全育成</t>
  </si>
  <si>
    <t>緑化の普及啓発事業等</t>
  </si>
  <si>
    <t>児童遊園の整備・運営</t>
  </si>
  <si>
    <t>道路、緑地及び防災施設等の維持管理</t>
  </si>
  <si>
    <t>港湾局</t>
  </si>
  <si>
    <t>港湾施設等の維持補修</t>
  </si>
  <si>
    <t>就学対策費</t>
  </si>
  <si>
    <t>教育委員会
事務局</t>
  </si>
  <si>
    <t>生涯学習の推進</t>
  </si>
  <si>
    <t>ＰＴＡ育成</t>
  </si>
  <si>
    <t>人権啓発普及事業等</t>
  </si>
  <si>
    <t>学校保健推進事業等</t>
  </si>
  <si>
    <t>母子父子寡婦福祉貸付金及び事務費等</t>
  </si>
  <si>
    <t>母子父子寡婦福祉貸付金償還金
にかかる還付金</t>
  </si>
  <si>
    <t>地域子育て支援の推進</t>
    <rPh sb="8" eb="10">
      <t>スイシン</t>
    </rPh>
    <phoneticPr fontId="6"/>
  </si>
  <si>
    <t>市民協働職員研修</t>
    <rPh sb="0" eb="2">
      <t>シミン</t>
    </rPh>
    <rPh sb="2" eb="4">
      <t>キョウドウ</t>
    </rPh>
    <rPh sb="4" eb="6">
      <t>ショクイン</t>
    </rPh>
    <rPh sb="6" eb="8">
      <t>ケンシュウ</t>
    </rPh>
    <phoneticPr fontId="6"/>
  </si>
  <si>
    <t>ミナミ活性化推進事業
（ミナミ活性化協議会分担金）</t>
    <phoneticPr fontId="6"/>
  </si>
  <si>
    <t>しごと情報ひろば総合就労サポート事業（地域就労支援事業）</t>
    <rPh sb="19" eb="21">
      <t>チイキ</t>
    </rPh>
    <rPh sb="21" eb="23">
      <t>シュウロウ</t>
    </rPh>
    <rPh sb="23" eb="25">
      <t>シエン</t>
    </rPh>
    <rPh sb="25" eb="27">
      <t>ジギョウ</t>
    </rPh>
    <phoneticPr fontId="6"/>
  </si>
  <si>
    <t>健康づくり対策事業</t>
    <rPh sb="0" eb="2">
      <t>ケンコウ</t>
    </rPh>
    <rPh sb="5" eb="7">
      <t>タイサク</t>
    </rPh>
    <rPh sb="7" eb="9">
      <t>ジギョウ</t>
    </rPh>
    <phoneticPr fontId="6"/>
  </si>
  <si>
    <t>健康教育事業</t>
    <rPh sb="0" eb="2">
      <t>ケンコウ</t>
    </rPh>
    <rPh sb="2" eb="4">
      <t>キョウイク</t>
    </rPh>
    <rPh sb="4" eb="6">
      <t>ジギョウ</t>
    </rPh>
    <phoneticPr fontId="6"/>
  </si>
  <si>
    <t>区シティ・マネージャー自由経費予算事業一覧（12月9日要求段階）</t>
    <rPh sb="0" eb="1">
      <t>ク</t>
    </rPh>
    <rPh sb="11" eb="13">
      <t>ジユウ</t>
    </rPh>
    <rPh sb="13" eb="15">
      <t>ケイヒ</t>
    </rPh>
    <rPh sb="15" eb="17">
      <t>ヨサン</t>
    </rPh>
    <rPh sb="17" eb="19">
      <t>ジギョウ</t>
    </rPh>
    <rPh sb="19" eb="21">
      <t>イチラン</t>
    </rPh>
    <rPh sb="24" eb="25">
      <t>ガツ</t>
    </rPh>
    <rPh sb="26" eb="27">
      <t>ニチ</t>
    </rPh>
    <rPh sb="27" eb="29">
      <t>ヨウキュウ</t>
    </rPh>
    <rPh sb="29" eb="31">
      <t>ダンカイ</t>
    </rPh>
    <phoneticPr fontId="5"/>
  </si>
  <si>
    <t>地域密着型市民啓発事業</t>
    <phoneticPr fontId="6"/>
  </si>
  <si>
    <t>上段：R3年度歳出額　
(下段：所要一般財源)</t>
    <rPh sb="0" eb="1">
      <t>ウワ</t>
    </rPh>
    <rPh sb="1" eb="2">
      <t>ダン</t>
    </rPh>
    <rPh sb="5" eb="7">
      <t>ネンド</t>
    </rPh>
    <rPh sb="7" eb="9">
      <t>サイシュツ</t>
    </rPh>
    <rPh sb="9" eb="10">
      <t>ガク</t>
    </rPh>
    <rPh sb="13" eb="15">
      <t>ゲダン</t>
    </rPh>
    <rPh sb="16" eb="18">
      <t>ショヨウ</t>
    </rPh>
    <rPh sb="18" eb="20">
      <t>イッパン</t>
    </rPh>
    <rPh sb="20" eb="22">
      <t>ザイゲン</t>
    </rPh>
    <phoneticPr fontId="5"/>
  </si>
  <si>
    <t>上段：R3年度歳出額　
(下段：一般会計繰入金)</t>
    <rPh sb="0" eb="1">
      <t>ウワ</t>
    </rPh>
    <rPh sb="1" eb="2">
      <t>ダン</t>
    </rPh>
    <rPh sb="5" eb="7">
      <t>ネンド</t>
    </rPh>
    <rPh sb="7" eb="9">
      <t>サイシュツ</t>
    </rPh>
    <rPh sb="9" eb="10">
      <t>ガク</t>
    </rPh>
    <rPh sb="13" eb="15">
      <t>ゲダン</t>
    </rPh>
    <rPh sb="16" eb="18">
      <t>イッパン</t>
    </rPh>
    <rPh sb="18" eb="20">
      <t>カイケイ</t>
    </rPh>
    <rPh sb="20" eb="22">
      <t>クリイレ</t>
    </rPh>
    <rPh sb="22" eb="23">
      <t>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</si>
</sst>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#,##0;&quot;△ &quot;#,##0"/>
    <numFmt numFmtId="178" formatCode="\(#,##0\);\(&quot;△ &quot;#,##0\)"/>
    <numFmt numFmtId="179" formatCode="\(#,##0\)"/>
    <numFmt numFmtId="180" formatCode="#,##0;[Red]#,##0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trike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0">
    <xf numFmtId="0" fontId="0" fillId="0" borderId="0" xfId="0"/>
    <xf numFmtId="0" fontId="8" fillId="0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177" fontId="9" fillId="0" borderId="5" xfId="2" applyNumberFormat="1" applyFont="1" applyFill="1" applyBorder="1" applyAlignment="1">
      <alignment horizontal="right" vertical="center" shrinkToFit="1"/>
    </xf>
    <xf numFmtId="177" fontId="9" fillId="0" borderId="6" xfId="2" applyNumberFormat="1" applyFont="1" applyFill="1" applyBorder="1" applyAlignment="1">
      <alignment horizontal="right" vertical="center" shrinkToFit="1"/>
    </xf>
    <xf numFmtId="179" fontId="9" fillId="0" borderId="4" xfId="2" applyNumberFormat="1" applyFont="1" applyFill="1" applyBorder="1" applyAlignment="1">
      <alignment vertical="center" shrinkToFit="1"/>
    </xf>
    <xf numFmtId="178" fontId="9" fillId="0" borderId="4" xfId="2" applyNumberFormat="1" applyFont="1" applyFill="1" applyBorder="1" applyAlignment="1">
      <alignment vertical="center" shrinkToFit="1"/>
    </xf>
    <xf numFmtId="178" fontId="9" fillId="0" borderId="7" xfId="2" applyNumberFormat="1" applyFont="1" applyFill="1" applyBorder="1" applyAlignment="1">
      <alignment vertical="center" shrinkToFit="1"/>
    </xf>
    <xf numFmtId="177" fontId="9" fillId="0" borderId="5" xfId="2" applyNumberFormat="1" applyFont="1" applyFill="1" applyBorder="1" applyAlignment="1">
      <alignment vertical="center" shrinkToFit="1"/>
    </xf>
    <xf numFmtId="177" fontId="9" fillId="0" borderId="8" xfId="2" applyNumberFormat="1" applyFont="1" applyFill="1" applyBorder="1" applyAlignment="1">
      <alignment vertical="center" shrinkToFit="1"/>
    </xf>
    <xf numFmtId="177" fontId="9" fillId="0" borderId="6" xfId="2" applyNumberFormat="1" applyFont="1" applyFill="1" applyBorder="1" applyAlignment="1">
      <alignment vertical="center" shrinkToFit="1"/>
    </xf>
    <xf numFmtId="179" fontId="9" fillId="0" borderId="14" xfId="2" applyNumberFormat="1" applyFont="1" applyFill="1" applyBorder="1" applyAlignment="1">
      <alignment vertical="center" shrinkToFit="1"/>
    </xf>
    <xf numFmtId="177" fontId="9" fillId="0" borderId="8" xfId="2" applyNumberFormat="1" applyFont="1" applyFill="1" applyBorder="1" applyAlignment="1">
      <alignment horizontal="right" vertical="center" shrinkToFit="1"/>
    </xf>
    <xf numFmtId="177" fontId="9" fillId="0" borderId="12" xfId="2" applyNumberFormat="1" applyFont="1" applyFill="1" applyBorder="1" applyAlignment="1">
      <alignment horizontal="right" vertical="center" shrinkToFit="1"/>
    </xf>
    <xf numFmtId="177" fontId="9" fillId="0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horizontal="right" vertical="center"/>
    </xf>
    <xf numFmtId="178" fontId="9" fillId="0" borderId="14" xfId="2" applyNumberFormat="1" applyFont="1" applyFill="1" applyBorder="1" applyAlignment="1">
      <alignment vertical="center" shrinkToFit="1"/>
    </xf>
    <xf numFmtId="178" fontId="9" fillId="0" borderId="15" xfId="2" applyNumberFormat="1" applyFont="1" applyFill="1" applyBorder="1" applyAlignment="1">
      <alignment vertical="center" shrinkToFit="1"/>
    </xf>
    <xf numFmtId="0" fontId="9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177" fontId="9" fillId="0" borderId="18" xfId="2" applyNumberFormat="1" applyFont="1" applyFill="1" applyBorder="1" applyAlignment="1">
      <alignment vertical="center" shrinkToFit="1"/>
    </xf>
    <xf numFmtId="38" fontId="9" fillId="0" borderId="13" xfId="5" applyFont="1" applyFill="1" applyBorder="1" applyAlignment="1">
      <alignment vertical="center" shrinkToFit="1"/>
    </xf>
    <xf numFmtId="38" fontId="9" fillId="0" borderId="5" xfId="5" applyFont="1" applyFill="1" applyBorder="1" applyAlignment="1">
      <alignment vertical="center" shrinkToFit="1"/>
    </xf>
    <xf numFmtId="38" fontId="9" fillId="0" borderId="6" xfId="5" applyFont="1" applyFill="1" applyBorder="1" applyAlignment="1">
      <alignment vertical="center" shrinkToFit="1"/>
    </xf>
    <xf numFmtId="179" fontId="9" fillId="0" borderId="8" xfId="2" applyNumberFormat="1" applyFont="1" applyFill="1" applyBorder="1" applyAlignment="1">
      <alignment vertical="center" shrinkToFit="1"/>
    </xf>
    <xf numFmtId="177" fontId="11" fillId="0" borderId="5" xfId="2" applyNumberFormat="1" applyFont="1" applyFill="1" applyBorder="1" applyAlignment="1">
      <alignment vertical="center" shrinkToFit="1"/>
    </xf>
    <xf numFmtId="179" fontId="9" fillId="0" borderId="7" xfId="2" applyNumberFormat="1" applyFont="1" applyFill="1" applyBorder="1" applyAlignment="1">
      <alignment vertical="center" shrinkToFit="1"/>
    </xf>
    <xf numFmtId="177" fontId="11" fillId="0" borderId="5" xfId="2" applyNumberFormat="1" applyFont="1" applyFill="1" applyBorder="1" applyAlignment="1">
      <alignment horizontal="right" vertical="center" shrinkToFit="1"/>
    </xf>
    <xf numFmtId="179" fontId="11" fillId="0" borderId="4" xfId="2" applyNumberFormat="1" applyFont="1" applyFill="1" applyBorder="1" applyAlignment="1">
      <alignment vertical="center" shrinkToFit="1"/>
    </xf>
    <xf numFmtId="179" fontId="9" fillId="0" borderId="4" xfId="2" applyNumberFormat="1" applyFont="1" applyFill="1" applyBorder="1" applyAlignment="1">
      <alignment horizontal="right" vertical="center" shrinkToFit="1"/>
    </xf>
    <xf numFmtId="179" fontId="9" fillId="0" borderId="7" xfId="2" applyNumberFormat="1" applyFont="1" applyFill="1" applyBorder="1" applyAlignment="1">
      <alignment horizontal="right" vertical="center" shrinkToFit="1"/>
    </xf>
    <xf numFmtId="0" fontId="11" fillId="0" borderId="0" xfId="2" applyFont="1" applyFill="1" applyAlignment="1">
      <alignment vertical="center"/>
    </xf>
    <xf numFmtId="0" fontId="14" fillId="0" borderId="1" xfId="2" applyNumberFormat="1" applyFont="1" applyFill="1" applyBorder="1" applyAlignment="1">
      <alignment horizontal="center" vertical="center"/>
    </xf>
    <xf numFmtId="0" fontId="9" fillId="0" borderId="9" xfId="2" applyNumberFormat="1" applyFont="1" applyFill="1" applyBorder="1" applyAlignment="1">
      <alignment vertical="center"/>
    </xf>
    <xf numFmtId="0" fontId="9" fillId="0" borderId="11" xfId="2" applyNumberFormat="1" applyFont="1" applyFill="1" applyBorder="1" applyAlignment="1">
      <alignment vertical="center"/>
    </xf>
    <xf numFmtId="0" fontId="14" fillId="0" borderId="3" xfId="2" applyNumberFormat="1" applyFont="1" applyFill="1" applyBorder="1" applyAlignment="1">
      <alignment horizontal="center" vertical="center"/>
    </xf>
    <xf numFmtId="0" fontId="9" fillId="0" borderId="8" xfId="2" applyNumberFormat="1" applyFont="1" applyFill="1" applyBorder="1" applyAlignment="1">
      <alignment horizontal="center" vertical="center"/>
    </xf>
    <xf numFmtId="0" fontId="9" fillId="0" borderId="12" xfId="2" applyNumberFormat="1" applyFont="1" applyFill="1" applyBorder="1" applyAlignment="1">
      <alignment horizontal="center" vertical="center"/>
    </xf>
    <xf numFmtId="177" fontId="3" fillId="0" borderId="0" xfId="0" applyNumberFormat="1" applyFont="1" applyFill="1"/>
    <xf numFmtId="179" fontId="9" fillId="0" borderId="8" xfId="2" applyNumberFormat="1" applyFont="1" applyFill="1" applyBorder="1" applyAlignment="1">
      <alignment horizontal="right" vertical="center" shrinkToFit="1"/>
    </xf>
    <xf numFmtId="0" fontId="15" fillId="0" borderId="0" xfId="2" applyFont="1" applyFill="1" applyAlignment="1">
      <alignment vertical="center"/>
    </xf>
    <xf numFmtId="179" fontId="9" fillId="0" borderId="12" xfId="2" applyNumberFormat="1" applyFont="1" applyFill="1" applyBorder="1" applyAlignment="1">
      <alignment horizontal="right" vertical="center" shrinkToFit="1"/>
    </xf>
    <xf numFmtId="178" fontId="9" fillId="0" borderId="4" xfId="0" applyNumberFormat="1" applyFont="1" applyFill="1" applyBorder="1" applyAlignment="1">
      <alignment vertical="center"/>
    </xf>
    <xf numFmtId="178" fontId="9" fillId="0" borderId="7" xfId="0" applyNumberFormat="1" applyFont="1" applyFill="1" applyBorder="1" applyAlignment="1">
      <alignment vertical="center"/>
    </xf>
    <xf numFmtId="177" fontId="11" fillId="0" borderId="13" xfId="2" applyNumberFormat="1" applyFont="1" applyFill="1" applyBorder="1" applyAlignment="1">
      <alignment horizontal="right" vertical="center" shrinkToFit="1"/>
    </xf>
    <xf numFmtId="179" fontId="11" fillId="0" borderId="19" xfId="2" applyNumberFormat="1" applyFont="1" applyFill="1" applyBorder="1" applyAlignment="1">
      <alignment vertical="center" shrinkToFit="1"/>
    </xf>
    <xf numFmtId="177" fontId="11" fillId="0" borderId="13" xfId="2" applyNumberFormat="1" applyFont="1" applyFill="1" applyBorder="1" applyAlignment="1">
      <alignment vertical="center" shrinkToFit="1"/>
    </xf>
    <xf numFmtId="180" fontId="11" fillId="0" borderId="5" xfId="2" applyNumberFormat="1" applyFont="1" applyFill="1" applyBorder="1" applyAlignment="1">
      <alignment vertical="center" shrinkToFit="1"/>
    </xf>
    <xf numFmtId="0" fontId="9" fillId="0" borderId="10" xfId="2" applyNumberFormat="1" applyFont="1" applyFill="1" applyBorder="1" applyAlignment="1">
      <alignment vertical="center"/>
    </xf>
    <xf numFmtId="0" fontId="9" fillId="0" borderId="10" xfId="2" applyNumberFormat="1" applyFont="1" applyFill="1" applyBorder="1" applyAlignment="1">
      <alignment horizontal="right" vertical="center"/>
    </xf>
    <xf numFmtId="0" fontId="9" fillId="0" borderId="5" xfId="2" applyNumberFormat="1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vertical="center"/>
    </xf>
    <xf numFmtId="0" fontId="9" fillId="0" borderId="17" xfId="2" applyNumberFormat="1" applyFont="1" applyFill="1" applyBorder="1" applyAlignment="1">
      <alignment vertical="center" wrapText="1"/>
    </xf>
    <xf numFmtId="177" fontId="9" fillId="0" borderId="5" xfId="2" applyNumberFormat="1" applyFont="1" applyFill="1" applyBorder="1" applyAlignment="1">
      <alignment vertical="center" wrapText="1"/>
    </xf>
    <xf numFmtId="0" fontId="9" fillId="0" borderId="5" xfId="2" applyNumberFormat="1" applyFont="1" applyFill="1" applyBorder="1" applyAlignment="1">
      <alignment vertical="center" wrapText="1"/>
    </xf>
    <xf numFmtId="177" fontId="11" fillId="0" borderId="5" xfId="2" applyNumberFormat="1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 wrapText="1"/>
    </xf>
    <xf numFmtId="177" fontId="11" fillId="0" borderId="6" xfId="2" applyNumberFormat="1" applyFont="1" applyFill="1" applyBorder="1" applyAlignment="1">
      <alignment horizontal="right" vertical="center" shrinkToFit="1"/>
    </xf>
    <xf numFmtId="178" fontId="11" fillId="0" borderId="4" xfId="2" applyNumberFormat="1" applyFont="1" applyFill="1" applyBorder="1" applyAlignment="1">
      <alignment vertical="center" shrinkToFit="1"/>
    </xf>
    <xf numFmtId="178" fontId="11" fillId="0" borderId="7" xfId="2" applyNumberFormat="1" applyFont="1" applyFill="1" applyBorder="1" applyAlignment="1">
      <alignment vertical="center" shrinkToFit="1"/>
    </xf>
    <xf numFmtId="177" fontId="11" fillId="0" borderId="8" xfId="2" applyNumberFormat="1" applyFont="1" applyFill="1" applyBorder="1" applyAlignment="1">
      <alignment horizontal="right" vertical="center" shrinkToFit="1"/>
    </xf>
    <xf numFmtId="178" fontId="9" fillId="0" borderId="8" xfId="2" applyNumberFormat="1" applyFont="1" applyFill="1" applyBorder="1" applyAlignment="1">
      <alignment vertical="center" shrinkToFit="1"/>
    </xf>
    <xf numFmtId="178" fontId="9" fillId="0" borderId="12" xfId="2" applyNumberFormat="1" applyFont="1" applyFill="1" applyBorder="1" applyAlignment="1">
      <alignment vertical="center" shrinkToFit="1"/>
    </xf>
    <xf numFmtId="177" fontId="11" fillId="0" borderId="6" xfId="2" applyNumberFormat="1" applyFont="1" applyFill="1" applyBorder="1" applyAlignment="1">
      <alignment vertical="center" shrinkToFit="1"/>
    </xf>
    <xf numFmtId="179" fontId="11" fillId="0" borderId="8" xfId="2" applyNumberFormat="1" applyFont="1" applyFill="1" applyBorder="1" applyAlignment="1">
      <alignment horizontal="right" vertical="center" shrinkToFit="1"/>
    </xf>
    <xf numFmtId="179" fontId="11" fillId="0" borderId="12" xfId="2" applyNumberFormat="1" applyFont="1" applyFill="1" applyBorder="1" applyAlignment="1">
      <alignment horizontal="right" vertical="center" shrinkToFit="1"/>
    </xf>
    <xf numFmtId="0" fontId="9" fillId="0" borderId="21" xfId="2" applyNumberFormat="1" applyFont="1" applyFill="1" applyBorder="1" applyAlignment="1">
      <alignment horizontal="center" vertical="center"/>
    </xf>
    <xf numFmtId="0" fontId="9" fillId="0" borderId="23" xfId="2" applyNumberFormat="1" applyFont="1" applyFill="1" applyBorder="1" applyAlignment="1">
      <alignment horizontal="center" vertical="center"/>
    </xf>
    <xf numFmtId="179" fontId="11" fillId="0" borderId="14" xfId="2" applyNumberFormat="1" applyFont="1" applyFill="1" applyBorder="1" applyAlignment="1">
      <alignment vertical="center" shrinkToFit="1"/>
    </xf>
    <xf numFmtId="0" fontId="9" fillId="0" borderId="17" xfId="2" applyNumberFormat="1" applyFont="1" applyFill="1" applyBorder="1" applyAlignment="1">
      <alignment horizontal="distributed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4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>
      <alignment horizontal="center" vertical="center" wrapText="1"/>
    </xf>
    <xf numFmtId="177" fontId="9" fillId="0" borderId="5" xfId="2" applyNumberFormat="1" applyFont="1" applyFill="1" applyBorder="1" applyAlignment="1">
      <alignment horizontal="center" vertical="center" wrapText="1"/>
    </xf>
    <xf numFmtId="177" fontId="9" fillId="0" borderId="4" xfId="2" applyNumberFormat="1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4" xfId="2" applyNumberFormat="1" applyFont="1" applyFill="1" applyBorder="1" applyAlignment="1">
      <alignment horizontal="left" vertical="center" wrapText="1"/>
    </xf>
    <xf numFmtId="176" fontId="9" fillId="0" borderId="16" xfId="2" applyNumberFormat="1" applyFont="1" applyFill="1" applyBorder="1" applyAlignment="1">
      <alignment horizontal="center" vertical="center"/>
    </xf>
    <xf numFmtId="176" fontId="9" fillId="0" borderId="20" xfId="2" applyNumberFormat="1" applyFont="1" applyFill="1" applyBorder="1" applyAlignment="1">
      <alignment horizontal="center" vertical="center"/>
    </xf>
    <xf numFmtId="0" fontId="9" fillId="0" borderId="14" xfId="2" applyNumberFormat="1" applyFont="1" applyFill="1" applyBorder="1" applyAlignment="1">
      <alignment horizontal="left" vertical="center" wrapText="1"/>
    </xf>
    <xf numFmtId="0" fontId="9" fillId="0" borderId="5" xfId="2" applyNumberFormat="1" applyFont="1" applyFill="1" applyBorder="1" applyAlignment="1">
      <alignment horizontal="center" vertical="center" wrapText="1"/>
    </xf>
    <xf numFmtId="0" fontId="9" fillId="0" borderId="14" xfId="2" applyNumberFormat="1" applyFont="1" applyFill="1" applyBorder="1" applyAlignment="1">
      <alignment horizontal="center" vertical="center" wrapText="1"/>
    </xf>
    <xf numFmtId="176" fontId="9" fillId="0" borderId="3" xfId="2" applyNumberFormat="1" applyFont="1" applyFill="1" applyBorder="1" applyAlignment="1">
      <alignment horizontal="center" vertical="center"/>
    </xf>
    <xf numFmtId="176" fontId="15" fillId="0" borderId="16" xfId="2" applyNumberFormat="1" applyFont="1" applyFill="1" applyBorder="1" applyAlignment="1">
      <alignment horizontal="center" vertical="center"/>
    </xf>
    <xf numFmtId="176" fontId="15" fillId="0" borderId="3" xfId="2" applyNumberFormat="1" applyFont="1" applyFill="1" applyBorder="1" applyAlignment="1">
      <alignment horizontal="center" vertical="center"/>
    </xf>
    <xf numFmtId="176" fontId="15" fillId="0" borderId="20" xfId="2" applyNumberFormat="1" applyFont="1" applyFill="1" applyBorder="1" applyAlignment="1">
      <alignment horizontal="center" vertical="center"/>
    </xf>
    <xf numFmtId="177" fontId="9" fillId="0" borderId="14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distributed" vertical="center" wrapText="1"/>
    </xf>
    <xf numFmtId="0" fontId="9" fillId="0" borderId="0" xfId="2" applyNumberFormat="1" applyFont="1" applyFill="1" applyBorder="1" applyAlignment="1">
      <alignment horizontal="distributed" vertical="center"/>
    </xf>
    <xf numFmtId="0" fontId="9" fillId="0" borderId="4" xfId="0" applyFont="1" applyFill="1" applyBorder="1"/>
    <xf numFmtId="0" fontId="9" fillId="0" borderId="8" xfId="2" applyNumberFormat="1" applyFont="1" applyFill="1" applyBorder="1" applyAlignment="1">
      <alignment horizontal="left" vertical="center" wrapText="1"/>
    </xf>
    <xf numFmtId="0" fontId="11" fillId="0" borderId="5" xfId="2" applyNumberFormat="1" applyFont="1" applyFill="1" applyBorder="1" applyAlignment="1">
      <alignment horizontal="left" vertical="center" wrapText="1"/>
    </xf>
    <xf numFmtId="0" fontId="11" fillId="0" borderId="4" xfId="2" applyNumberFormat="1" applyFont="1" applyFill="1" applyBorder="1" applyAlignment="1">
      <alignment horizontal="left" vertical="center" wrapText="1"/>
    </xf>
    <xf numFmtId="177" fontId="11" fillId="0" borderId="5" xfId="2" applyNumberFormat="1" applyFont="1" applyFill="1" applyBorder="1" applyAlignment="1">
      <alignment horizontal="center" vertical="center" wrapText="1"/>
    </xf>
    <xf numFmtId="177" fontId="11" fillId="0" borderId="4" xfId="2" applyNumberFormat="1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left" vertical="center" shrinkToFit="1"/>
    </xf>
    <xf numFmtId="0" fontId="9" fillId="0" borderId="4" xfId="2" applyNumberFormat="1" applyFont="1" applyFill="1" applyBorder="1" applyAlignment="1">
      <alignment horizontal="left" vertical="center" shrinkToFit="1"/>
    </xf>
    <xf numFmtId="0" fontId="11" fillId="0" borderId="8" xfId="2" applyNumberFormat="1" applyFont="1" applyFill="1" applyBorder="1" applyAlignment="1">
      <alignment horizontal="left" vertical="center" wrapText="1"/>
    </xf>
    <xf numFmtId="177" fontId="11" fillId="0" borderId="8" xfId="2" applyNumberFormat="1" applyFont="1" applyFill="1" applyBorder="1" applyAlignment="1">
      <alignment horizontal="center" vertical="center" wrapText="1"/>
    </xf>
    <xf numFmtId="0" fontId="11" fillId="0" borderId="21" xfId="2" applyNumberFormat="1" applyFont="1" applyFill="1" applyBorder="1" applyAlignment="1">
      <alignment horizontal="left" vertical="center" wrapText="1"/>
    </xf>
    <xf numFmtId="0" fontId="11" fillId="0" borderId="21" xfId="2" applyNumberFormat="1" applyFont="1" applyFill="1" applyBorder="1" applyAlignment="1">
      <alignment horizontal="left" vertical="center"/>
    </xf>
    <xf numFmtId="0" fontId="11" fillId="0" borderId="5" xfId="2" applyNumberFormat="1" applyFont="1" applyFill="1" applyBorder="1" applyAlignment="1">
      <alignment horizontal="left" vertical="center"/>
    </xf>
    <xf numFmtId="0" fontId="11" fillId="0" borderId="4" xfId="2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wrapText="1"/>
    </xf>
    <xf numFmtId="0" fontId="11" fillId="0" borderId="14" xfId="2" applyNumberFormat="1" applyFont="1" applyFill="1" applyBorder="1" applyAlignment="1">
      <alignment horizontal="left" vertical="center" wrapText="1"/>
    </xf>
    <xf numFmtId="177" fontId="11" fillId="0" borderId="14" xfId="2" applyNumberFormat="1" applyFont="1" applyFill="1" applyBorder="1" applyAlignment="1">
      <alignment horizontal="center" vertical="center" wrapText="1"/>
    </xf>
    <xf numFmtId="177" fontId="9" fillId="0" borderId="8" xfId="2" applyNumberFormat="1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left" vertical="center" wrapText="1" shrinkToFit="1"/>
    </xf>
    <xf numFmtId="0" fontId="9" fillId="0" borderId="4" xfId="2" applyNumberFormat="1" applyFont="1" applyFill="1" applyBorder="1" applyAlignment="1">
      <alignment horizontal="left" vertical="center" wrapText="1" shrinkToFit="1"/>
    </xf>
    <xf numFmtId="0" fontId="11" fillId="0" borderId="5" xfId="2" applyNumberFormat="1" applyFont="1" applyFill="1" applyBorder="1" applyAlignment="1">
      <alignment vertical="center" wrapText="1"/>
    </xf>
    <xf numFmtId="0" fontId="11" fillId="0" borderId="4" xfId="2" applyNumberFormat="1" applyFont="1" applyFill="1" applyBorder="1" applyAlignment="1">
      <alignment vertical="center" wrapText="1"/>
    </xf>
    <xf numFmtId="0" fontId="11" fillId="0" borderId="21" xfId="2" applyNumberFormat="1" applyFont="1" applyFill="1" applyBorder="1" applyAlignment="1">
      <alignment vertical="center" wrapText="1"/>
    </xf>
    <xf numFmtId="0" fontId="16" fillId="0" borderId="4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right" vertical="center"/>
    </xf>
  </cellXfs>
  <cellStyles count="9">
    <cellStyle name="桁区切り 2" xfId="5"/>
    <cellStyle name="桁区切り 6" xfId="6"/>
    <cellStyle name="標準" xfId="0" builtinId="0"/>
    <cellStyle name="標準 2" xfId="1"/>
    <cellStyle name="標準 3" xfId="3"/>
    <cellStyle name="標準 4" xfId="4"/>
    <cellStyle name="標準 4 2" xfId="8"/>
    <cellStyle name="標準 9" xfId="7"/>
    <cellStyle name="標準_③予算事業別調書(目次様式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20"/>
  <sheetViews>
    <sheetView tabSelected="1" view="pageBreakPreview" zoomScaleNormal="100" zoomScaleSheetLayoutView="100" workbookViewId="0">
      <selection activeCell="AD199" sqref="AD199"/>
    </sheetView>
  </sheetViews>
  <sheetFormatPr defaultColWidth="8.625" defaultRowHeight="18" customHeight="1" outlineLevelCol="1"/>
  <cols>
    <col min="1" max="1" width="3.75" style="2" customWidth="1"/>
    <col min="2" max="2" width="24.5" style="2" customWidth="1"/>
    <col min="3" max="3" width="12.5" style="2" customWidth="1"/>
    <col min="4" max="4" width="10.5" style="19" customWidth="1"/>
    <col min="5" max="5" width="8" style="2" customWidth="1" outlineLevel="1"/>
    <col min="6" max="6" width="8" style="19" customWidth="1"/>
    <col min="7" max="7" width="8" style="2" customWidth="1" outlineLevel="1"/>
    <col min="8" max="8" width="8" style="19" customWidth="1"/>
    <col min="9" max="9" width="8" style="2" customWidth="1" outlineLevel="1"/>
    <col min="10" max="10" width="8" style="19" customWidth="1"/>
    <col min="11" max="11" width="8" style="2" customWidth="1" outlineLevel="1"/>
    <col min="12" max="12" width="8" style="19" customWidth="1"/>
    <col min="13" max="13" width="8" style="2" customWidth="1" outlineLevel="1"/>
    <col min="14" max="14" width="8" style="19" customWidth="1"/>
    <col min="15" max="15" width="8" style="2" customWidth="1" outlineLevel="1"/>
    <col min="16" max="16" width="8" style="19" customWidth="1"/>
    <col min="17" max="17" width="8" style="2" customWidth="1" outlineLevel="1"/>
    <col min="18" max="18" width="8" style="19" customWidth="1"/>
    <col min="19" max="19" width="8" style="2" customWidth="1" outlineLevel="1"/>
    <col min="20" max="20" width="8" style="19" customWidth="1"/>
    <col min="21" max="21" width="8" style="2" customWidth="1" outlineLevel="1"/>
    <col min="22" max="22" width="8" style="19" customWidth="1"/>
    <col min="23" max="23" width="8" style="2" customWidth="1" outlineLevel="1"/>
    <col min="24" max="24" width="8" style="19" customWidth="1"/>
    <col min="25" max="25" width="8" style="2" customWidth="1" outlineLevel="1"/>
    <col min="26" max="26" width="8" style="19" customWidth="1"/>
    <col min="27" max="28" width="8" style="2" customWidth="1" outlineLevel="1"/>
    <col min="29" max="29" width="8.625" style="3" customWidth="1"/>
    <col min="30" max="30" width="8.625" style="57" customWidth="1"/>
    <col min="31" max="252" width="8.625" style="3" customWidth="1"/>
    <col min="253" max="16384" width="8.625" style="3"/>
  </cols>
  <sheetData>
    <row r="1" spans="1:31" ht="18" customHeight="1">
      <c r="A1" s="1" t="s">
        <v>164</v>
      </c>
      <c r="AA1" s="119"/>
      <c r="AB1" s="119"/>
    </row>
    <row r="2" spans="1:31" ht="14.25" customHeight="1"/>
    <row r="3" spans="1:31" ht="30" customHeight="1" thickBot="1">
      <c r="A3" s="20" t="s">
        <v>41</v>
      </c>
      <c r="C3" s="53"/>
      <c r="D3" s="53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93" t="s">
        <v>166</v>
      </c>
      <c r="Y3" s="94"/>
      <c r="Z3" s="94"/>
      <c r="AA3" s="16"/>
      <c r="AB3" s="16" t="s">
        <v>47</v>
      </c>
      <c r="AD3" s="72" t="s">
        <v>62</v>
      </c>
      <c r="AE3" s="74" t="s">
        <v>61</v>
      </c>
    </row>
    <row r="4" spans="1:31" ht="18.75" customHeight="1">
      <c r="A4" s="33" t="s">
        <v>48</v>
      </c>
      <c r="B4" s="75" t="s">
        <v>49</v>
      </c>
      <c r="C4" s="77" t="s">
        <v>27</v>
      </c>
      <c r="D4" s="34"/>
      <c r="E4" s="49" t="s">
        <v>51</v>
      </c>
      <c r="F4" s="49"/>
      <c r="G4" s="49"/>
      <c r="H4" s="49"/>
      <c r="I4" s="50" t="s">
        <v>52</v>
      </c>
      <c r="J4" s="49"/>
      <c r="K4" s="49"/>
      <c r="L4" s="49"/>
      <c r="M4" s="49"/>
      <c r="N4" s="49" t="s">
        <v>53</v>
      </c>
      <c r="O4" s="49"/>
      <c r="P4" s="49"/>
      <c r="Q4" s="49"/>
      <c r="R4" s="50" t="s">
        <v>54</v>
      </c>
      <c r="S4" s="49"/>
      <c r="T4" s="49"/>
      <c r="U4" s="49"/>
      <c r="V4" s="49"/>
      <c r="W4" s="49" t="s">
        <v>55</v>
      </c>
      <c r="X4" s="49"/>
      <c r="Y4" s="49"/>
      <c r="Z4" s="49"/>
      <c r="AA4" s="50" t="s">
        <v>56</v>
      </c>
      <c r="AB4" s="35"/>
      <c r="AD4" s="72"/>
      <c r="AE4" s="74"/>
    </row>
    <row r="5" spans="1:31" ht="18.75" customHeight="1">
      <c r="A5" s="36" t="s">
        <v>50</v>
      </c>
      <c r="B5" s="95"/>
      <c r="C5" s="76"/>
      <c r="D5" s="37" t="s">
        <v>2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37" t="s">
        <v>8</v>
      </c>
      <c r="K5" s="37" t="s">
        <v>9</v>
      </c>
      <c r="L5" s="37" t="s">
        <v>10</v>
      </c>
      <c r="M5" s="51" t="s">
        <v>11</v>
      </c>
      <c r="N5" s="51" t="s">
        <v>12</v>
      </c>
      <c r="O5" s="37" t="s">
        <v>13</v>
      </c>
      <c r="P5" s="37" t="s">
        <v>14</v>
      </c>
      <c r="Q5" s="37" t="s">
        <v>15</v>
      </c>
      <c r="R5" s="37" t="s">
        <v>16</v>
      </c>
      <c r="S5" s="37" t="s">
        <v>17</v>
      </c>
      <c r="T5" s="37" t="s">
        <v>18</v>
      </c>
      <c r="U5" s="37" t="s">
        <v>19</v>
      </c>
      <c r="V5" s="37" t="s">
        <v>20</v>
      </c>
      <c r="W5" s="37" t="s">
        <v>21</v>
      </c>
      <c r="X5" s="37" t="s">
        <v>22</v>
      </c>
      <c r="Y5" s="37" t="s">
        <v>23</v>
      </c>
      <c r="Z5" s="37" t="s">
        <v>24</v>
      </c>
      <c r="AA5" s="37" t="s">
        <v>25</v>
      </c>
      <c r="AB5" s="38" t="s">
        <v>26</v>
      </c>
      <c r="AD5" s="72"/>
      <c r="AE5" s="74"/>
    </row>
    <row r="6" spans="1:31" ht="18.75" customHeight="1">
      <c r="A6" s="83">
        <v>1</v>
      </c>
      <c r="B6" s="81" t="s">
        <v>63</v>
      </c>
      <c r="C6" s="79" t="s">
        <v>28</v>
      </c>
      <c r="D6" s="9">
        <v>2378</v>
      </c>
      <c r="E6" s="4">
        <v>31</v>
      </c>
      <c r="F6" s="9">
        <v>18</v>
      </c>
      <c r="G6" s="4">
        <v>222</v>
      </c>
      <c r="H6" s="9">
        <v>86</v>
      </c>
      <c r="I6" s="4">
        <v>0</v>
      </c>
      <c r="J6" s="9">
        <v>155</v>
      </c>
      <c r="K6" s="4">
        <v>98</v>
      </c>
      <c r="L6" s="9">
        <v>0</v>
      </c>
      <c r="M6" s="4">
        <v>0</v>
      </c>
      <c r="N6" s="9">
        <v>302</v>
      </c>
      <c r="O6" s="4">
        <v>85</v>
      </c>
      <c r="P6" s="9">
        <v>226</v>
      </c>
      <c r="Q6" s="4">
        <v>240</v>
      </c>
      <c r="R6" s="9">
        <v>0</v>
      </c>
      <c r="S6" s="4">
        <v>141</v>
      </c>
      <c r="T6" s="9">
        <v>207</v>
      </c>
      <c r="U6" s="4">
        <v>21</v>
      </c>
      <c r="V6" s="9">
        <v>139</v>
      </c>
      <c r="W6" s="4">
        <v>0</v>
      </c>
      <c r="X6" s="9">
        <v>160</v>
      </c>
      <c r="Y6" s="4">
        <v>160</v>
      </c>
      <c r="Z6" s="9">
        <v>0</v>
      </c>
      <c r="AA6" s="4">
        <v>0</v>
      </c>
      <c r="AB6" s="5">
        <v>87</v>
      </c>
      <c r="AC6" s="3" t="s">
        <v>0</v>
      </c>
      <c r="AD6" s="58" t="s">
        <v>28</v>
      </c>
    </row>
    <row r="7" spans="1:31" ht="18.75" customHeight="1">
      <c r="A7" s="88"/>
      <c r="B7" s="82" t="s">
        <v>63</v>
      </c>
      <c r="C7" s="80"/>
      <c r="D7" s="6">
        <v>2378</v>
      </c>
      <c r="E7" s="7">
        <v>31</v>
      </c>
      <c r="F7" s="6">
        <v>18</v>
      </c>
      <c r="G7" s="7">
        <v>222</v>
      </c>
      <c r="H7" s="6">
        <v>86</v>
      </c>
      <c r="I7" s="7">
        <v>0</v>
      </c>
      <c r="J7" s="6">
        <v>155</v>
      </c>
      <c r="K7" s="7">
        <v>98</v>
      </c>
      <c r="L7" s="6">
        <v>0</v>
      </c>
      <c r="M7" s="7">
        <v>0</v>
      </c>
      <c r="N7" s="6">
        <v>302</v>
      </c>
      <c r="O7" s="7">
        <v>85</v>
      </c>
      <c r="P7" s="6">
        <v>226</v>
      </c>
      <c r="Q7" s="7">
        <v>240</v>
      </c>
      <c r="R7" s="6">
        <v>0</v>
      </c>
      <c r="S7" s="7">
        <v>141</v>
      </c>
      <c r="T7" s="6">
        <v>207</v>
      </c>
      <c r="U7" s="7">
        <v>21</v>
      </c>
      <c r="V7" s="6">
        <v>139</v>
      </c>
      <c r="W7" s="7">
        <v>0</v>
      </c>
      <c r="X7" s="6">
        <v>160</v>
      </c>
      <c r="Y7" s="7">
        <v>160</v>
      </c>
      <c r="Z7" s="6">
        <v>0</v>
      </c>
      <c r="AA7" s="7">
        <v>0</v>
      </c>
      <c r="AB7" s="8">
        <v>87</v>
      </c>
      <c r="AC7" s="3" t="s">
        <v>1</v>
      </c>
      <c r="AD7" s="58" t="s">
        <v>28</v>
      </c>
    </row>
    <row r="8" spans="1:31" ht="18.75" customHeight="1">
      <c r="A8" s="83">
        <v>2</v>
      </c>
      <c r="B8" s="81" t="s">
        <v>42</v>
      </c>
      <c r="C8" s="79" t="s">
        <v>28</v>
      </c>
      <c r="D8" s="9">
        <v>1162</v>
      </c>
      <c r="E8" s="4">
        <v>0</v>
      </c>
      <c r="F8" s="9">
        <v>22</v>
      </c>
      <c r="G8" s="4">
        <v>16</v>
      </c>
      <c r="H8" s="9">
        <v>0</v>
      </c>
      <c r="I8" s="4">
        <v>32</v>
      </c>
      <c r="J8" s="9">
        <v>16</v>
      </c>
      <c r="K8" s="4">
        <v>22</v>
      </c>
      <c r="L8" s="9">
        <v>77</v>
      </c>
      <c r="M8" s="4">
        <v>0</v>
      </c>
      <c r="N8" s="9">
        <v>17</v>
      </c>
      <c r="O8" s="4">
        <v>0</v>
      </c>
      <c r="P8" s="9">
        <v>42</v>
      </c>
      <c r="Q8" s="4">
        <v>39</v>
      </c>
      <c r="R8" s="9">
        <v>0</v>
      </c>
      <c r="S8" s="4">
        <v>44</v>
      </c>
      <c r="T8" s="9">
        <v>180</v>
      </c>
      <c r="U8" s="4">
        <v>32</v>
      </c>
      <c r="V8" s="9">
        <v>116</v>
      </c>
      <c r="W8" s="4">
        <v>113</v>
      </c>
      <c r="X8" s="9">
        <v>29</v>
      </c>
      <c r="Y8" s="4">
        <v>0</v>
      </c>
      <c r="Z8" s="9">
        <v>107</v>
      </c>
      <c r="AA8" s="4">
        <v>143</v>
      </c>
      <c r="AB8" s="5">
        <v>115</v>
      </c>
      <c r="AC8" s="3" t="s">
        <v>0</v>
      </c>
      <c r="AD8" s="58" t="s">
        <v>28</v>
      </c>
    </row>
    <row r="9" spans="1:31" ht="18.75" customHeight="1">
      <c r="A9" s="88"/>
      <c r="B9" s="82" t="s">
        <v>42</v>
      </c>
      <c r="C9" s="80"/>
      <c r="D9" s="6">
        <v>1162</v>
      </c>
      <c r="E9" s="7">
        <v>0</v>
      </c>
      <c r="F9" s="6">
        <v>22</v>
      </c>
      <c r="G9" s="7">
        <v>16</v>
      </c>
      <c r="H9" s="6">
        <v>0</v>
      </c>
      <c r="I9" s="7">
        <v>32</v>
      </c>
      <c r="J9" s="6">
        <v>16</v>
      </c>
      <c r="K9" s="7">
        <v>22</v>
      </c>
      <c r="L9" s="6">
        <v>77</v>
      </c>
      <c r="M9" s="7">
        <v>0</v>
      </c>
      <c r="N9" s="6">
        <v>17</v>
      </c>
      <c r="O9" s="7">
        <v>0</v>
      </c>
      <c r="P9" s="6">
        <v>42</v>
      </c>
      <c r="Q9" s="7">
        <v>39</v>
      </c>
      <c r="R9" s="6">
        <v>0</v>
      </c>
      <c r="S9" s="7">
        <v>44</v>
      </c>
      <c r="T9" s="6">
        <v>180</v>
      </c>
      <c r="U9" s="7">
        <v>32</v>
      </c>
      <c r="V9" s="6">
        <v>116</v>
      </c>
      <c r="W9" s="7">
        <v>113</v>
      </c>
      <c r="X9" s="6">
        <v>29</v>
      </c>
      <c r="Y9" s="7">
        <v>0</v>
      </c>
      <c r="Z9" s="6">
        <v>107</v>
      </c>
      <c r="AA9" s="7">
        <v>143</v>
      </c>
      <c r="AB9" s="8">
        <v>115</v>
      </c>
      <c r="AC9" s="3" t="s">
        <v>1</v>
      </c>
      <c r="AD9" s="58" t="s">
        <v>28</v>
      </c>
    </row>
    <row r="10" spans="1:31" ht="18.75" customHeight="1">
      <c r="A10" s="83">
        <v>3</v>
      </c>
      <c r="B10" s="81" t="s">
        <v>43</v>
      </c>
      <c r="C10" s="79" t="s">
        <v>28</v>
      </c>
      <c r="D10" s="9">
        <v>2390</v>
      </c>
      <c r="E10" s="4">
        <v>200</v>
      </c>
      <c r="F10" s="10">
        <v>0</v>
      </c>
      <c r="G10" s="4">
        <v>100</v>
      </c>
      <c r="H10" s="10">
        <v>0</v>
      </c>
      <c r="I10" s="4">
        <v>0</v>
      </c>
      <c r="J10" s="10">
        <v>140</v>
      </c>
      <c r="K10" s="4">
        <v>110</v>
      </c>
      <c r="L10" s="10">
        <v>40</v>
      </c>
      <c r="M10" s="4">
        <v>0</v>
      </c>
      <c r="N10" s="10">
        <v>398</v>
      </c>
      <c r="O10" s="4">
        <v>0</v>
      </c>
      <c r="P10" s="10">
        <v>213</v>
      </c>
      <c r="Q10" s="4">
        <v>220</v>
      </c>
      <c r="R10" s="10">
        <v>0</v>
      </c>
      <c r="S10" s="4">
        <v>0</v>
      </c>
      <c r="T10" s="10">
        <v>41</v>
      </c>
      <c r="U10" s="4">
        <v>160</v>
      </c>
      <c r="V10" s="10">
        <v>125</v>
      </c>
      <c r="W10" s="4">
        <v>113</v>
      </c>
      <c r="X10" s="10">
        <v>128</v>
      </c>
      <c r="Y10" s="4">
        <v>0</v>
      </c>
      <c r="Z10" s="10">
        <v>135</v>
      </c>
      <c r="AA10" s="4">
        <v>0</v>
      </c>
      <c r="AB10" s="5">
        <v>267</v>
      </c>
      <c r="AC10" s="3" t="s">
        <v>0</v>
      </c>
      <c r="AD10" s="58" t="s">
        <v>28</v>
      </c>
    </row>
    <row r="11" spans="1:31" ht="18.75" customHeight="1">
      <c r="A11" s="88"/>
      <c r="B11" s="82" t="s">
        <v>43</v>
      </c>
      <c r="C11" s="80"/>
      <c r="D11" s="6">
        <v>2390</v>
      </c>
      <c r="E11" s="7">
        <v>200</v>
      </c>
      <c r="F11" s="25">
        <v>0</v>
      </c>
      <c r="G11" s="7">
        <v>100</v>
      </c>
      <c r="H11" s="25">
        <v>0</v>
      </c>
      <c r="I11" s="7">
        <v>0</v>
      </c>
      <c r="J11" s="25">
        <v>140</v>
      </c>
      <c r="K11" s="7">
        <v>110</v>
      </c>
      <c r="L11" s="25">
        <v>40</v>
      </c>
      <c r="M11" s="7">
        <v>0</v>
      </c>
      <c r="N11" s="25">
        <v>398</v>
      </c>
      <c r="O11" s="7">
        <v>0</v>
      </c>
      <c r="P11" s="25">
        <v>213</v>
      </c>
      <c r="Q11" s="7">
        <v>220</v>
      </c>
      <c r="R11" s="25">
        <v>0</v>
      </c>
      <c r="S11" s="7">
        <v>0</v>
      </c>
      <c r="T11" s="25">
        <v>41</v>
      </c>
      <c r="U11" s="7">
        <v>160</v>
      </c>
      <c r="V11" s="25">
        <v>125</v>
      </c>
      <c r="W11" s="7">
        <v>113</v>
      </c>
      <c r="X11" s="25">
        <v>128</v>
      </c>
      <c r="Y11" s="7">
        <v>0</v>
      </c>
      <c r="Z11" s="25">
        <v>135</v>
      </c>
      <c r="AA11" s="7">
        <v>0</v>
      </c>
      <c r="AB11" s="8">
        <v>267</v>
      </c>
      <c r="AC11" s="3" t="s">
        <v>1</v>
      </c>
      <c r="AD11" s="58" t="s">
        <v>28</v>
      </c>
    </row>
    <row r="12" spans="1:31" ht="18.75" customHeight="1">
      <c r="A12" s="83">
        <v>4</v>
      </c>
      <c r="B12" s="96" t="s">
        <v>64</v>
      </c>
      <c r="C12" s="112" t="s">
        <v>65</v>
      </c>
      <c r="D12" s="10">
        <v>6030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5">
        <v>6030</v>
      </c>
      <c r="AC12" s="3" t="s">
        <v>0</v>
      </c>
      <c r="AD12" s="58" t="s">
        <v>57</v>
      </c>
    </row>
    <row r="13" spans="1:31" ht="18.75" customHeight="1">
      <c r="A13" s="88"/>
      <c r="B13" s="82"/>
      <c r="C13" s="80"/>
      <c r="D13" s="25">
        <v>3030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3030</v>
      </c>
      <c r="AC13" s="3" t="s">
        <v>1</v>
      </c>
      <c r="AD13" s="58" t="s">
        <v>57</v>
      </c>
    </row>
    <row r="14" spans="1:31" ht="18.75" customHeight="1">
      <c r="A14" s="83">
        <v>5</v>
      </c>
      <c r="B14" s="81" t="s">
        <v>66</v>
      </c>
      <c r="C14" s="112" t="s">
        <v>65</v>
      </c>
      <c r="D14" s="4">
        <v>41265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9">
        <v>31426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5">
        <v>9839</v>
      </c>
      <c r="AC14" s="3" t="s">
        <v>0</v>
      </c>
      <c r="AD14" s="58" t="s">
        <v>57</v>
      </c>
    </row>
    <row r="15" spans="1:31" ht="18.75" customHeight="1">
      <c r="A15" s="88"/>
      <c r="B15" s="82"/>
      <c r="C15" s="80"/>
      <c r="D15" s="6">
        <v>41265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6">
        <v>31426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9839</v>
      </c>
      <c r="AC15" s="3" t="s">
        <v>1</v>
      </c>
      <c r="AD15" s="58" t="s">
        <v>57</v>
      </c>
    </row>
    <row r="16" spans="1:31" ht="18.75" customHeight="1">
      <c r="A16" s="83">
        <v>6</v>
      </c>
      <c r="B16" s="81" t="s">
        <v>67</v>
      </c>
      <c r="C16" s="112" t="s">
        <v>65</v>
      </c>
      <c r="D16" s="9">
        <v>594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594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5">
        <v>0</v>
      </c>
      <c r="AC16" s="3" t="s">
        <v>0</v>
      </c>
      <c r="AD16" s="58" t="s">
        <v>57</v>
      </c>
    </row>
    <row r="17" spans="1:30" ht="18.75" customHeight="1">
      <c r="A17" s="88"/>
      <c r="B17" s="82"/>
      <c r="C17" s="80"/>
      <c r="D17" s="6">
        <v>594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594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0</v>
      </c>
      <c r="AC17" s="3" t="s">
        <v>1</v>
      </c>
      <c r="AD17" s="58" t="s">
        <v>57</v>
      </c>
    </row>
    <row r="18" spans="1:30" ht="18.75" customHeight="1">
      <c r="A18" s="83">
        <v>7</v>
      </c>
      <c r="B18" s="81" t="s">
        <v>68</v>
      </c>
      <c r="C18" s="112" t="s">
        <v>65</v>
      </c>
      <c r="D18" s="4">
        <v>6909</v>
      </c>
      <c r="E18" s="4">
        <v>0</v>
      </c>
      <c r="F18" s="4">
        <v>0</v>
      </c>
      <c r="G18" s="4">
        <v>1020</v>
      </c>
      <c r="H18" s="9">
        <v>427</v>
      </c>
      <c r="I18" s="4">
        <v>0</v>
      </c>
      <c r="J18" s="4">
        <v>0</v>
      </c>
      <c r="K18" s="4">
        <v>0</v>
      </c>
      <c r="L18" s="4">
        <v>0</v>
      </c>
      <c r="M18" s="4">
        <v>571</v>
      </c>
      <c r="N18" s="4">
        <v>0</v>
      </c>
      <c r="O18" s="4">
        <v>0</v>
      </c>
      <c r="P18" s="9">
        <v>1020</v>
      </c>
      <c r="Q18" s="4">
        <v>0</v>
      </c>
      <c r="R18" s="9">
        <v>1020</v>
      </c>
      <c r="S18" s="4">
        <v>0</v>
      </c>
      <c r="T18" s="9">
        <v>261</v>
      </c>
      <c r="U18" s="4">
        <v>1020</v>
      </c>
      <c r="V18" s="4">
        <v>0</v>
      </c>
      <c r="W18" s="4">
        <v>0</v>
      </c>
      <c r="X18" s="9">
        <v>550</v>
      </c>
      <c r="Y18" s="4">
        <v>0</v>
      </c>
      <c r="Z18" s="4">
        <v>0</v>
      </c>
      <c r="AA18" s="4">
        <v>1020</v>
      </c>
      <c r="AB18" s="5">
        <v>0</v>
      </c>
      <c r="AC18" s="3" t="s">
        <v>0</v>
      </c>
      <c r="AD18" s="58" t="s">
        <v>57</v>
      </c>
    </row>
    <row r="19" spans="1:30" ht="18.75" customHeight="1">
      <c r="A19" s="88"/>
      <c r="B19" s="82"/>
      <c r="C19" s="80"/>
      <c r="D19" s="6">
        <v>6909</v>
      </c>
      <c r="E19" s="7">
        <v>0</v>
      </c>
      <c r="F19" s="7">
        <v>0</v>
      </c>
      <c r="G19" s="7">
        <v>1020</v>
      </c>
      <c r="H19" s="6">
        <v>427</v>
      </c>
      <c r="I19" s="7">
        <v>0</v>
      </c>
      <c r="J19" s="7">
        <v>0</v>
      </c>
      <c r="K19" s="7">
        <v>0</v>
      </c>
      <c r="L19" s="7">
        <v>0</v>
      </c>
      <c r="M19" s="7">
        <v>571</v>
      </c>
      <c r="N19" s="7">
        <v>0</v>
      </c>
      <c r="O19" s="7">
        <v>0</v>
      </c>
      <c r="P19" s="6">
        <v>1020</v>
      </c>
      <c r="Q19" s="7">
        <v>0</v>
      </c>
      <c r="R19" s="6">
        <v>1020</v>
      </c>
      <c r="S19" s="7">
        <v>0</v>
      </c>
      <c r="T19" s="6">
        <v>261</v>
      </c>
      <c r="U19" s="7">
        <v>1020</v>
      </c>
      <c r="V19" s="7">
        <v>0</v>
      </c>
      <c r="W19" s="7">
        <v>0</v>
      </c>
      <c r="X19" s="6">
        <v>550</v>
      </c>
      <c r="Y19" s="7">
        <v>0</v>
      </c>
      <c r="Z19" s="7">
        <v>0</v>
      </c>
      <c r="AA19" s="7">
        <v>1020</v>
      </c>
      <c r="AB19" s="8">
        <v>0</v>
      </c>
      <c r="AC19" s="3" t="s">
        <v>1</v>
      </c>
      <c r="AD19" s="58" t="s">
        <v>57</v>
      </c>
    </row>
    <row r="20" spans="1:30" ht="18.75" customHeight="1">
      <c r="A20" s="83">
        <v>8</v>
      </c>
      <c r="B20" s="97" t="s">
        <v>69</v>
      </c>
      <c r="C20" s="112" t="s">
        <v>65</v>
      </c>
      <c r="D20" s="9">
        <v>132</v>
      </c>
      <c r="E20" s="4">
        <v>0</v>
      </c>
      <c r="F20" s="4">
        <v>0</v>
      </c>
      <c r="G20" s="4">
        <v>0</v>
      </c>
      <c r="H20" s="4">
        <v>0</v>
      </c>
      <c r="I20" s="4">
        <v>132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5">
        <v>0</v>
      </c>
      <c r="AC20" s="3" t="s">
        <v>0</v>
      </c>
      <c r="AD20" s="58" t="s">
        <v>57</v>
      </c>
    </row>
    <row r="21" spans="1:30" ht="18.75" customHeight="1">
      <c r="A21" s="88"/>
      <c r="B21" s="98"/>
      <c r="C21" s="80"/>
      <c r="D21" s="6">
        <v>132</v>
      </c>
      <c r="E21" s="7">
        <v>0</v>
      </c>
      <c r="F21" s="7">
        <v>0</v>
      </c>
      <c r="G21" s="7">
        <v>0</v>
      </c>
      <c r="H21" s="7">
        <v>0</v>
      </c>
      <c r="I21" s="7">
        <v>132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0</v>
      </c>
      <c r="AC21" s="3" t="s">
        <v>1</v>
      </c>
      <c r="AD21" s="58" t="s">
        <v>57</v>
      </c>
    </row>
    <row r="22" spans="1:30" ht="18.75" customHeight="1">
      <c r="A22" s="83">
        <v>9</v>
      </c>
      <c r="B22" s="97" t="s">
        <v>70</v>
      </c>
      <c r="C22" s="112" t="s">
        <v>65</v>
      </c>
      <c r="D22" s="4">
        <v>298</v>
      </c>
      <c r="E22" s="4">
        <v>0</v>
      </c>
      <c r="F22" s="4">
        <v>0</v>
      </c>
      <c r="G22" s="4">
        <v>0</v>
      </c>
      <c r="H22" s="4">
        <v>0</v>
      </c>
      <c r="I22" s="10">
        <v>298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5">
        <v>0</v>
      </c>
      <c r="AC22" s="3" t="s">
        <v>0</v>
      </c>
      <c r="AD22" s="58" t="s">
        <v>57</v>
      </c>
    </row>
    <row r="23" spans="1:30" ht="18.75" customHeight="1">
      <c r="A23" s="88"/>
      <c r="B23" s="98"/>
      <c r="C23" s="80"/>
      <c r="D23" s="6">
        <v>298</v>
      </c>
      <c r="E23" s="7">
        <v>0</v>
      </c>
      <c r="F23" s="7">
        <v>0</v>
      </c>
      <c r="G23" s="7">
        <v>0</v>
      </c>
      <c r="H23" s="7">
        <v>0</v>
      </c>
      <c r="I23" s="25">
        <v>298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0</v>
      </c>
      <c r="AC23" s="3" t="s">
        <v>1</v>
      </c>
      <c r="AD23" s="58" t="s">
        <v>57</v>
      </c>
    </row>
    <row r="24" spans="1:30" ht="18.75" customHeight="1">
      <c r="A24" s="83">
        <v>10</v>
      </c>
      <c r="B24" s="97" t="s">
        <v>71</v>
      </c>
      <c r="C24" s="112" t="s">
        <v>65</v>
      </c>
      <c r="D24" s="4">
        <v>888094</v>
      </c>
      <c r="E24" s="21">
        <v>23356</v>
      </c>
      <c r="F24" s="21">
        <v>10495</v>
      </c>
      <c r="G24" s="21">
        <v>24975</v>
      </c>
      <c r="H24" s="21">
        <v>18219</v>
      </c>
      <c r="I24" s="21">
        <v>19624</v>
      </c>
      <c r="J24" s="21">
        <v>33315</v>
      </c>
      <c r="K24" s="21">
        <v>17697</v>
      </c>
      <c r="L24" s="21">
        <v>26968</v>
      </c>
      <c r="M24" s="21">
        <v>42103</v>
      </c>
      <c r="N24" s="21">
        <v>43885</v>
      </c>
      <c r="O24" s="21">
        <v>9773</v>
      </c>
      <c r="P24" s="21">
        <v>192723</v>
      </c>
      <c r="Q24" s="21">
        <v>20896</v>
      </c>
      <c r="R24" s="21">
        <v>34725</v>
      </c>
      <c r="S24" s="21">
        <v>22155</v>
      </c>
      <c r="T24" s="21">
        <v>25663</v>
      </c>
      <c r="U24" s="21">
        <v>34218</v>
      </c>
      <c r="V24" s="21">
        <v>27955</v>
      </c>
      <c r="W24" s="21">
        <v>59918</v>
      </c>
      <c r="X24" s="21">
        <v>26590</v>
      </c>
      <c r="Y24" s="21">
        <v>47157</v>
      </c>
      <c r="Z24" s="21">
        <v>28747</v>
      </c>
      <c r="AA24" s="21">
        <v>46909</v>
      </c>
      <c r="AB24" s="11">
        <v>50028</v>
      </c>
      <c r="AC24" s="3" t="s">
        <v>0</v>
      </c>
      <c r="AD24" s="58" t="s">
        <v>57</v>
      </c>
    </row>
    <row r="25" spans="1:30" ht="18.75" customHeight="1">
      <c r="A25" s="88"/>
      <c r="B25" s="98"/>
      <c r="C25" s="80"/>
      <c r="D25" s="6">
        <v>888094</v>
      </c>
      <c r="E25" s="7">
        <v>23356</v>
      </c>
      <c r="F25" s="6">
        <v>10495</v>
      </c>
      <c r="G25" s="7">
        <v>24975</v>
      </c>
      <c r="H25" s="6">
        <v>18219</v>
      </c>
      <c r="I25" s="7">
        <v>19624</v>
      </c>
      <c r="J25" s="6">
        <v>33315</v>
      </c>
      <c r="K25" s="7">
        <v>17697</v>
      </c>
      <c r="L25" s="6">
        <v>26968</v>
      </c>
      <c r="M25" s="7">
        <v>42103</v>
      </c>
      <c r="N25" s="6">
        <v>43885</v>
      </c>
      <c r="O25" s="7">
        <v>9773</v>
      </c>
      <c r="P25" s="6">
        <v>192723</v>
      </c>
      <c r="Q25" s="7">
        <v>20896</v>
      </c>
      <c r="R25" s="6">
        <v>34725</v>
      </c>
      <c r="S25" s="7">
        <v>22155</v>
      </c>
      <c r="T25" s="6">
        <v>25663</v>
      </c>
      <c r="U25" s="7">
        <v>34218</v>
      </c>
      <c r="V25" s="6">
        <v>27955</v>
      </c>
      <c r="W25" s="7">
        <v>59918</v>
      </c>
      <c r="X25" s="6">
        <v>26590</v>
      </c>
      <c r="Y25" s="7">
        <v>47157</v>
      </c>
      <c r="Z25" s="6">
        <v>28747</v>
      </c>
      <c r="AA25" s="7">
        <v>46909</v>
      </c>
      <c r="AB25" s="8">
        <v>50028</v>
      </c>
      <c r="AC25" s="3" t="s">
        <v>1</v>
      </c>
      <c r="AD25" s="58" t="s">
        <v>57</v>
      </c>
    </row>
    <row r="26" spans="1:30" ht="18.75" customHeight="1">
      <c r="A26" s="83">
        <v>11</v>
      </c>
      <c r="B26" s="97" t="s">
        <v>72</v>
      </c>
      <c r="C26" s="112" t="s">
        <v>65</v>
      </c>
      <c r="D26" s="4">
        <v>1435845</v>
      </c>
      <c r="E26" s="21">
        <v>50734</v>
      </c>
      <c r="F26" s="21">
        <v>47697</v>
      </c>
      <c r="G26" s="21">
        <v>47353</v>
      </c>
      <c r="H26" s="4">
        <v>0</v>
      </c>
      <c r="I26" s="21">
        <v>64089</v>
      </c>
      <c r="J26" s="21">
        <v>60066</v>
      </c>
      <c r="K26" s="21">
        <v>0</v>
      </c>
      <c r="L26" s="21">
        <v>60700</v>
      </c>
      <c r="M26" s="21">
        <v>178554</v>
      </c>
      <c r="N26" s="21">
        <v>33534</v>
      </c>
      <c r="O26" s="21">
        <v>0</v>
      </c>
      <c r="P26" s="21">
        <v>71226</v>
      </c>
      <c r="Q26" s="21">
        <v>81846</v>
      </c>
      <c r="R26" s="21">
        <v>46345</v>
      </c>
      <c r="S26" s="21">
        <v>72620</v>
      </c>
      <c r="T26" s="21">
        <v>109689</v>
      </c>
      <c r="U26" s="21">
        <v>45325</v>
      </c>
      <c r="V26" s="21">
        <v>167970</v>
      </c>
      <c r="W26" s="21">
        <v>69588</v>
      </c>
      <c r="X26" s="4">
        <v>0</v>
      </c>
      <c r="Y26" s="21">
        <v>77485</v>
      </c>
      <c r="Z26" s="21">
        <v>61725</v>
      </c>
      <c r="AA26" s="21">
        <v>43487</v>
      </c>
      <c r="AB26" s="11">
        <v>45812</v>
      </c>
      <c r="AC26" s="3" t="s">
        <v>0</v>
      </c>
      <c r="AD26" s="58" t="s">
        <v>57</v>
      </c>
    </row>
    <row r="27" spans="1:30" ht="18.75" customHeight="1">
      <c r="A27" s="88"/>
      <c r="B27" s="98"/>
      <c r="C27" s="80"/>
      <c r="D27" s="6">
        <v>1435845</v>
      </c>
      <c r="E27" s="7">
        <v>50734</v>
      </c>
      <c r="F27" s="6">
        <v>47697</v>
      </c>
      <c r="G27" s="7">
        <v>47353</v>
      </c>
      <c r="H27" s="7">
        <v>0</v>
      </c>
      <c r="I27" s="7">
        <v>64089</v>
      </c>
      <c r="J27" s="6">
        <v>60066</v>
      </c>
      <c r="K27" s="7">
        <v>0</v>
      </c>
      <c r="L27" s="6">
        <v>60700</v>
      </c>
      <c r="M27" s="7">
        <v>178554</v>
      </c>
      <c r="N27" s="6">
        <v>33534</v>
      </c>
      <c r="O27" s="7">
        <v>0</v>
      </c>
      <c r="P27" s="6">
        <v>71226</v>
      </c>
      <c r="Q27" s="7">
        <v>81846</v>
      </c>
      <c r="R27" s="6">
        <v>46345</v>
      </c>
      <c r="S27" s="7">
        <v>72620</v>
      </c>
      <c r="T27" s="6">
        <v>109689</v>
      </c>
      <c r="U27" s="7">
        <v>45325</v>
      </c>
      <c r="V27" s="6">
        <v>167970</v>
      </c>
      <c r="W27" s="7">
        <v>69588</v>
      </c>
      <c r="X27" s="7">
        <v>0</v>
      </c>
      <c r="Y27" s="7">
        <v>77485</v>
      </c>
      <c r="Z27" s="6">
        <v>61725</v>
      </c>
      <c r="AA27" s="7">
        <v>43487</v>
      </c>
      <c r="AB27" s="8">
        <v>45812</v>
      </c>
      <c r="AC27" s="3" t="s">
        <v>1</v>
      </c>
      <c r="AD27" s="58" t="s">
        <v>57</v>
      </c>
    </row>
    <row r="28" spans="1:30" ht="18.75" customHeight="1">
      <c r="A28" s="83">
        <v>12</v>
      </c>
      <c r="B28" s="97" t="s">
        <v>73</v>
      </c>
      <c r="C28" s="112" t="s">
        <v>65</v>
      </c>
      <c r="D28" s="4">
        <v>24127</v>
      </c>
      <c r="E28" s="4">
        <v>753</v>
      </c>
      <c r="F28" s="9">
        <v>886</v>
      </c>
      <c r="G28" s="4">
        <v>577</v>
      </c>
      <c r="H28" s="9">
        <v>646</v>
      </c>
      <c r="I28" s="4">
        <v>526</v>
      </c>
      <c r="J28" s="9">
        <v>625</v>
      </c>
      <c r="K28" s="4">
        <v>1174</v>
      </c>
      <c r="L28" s="9">
        <v>774</v>
      </c>
      <c r="M28" s="4">
        <v>469</v>
      </c>
      <c r="N28" s="9">
        <v>326</v>
      </c>
      <c r="O28" s="4">
        <v>1022</v>
      </c>
      <c r="P28" s="9">
        <v>1561</v>
      </c>
      <c r="Q28" s="4">
        <v>1470</v>
      </c>
      <c r="R28" s="9">
        <v>1279</v>
      </c>
      <c r="S28" s="4">
        <v>1125</v>
      </c>
      <c r="T28" s="9">
        <v>1099</v>
      </c>
      <c r="U28" s="4">
        <v>1486</v>
      </c>
      <c r="V28" s="9">
        <v>864</v>
      </c>
      <c r="W28" s="4">
        <v>888</v>
      </c>
      <c r="X28" s="9">
        <v>906</v>
      </c>
      <c r="Y28" s="4">
        <v>1644</v>
      </c>
      <c r="Z28" s="9">
        <v>1530</v>
      </c>
      <c r="AA28" s="4">
        <v>1905</v>
      </c>
      <c r="AB28" s="5">
        <v>592</v>
      </c>
      <c r="AC28" s="3" t="s">
        <v>0</v>
      </c>
      <c r="AD28" s="58" t="s">
        <v>57</v>
      </c>
    </row>
    <row r="29" spans="1:30" ht="18.75" customHeight="1">
      <c r="A29" s="88"/>
      <c r="B29" s="98"/>
      <c r="C29" s="80"/>
      <c r="D29" s="6">
        <v>24127</v>
      </c>
      <c r="E29" s="7">
        <v>753</v>
      </c>
      <c r="F29" s="6">
        <v>886</v>
      </c>
      <c r="G29" s="7">
        <v>577</v>
      </c>
      <c r="H29" s="6">
        <v>646</v>
      </c>
      <c r="I29" s="7">
        <v>526</v>
      </c>
      <c r="J29" s="6">
        <v>625</v>
      </c>
      <c r="K29" s="7">
        <v>1174</v>
      </c>
      <c r="L29" s="6">
        <v>774</v>
      </c>
      <c r="M29" s="7">
        <v>469</v>
      </c>
      <c r="N29" s="6">
        <v>326</v>
      </c>
      <c r="O29" s="7">
        <v>1022</v>
      </c>
      <c r="P29" s="6">
        <v>1561</v>
      </c>
      <c r="Q29" s="7">
        <v>1470</v>
      </c>
      <c r="R29" s="6">
        <v>1279</v>
      </c>
      <c r="S29" s="7">
        <v>1125</v>
      </c>
      <c r="T29" s="6">
        <v>1099</v>
      </c>
      <c r="U29" s="7">
        <v>1486</v>
      </c>
      <c r="V29" s="6">
        <v>864</v>
      </c>
      <c r="W29" s="7">
        <v>888</v>
      </c>
      <c r="X29" s="6">
        <v>906</v>
      </c>
      <c r="Y29" s="7">
        <v>1644</v>
      </c>
      <c r="Z29" s="6">
        <v>1530</v>
      </c>
      <c r="AA29" s="7">
        <v>1905</v>
      </c>
      <c r="AB29" s="8">
        <v>592</v>
      </c>
      <c r="AC29" s="3" t="s">
        <v>1</v>
      </c>
      <c r="AD29" s="58" t="s">
        <v>57</v>
      </c>
    </row>
    <row r="30" spans="1:30" ht="18.75" customHeight="1">
      <c r="A30" s="83">
        <v>13</v>
      </c>
      <c r="B30" s="97" t="s">
        <v>74</v>
      </c>
      <c r="C30" s="112" t="s">
        <v>65</v>
      </c>
      <c r="D30" s="4">
        <v>1767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1767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5">
        <v>0</v>
      </c>
      <c r="AC30" s="3" t="s">
        <v>0</v>
      </c>
      <c r="AD30" s="58" t="s">
        <v>57</v>
      </c>
    </row>
    <row r="31" spans="1:30" ht="18.75" customHeight="1">
      <c r="A31" s="88"/>
      <c r="B31" s="118"/>
      <c r="C31" s="80"/>
      <c r="D31" s="6">
        <v>1767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6">
        <v>1767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0</v>
      </c>
      <c r="AC31" s="3" t="s">
        <v>1</v>
      </c>
      <c r="AD31" s="58" t="s">
        <v>57</v>
      </c>
    </row>
    <row r="32" spans="1:30" ht="18.75" customHeight="1">
      <c r="A32" s="83">
        <v>14</v>
      </c>
      <c r="B32" s="97" t="s">
        <v>75</v>
      </c>
      <c r="C32" s="112" t="s">
        <v>65</v>
      </c>
      <c r="D32" s="4">
        <v>47841</v>
      </c>
      <c r="E32" s="4">
        <v>746</v>
      </c>
      <c r="F32" s="4">
        <v>0</v>
      </c>
      <c r="G32" s="4">
        <v>0</v>
      </c>
      <c r="H32" s="4">
        <v>24426</v>
      </c>
      <c r="I32" s="4">
        <v>0</v>
      </c>
      <c r="J32" s="4">
        <v>0</v>
      </c>
      <c r="K32" s="4">
        <v>0</v>
      </c>
      <c r="L32" s="4">
        <v>161</v>
      </c>
      <c r="M32" s="4">
        <v>492</v>
      </c>
      <c r="N32" s="4">
        <v>172</v>
      </c>
      <c r="O32" s="4">
        <v>342</v>
      </c>
      <c r="P32" s="4">
        <v>0</v>
      </c>
      <c r="Q32" s="4">
        <v>0</v>
      </c>
      <c r="R32" s="4">
        <v>0</v>
      </c>
      <c r="S32" s="4">
        <v>20714</v>
      </c>
      <c r="T32" s="4">
        <v>0</v>
      </c>
      <c r="U32" s="4">
        <v>292</v>
      </c>
      <c r="V32" s="4">
        <v>0</v>
      </c>
      <c r="W32" s="4">
        <v>0</v>
      </c>
      <c r="X32" s="4">
        <v>232</v>
      </c>
      <c r="Y32" s="4">
        <v>0</v>
      </c>
      <c r="Z32" s="4">
        <v>0</v>
      </c>
      <c r="AA32" s="4">
        <v>0</v>
      </c>
      <c r="AB32" s="5">
        <v>264</v>
      </c>
      <c r="AC32" s="3" t="s">
        <v>0</v>
      </c>
      <c r="AD32" s="58" t="s">
        <v>57</v>
      </c>
    </row>
    <row r="33" spans="1:30" ht="18.75" customHeight="1">
      <c r="A33" s="88"/>
      <c r="B33" s="98"/>
      <c r="C33" s="80"/>
      <c r="D33" s="6">
        <v>47841</v>
      </c>
      <c r="E33" s="6">
        <v>746</v>
      </c>
      <c r="F33" s="7">
        <v>0</v>
      </c>
      <c r="G33" s="7">
        <v>0</v>
      </c>
      <c r="H33" s="6">
        <v>24426</v>
      </c>
      <c r="I33" s="7">
        <v>0</v>
      </c>
      <c r="J33" s="7">
        <v>0</v>
      </c>
      <c r="K33" s="7">
        <v>0</v>
      </c>
      <c r="L33" s="6">
        <v>161</v>
      </c>
      <c r="M33" s="6">
        <v>492</v>
      </c>
      <c r="N33" s="6">
        <v>172</v>
      </c>
      <c r="O33" s="6">
        <v>342</v>
      </c>
      <c r="P33" s="7">
        <v>0</v>
      </c>
      <c r="Q33" s="7">
        <v>0</v>
      </c>
      <c r="R33" s="7">
        <v>0</v>
      </c>
      <c r="S33" s="6">
        <v>20714</v>
      </c>
      <c r="T33" s="7">
        <v>0</v>
      </c>
      <c r="U33" s="6">
        <v>292</v>
      </c>
      <c r="V33" s="7">
        <v>0</v>
      </c>
      <c r="W33" s="7">
        <v>0</v>
      </c>
      <c r="X33" s="6">
        <v>232</v>
      </c>
      <c r="Y33" s="7">
        <v>0</v>
      </c>
      <c r="Z33" s="7">
        <v>0</v>
      </c>
      <c r="AA33" s="7">
        <v>0</v>
      </c>
      <c r="AB33" s="27">
        <v>264</v>
      </c>
      <c r="AC33" s="3" t="s">
        <v>1</v>
      </c>
      <c r="AD33" s="58" t="s">
        <v>57</v>
      </c>
    </row>
    <row r="34" spans="1:30" ht="18.75" customHeight="1">
      <c r="A34" s="83">
        <v>15</v>
      </c>
      <c r="B34" s="81" t="s">
        <v>76</v>
      </c>
      <c r="C34" s="112" t="s">
        <v>65</v>
      </c>
      <c r="D34" s="4">
        <v>5532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4482</v>
      </c>
      <c r="O34" s="4">
        <v>0</v>
      </c>
      <c r="P34" s="4">
        <v>0</v>
      </c>
      <c r="Q34" s="4">
        <v>547</v>
      </c>
      <c r="R34" s="4">
        <v>0</v>
      </c>
      <c r="S34" s="4">
        <v>0</v>
      </c>
      <c r="T34" s="4">
        <v>263</v>
      </c>
      <c r="U34" s="4">
        <v>0</v>
      </c>
      <c r="V34" s="4">
        <v>0</v>
      </c>
      <c r="W34" s="4">
        <v>0</v>
      </c>
      <c r="X34" s="4">
        <v>0</v>
      </c>
      <c r="Y34" s="4">
        <v>240</v>
      </c>
      <c r="Z34" s="4">
        <v>0</v>
      </c>
      <c r="AA34" s="4">
        <v>0</v>
      </c>
      <c r="AB34" s="5">
        <v>0</v>
      </c>
      <c r="AC34" s="3" t="s">
        <v>0</v>
      </c>
      <c r="AD34" s="58" t="s">
        <v>57</v>
      </c>
    </row>
    <row r="35" spans="1:30" ht="18.75" customHeight="1">
      <c r="A35" s="88"/>
      <c r="B35" s="82"/>
      <c r="C35" s="80"/>
      <c r="D35" s="6">
        <v>5532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6">
        <v>4482</v>
      </c>
      <c r="O35" s="7">
        <v>0</v>
      </c>
      <c r="P35" s="7">
        <v>0</v>
      </c>
      <c r="Q35" s="7">
        <v>547</v>
      </c>
      <c r="R35" s="7">
        <v>0</v>
      </c>
      <c r="S35" s="7">
        <v>0</v>
      </c>
      <c r="T35" s="6">
        <v>263</v>
      </c>
      <c r="U35" s="7">
        <v>0</v>
      </c>
      <c r="V35" s="7">
        <v>0</v>
      </c>
      <c r="W35" s="7">
        <v>0</v>
      </c>
      <c r="X35" s="7">
        <v>0</v>
      </c>
      <c r="Y35" s="7">
        <v>240</v>
      </c>
      <c r="Z35" s="7">
        <v>0</v>
      </c>
      <c r="AA35" s="7">
        <v>0</v>
      </c>
      <c r="AB35" s="8">
        <v>0</v>
      </c>
      <c r="AC35" s="3" t="s">
        <v>1</v>
      </c>
      <c r="AD35" s="58" t="s">
        <v>57</v>
      </c>
    </row>
    <row r="36" spans="1:30" ht="18.75" customHeight="1">
      <c r="A36" s="83">
        <v>16</v>
      </c>
      <c r="B36" s="115" t="s">
        <v>159</v>
      </c>
      <c r="C36" s="79" t="s">
        <v>77</v>
      </c>
      <c r="D36" s="10">
        <v>1520</v>
      </c>
      <c r="E36" s="26">
        <v>132</v>
      </c>
      <c r="F36" s="9">
        <v>54</v>
      </c>
      <c r="G36" s="9">
        <v>43</v>
      </c>
      <c r="H36" s="9">
        <v>37</v>
      </c>
      <c r="I36" s="9">
        <v>131</v>
      </c>
      <c r="J36" s="9">
        <v>68</v>
      </c>
      <c r="K36" s="9">
        <v>42</v>
      </c>
      <c r="L36" s="9">
        <v>32</v>
      </c>
      <c r="M36" s="9">
        <v>49</v>
      </c>
      <c r="N36" s="9">
        <v>0</v>
      </c>
      <c r="O36" s="9">
        <v>49</v>
      </c>
      <c r="P36" s="9">
        <v>102</v>
      </c>
      <c r="Q36" s="26">
        <v>88</v>
      </c>
      <c r="R36" s="26">
        <v>41</v>
      </c>
      <c r="S36" s="26">
        <v>65</v>
      </c>
      <c r="T36" s="26">
        <v>45</v>
      </c>
      <c r="U36" s="26">
        <v>80</v>
      </c>
      <c r="V36" s="26">
        <v>53</v>
      </c>
      <c r="W36" s="26">
        <v>57</v>
      </c>
      <c r="X36" s="26">
        <v>65</v>
      </c>
      <c r="Y36" s="26">
        <v>75</v>
      </c>
      <c r="Z36" s="26">
        <v>61</v>
      </c>
      <c r="AA36" s="26">
        <v>95</v>
      </c>
      <c r="AB36" s="65">
        <v>56</v>
      </c>
      <c r="AC36" s="3" t="s">
        <v>0</v>
      </c>
      <c r="AD36" s="54" t="s">
        <v>29</v>
      </c>
    </row>
    <row r="37" spans="1:30" ht="18.75" customHeight="1">
      <c r="A37" s="88"/>
      <c r="B37" s="116"/>
      <c r="C37" s="80"/>
      <c r="D37" s="25">
        <v>1520</v>
      </c>
      <c r="E37" s="60">
        <v>132</v>
      </c>
      <c r="F37" s="7">
        <v>54</v>
      </c>
      <c r="G37" s="7">
        <v>43</v>
      </c>
      <c r="H37" s="7">
        <v>37</v>
      </c>
      <c r="I37" s="7">
        <v>131</v>
      </c>
      <c r="J37" s="7">
        <v>68</v>
      </c>
      <c r="K37" s="7">
        <v>42</v>
      </c>
      <c r="L37" s="7">
        <v>32</v>
      </c>
      <c r="M37" s="7">
        <v>49</v>
      </c>
      <c r="N37" s="7">
        <v>0</v>
      </c>
      <c r="O37" s="7">
        <v>49</v>
      </c>
      <c r="P37" s="7">
        <v>102</v>
      </c>
      <c r="Q37" s="60">
        <v>88</v>
      </c>
      <c r="R37" s="60">
        <v>41</v>
      </c>
      <c r="S37" s="60">
        <v>65</v>
      </c>
      <c r="T37" s="60">
        <v>45</v>
      </c>
      <c r="U37" s="60">
        <v>80</v>
      </c>
      <c r="V37" s="60">
        <v>53</v>
      </c>
      <c r="W37" s="60">
        <v>57</v>
      </c>
      <c r="X37" s="60">
        <v>65</v>
      </c>
      <c r="Y37" s="60">
        <v>75</v>
      </c>
      <c r="Z37" s="60">
        <v>61</v>
      </c>
      <c r="AA37" s="60">
        <v>95</v>
      </c>
      <c r="AB37" s="61">
        <v>56</v>
      </c>
      <c r="AC37" s="3" t="s">
        <v>1</v>
      </c>
      <c r="AD37" s="54" t="s">
        <v>29</v>
      </c>
    </row>
    <row r="38" spans="1:30" ht="18.75" customHeight="1">
      <c r="A38" s="83">
        <v>17</v>
      </c>
      <c r="B38" s="115" t="s">
        <v>78</v>
      </c>
      <c r="C38" s="79" t="s">
        <v>77</v>
      </c>
      <c r="D38" s="9">
        <v>19387</v>
      </c>
      <c r="E38" s="4">
        <v>0</v>
      </c>
      <c r="F38" s="4">
        <v>0</v>
      </c>
      <c r="G38" s="4">
        <v>2855</v>
      </c>
      <c r="H38" s="4">
        <v>2658</v>
      </c>
      <c r="I38" s="4">
        <v>0</v>
      </c>
      <c r="J38" s="4">
        <v>0</v>
      </c>
      <c r="K38" s="4">
        <v>0</v>
      </c>
      <c r="L38" s="4">
        <v>0</v>
      </c>
      <c r="M38" s="4">
        <v>3183</v>
      </c>
      <c r="N38" s="4">
        <v>0</v>
      </c>
      <c r="O38" s="4">
        <v>0</v>
      </c>
      <c r="P38" s="4">
        <v>0</v>
      </c>
      <c r="Q38" s="4">
        <v>0</v>
      </c>
      <c r="R38" s="4">
        <v>3088</v>
      </c>
      <c r="S38" s="4">
        <v>0</v>
      </c>
      <c r="T38" s="4">
        <v>3452</v>
      </c>
      <c r="U38" s="4">
        <v>0</v>
      </c>
      <c r="V38" s="4">
        <v>4151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5">
        <v>0</v>
      </c>
      <c r="AC38" s="3" t="s">
        <v>0</v>
      </c>
      <c r="AD38" s="54" t="s">
        <v>29</v>
      </c>
    </row>
    <row r="39" spans="1:30" ht="18.75" customHeight="1">
      <c r="A39" s="88"/>
      <c r="B39" s="116"/>
      <c r="C39" s="80"/>
      <c r="D39" s="6">
        <v>19387</v>
      </c>
      <c r="E39" s="7">
        <v>0</v>
      </c>
      <c r="F39" s="7">
        <v>0</v>
      </c>
      <c r="G39" s="7">
        <v>2855</v>
      </c>
      <c r="H39" s="6">
        <v>2658</v>
      </c>
      <c r="I39" s="7">
        <v>0</v>
      </c>
      <c r="J39" s="7">
        <v>0</v>
      </c>
      <c r="K39" s="7">
        <v>0</v>
      </c>
      <c r="L39" s="7">
        <v>0</v>
      </c>
      <c r="M39" s="7">
        <v>3183</v>
      </c>
      <c r="N39" s="7">
        <v>0</v>
      </c>
      <c r="O39" s="7">
        <v>0</v>
      </c>
      <c r="P39" s="7">
        <v>0</v>
      </c>
      <c r="Q39" s="7">
        <v>0</v>
      </c>
      <c r="R39" s="6">
        <v>3088</v>
      </c>
      <c r="S39" s="7">
        <v>0</v>
      </c>
      <c r="T39" s="6">
        <v>3452</v>
      </c>
      <c r="U39" s="7">
        <v>0</v>
      </c>
      <c r="V39" s="6">
        <v>4151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0</v>
      </c>
      <c r="AC39" s="3" t="s">
        <v>1</v>
      </c>
      <c r="AD39" s="54" t="s">
        <v>29</v>
      </c>
    </row>
    <row r="40" spans="1:30" ht="18.75" customHeight="1">
      <c r="A40" s="83">
        <v>18</v>
      </c>
      <c r="B40" s="117" t="s">
        <v>160</v>
      </c>
      <c r="C40" s="79" t="s">
        <v>77</v>
      </c>
      <c r="D40" s="4">
        <v>100</v>
      </c>
      <c r="E40" s="4">
        <v>0</v>
      </c>
      <c r="F40" s="4">
        <v>0</v>
      </c>
      <c r="G40" s="4">
        <v>0</v>
      </c>
      <c r="H40" s="4">
        <v>0</v>
      </c>
      <c r="I40" s="4">
        <v>100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5">
        <v>0</v>
      </c>
      <c r="AC40" s="3" t="s">
        <v>0</v>
      </c>
      <c r="AD40" s="54" t="s">
        <v>29</v>
      </c>
    </row>
    <row r="41" spans="1:30" ht="18.75" customHeight="1">
      <c r="A41" s="88"/>
      <c r="B41" s="117"/>
      <c r="C41" s="80"/>
      <c r="D41" s="6">
        <v>100</v>
      </c>
      <c r="E41" s="7">
        <v>0</v>
      </c>
      <c r="F41" s="7">
        <v>0</v>
      </c>
      <c r="G41" s="7">
        <v>0</v>
      </c>
      <c r="H41" s="7">
        <v>0</v>
      </c>
      <c r="I41" s="7">
        <v>100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0</v>
      </c>
      <c r="AC41" s="3" t="s">
        <v>1</v>
      </c>
      <c r="AD41" s="54" t="s">
        <v>29</v>
      </c>
    </row>
    <row r="42" spans="1:30" ht="18.75" customHeight="1">
      <c r="A42" s="83">
        <v>19</v>
      </c>
      <c r="B42" s="96" t="s">
        <v>79</v>
      </c>
      <c r="C42" s="112" t="s">
        <v>77</v>
      </c>
      <c r="D42" s="10">
        <v>322</v>
      </c>
      <c r="E42" s="4">
        <v>26</v>
      </c>
      <c r="F42" s="9">
        <v>11</v>
      </c>
      <c r="G42" s="4">
        <v>8</v>
      </c>
      <c r="H42" s="9">
        <v>8</v>
      </c>
      <c r="I42" s="4">
        <v>26</v>
      </c>
      <c r="J42" s="9">
        <v>15</v>
      </c>
      <c r="K42" s="4">
        <v>9</v>
      </c>
      <c r="L42" s="9">
        <v>7</v>
      </c>
      <c r="M42" s="4">
        <v>11</v>
      </c>
      <c r="N42" s="9">
        <v>10</v>
      </c>
      <c r="O42" s="4">
        <v>10</v>
      </c>
      <c r="P42" s="9">
        <v>22</v>
      </c>
      <c r="Q42" s="4">
        <v>18</v>
      </c>
      <c r="R42" s="9">
        <v>8</v>
      </c>
      <c r="S42" s="4">
        <v>13</v>
      </c>
      <c r="T42" s="9">
        <v>9</v>
      </c>
      <c r="U42" s="4">
        <v>16</v>
      </c>
      <c r="V42" s="9">
        <v>11</v>
      </c>
      <c r="W42" s="4">
        <v>12</v>
      </c>
      <c r="X42" s="9">
        <v>13</v>
      </c>
      <c r="Y42" s="4">
        <v>15</v>
      </c>
      <c r="Z42" s="9">
        <v>13</v>
      </c>
      <c r="AA42" s="4">
        <v>20</v>
      </c>
      <c r="AB42" s="5">
        <v>11</v>
      </c>
      <c r="AC42" s="3" t="s">
        <v>0</v>
      </c>
      <c r="AD42" s="54" t="s">
        <v>29</v>
      </c>
    </row>
    <row r="43" spans="1:30" ht="18.75" customHeight="1">
      <c r="A43" s="88"/>
      <c r="B43" s="82"/>
      <c r="C43" s="80"/>
      <c r="D43" s="6">
        <v>322</v>
      </c>
      <c r="E43" s="7">
        <v>26</v>
      </c>
      <c r="F43" s="6">
        <v>11</v>
      </c>
      <c r="G43" s="7">
        <v>8</v>
      </c>
      <c r="H43" s="6">
        <v>8</v>
      </c>
      <c r="I43" s="7">
        <v>26</v>
      </c>
      <c r="J43" s="6">
        <v>15</v>
      </c>
      <c r="K43" s="7">
        <v>9</v>
      </c>
      <c r="L43" s="6">
        <v>7</v>
      </c>
      <c r="M43" s="7">
        <v>11</v>
      </c>
      <c r="N43" s="6">
        <v>10</v>
      </c>
      <c r="O43" s="7">
        <v>10</v>
      </c>
      <c r="P43" s="6">
        <v>22</v>
      </c>
      <c r="Q43" s="7">
        <v>18</v>
      </c>
      <c r="R43" s="6">
        <v>8</v>
      </c>
      <c r="S43" s="7">
        <v>13</v>
      </c>
      <c r="T43" s="6">
        <v>9</v>
      </c>
      <c r="U43" s="7">
        <v>16</v>
      </c>
      <c r="V43" s="6">
        <v>11</v>
      </c>
      <c r="W43" s="7">
        <v>12</v>
      </c>
      <c r="X43" s="6">
        <v>13</v>
      </c>
      <c r="Y43" s="7">
        <v>15</v>
      </c>
      <c r="Z43" s="6">
        <v>13</v>
      </c>
      <c r="AA43" s="7">
        <v>20</v>
      </c>
      <c r="AB43" s="8">
        <v>11</v>
      </c>
      <c r="AC43" s="3" t="s">
        <v>1</v>
      </c>
      <c r="AD43" s="54" t="s">
        <v>29</v>
      </c>
    </row>
    <row r="44" spans="1:30" ht="18.75" customHeight="1">
      <c r="A44" s="83">
        <v>20</v>
      </c>
      <c r="B44" s="81" t="s">
        <v>165</v>
      </c>
      <c r="C44" s="79" t="s">
        <v>77</v>
      </c>
      <c r="D44" s="9">
        <v>7373</v>
      </c>
      <c r="E44" s="4">
        <v>613</v>
      </c>
      <c r="F44" s="4">
        <v>250</v>
      </c>
      <c r="G44" s="4">
        <v>200</v>
      </c>
      <c r="H44" s="4">
        <v>172</v>
      </c>
      <c r="I44" s="4">
        <v>611</v>
      </c>
      <c r="J44" s="4">
        <v>324</v>
      </c>
      <c r="K44" s="4">
        <v>198</v>
      </c>
      <c r="L44" s="4">
        <v>153</v>
      </c>
      <c r="M44" s="4">
        <v>234</v>
      </c>
      <c r="N44" s="4">
        <v>211</v>
      </c>
      <c r="O44" s="4">
        <v>233</v>
      </c>
      <c r="P44" s="4">
        <v>483</v>
      </c>
      <c r="Q44" s="4">
        <v>416</v>
      </c>
      <c r="R44" s="4">
        <v>196</v>
      </c>
      <c r="S44" s="4">
        <v>308</v>
      </c>
      <c r="T44" s="4">
        <v>212</v>
      </c>
      <c r="U44" s="4">
        <v>377</v>
      </c>
      <c r="V44" s="4">
        <v>250</v>
      </c>
      <c r="W44" s="4">
        <v>272</v>
      </c>
      <c r="X44" s="4">
        <v>306</v>
      </c>
      <c r="Y44" s="4">
        <v>353</v>
      </c>
      <c r="Z44" s="4">
        <v>289</v>
      </c>
      <c r="AA44" s="4">
        <v>447</v>
      </c>
      <c r="AB44" s="5">
        <v>265</v>
      </c>
      <c r="AC44" s="3" t="s">
        <v>0</v>
      </c>
      <c r="AD44" s="54" t="s">
        <v>29</v>
      </c>
    </row>
    <row r="45" spans="1:30" ht="18.75" customHeight="1">
      <c r="A45" s="88"/>
      <c r="B45" s="82"/>
      <c r="C45" s="80"/>
      <c r="D45" s="6">
        <v>7373</v>
      </c>
      <c r="E45" s="7">
        <v>613</v>
      </c>
      <c r="F45" s="7">
        <v>250</v>
      </c>
      <c r="G45" s="7">
        <v>200</v>
      </c>
      <c r="H45" s="7">
        <v>172</v>
      </c>
      <c r="I45" s="7">
        <v>611</v>
      </c>
      <c r="J45" s="7">
        <v>324</v>
      </c>
      <c r="K45" s="7">
        <v>198</v>
      </c>
      <c r="L45" s="7">
        <v>153</v>
      </c>
      <c r="M45" s="7">
        <v>234</v>
      </c>
      <c r="N45" s="7">
        <v>211</v>
      </c>
      <c r="O45" s="7">
        <v>233</v>
      </c>
      <c r="P45" s="7">
        <v>483</v>
      </c>
      <c r="Q45" s="7">
        <v>416</v>
      </c>
      <c r="R45" s="7">
        <v>196</v>
      </c>
      <c r="S45" s="7">
        <v>308</v>
      </c>
      <c r="T45" s="7">
        <v>212</v>
      </c>
      <c r="U45" s="7">
        <v>377</v>
      </c>
      <c r="V45" s="7">
        <v>250</v>
      </c>
      <c r="W45" s="7">
        <v>272</v>
      </c>
      <c r="X45" s="7">
        <v>306</v>
      </c>
      <c r="Y45" s="7">
        <v>353</v>
      </c>
      <c r="Z45" s="7">
        <v>289</v>
      </c>
      <c r="AA45" s="7">
        <v>447</v>
      </c>
      <c r="AB45" s="8">
        <v>265</v>
      </c>
      <c r="AC45" s="3" t="s">
        <v>1</v>
      </c>
      <c r="AD45" s="54" t="s">
        <v>29</v>
      </c>
    </row>
    <row r="46" spans="1:30" ht="18.75" customHeight="1">
      <c r="A46" s="83">
        <v>21</v>
      </c>
      <c r="B46" s="81" t="s">
        <v>38</v>
      </c>
      <c r="C46" s="79" t="s">
        <v>77</v>
      </c>
      <c r="D46" s="9">
        <v>7309</v>
      </c>
      <c r="E46" s="4">
        <v>610</v>
      </c>
      <c r="F46" s="4">
        <v>248</v>
      </c>
      <c r="G46" s="4">
        <v>199</v>
      </c>
      <c r="H46" s="4">
        <v>171</v>
      </c>
      <c r="I46" s="4">
        <v>605</v>
      </c>
      <c r="J46" s="4">
        <v>321</v>
      </c>
      <c r="K46" s="4">
        <v>196</v>
      </c>
      <c r="L46" s="4">
        <v>151</v>
      </c>
      <c r="M46" s="4">
        <v>232</v>
      </c>
      <c r="N46" s="4">
        <v>209</v>
      </c>
      <c r="O46" s="4">
        <v>231</v>
      </c>
      <c r="P46" s="4">
        <v>479</v>
      </c>
      <c r="Q46" s="4">
        <v>411</v>
      </c>
      <c r="R46" s="4">
        <v>194</v>
      </c>
      <c r="S46" s="4">
        <v>304</v>
      </c>
      <c r="T46" s="4">
        <v>209</v>
      </c>
      <c r="U46" s="4">
        <v>373</v>
      </c>
      <c r="V46" s="4">
        <v>248</v>
      </c>
      <c r="W46" s="4">
        <v>270</v>
      </c>
      <c r="X46" s="4">
        <v>304</v>
      </c>
      <c r="Y46" s="4">
        <v>350</v>
      </c>
      <c r="Z46" s="4">
        <v>287</v>
      </c>
      <c r="AA46" s="4">
        <v>444</v>
      </c>
      <c r="AB46" s="5">
        <v>263</v>
      </c>
      <c r="AC46" s="3" t="s">
        <v>0</v>
      </c>
      <c r="AD46" s="54" t="s">
        <v>29</v>
      </c>
    </row>
    <row r="47" spans="1:30" ht="18.75" customHeight="1">
      <c r="A47" s="88"/>
      <c r="B47" s="82"/>
      <c r="C47" s="80"/>
      <c r="D47" s="6">
        <v>990</v>
      </c>
      <c r="E47" s="7">
        <v>82</v>
      </c>
      <c r="F47" s="7">
        <v>33</v>
      </c>
      <c r="G47" s="7">
        <v>27</v>
      </c>
      <c r="H47" s="7">
        <v>23</v>
      </c>
      <c r="I47" s="7">
        <v>82</v>
      </c>
      <c r="J47" s="7">
        <v>43</v>
      </c>
      <c r="K47" s="7">
        <v>27</v>
      </c>
      <c r="L47" s="7">
        <v>21</v>
      </c>
      <c r="M47" s="7">
        <v>31</v>
      </c>
      <c r="N47" s="7">
        <v>28</v>
      </c>
      <c r="O47" s="7">
        <v>31</v>
      </c>
      <c r="P47" s="7">
        <v>65</v>
      </c>
      <c r="Q47" s="7">
        <v>55</v>
      </c>
      <c r="R47" s="7">
        <v>26</v>
      </c>
      <c r="S47" s="7">
        <v>41</v>
      </c>
      <c r="T47" s="7">
        <v>28</v>
      </c>
      <c r="U47" s="7">
        <v>50</v>
      </c>
      <c r="V47" s="7">
        <v>34</v>
      </c>
      <c r="W47" s="7">
        <v>37</v>
      </c>
      <c r="X47" s="7">
        <v>42</v>
      </c>
      <c r="Y47" s="7">
        <v>48</v>
      </c>
      <c r="Z47" s="7">
        <v>40</v>
      </c>
      <c r="AA47" s="7">
        <v>61</v>
      </c>
      <c r="AB47" s="8">
        <v>35</v>
      </c>
      <c r="AC47" s="3" t="s">
        <v>1</v>
      </c>
      <c r="AD47" s="54" t="s">
        <v>29</v>
      </c>
    </row>
    <row r="48" spans="1:30" ht="18.75" customHeight="1">
      <c r="A48" s="83">
        <v>22</v>
      </c>
      <c r="B48" s="81" t="s">
        <v>39</v>
      </c>
      <c r="C48" s="79" t="s">
        <v>77</v>
      </c>
      <c r="D48" s="9">
        <v>2678</v>
      </c>
      <c r="E48" s="4">
        <v>223</v>
      </c>
      <c r="F48" s="4">
        <v>91</v>
      </c>
      <c r="G48" s="4">
        <v>73</v>
      </c>
      <c r="H48" s="4">
        <v>63</v>
      </c>
      <c r="I48" s="4">
        <v>221</v>
      </c>
      <c r="J48" s="4">
        <v>117</v>
      </c>
      <c r="K48" s="4">
        <v>72</v>
      </c>
      <c r="L48" s="4">
        <v>55</v>
      </c>
      <c r="M48" s="4">
        <v>85</v>
      </c>
      <c r="N48" s="4">
        <v>77</v>
      </c>
      <c r="O48" s="4">
        <v>85</v>
      </c>
      <c r="P48" s="4">
        <v>176</v>
      </c>
      <c r="Q48" s="4">
        <v>151</v>
      </c>
      <c r="R48" s="4">
        <v>71</v>
      </c>
      <c r="S48" s="4">
        <v>111</v>
      </c>
      <c r="T48" s="4">
        <v>77</v>
      </c>
      <c r="U48" s="4">
        <v>137</v>
      </c>
      <c r="V48" s="4">
        <v>91</v>
      </c>
      <c r="W48" s="4">
        <v>99</v>
      </c>
      <c r="X48" s="4">
        <v>111</v>
      </c>
      <c r="Y48" s="4">
        <v>128</v>
      </c>
      <c r="Z48" s="4">
        <v>105</v>
      </c>
      <c r="AA48" s="4">
        <v>163</v>
      </c>
      <c r="AB48" s="5">
        <v>96</v>
      </c>
      <c r="AC48" s="3" t="s">
        <v>0</v>
      </c>
      <c r="AD48" s="54" t="s">
        <v>29</v>
      </c>
    </row>
    <row r="49" spans="1:31" ht="18.75" customHeight="1">
      <c r="A49" s="88"/>
      <c r="B49" s="82"/>
      <c r="C49" s="80"/>
      <c r="D49" s="6">
        <v>257</v>
      </c>
      <c r="E49" s="7">
        <v>20</v>
      </c>
      <c r="F49" s="7">
        <v>8</v>
      </c>
      <c r="G49" s="7">
        <v>7</v>
      </c>
      <c r="H49" s="7">
        <v>6</v>
      </c>
      <c r="I49" s="7">
        <v>20</v>
      </c>
      <c r="J49" s="7">
        <v>11</v>
      </c>
      <c r="K49" s="7">
        <v>6</v>
      </c>
      <c r="L49" s="7">
        <v>5</v>
      </c>
      <c r="M49" s="7">
        <v>8</v>
      </c>
      <c r="N49" s="7">
        <v>8</v>
      </c>
      <c r="O49" s="7">
        <v>8</v>
      </c>
      <c r="P49" s="7">
        <v>17</v>
      </c>
      <c r="Q49" s="7">
        <v>15</v>
      </c>
      <c r="R49" s="7">
        <v>7</v>
      </c>
      <c r="S49" s="7">
        <v>11</v>
      </c>
      <c r="T49" s="7">
        <v>8</v>
      </c>
      <c r="U49" s="7">
        <v>13</v>
      </c>
      <c r="V49" s="7">
        <v>9</v>
      </c>
      <c r="W49" s="7">
        <v>10</v>
      </c>
      <c r="X49" s="7">
        <v>11</v>
      </c>
      <c r="Y49" s="7">
        <v>13</v>
      </c>
      <c r="Z49" s="7">
        <v>10</v>
      </c>
      <c r="AA49" s="7">
        <v>16</v>
      </c>
      <c r="AB49" s="8">
        <v>10</v>
      </c>
      <c r="AC49" s="3" t="s">
        <v>1</v>
      </c>
      <c r="AD49" s="54" t="s">
        <v>29</v>
      </c>
    </row>
    <row r="50" spans="1:31" ht="18.75" customHeight="1">
      <c r="A50" s="83">
        <v>23</v>
      </c>
      <c r="B50" s="96" t="s">
        <v>40</v>
      </c>
      <c r="C50" s="112" t="s">
        <v>77</v>
      </c>
      <c r="D50" s="10">
        <v>10517</v>
      </c>
      <c r="E50" s="4">
        <v>877</v>
      </c>
      <c r="F50" s="4">
        <v>357</v>
      </c>
      <c r="G50" s="4">
        <v>286</v>
      </c>
      <c r="H50" s="4">
        <v>246</v>
      </c>
      <c r="I50" s="4">
        <v>871</v>
      </c>
      <c r="J50" s="4">
        <v>462</v>
      </c>
      <c r="K50" s="4">
        <v>282</v>
      </c>
      <c r="L50" s="4">
        <v>218</v>
      </c>
      <c r="M50" s="4">
        <v>334</v>
      </c>
      <c r="N50" s="4">
        <v>301</v>
      </c>
      <c r="O50" s="4">
        <v>332</v>
      </c>
      <c r="P50" s="4">
        <v>690</v>
      </c>
      <c r="Q50" s="4">
        <v>592</v>
      </c>
      <c r="R50" s="4">
        <v>279</v>
      </c>
      <c r="S50" s="4">
        <v>437</v>
      </c>
      <c r="T50" s="4">
        <v>301</v>
      </c>
      <c r="U50" s="4">
        <v>537</v>
      </c>
      <c r="V50" s="4">
        <v>357</v>
      </c>
      <c r="W50" s="4">
        <v>388</v>
      </c>
      <c r="X50" s="4">
        <v>437</v>
      </c>
      <c r="Y50" s="4">
        <v>504</v>
      </c>
      <c r="Z50" s="4">
        <v>412</v>
      </c>
      <c r="AA50" s="4">
        <v>638</v>
      </c>
      <c r="AB50" s="5">
        <v>379</v>
      </c>
      <c r="AC50" s="3" t="s">
        <v>0</v>
      </c>
      <c r="AD50" s="54" t="s">
        <v>29</v>
      </c>
    </row>
    <row r="51" spans="1:31" ht="18.75" customHeight="1" thickBot="1">
      <c r="A51" s="84"/>
      <c r="B51" s="85"/>
      <c r="C51" s="92"/>
      <c r="D51" s="12">
        <v>10517</v>
      </c>
      <c r="E51" s="17">
        <v>877</v>
      </c>
      <c r="F51" s="17">
        <v>357</v>
      </c>
      <c r="G51" s="17">
        <v>286</v>
      </c>
      <c r="H51" s="17">
        <v>246</v>
      </c>
      <c r="I51" s="17">
        <v>871</v>
      </c>
      <c r="J51" s="17">
        <v>462</v>
      </c>
      <c r="K51" s="17">
        <v>282</v>
      </c>
      <c r="L51" s="17">
        <v>218</v>
      </c>
      <c r="M51" s="17">
        <v>334</v>
      </c>
      <c r="N51" s="17">
        <v>301</v>
      </c>
      <c r="O51" s="17">
        <v>332</v>
      </c>
      <c r="P51" s="17">
        <v>690</v>
      </c>
      <c r="Q51" s="17">
        <v>592</v>
      </c>
      <c r="R51" s="17">
        <v>279</v>
      </c>
      <c r="S51" s="17">
        <v>437</v>
      </c>
      <c r="T51" s="17">
        <v>301</v>
      </c>
      <c r="U51" s="17">
        <v>537</v>
      </c>
      <c r="V51" s="17">
        <v>357</v>
      </c>
      <c r="W51" s="17">
        <v>388</v>
      </c>
      <c r="X51" s="17">
        <v>437</v>
      </c>
      <c r="Y51" s="17">
        <v>504</v>
      </c>
      <c r="Z51" s="17">
        <v>412</v>
      </c>
      <c r="AA51" s="17">
        <v>638</v>
      </c>
      <c r="AB51" s="18">
        <v>379</v>
      </c>
      <c r="AC51" s="3" t="s">
        <v>1</v>
      </c>
      <c r="AD51" s="54" t="s">
        <v>29</v>
      </c>
    </row>
    <row r="52" spans="1:31" ht="30" customHeight="1" thickBot="1">
      <c r="A52" s="20" t="s">
        <v>41</v>
      </c>
      <c r="C52" s="53"/>
      <c r="D52" s="53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71" t="s">
        <v>166</v>
      </c>
      <c r="Y52" s="71"/>
      <c r="Z52" s="71"/>
      <c r="AA52" s="16"/>
      <c r="AB52" s="16" t="s">
        <v>47</v>
      </c>
      <c r="AD52" s="72" t="s">
        <v>62</v>
      </c>
      <c r="AE52" s="74" t="s">
        <v>61</v>
      </c>
    </row>
    <row r="53" spans="1:31" ht="18.75" customHeight="1">
      <c r="A53" s="33" t="s">
        <v>48</v>
      </c>
      <c r="B53" s="75" t="s">
        <v>49</v>
      </c>
      <c r="C53" s="77" t="s">
        <v>27</v>
      </c>
      <c r="D53" s="34"/>
      <c r="E53" s="49" t="s">
        <v>51</v>
      </c>
      <c r="F53" s="49"/>
      <c r="G53" s="49"/>
      <c r="H53" s="49"/>
      <c r="I53" s="50" t="s">
        <v>52</v>
      </c>
      <c r="J53" s="49"/>
      <c r="K53" s="49"/>
      <c r="L53" s="49"/>
      <c r="M53" s="49"/>
      <c r="N53" s="49" t="s">
        <v>53</v>
      </c>
      <c r="O53" s="49"/>
      <c r="P53" s="49"/>
      <c r="Q53" s="49"/>
      <c r="R53" s="50" t="s">
        <v>54</v>
      </c>
      <c r="S53" s="49"/>
      <c r="T53" s="49"/>
      <c r="U53" s="49"/>
      <c r="V53" s="49"/>
      <c r="W53" s="49" t="s">
        <v>55</v>
      </c>
      <c r="X53" s="49"/>
      <c r="Y53" s="49"/>
      <c r="Z53" s="49"/>
      <c r="AA53" s="50" t="s">
        <v>56</v>
      </c>
      <c r="AB53" s="35"/>
      <c r="AD53" s="72"/>
      <c r="AE53" s="74"/>
    </row>
    <row r="54" spans="1:31" ht="18.75" customHeight="1">
      <c r="A54" s="36" t="s">
        <v>50</v>
      </c>
      <c r="B54" s="76"/>
      <c r="C54" s="78"/>
      <c r="D54" s="37" t="s">
        <v>2</v>
      </c>
      <c r="E54" s="37" t="s">
        <v>3</v>
      </c>
      <c r="F54" s="37" t="s">
        <v>4</v>
      </c>
      <c r="G54" s="37" t="s">
        <v>5</v>
      </c>
      <c r="H54" s="37" t="s">
        <v>6</v>
      </c>
      <c r="I54" s="37" t="s">
        <v>7</v>
      </c>
      <c r="J54" s="37" t="s">
        <v>8</v>
      </c>
      <c r="K54" s="37" t="s">
        <v>9</v>
      </c>
      <c r="L54" s="37" t="s">
        <v>10</v>
      </c>
      <c r="M54" s="51" t="s">
        <v>11</v>
      </c>
      <c r="N54" s="51" t="s">
        <v>12</v>
      </c>
      <c r="O54" s="37" t="s">
        <v>13</v>
      </c>
      <c r="P54" s="37" t="s">
        <v>14</v>
      </c>
      <c r="Q54" s="37" t="s">
        <v>15</v>
      </c>
      <c r="R54" s="37" t="s">
        <v>16</v>
      </c>
      <c r="S54" s="37" t="s">
        <v>17</v>
      </c>
      <c r="T54" s="37" t="s">
        <v>18</v>
      </c>
      <c r="U54" s="37" t="s">
        <v>19</v>
      </c>
      <c r="V54" s="37" t="s">
        <v>20</v>
      </c>
      <c r="W54" s="37" t="s">
        <v>21</v>
      </c>
      <c r="X54" s="37" t="s">
        <v>22</v>
      </c>
      <c r="Y54" s="37" t="s">
        <v>23</v>
      </c>
      <c r="Z54" s="37" t="s">
        <v>24</v>
      </c>
      <c r="AA54" s="37" t="s">
        <v>25</v>
      </c>
      <c r="AB54" s="38" t="s">
        <v>26</v>
      </c>
      <c r="AD54" s="73"/>
      <c r="AE54" s="74"/>
    </row>
    <row r="55" spans="1:31" ht="18.75" customHeight="1">
      <c r="A55" s="83">
        <v>24</v>
      </c>
      <c r="B55" s="115" t="s">
        <v>161</v>
      </c>
      <c r="C55" s="79" t="s">
        <v>77</v>
      </c>
      <c r="D55" s="9">
        <v>24395</v>
      </c>
      <c r="E55" s="4">
        <v>1930</v>
      </c>
      <c r="F55" s="9">
        <v>787</v>
      </c>
      <c r="G55" s="4">
        <v>779</v>
      </c>
      <c r="H55" s="9">
        <v>692</v>
      </c>
      <c r="I55" s="4">
        <v>1923</v>
      </c>
      <c r="J55" s="9">
        <v>1020</v>
      </c>
      <c r="K55" s="4">
        <v>623</v>
      </c>
      <c r="L55" s="9">
        <v>481</v>
      </c>
      <c r="M55" s="4">
        <v>737</v>
      </c>
      <c r="N55" s="9">
        <v>665</v>
      </c>
      <c r="O55" s="4">
        <v>733</v>
      </c>
      <c r="P55" s="9">
        <v>1521</v>
      </c>
      <c r="Q55" s="4">
        <v>1606</v>
      </c>
      <c r="R55" s="9">
        <v>615</v>
      </c>
      <c r="S55" s="4">
        <v>1114</v>
      </c>
      <c r="T55" s="9">
        <v>664</v>
      </c>
      <c r="U55" s="4">
        <v>1334</v>
      </c>
      <c r="V55" s="9">
        <v>788</v>
      </c>
      <c r="W55" s="4">
        <v>1155</v>
      </c>
      <c r="X55" s="9">
        <v>964</v>
      </c>
      <c r="Y55" s="4">
        <v>1112</v>
      </c>
      <c r="Z55" s="9">
        <v>908</v>
      </c>
      <c r="AA55" s="4">
        <v>1409</v>
      </c>
      <c r="AB55" s="5">
        <v>835</v>
      </c>
      <c r="AC55" s="3" t="s">
        <v>0</v>
      </c>
      <c r="AD55" s="54" t="s">
        <v>29</v>
      </c>
    </row>
    <row r="56" spans="1:31" ht="18.75" customHeight="1">
      <c r="A56" s="88"/>
      <c r="B56" s="116"/>
      <c r="C56" s="80"/>
      <c r="D56" s="6">
        <v>15322</v>
      </c>
      <c r="E56" s="7">
        <v>1175</v>
      </c>
      <c r="F56" s="6">
        <v>479</v>
      </c>
      <c r="G56" s="7">
        <v>533</v>
      </c>
      <c r="H56" s="6">
        <v>480</v>
      </c>
      <c r="I56" s="7">
        <v>1171</v>
      </c>
      <c r="J56" s="6">
        <v>621</v>
      </c>
      <c r="K56" s="7">
        <v>379</v>
      </c>
      <c r="L56" s="6">
        <v>293</v>
      </c>
      <c r="M56" s="7">
        <v>449</v>
      </c>
      <c r="N56" s="6">
        <v>405</v>
      </c>
      <c r="O56" s="7">
        <v>446</v>
      </c>
      <c r="P56" s="6">
        <v>926</v>
      </c>
      <c r="Q56" s="7">
        <v>1095</v>
      </c>
      <c r="R56" s="6">
        <v>374</v>
      </c>
      <c r="S56" s="7">
        <v>737</v>
      </c>
      <c r="T56" s="6">
        <v>404</v>
      </c>
      <c r="U56" s="7">
        <v>871</v>
      </c>
      <c r="V56" s="6">
        <v>480</v>
      </c>
      <c r="W56" s="7">
        <v>821</v>
      </c>
      <c r="X56" s="6">
        <v>587</v>
      </c>
      <c r="Y56" s="7">
        <v>677</v>
      </c>
      <c r="Z56" s="6">
        <v>553</v>
      </c>
      <c r="AA56" s="7">
        <v>858</v>
      </c>
      <c r="AB56" s="8">
        <v>508</v>
      </c>
      <c r="AC56" s="3" t="s">
        <v>1</v>
      </c>
      <c r="AD56" s="54" t="s">
        <v>29</v>
      </c>
    </row>
    <row r="57" spans="1:31" ht="18.75" customHeight="1">
      <c r="A57" s="83">
        <v>25</v>
      </c>
      <c r="B57" s="115" t="s">
        <v>37</v>
      </c>
      <c r="C57" s="79" t="s">
        <v>77</v>
      </c>
      <c r="D57" s="9">
        <v>3978</v>
      </c>
      <c r="E57" s="4">
        <v>332</v>
      </c>
      <c r="F57" s="9">
        <v>135</v>
      </c>
      <c r="G57" s="4">
        <v>108</v>
      </c>
      <c r="H57" s="9">
        <v>93</v>
      </c>
      <c r="I57" s="4">
        <v>330</v>
      </c>
      <c r="J57" s="9">
        <v>175</v>
      </c>
      <c r="K57" s="4">
        <v>107</v>
      </c>
      <c r="L57" s="9">
        <v>82</v>
      </c>
      <c r="M57" s="4">
        <v>126</v>
      </c>
      <c r="N57" s="9">
        <v>113</v>
      </c>
      <c r="O57" s="4">
        <v>125</v>
      </c>
      <c r="P57" s="9">
        <v>260</v>
      </c>
      <c r="Q57" s="4">
        <v>223</v>
      </c>
      <c r="R57" s="9">
        <v>106</v>
      </c>
      <c r="S57" s="4">
        <v>166</v>
      </c>
      <c r="T57" s="9">
        <v>114</v>
      </c>
      <c r="U57" s="4">
        <v>203</v>
      </c>
      <c r="V57" s="9">
        <v>135</v>
      </c>
      <c r="W57" s="4">
        <v>147</v>
      </c>
      <c r="X57" s="9">
        <v>166</v>
      </c>
      <c r="Y57" s="4">
        <v>191</v>
      </c>
      <c r="Z57" s="9">
        <v>156</v>
      </c>
      <c r="AA57" s="4">
        <v>242</v>
      </c>
      <c r="AB57" s="5">
        <v>143</v>
      </c>
      <c r="AC57" s="3" t="s">
        <v>0</v>
      </c>
      <c r="AD57" s="54" t="s">
        <v>29</v>
      </c>
    </row>
    <row r="58" spans="1:31" ht="18.75" customHeight="1">
      <c r="A58" s="88"/>
      <c r="B58" s="116"/>
      <c r="C58" s="80"/>
      <c r="D58" s="6">
        <v>3978</v>
      </c>
      <c r="E58" s="7">
        <v>332</v>
      </c>
      <c r="F58" s="6">
        <v>135</v>
      </c>
      <c r="G58" s="7">
        <v>108</v>
      </c>
      <c r="H58" s="6">
        <v>93</v>
      </c>
      <c r="I58" s="7">
        <v>330</v>
      </c>
      <c r="J58" s="6">
        <v>175</v>
      </c>
      <c r="K58" s="7">
        <v>107</v>
      </c>
      <c r="L58" s="6">
        <v>82</v>
      </c>
      <c r="M58" s="7">
        <v>126</v>
      </c>
      <c r="N58" s="6">
        <v>113</v>
      </c>
      <c r="O58" s="7">
        <v>125</v>
      </c>
      <c r="P58" s="6">
        <v>260</v>
      </c>
      <c r="Q58" s="7">
        <v>223</v>
      </c>
      <c r="R58" s="6">
        <v>106</v>
      </c>
      <c r="S58" s="7">
        <v>166</v>
      </c>
      <c r="T58" s="6">
        <v>114</v>
      </c>
      <c r="U58" s="7">
        <v>203</v>
      </c>
      <c r="V58" s="6">
        <v>135</v>
      </c>
      <c r="W58" s="7">
        <v>147</v>
      </c>
      <c r="X58" s="6">
        <v>166</v>
      </c>
      <c r="Y58" s="7">
        <v>191</v>
      </c>
      <c r="Z58" s="6">
        <v>156</v>
      </c>
      <c r="AA58" s="7">
        <v>242</v>
      </c>
      <c r="AB58" s="8">
        <v>143</v>
      </c>
      <c r="AC58" s="3" t="s">
        <v>1</v>
      </c>
      <c r="AD58" s="54" t="s">
        <v>29</v>
      </c>
    </row>
    <row r="59" spans="1:31" ht="18.75" customHeight="1">
      <c r="A59" s="83">
        <v>26</v>
      </c>
      <c r="B59" s="81" t="s">
        <v>80</v>
      </c>
      <c r="C59" s="79" t="s">
        <v>81</v>
      </c>
      <c r="D59" s="10">
        <v>1100</v>
      </c>
      <c r="E59" s="4">
        <v>0</v>
      </c>
      <c r="F59" s="4">
        <v>1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4">
        <v>40</v>
      </c>
      <c r="N59" s="4">
        <v>40</v>
      </c>
      <c r="O59" s="4">
        <v>0</v>
      </c>
      <c r="P59" s="4">
        <v>812</v>
      </c>
      <c r="Q59" s="4">
        <v>0</v>
      </c>
      <c r="R59" s="4">
        <v>1</v>
      </c>
      <c r="S59" s="4">
        <v>0</v>
      </c>
      <c r="T59" s="4">
        <v>2</v>
      </c>
      <c r="U59" s="4">
        <v>122</v>
      </c>
      <c r="V59" s="4">
        <v>0</v>
      </c>
      <c r="W59" s="4">
        <v>0</v>
      </c>
      <c r="X59" s="4">
        <v>0</v>
      </c>
      <c r="Y59" s="4">
        <v>81</v>
      </c>
      <c r="Z59" s="4">
        <v>0</v>
      </c>
      <c r="AA59" s="4">
        <v>0</v>
      </c>
      <c r="AB59" s="5">
        <v>0</v>
      </c>
      <c r="AC59" s="3" t="s">
        <v>0</v>
      </c>
      <c r="AD59" s="54" t="s">
        <v>58</v>
      </c>
    </row>
    <row r="60" spans="1:31" ht="18.75" customHeight="1">
      <c r="A60" s="88"/>
      <c r="B60" s="82"/>
      <c r="C60" s="80"/>
      <c r="D60" s="25">
        <v>1100</v>
      </c>
      <c r="E60" s="7">
        <v>0</v>
      </c>
      <c r="F60" s="6">
        <v>1</v>
      </c>
      <c r="G60" s="7">
        <v>0</v>
      </c>
      <c r="H60" s="6">
        <v>0</v>
      </c>
      <c r="I60" s="7">
        <v>0</v>
      </c>
      <c r="J60" s="6">
        <v>0</v>
      </c>
      <c r="K60" s="7">
        <v>0</v>
      </c>
      <c r="L60" s="6">
        <v>1</v>
      </c>
      <c r="M60" s="7">
        <v>40</v>
      </c>
      <c r="N60" s="6">
        <v>40</v>
      </c>
      <c r="O60" s="7">
        <v>0</v>
      </c>
      <c r="P60" s="6">
        <v>812</v>
      </c>
      <c r="Q60" s="7">
        <v>0</v>
      </c>
      <c r="R60" s="6">
        <v>1</v>
      </c>
      <c r="S60" s="7">
        <v>0</v>
      </c>
      <c r="T60" s="6">
        <v>2</v>
      </c>
      <c r="U60" s="7">
        <v>122</v>
      </c>
      <c r="V60" s="6">
        <v>0</v>
      </c>
      <c r="W60" s="7">
        <v>0</v>
      </c>
      <c r="X60" s="6">
        <v>0</v>
      </c>
      <c r="Y60" s="7">
        <v>81</v>
      </c>
      <c r="Z60" s="6">
        <v>0</v>
      </c>
      <c r="AA60" s="7">
        <v>0</v>
      </c>
      <c r="AB60" s="8">
        <v>0</v>
      </c>
      <c r="AC60" s="3" t="s">
        <v>1</v>
      </c>
      <c r="AD60" s="54" t="s">
        <v>58</v>
      </c>
    </row>
    <row r="61" spans="1:31" ht="18.75" customHeight="1">
      <c r="A61" s="83">
        <v>27</v>
      </c>
      <c r="B61" s="81" t="s">
        <v>83</v>
      </c>
      <c r="C61" s="79" t="s">
        <v>81</v>
      </c>
      <c r="D61" s="4">
        <v>3757</v>
      </c>
      <c r="E61" s="4">
        <v>0</v>
      </c>
      <c r="F61" s="4">
        <v>0</v>
      </c>
      <c r="G61" s="4">
        <v>0</v>
      </c>
      <c r="H61" s="4">
        <v>0</v>
      </c>
      <c r="I61" s="4">
        <v>3757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5">
        <v>0</v>
      </c>
      <c r="AC61" s="3" t="s">
        <v>0</v>
      </c>
      <c r="AD61" s="54" t="s">
        <v>58</v>
      </c>
    </row>
    <row r="62" spans="1:31" ht="18.75" customHeight="1">
      <c r="A62" s="88"/>
      <c r="B62" s="82"/>
      <c r="C62" s="80"/>
      <c r="D62" s="6">
        <v>3757</v>
      </c>
      <c r="E62" s="7">
        <v>0</v>
      </c>
      <c r="F62" s="7">
        <v>0</v>
      </c>
      <c r="G62" s="7">
        <v>0</v>
      </c>
      <c r="H62" s="7">
        <v>0</v>
      </c>
      <c r="I62" s="7">
        <v>3757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0</v>
      </c>
      <c r="AC62" s="3" t="s">
        <v>1</v>
      </c>
      <c r="AD62" s="54" t="s">
        <v>58</v>
      </c>
    </row>
    <row r="63" spans="1:31" ht="18.75" customHeight="1">
      <c r="A63" s="83">
        <v>28</v>
      </c>
      <c r="B63" s="81" t="s">
        <v>84</v>
      </c>
      <c r="C63" s="79" t="s">
        <v>81</v>
      </c>
      <c r="D63" s="9">
        <v>2590</v>
      </c>
      <c r="E63" s="4">
        <v>0</v>
      </c>
      <c r="F63" s="4">
        <v>0</v>
      </c>
      <c r="G63" s="4">
        <v>0</v>
      </c>
      <c r="H63" s="4">
        <v>0</v>
      </c>
      <c r="I63" s="4">
        <v>630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1150</v>
      </c>
      <c r="P63" s="4">
        <v>0</v>
      </c>
      <c r="Q63" s="4">
        <v>0</v>
      </c>
      <c r="R63" s="4">
        <v>0</v>
      </c>
      <c r="S63" s="4">
        <v>0</v>
      </c>
      <c r="T63" s="4">
        <v>390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90</v>
      </c>
      <c r="AA63" s="4">
        <v>0</v>
      </c>
      <c r="AB63" s="5">
        <v>330</v>
      </c>
      <c r="AC63" s="3" t="s">
        <v>0</v>
      </c>
      <c r="AD63" s="54" t="s">
        <v>58</v>
      </c>
    </row>
    <row r="64" spans="1:31" ht="18.75" customHeight="1">
      <c r="A64" s="88"/>
      <c r="B64" s="82"/>
      <c r="C64" s="80"/>
      <c r="D64" s="6">
        <v>2590</v>
      </c>
      <c r="E64" s="7">
        <v>0</v>
      </c>
      <c r="F64" s="6">
        <v>0</v>
      </c>
      <c r="G64" s="7">
        <v>0</v>
      </c>
      <c r="H64" s="6">
        <v>0</v>
      </c>
      <c r="I64" s="7">
        <v>630</v>
      </c>
      <c r="J64" s="6">
        <v>0</v>
      </c>
      <c r="K64" s="7">
        <v>0</v>
      </c>
      <c r="L64" s="6">
        <v>0</v>
      </c>
      <c r="M64" s="7">
        <v>0</v>
      </c>
      <c r="N64" s="6">
        <v>0</v>
      </c>
      <c r="O64" s="7">
        <v>1150</v>
      </c>
      <c r="P64" s="6">
        <v>0</v>
      </c>
      <c r="Q64" s="7">
        <v>0</v>
      </c>
      <c r="R64" s="6">
        <v>0</v>
      </c>
      <c r="S64" s="7">
        <v>0</v>
      </c>
      <c r="T64" s="6">
        <v>390</v>
      </c>
      <c r="U64" s="7">
        <v>0</v>
      </c>
      <c r="V64" s="6">
        <v>0</v>
      </c>
      <c r="W64" s="7">
        <v>0</v>
      </c>
      <c r="X64" s="6">
        <v>0</v>
      </c>
      <c r="Y64" s="7">
        <v>0</v>
      </c>
      <c r="Z64" s="6">
        <v>90</v>
      </c>
      <c r="AA64" s="7">
        <v>0</v>
      </c>
      <c r="AB64" s="8">
        <v>330</v>
      </c>
      <c r="AC64" s="3" t="s">
        <v>1</v>
      </c>
      <c r="AD64" s="54" t="s">
        <v>58</v>
      </c>
    </row>
    <row r="65" spans="1:53" ht="18.75" customHeight="1">
      <c r="A65" s="83">
        <v>29</v>
      </c>
      <c r="B65" s="81" t="s">
        <v>82</v>
      </c>
      <c r="C65" s="79" t="s">
        <v>81</v>
      </c>
      <c r="D65" s="9">
        <v>7100</v>
      </c>
      <c r="E65" s="4">
        <v>0</v>
      </c>
      <c r="F65" s="4">
        <v>0</v>
      </c>
      <c r="G65" s="4">
        <v>0</v>
      </c>
      <c r="H65" s="4">
        <v>0</v>
      </c>
      <c r="I65" s="4">
        <v>7100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5">
        <v>0</v>
      </c>
      <c r="AC65" s="3" t="s">
        <v>0</v>
      </c>
      <c r="AD65" s="54" t="s">
        <v>58</v>
      </c>
    </row>
    <row r="66" spans="1:53" ht="18.75" customHeight="1">
      <c r="A66" s="88"/>
      <c r="B66" s="82"/>
      <c r="C66" s="80"/>
      <c r="D66" s="6">
        <v>7100</v>
      </c>
      <c r="E66" s="7">
        <v>0</v>
      </c>
      <c r="F66" s="7">
        <v>0</v>
      </c>
      <c r="G66" s="7">
        <v>0</v>
      </c>
      <c r="H66" s="7">
        <v>0</v>
      </c>
      <c r="I66" s="7">
        <v>7100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0</v>
      </c>
      <c r="AC66" s="3" t="s">
        <v>1</v>
      </c>
      <c r="AD66" s="54" t="s">
        <v>58</v>
      </c>
    </row>
    <row r="67" spans="1:53" ht="18.75" customHeight="1">
      <c r="A67" s="83">
        <v>30</v>
      </c>
      <c r="B67" s="96" t="s">
        <v>85</v>
      </c>
      <c r="C67" s="79" t="s">
        <v>86</v>
      </c>
      <c r="D67" s="9">
        <v>2054</v>
      </c>
      <c r="E67" s="4">
        <v>0</v>
      </c>
      <c r="F67" s="4">
        <v>227</v>
      </c>
      <c r="G67" s="4">
        <v>0</v>
      </c>
      <c r="H67" s="4">
        <v>0</v>
      </c>
      <c r="I67" s="4">
        <v>0</v>
      </c>
      <c r="J67" s="4">
        <v>527</v>
      </c>
      <c r="K67" s="4">
        <v>0</v>
      </c>
      <c r="L67" s="4">
        <v>0</v>
      </c>
      <c r="M67" s="4">
        <v>238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238</v>
      </c>
      <c r="U67" s="4">
        <v>0</v>
      </c>
      <c r="V67" s="4">
        <v>0</v>
      </c>
      <c r="W67" s="4">
        <v>241</v>
      </c>
      <c r="X67" s="4">
        <v>0</v>
      </c>
      <c r="Y67" s="4">
        <v>0</v>
      </c>
      <c r="Z67" s="4">
        <v>252</v>
      </c>
      <c r="AA67" s="4">
        <v>331</v>
      </c>
      <c r="AB67" s="5">
        <v>0</v>
      </c>
      <c r="AC67" s="3" t="s">
        <v>0</v>
      </c>
      <c r="AD67" s="54" t="s">
        <v>31</v>
      </c>
    </row>
    <row r="68" spans="1:53" ht="18.75" customHeight="1">
      <c r="A68" s="88"/>
      <c r="B68" s="82"/>
      <c r="C68" s="80"/>
      <c r="D68" s="6">
        <v>1027</v>
      </c>
      <c r="E68" s="7">
        <v>0</v>
      </c>
      <c r="F68" s="6">
        <v>113</v>
      </c>
      <c r="G68" s="7">
        <v>0</v>
      </c>
      <c r="H68" s="6">
        <v>0</v>
      </c>
      <c r="I68" s="7">
        <v>0</v>
      </c>
      <c r="J68" s="6">
        <v>264</v>
      </c>
      <c r="K68" s="7">
        <v>0</v>
      </c>
      <c r="L68" s="6">
        <v>0</v>
      </c>
      <c r="M68" s="7">
        <v>119</v>
      </c>
      <c r="N68" s="6">
        <v>0</v>
      </c>
      <c r="O68" s="7">
        <v>0</v>
      </c>
      <c r="P68" s="6">
        <v>0</v>
      </c>
      <c r="Q68" s="7">
        <v>0</v>
      </c>
      <c r="R68" s="6">
        <v>0</v>
      </c>
      <c r="S68" s="7">
        <v>0</v>
      </c>
      <c r="T68" s="6">
        <v>119</v>
      </c>
      <c r="U68" s="7">
        <v>0</v>
      </c>
      <c r="V68" s="6">
        <v>0</v>
      </c>
      <c r="W68" s="7">
        <v>121</v>
      </c>
      <c r="X68" s="6">
        <v>0</v>
      </c>
      <c r="Y68" s="7">
        <v>0</v>
      </c>
      <c r="Z68" s="6">
        <v>126</v>
      </c>
      <c r="AA68" s="7">
        <v>165</v>
      </c>
      <c r="AB68" s="8">
        <v>0</v>
      </c>
      <c r="AC68" s="3" t="s">
        <v>1</v>
      </c>
      <c r="AD68" s="54" t="s">
        <v>31</v>
      </c>
    </row>
    <row r="69" spans="1:53" ht="18.75" customHeight="1">
      <c r="A69" s="83">
        <v>31</v>
      </c>
      <c r="B69" s="96" t="s">
        <v>87</v>
      </c>
      <c r="C69" s="79" t="s">
        <v>86</v>
      </c>
      <c r="D69" s="10">
        <v>499052</v>
      </c>
      <c r="E69" s="4">
        <v>16572</v>
      </c>
      <c r="F69" s="9">
        <v>16577</v>
      </c>
      <c r="G69" s="4">
        <v>12627</v>
      </c>
      <c r="H69" s="9">
        <v>16503</v>
      </c>
      <c r="I69" s="4">
        <v>16482</v>
      </c>
      <c r="J69" s="9">
        <v>12626</v>
      </c>
      <c r="K69" s="4">
        <v>16588</v>
      </c>
      <c r="L69" s="9">
        <v>16541</v>
      </c>
      <c r="M69" s="4">
        <v>12634</v>
      </c>
      <c r="N69" s="9">
        <v>12634</v>
      </c>
      <c r="O69" s="4">
        <v>16585</v>
      </c>
      <c r="P69" s="9">
        <v>28222</v>
      </c>
      <c r="Q69" s="4">
        <v>28295</v>
      </c>
      <c r="R69" s="9">
        <v>16566</v>
      </c>
      <c r="S69" s="4">
        <v>28317</v>
      </c>
      <c r="T69" s="9">
        <v>20472</v>
      </c>
      <c r="U69" s="4">
        <v>28245</v>
      </c>
      <c r="V69" s="9">
        <v>20442</v>
      </c>
      <c r="W69" s="4">
        <v>20454</v>
      </c>
      <c r="X69" s="9">
        <v>24379</v>
      </c>
      <c r="Y69" s="4">
        <v>28306</v>
      </c>
      <c r="Z69" s="9">
        <v>28257</v>
      </c>
      <c r="AA69" s="4">
        <v>32337</v>
      </c>
      <c r="AB69" s="5">
        <v>28391</v>
      </c>
      <c r="AC69" s="3" t="s">
        <v>0</v>
      </c>
      <c r="AD69" s="54" t="s">
        <v>31</v>
      </c>
    </row>
    <row r="70" spans="1:53" ht="18.75" customHeight="1">
      <c r="A70" s="88"/>
      <c r="B70" s="82"/>
      <c r="C70" s="80"/>
      <c r="D70" s="25">
        <v>419852</v>
      </c>
      <c r="E70" s="7">
        <v>13272</v>
      </c>
      <c r="F70" s="6">
        <v>13277</v>
      </c>
      <c r="G70" s="7">
        <v>9327</v>
      </c>
      <c r="H70" s="6">
        <v>13203</v>
      </c>
      <c r="I70" s="7">
        <v>13182</v>
      </c>
      <c r="J70" s="6">
        <v>9326</v>
      </c>
      <c r="K70" s="7">
        <v>13288</v>
      </c>
      <c r="L70" s="6">
        <v>13241</v>
      </c>
      <c r="M70" s="7">
        <v>9334</v>
      </c>
      <c r="N70" s="6">
        <v>9334</v>
      </c>
      <c r="O70" s="7">
        <v>13285</v>
      </c>
      <c r="P70" s="6">
        <v>24922</v>
      </c>
      <c r="Q70" s="7">
        <v>24995</v>
      </c>
      <c r="R70" s="6">
        <v>13266</v>
      </c>
      <c r="S70" s="7">
        <v>25017</v>
      </c>
      <c r="T70" s="6">
        <v>17172</v>
      </c>
      <c r="U70" s="7">
        <v>24945</v>
      </c>
      <c r="V70" s="6">
        <v>17142</v>
      </c>
      <c r="W70" s="7">
        <v>17154</v>
      </c>
      <c r="X70" s="6">
        <v>21079</v>
      </c>
      <c r="Y70" s="7">
        <v>25006</v>
      </c>
      <c r="Z70" s="6">
        <v>24957</v>
      </c>
      <c r="AA70" s="7">
        <v>29037</v>
      </c>
      <c r="AB70" s="8">
        <v>25091</v>
      </c>
      <c r="AC70" s="3" t="s">
        <v>1</v>
      </c>
      <c r="AD70" s="54" t="s">
        <v>31</v>
      </c>
    </row>
    <row r="71" spans="1:53" ht="18.75" customHeight="1">
      <c r="A71" s="83">
        <v>32</v>
      </c>
      <c r="B71" s="96" t="s">
        <v>88</v>
      </c>
      <c r="C71" s="79" t="s">
        <v>86</v>
      </c>
      <c r="D71" s="9">
        <v>297</v>
      </c>
      <c r="E71" s="9">
        <v>15</v>
      </c>
      <c r="F71" s="4">
        <v>9</v>
      </c>
      <c r="G71" s="9">
        <v>10</v>
      </c>
      <c r="H71" s="4">
        <v>12</v>
      </c>
      <c r="I71" s="9">
        <v>13</v>
      </c>
      <c r="J71" s="4">
        <v>14</v>
      </c>
      <c r="K71" s="9">
        <v>11</v>
      </c>
      <c r="L71" s="4">
        <v>11</v>
      </c>
      <c r="M71" s="9">
        <v>8</v>
      </c>
      <c r="N71" s="4">
        <v>10</v>
      </c>
      <c r="O71" s="9">
        <v>12</v>
      </c>
      <c r="P71" s="4">
        <v>19</v>
      </c>
      <c r="Q71" s="9">
        <v>18</v>
      </c>
      <c r="R71" s="4">
        <v>12</v>
      </c>
      <c r="S71" s="9">
        <v>20</v>
      </c>
      <c r="T71" s="4">
        <v>10</v>
      </c>
      <c r="U71" s="9">
        <v>16</v>
      </c>
      <c r="V71" s="4">
        <v>10</v>
      </c>
      <c r="W71" s="9">
        <v>11</v>
      </c>
      <c r="X71" s="4">
        <v>0</v>
      </c>
      <c r="Y71" s="9">
        <v>13</v>
      </c>
      <c r="Z71" s="4">
        <v>13</v>
      </c>
      <c r="AA71" s="9">
        <v>14</v>
      </c>
      <c r="AB71" s="5">
        <v>16</v>
      </c>
      <c r="AC71" s="3" t="s">
        <v>0</v>
      </c>
      <c r="AD71" s="54" t="s">
        <v>31</v>
      </c>
    </row>
    <row r="72" spans="1:53" ht="18.75" customHeight="1">
      <c r="A72" s="88"/>
      <c r="B72" s="96"/>
      <c r="C72" s="80"/>
      <c r="D72" s="6">
        <v>297</v>
      </c>
      <c r="E72" s="6">
        <v>15</v>
      </c>
      <c r="F72" s="7">
        <v>9</v>
      </c>
      <c r="G72" s="6">
        <v>10</v>
      </c>
      <c r="H72" s="7">
        <v>12</v>
      </c>
      <c r="I72" s="6">
        <v>13</v>
      </c>
      <c r="J72" s="7">
        <v>14</v>
      </c>
      <c r="K72" s="6">
        <v>11</v>
      </c>
      <c r="L72" s="7">
        <v>11</v>
      </c>
      <c r="M72" s="6">
        <v>8</v>
      </c>
      <c r="N72" s="7">
        <v>10</v>
      </c>
      <c r="O72" s="6">
        <v>12</v>
      </c>
      <c r="P72" s="7">
        <v>19</v>
      </c>
      <c r="Q72" s="6">
        <v>18</v>
      </c>
      <c r="R72" s="7">
        <v>12</v>
      </c>
      <c r="S72" s="6">
        <v>20</v>
      </c>
      <c r="T72" s="7">
        <v>10</v>
      </c>
      <c r="U72" s="6">
        <v>16</v>
      </c>
      <c r="V72" s="7">
        <v>10</v>
      </c>
      <c r="W72" s="6">
        <v>11</v>
      </c>
      <c r="X72" s="7">
        <v>0</v>
      </c>
      <c r="Y72" s="6">
        <v>13</v>
      </c>
      <c r="Z72" s="7">
        <v>13</v>
      </c>
      <c r="AA72" s="6">
        <v>14</v>
      </c>
      <c r="AB72" s="8">
        <v>16</v>
      </c>
      <c r="AC72" s="3" t="s">
        <v>1</v>
      </c>
      <c r="AD72" s="54" t="s">
        <v>31</v>
      </c>
    </row>
    <row r="73" spans="1:53" ht="18.75" customHeight="1">
      <c r="A73" s="83">
        <v>33</v>
      </c>
      <c r="B73" s="81" t="s">
        <v>89</v>
      </c>
      <c r="C73" s="79" t="s">
        <v>86</v>
      </c>
      <c r="D73" s="4">
        <v>6516</v>
      </c>
      <c r="E73" s="4">
        <v>304</v>
      </c>
      <c r="F73" s="10">
        <v>303</v>
      </c>
      <c r="G73" s="4">
        <v>173</v>
      </c>
      <c r="H73" s="10">
        <v>202</v>
      </c>
      <c r="I73" s="4">
        <v>288</v>
      </c>
      <c r="J73" s="10">
        <v>229</v>
      </c>
      <c r="K73" s="4">
        <v>296</v>
      </c>
      <c r="L73" s="10">
        <v>8</v>
      </c>
      <c r="M73" s="4">
        <v>179</v>
      </c>
      <c r="N73" s="10">
        <v>170</v>
      </c>
      <c r="O73" s="4">
        <v>12</v>
      </c>
      <c r="P73" s="10">
        <v>340</v>
      </c>
      <c r="Q73" s="4">
        <v>387</v>
      </c>
      <c r="R73" s="10">
        <v>182</v>
      </c>
      <c r="S73" s="4">
        <v>487</v>
      </c>
      <c r="T73" s="10">
        <v>215</v>
      </c>
      <c r="U73" s="4">
        <v>289</v>
      </c>
      <c r="V73" s="10">
        <v>296</v>
      </c>
      <c r="W73" s="4">
        <v>284</v>
      </c>
      <c r="X73" s="10">
        <v>345</v>
      </c>
      <c r="Y73" s="4">
        <v>418</v>
      </c>
      <c r="Z73" s="10">
        <v>209</v>
      </c>
      <c r="AA73" s="4">
        <v>468</v>
      </c>
      <c r="AB73" s="5">
        <v>432</v>
      </c>
      <c r="AC73" s="3" t="s">
        <v>0</v>
      </c>
      <c r="AD73" s="54" t="s">
        <v>31</v>
      </c>
      <c r="AE73" s="15"/>
    </row>
    <row r="74" spans="1:53" ht="18.75" customHeight="1">
      <c r="A74" s="88"/>
      <c r="B74" s="82"/>
      <c r="C74" s="80"/>
      <c r="D74" s="6">
        <v>6243</v>
      </c>
      <c r="E74" s="7">
        <v>280</v>
      </c>
      <c r="F74" s="25">
        <v>294</v>
      </c>
      <c r="G74" s="7">
        <v>164</v>
      </c>
      <c r="H74" s="25">
        <v>196</v>
      </c>
      <c r="I74" s="7">
        <v>267</v>
      </c>
      <c r="J74" s="25">
        <v>217</v>
      </c>
      <c r="K74" s="7">
        <v>287</v>
      </c>
      <c r="L74" s="25">
        <v>2</v>
      </c>
      <c r="M74" s="7">
        <v>170</v>
      </c>
      <c r="N74" s="25">
        <v>161</v>
      </c>
      <c r="O74" s="7">
        <v>3</v>
      </c>
      <c r="P74" s="25">
        <v>322</v>
      </c>
      <c r="Q74" s="7">
        <v>372</v>
      </c>
      <c r="R74" s="25">
        <v>176</v>
      </c>
      <c r="S74" s="7">
        <v>475</v>
      </c>
      <c r="T74" s="25">
        <v>212</v>
      </c>
      <c r="U74" s="7">
        <v>274</v>
      </c>
      <c r="V74" s="25">
        <v>287</v>
      </c>
      <c r="W74" s="7">
        <v>275</v>
      </c>
      <c r="X74" s="25">
        <v>333</v>
      </c>
      <c r="Y74" s="7">
        <v>406</v>
      </c>
      <c r="Z74" s="25">
        <v>197</v>
      </c>
      <c r="AA74" s="7">
        <v>450</v>
      </c>
      <c r="AB74" s="8">
        <v>423</v>
      </c>
      <c r="AC74" s="3" t="s">
        <v>1</v>
      </c>
      <c r="AD74" s="54" t="s">
        <v>31</v>
      </c>
    </row>
    <row r="75" spans="1:53" ht="18.75" customHeight="1">
      <c r="A75" s="83">
        <v>34</v>
      </c>
      <c r="B75" s="96" t="s">
        <v>90</v>
      </c>
      <c r="C75" s="79" t="s">
        <v>86</v>
      </c>
      <c r="D75" s="9">
        <v>11640</v>
      </c>
      <c r="E75" s="4">
        <v>450</v>
      </c>
      <c r="F75" s="9">
        <v>428</v>
      </c>
      <c r="G75" s="4">
        <v>296</v>
      </c>
      <c r="H75" s="9">
        <v>338</v>
      </c>
      <c r="I75" s="4">
        <v>274</v>
      </c>
      <c r="J75" s="9">
        <v>242</v>
      </c>
      <c r="K75" s="4">
        <v>345</v>
      </c>
      <c r="L75" s="9">
        <v>0</v>
      </c>
      <c r="M75" s="4">
        <v>292</v>
      </c>
      <c r="N75" s="9">
        <v>314</v>
      </c>
      <c r="O75" s="4">
        <v>494</v>
      </c>
      <c r="P75" s="9">
        <v>759</v>
      </c>
      <c r="Q75" s="4">
        <v>771</v>
      </c>
      <c r="R75" s="9">
        <v>409</v>
      </c>
      <c r="S75" s="4">
        <v>835</v>
      </c>
      <c r="T75" s="9">
        <v>411</v>
      </c>
      <c r="U75" s="4">
        <v>712</v>
      </c>
      <c r="V75" s="9">
        <v>444</v>
      </c>
      <c r="W75" s="4">
        <v>415</v>
      </c>
      <c r="X75" s="9">
        <v>517</v>
      </c>
      <c r="Y75" s="4">
        <v>646</v>
      </c>
      <c r="Z75" s="9">
        <v>656</v>
      </c>
      <c r="AA75" s="4">
        <v>894</v>
      </c>
      <c r="AB75" s="5">
        <v>698</v>
      </c>
      <c r="AC75" s="3" t="s">
        <v>0</v>
      </c>
      <c r="AD75" s="54" t="s">
        <v>31</v>
      </c>
    </row>
    <row r="76" spans="1:53" ht="18.75" customHeight="1">
      <c r="A76" s="88"/>
      <c r="B76" s="96"/>
      <c r="C76" s="80"/>
      <c r="D76" s="6">
        <v>11640</v>
      </c>
      <c r="E76" s="7">
        <v>450</v>
      </c>
      <c r="F76" s="6">
        <v>428</v>
      </c>
      <c r="G76" s="7">
        <v>296</v>
      </c>
      <c r="H76" s="6">
        <v>338</v>
      </c>
      <c r="I76" s="7">
        <v>274</v>
      </c>
      <c r="J76" s="6">
        <v>242</v>
      </c>
      <c r="K76" s="7">
        <v>345</v>
      </c>
      <c r="L76" s="6">
        <v>0</v>
      </c>
      <c r="M76" s="7">
        <v>292</v>
      </c>
      <c r="N76" s="6">
        <v>314</v>
      </c>
      <c r="O76" s="7">
        <v>494</v>
      </c>
      <c r="P76" s="6">
        <v>759</v>
      </c>
      <c r="Q76" s="7">
        <v>771</v>
      </c>
      <c r="R76" s="6">
        <v>409</v>
      </c>
      <c r="S76" s="7">
        <v>835</v>
      </c>
      <c r="T76" s="6">
        <v>411</v>
      </c>
      <c r="U76" s="7">
        <v>712</v>
      </c>
      <c r="V76" s="6">
        <v>444</v>
      </c>
      <c r="W76" s="7">
        <v>415</v>
      </c>
      <c r="X76" s="6">
        <v>517</v>
      </c>
      <c r="Y76" s="7">
        <v>646</v>
      </c>
      <c r="Z76" s="6">
        <v>656</v>
      </c>
      <c r="AA76" s="7">
        <v>894</v>
      </c>
      <c r="AB76" s="8">
        <v>698</v>
      </c>
      <c r="AC76" s="3" t="s">
        <v>1</v>
      </c>
      <c r="AD76" s="54" t="s">
        <v>31</v>
      </c>
    </row>
    <row r="77" spans="1:53" ht="18.75" customHeight="1">
      <c r="A77" s="83">
        <v>35</v>
      </c>
      <c r="B77" s="81" t="s">
        <v>91</v>
      </c>
      <c r="C77" s="79" t="s">
        <v>86</v>
      </c>
      <c r="D77" s="4">
        <v>2864</v>
      </c>
      <c r="E77" s="4">
        <v>138</v>
      </c>
      <c r="F77" s="10">
        <v>0</v>
      </c>
      <c r="G77" s="4">
        <v>138</v>
      </c>
      <c r="H77" s="10">
        <v>0</v>
      </c>
      <c r="I77" s="4">
        <v>138</v>
      </c>
      <c r="J77" s="10">
        <v>0</v>
      </c>
      <c r="K77" s="4">
        <v>160</v>
      </c>
      <c r="L77" s="10">
        <v>0</v>
      </c>
      <c r="M77" s="4">
        <v>115</v>
      </c>
      <c r="N77" s="10">
        <v>138</v>
      </c>
      <c r="O77" s="4">
        <v>0</v>
      </c>
      <c r="P77" s="10">
        <v>206</v>
      </c>
      <c r="Q77" s="4">
        <v>0</v>
      </c>
      <c r="R77" s="10">
        <v>183</v>
      </c>
      <c r="S77" s="4">
        <v>0</v>
      </c>
      <c r="T77" s="10">
        <v>183</v>
      </c>
      <c r="U77" s="4">
        <v>229</v>
      </c>
      <c r="V77" s="10">
        <v>0</v>
      </c>
      <c r="W77" s="4">
        <v>183</v>
      </c>
      <c r="X77" s="10">
        <v>229</v>
      </c>
      <c r="Y77" s="4">
        <v>0</v>
      </c>
      <c r="Z77" s="10">
        <v>252</v>
      </c>
      <c r="AA77" s="4">
        <v>343</v>
      </c>
      <c r="AB77" s="5">
        <v>229</v>
      </c>
      <c r="AC77" s="3" t="s">
        <v>0</v>
      </c>
      <c r="AD77" s="54" t="s">
        <v>31</v>
      </c>
    </row>
    <row r="78" spans="1:53" ht="18.75" customHeight="1">
      <c r="A78" s="88"/>
      <c r="B78" s="82"/>
      <c r="C78" s="80"/>
      <c r="D78" s="6">
        <v>2864</v>
      </c>
      <c r="E78" s="7">
        <v>138</v>
      </c>
      <c r="F78" s="25">
        <v>0</v>
      </c>
      <c r="G78" s="7">
        <v>138</v>
      </c>
      <c r="H78" s="25">
        <v>0</v>
      </c>
      <c r="I78" s="7">
        <v>138</v>
      </c>
      <c r="J78" s="25">
        <v>0</v>
      </c>
      <c r="K78" s="7">
        <v>160</v>
      </c>
      <c r="L78" s="25">
        <v>0</v>
      </c>
      <c r="M78" s="7">
        <v>115</v>
      </c>
      <c r="N78" s="25">
        <v>138</v>
      </c>
      <c r="O78" s="7">
        <v>0</v>
      </c>
      <c r="P78" s="25">
        <v>206</v>
      </c>
      <c r="Q78" s="7">
        <v>0</v>
      </c>
      <c r="R78" s="25">
        <v>183</v>
      </c>
      <c r="S78" s="7">
        <v>0</v>
      </c>
      <c r="T78" s="25">
        <v>183</v>
      </c>
      <c r="U78" s="7">
        <v>229</v>
      </c>
      <c r="V78" s="25">
        <v>0</v>
      </c>
      <c r="W78" s="7">
        <v>183</v>
      </c>
      <c r="X78" s="25">
        <v>229</v>
      </c>
      <c r="Y78" s="7">
        <v>0</v>
      </c>
      <c r="Z78" s="25">
        <v>252</v>
      </c>
      <c r="AA78" s="7">
        <v>343</v>
      </c>
      <c r="AB78" s="8">
        <v>229</v>
      </c>
      <c r="AC78" s="3" t="s">
        <v>1</v>
      </c>
      <c r="AD78" s="54" t="s">
        <v>31</v>
      </c>
    </row>
    <row r="79" spans="1:53" ht="18.75" customHeight="1">
      <c r="A79" s="83">
        <v>36</v>
      </c>
      <c r="B79" s="96" t="s">
        <v>92</v>
      </c>
      <c r="C79" s="79" t="s">
        <v>86</v>
      </c>
      <c r="D79" s="9">
        <v>7057</v>
      </c>
      <c r="E79" s="4">
        <v>176</v>
      </c>
      <c r="F79" s="9">
        <v>215</v>
      </c>
      <c r="G79" s="4">
        <v>125</v>
      </c>
      <c r="H79" s="9">
        <v>170</v>
      </c>
      <c r="I79" s="4">
        <v>133</v>
      </c>
      <c r="J79" s="9">
        <v>147</v>
      </c>
      <c r="K79" s="4">
        <v>214</v>
      </c>
      <c r="L79" s="9">
        <v>0</v>
      </c>
      <c r="M79" s="4">
        <v>145</v>
      </c>
      <c r="N79" s="9">
        <v>165</v>
      </c>
      <c r="O79" s="4">
        <v>0</v>
      </c>
      <c r="P79" s="9">
        <v>370</v>
      </c>
      <c r="Q79" s="4">
        <v>476</v>
      </c>
      <c r="R79" s="9">
        <v>242</v>
      </c>
      <c r="S79" s="4">
        <v>488</v>
      </c>
      <c r="T79" s="9">
        <v>292</v>
      </c>
      <c r="U79" s="4">
        <v>449</v>
      </c>
      <c r="V79" s="9">
        <v>271</v>
      </c>
      <c r="W79" s="4">
        <v>241</v>
      </c>
      <c r="X79" s="9">
        <v>377</v>
      </c>
      <c r="Y79" s="4">
        <v>509</v>
      </c>
      <c r="Z79" s="9">
        <v>483</v>
      </c>
      <c r="AA79" s="4">
        <v>768</v>
      </c>
      <c r="AB79" s="5">
        <v>601</v>
      </c>
      <c r="AC79" s="3" t="s">
        <v>0</v>
      </c>
      <c r="AD79" s="54" t="s">
        <v>31</v>
      </c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</row>
    <row r="80" spans="1:53" ht="18.75" customHeight="1">
      <c r="A80" s="88"/>
      <c r="B80" s="96"/>
      <c r="C80" s="80"/>
      <c r="D80" s="6">
        <v>7057</v>
      </c>
      <c r="E80" s="7">
        <v>176</v>
      </c>
      <c r="F80" s="6">
        <v>215</v>
      </c>
      <c r="G80" s="7">
        <v>125</v>
      </c>
      <c r="H80" s="6">
        <v>170</v>
      </c>
      <c r="I80" s="7">
        <v>133</v>
      </c>
      <c r="J80" s="6">
        <v>147</v>
      </c>
      <c r="K80" s="7">
        <v>214</v>
      </c>
      <c r="L80" s="6">
        <v>0</v>
      </c>
      <c r="M80" s="7">
        <v>145</v>
      </c>
      <c r="N80" s="6">
        <v>165</v>
      </c>
      <c r="O80" s="7">
        <v>0</v>
      </c>
      <c r="P80" s="6">
        <v>370</v>
      </c>
      <c r="Q80" s="7">
        <v>476</v>
      </c>
      <c r="R80" s="6">
        <v>242</v>
      </c>
      <c r="S80" s="7">
        <v>488</v>
      </c>
      <c r="T80" s="6">
        <v>292</v>
      </c>
      <c r="U80" s="7">
        <v>449</v>
      </c>
      <c r="V80" s="6">
        <v>271</v>
      </c>
      <c r="W80" s="7">
        <v>241</v>
      </c>
      <c r="X80" s="6">
        <v>377</v>
      </c>
      <c r="Y80" s="7">
        <v>509</v>
      </c>
      <c r="Z80" s="6">
        <v>483</v>
      </c>
      <c r="AA80" s="7">
        <v>768</v>
      </c>
      <c r="AB80" s="8">
        <v>601</v>
      </c>
      <c r="AC80" s="3" t="s">
        <v>1</v>
      </c>
      <c r="AD80" s="54" t="s">
        <v>31</v>
      </c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</row>
    <row r="81" spans="1:53" ht="18.75" customHeight="1">
      <c r="A81" s="83">
        <v>37</v>
      </c>
      <c r="B81" s="81" t="s">
        <v>93</v>
      </c>
      <c r="C81" s="79" t="s">
        <v>86</v>
      </c>
      <c r="D81" s="9">
        <v>340</v>
      </c>
      <c r="E81" s="4">
        <v>11</v>
      </c>
      <c r="F81" s="9">
        <v>8</v>
      </c>
      <c r="G81" s="4">
        <v>12</v>
      </c>
      <c r="H81" s="9">
        <v>7</v>
      </c>
      <c r="I81" s="4">
        <v>9</v>
      </c>
      <c r="J81" s="9">
        <v>7</v>
      </c>
      <c r="K81" s="4">
        <v>0</v>
      </c>
      <c r="L81" s="9">
        <v>0</v>
      </c>
      <c r="M81" s="4">
        <v>0</v>
      </c>
      <c r="N81" s="9">
        <v>17</v>
      </c>
      <c r="O81" s="4">
        <v>0</v>
      </c>
      <c r="P81" s="9">
        <v>0</v>
      </c>
      <c r="Q81" s="4">
        <v>32</v>
      </c>
      <c r="R81" s="9">
        <v>8</v>
      </c>
      <c r="S81" s="4">
        <v>21</v>
      </c>
      <c r="T81" s="9">
        <v>17</v>
      </c>
      <c r="U81" s="4">
        <v>28</v>
      </c>
      <c r="V81" s="9">
        <v>17</v>
      </c>
      <c r="W81" s="4">
        <v>18</v>
      </c>
      <c r="X81" s="9">
        <v>9</v>
      </c>
      <c r="Y81" s="4">
        <v>4</v>
      </c>
      <c r="Z81" s="9">
        <v>22</v>
      </c>
      <c r="AA81" s="4">
        <v>20</v>
      </c>
      <c r="AB81" s="5">
        <v>73</v>
      </c>
      <c r="AC81" s="3" t="s">
        <v>0</v>
      </c>
      <c r="AD81" s="54" t="s">
        <v>31</v>
      </c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</row>
    <row r="82" spans="1:53" ht="18.75" customHeight="1">
      <c r="A82" s="88"/>
      <c r="B82" s="82"/>
      <c r="C82" s="80"/>
      <c r="D82" s="6">
        <v>340</v>
      </c>
      <c r="E82" s="7">
        <v>11</v>
      </c>
      <c r="F82" s="6">
        <v>8</v>
      </c>
      <c r="G82" s="7">
        <v>12</v>
      </c>
      <c r="H82" s="6">
        <v>7</v>
      </c>
      <c r="I82" s="7">
        <v>9</v>
      </c>
      <c r="J82" s="6">
        <v>7</v>
      </c>
      <c r="K82" s="7">
        <v>0</v>
      </c>
      <c r="L82" s="6">
        <v>0</v>
      </c>
      <c r="M82" s="7">
        <v>0</v>
      </c>
      <c r="N82" s="6">
        <v>17</v>
      </c>
      <c r="O82" s="7">
        <v>0</v>
      </c>
      <c r="P82" s="6">
        <v>0</v>
      </c>
      <c r="Q82" s="7">
        <v>32</v>
      </c>
      <c r="R82" s="6">
        <v>8</v>
      </c>
      <c r="S82" s="7">
        <v>21</v>
      </c>
      <c r="T82" s="6">
        <v>17</v>
      </c>
      <c r="U82" s="7">
        <v>28</v>
      </c>
      <c r="V82" s="6">
        <v>17</v>
      </c>
      <c r="W82" s="7">
        <v>18</v>
      </c>
      <c r="X82" s="6">
        <v>9</v>
      </c>
      <c r="Y82" s="7">
        <v>4</v>
      </c>
      <c r="Z82" s="6">
        <v>22</v>
      </c>
      <c r="AA82" s="7">
        <v>20</v>
      </c>
      <c r="AB82" s="8">
        <v>73</v>
      </c>
      <c r="AC82" s="3" t="s">
        <v>1</v>
      </c>
      <c r="AD82" s="54" t="s">
        <v>31</v>
      </c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</row>
    <row r="83" spans="1:53" ht="18.75" customHeight="1">
      <c r="A83" s="83">
        <v>38</v>
      </c>
      <c r="B83" s="81" t="s">
        <v>94</v>
      </c>
      <c r="C83" s="79" t="s">
        <v>86</v>
      </c>
      <c r="D83" s="9">
        <v>483942</v>
      </c>
      <c r="E83" s="4">
        <f>36626+481</f>
        <v>37107</v>
      </c>
      <c r="F83" s="9">
        <f>17875+410</f>
        <v>18285</v>
      </c>
      <c r="G83" s="4">
        <f>16900+785</f>
        <v>17685</v>
      </c>
      <c r="H83" s="9">
        <f>16707+371</f>
        <v>17078</v>
      </c>
      <c r="I83" s="4">
        <f>34081+1662</f>
        <v>35743</v>
      </c>
      <c r="J83" s="9">
        <f>17382+620</f>
        <v>18002</v>
      </c>
      <c r="K83" s="4">
        <f>18360+743</f>
        <v>19103</v>
      </c>
      <c r="L83" s="9">
        <f>18540+844</f>
        <v>19384</v>
      </c>
      <c r="M83" s="4">
        <f>17581+566</f>
        <v>18147</v>
      </c>
      <c r="N83" s="9">
        <f>16600+633</f>
        <v>17233</v>
      </c>
      <c r="O83" s="4">
        <f>17116+418</f>
        <v>17534</v>
      </c>
      <c r="P83" s="9">
        <f>16003+309</f>
        <v>16312</v>
      </c>
      <c r="Q83" s="4">
        <f>18800+1144</f>
        <v>19944</v>
      </c>
      <c r="R83" s="9">
        <f>17600+683</f>
        <v>18283</v>
      </c>
      <c r="S83" s="4">
        <f>19649+903</f>
        <v>20552</v>
      </c>
      <c r="T83" s="9">
        <f>15180+1061</f>
        <v>16241</v>
      </c>
      <c r="U83" s="4">
        <f>17841+1146</f>
        <v>18987</v>
      </c>
      <c r="V83" s="9">
        <f>18030+898</f>
        <v>18928</v>
      </c>
      <c r="W83" s="4">
        <f>17740+450</f>
        <v>18190</v>
      </c>
      <c r="X83" s="9">
        <f>17658+459</f>
        <v>18117</v>
      </c>
      <c r="Y83" s="4">
        <f>19390+1293</f>
        <v>20683</v>
      </c>
      <c r="Z83" s="9">
        <f>17700+498</f>
        <v>18198</v>
      </c>
      <c r="AA83" s="4">
        <f>20420+1054</f>
        <v>21474</v>
      </c>
      <c r="AB83" s="5">
        <f>22341+391</f>
        <v>22732</v>
      </c>
      <c r="AC83" s="3" t="s">
        <v>0</v>
      </c>
      <c r="AD83" s="54" t="s">
        <v>31</v>
      </c>
    </row>
    <row r="84" spans="1:53" ht="18.75" customHeight="1">
      <c r="A84" s="88"/>
      <c r="B84" s="82"/>
      <c r="C84" s="80"/>
      <c r="D84" s="6">
        <v>483421</v>
      </c>
      <c r="E84" s="7">
        <f>37107-302</f>
        <v>36805</v>
      </c>
      <c r="F84" s="6">
        <v>18285</v>
      </c>
      <c r="G84" s="7">
        <v>17685</v>
      </c>
      <c r="H84" s="6">
        <v>17078</v>
      </c>
      <c r="I84" s="7">
        <v>35743</v>
      </c>
      <c r="J84" s="6">
        <v>18002</v>
      </c>
      <c r="K84" s="7">
        <v>19103</v>
      </c>
      <c r="L84" s="6">
        <v>19384</v>
      </c>
      <c r="M84" s="7">
        <v>18147</v>
      </c>
      <c r="N84" s="6">
        <v>17233</v>
      </c>
      <c r="O84" s="7">
        <v>17534</v>
      </c>
      <c r="P84" s="6">
        <v>16312</v>
      </c>
      <c r="Q84" s="7">
        <v>19944</v>
      </c>
      <c r="R84" s="6">
        <v>18283</v>
      </c>
      <c r="S84" s="7">
        <v>20552</v>
      </c>
      <c r="T84" s="6">
        <v>16241</v>
      </c>
      <c r="U84" s="7">
        <f>18987-219</f>
        <v>18768</v>
      </c>
      <c r="V84" s="6">
        <v>18928</v>
      </c>
      <c r="W84" s="7">
        <v>18190</v>
      </c>
      <c r="X84" s="6">
        <v>18117</v>
      </c>
      <c r="Y84" s="7">
        <v>20683</v>
      </c>
      <c r="Z84" s="6">
        <v>18198</v>
      </c>
      <c r="AA84" s="7">
        <v>21474</v>
      </c>
      <c r="AB84" s="8">
        <v>22732</v>
      </c>
      <c r="AC84" s="3" t="s">
        <v>1</v>
      </c>
      <c r="AD84" s="54" t="s">
        <v>31</v>
      </c>
    </row>
    <row r="85" spans="1:53" ht="18.75" customHeight="1">
      <c r="A85" s="83">
        <v>39</v>
      </c>
      <c r="B85" s="96" t="s">
        <v>95</v>
      </c>
      <c r="C85" s="112" t="s">
        <v>86</v>
      </c>
      <c r="D85" s="10">
        <v>28</v>
      </c>
      <c r="E85" s="4">
        <v>0</v>
      </c>
      <c r="F85" s="9">
        <v>1</v>
      </c>
      <c r="G85" s="4">
        <v>1</v>
      </c>
      <c r="H85" s="9">
        <v>2</v>
      </c>
      <c r="I85" s="4">
        <v>1</v>
      </c>
      <c r="J85" s="9">
        <v>1</v>
      </c>
      <c r="K85" s="4">
        <v>1</v>
      </c>
      <c r="L85" s="9">
        <v>0</v>
      </c>
      <c r="M85" s="4">
        <v>1</v>
      </c>
      <c r="N85" s="9">
        <v>1</v>
      </c>
      <c r="O85" s="4">
        <v>0</v>
      </c>
      <c r="P85" s="9">
        <v>0</v>
      </c>
      <c r="Q85" s="4">
        <v>2</v>
      </c>
      <c r="R85" s="9">
        <v>0</v>
      </c>
      <c r="S85" s="4">
        <v>2</v>
      </c>
      <c r="T85" s="9">
        <v>2</v>
      </c>
      <c r="U85" s="4">
        <v>2</v>
      </c>
      <c r="V85" s="9">
        <v>2</v>
      </c>
      <c r="W85" s="4">
        <v>2</v>
      </c>
      <c r="X85" s="9">
        <v>0</v>
      </c>
      <c r="Y85" s="4">
        <v>2</v>
      </c>
      <c r="Z85" s="9">
        <v>2</v>
      </c>
      <c r="AA85" s="4">
        <v>2</v>
      </c>
      <c r="AB85" s="5">
        <v>1</v>
      </c>
      <c r="AC85" s="3" t="s">
        <v>0</v>
      </c>
      <c r="AD85" s="54" t="s">
        <v>31</v>
      </c>
    </row>
    <row r="86" spans="1:53" ht="18.75" customHeight="1">
      <c r="A86" s="88"/>
      <c r="B86" s="82"/>
      <c r="C86" s="80"/>
      <c r="D86" s="6">
        <v>28</v>
      </c>
      <c r="E86" s="7">
        <v>0</v>
      </c>
      <c r="F86" s="6">
        <v>1</v>
      </c>
      <c r="G86" s="7">
        <v>1</v>
      </c>
      <c r="H86" s="6">
        <v>2</v>
      </c>
      <c r="I86" s="7">
        <v>1</v>
      </c>
      <c r="J86" s="6">
        <v>1</v>
      </c>
      <c r="K86" s="7">
        <v>1</v>
      </c>
      <c r="L86" s="6">
        <v>0</v>
      </c>
      <c r="M86" s="7">
        <v>1</v>
      </c>
      <c r="N86" s="6">
        <v>1</v>
      </c>
      <c r="O86" s="7">
        <v>0</v>
      </c>
      <c r="P86" s="6">
        <v>0</v>
      </c>
      <c r="Q86" s="7">
        <v>2</v>
      </c>
      <c r="R86" s="6">
        <v>0</v>
      </c>
      <c r="S86" s="7">
        <v>2</v>
      </c>
      <c r="T86" s="6">
        <v>2</v>
      </c>
      <c r="U86" s="7">
        <v>2</v>
      </c>
      <c r="V86" s="6">
        <v>2</v>
      </c>
      <c r="W86" s="7">
        <v>2</v>
      </c>
      <c r="X86" s="6">
        <v>0</v>
      </c>
      <c r="Y86" s="7">
        <v>2</v>
      </c>
      <c r="Z86" s="6">
        <v>2</v>
      </c>
      <c r="AA86" s="7">
        <v>2</v>
      </c>
      <c r="AB86" s="8">
        <v>1</v>
      </c>
      <c r="AC86" s="3" t="s">
        <v>1</v>
      </c>
      <c r="AD86" s="54" t="s">
        <v>31</v>
      </c>
    </row>
    <row r="87" spans="1:53" ht="18.75" customHeight="1">
      <c r="A87" s="83">
        <v>40</v>
      </c>
      <c r="B87" s="81" t="s">
        <v>96</v>
      </c>
      <c r="C87" s="79" t="s">
        <v>97</v>
      </c>
      <c r="D87" s="9">
        <v>616</v>
      </c>
      <c r="E87" s="4">
        <v>46</v>
      </c>
      <c r="F87" s="4">
        <v>19</v>
      </c>
      <c r="G87" s="4">
        <v>20</v>
      </c>
      <c r="H87" s="4">
        <v>13</v>
      </c>
      <c r="I87" s="4">
        <v>46</v>
      </c>
      <c r="J87" s="4">
        <v>24</v>
      </c>
      <c r="K87" s="4">
        <v>20</v>
      </c>
      <c r="L87" s="4">
        <v>0</v>
      </c>
      <c r="M87" s="4">
        <v>20</v>
      </c>
      <c r="N87" s="4">
        <v>20</v>
      </c>
      <c r="O87" s="4">
        <v>20</v>
      </c>
      <c r="P87" s="9">
        <v>0</v>
      </c>
      <c r="Q87" s="4">
        <v>31</v>
      </c>
      <c r="R87" s="4">
        <v>20</v>
      </c>
      <c r="S87" s="4">
        <v>24</v>
      </c>
      <c r="T87" s="4">
        <v>0</v>
      </c>
      <c r="U87" s="4">
        <v>28</v>
      </c>
      <c r="V87" s="4">
        <v>19</v>
      </c>
      <c r="W87" s="4">
        <v>20</v>
      </c>
      <c r="X87" s="4">
        <v>0</v>
      </c>
      <c r="Y87" s="4">
        <v>154</v>
      </c>
      <c r="Z87" s="4">
        <v>22</v>
      </c>
      <c r="AA87" s="4">
        <v>30</v>
      </c>
      <c r="AB87" s="5">
        <v>20</v>
      </c>
      <c r="AC87" s="3" t="s">
        <v>0</v>
      </c>
      <c r="AD87" s="54" t="s">
        <v>30</v>
      </c>
    </row>
    <row r="88" spans="1:53" ht="18.75" customHeight="1">
      <c r="A88" s="88"/>
      <c r="B88" s="82"/>
      <c r="C88" s="80"/>
      <c r="D88" s="6">
        <v>616</v>
      </c>
      <c r="E88" s="30">
        <v>46</v>
      </c>
      <c r="F88" s="30">
        <v>19</v>
      </c>
      <c r="G88" s="30">
        <v>20</v>
      </c>
      <c r="H88" s="30">
        <v>13</v>
      </c>
      <c r="I88" s="30">
        <v>46</v>
      </c>
      <c r="J88" s="30">
        <v>24</v>
      </c>
      <c r="K88" s="30">
        <v>20</v>
      </c>
      <c r="L88" s="30">
        <v>0</v>
      </c>
      <c r="M88" s="30">
        <v>20</v>
      </c>
      <c r="N88" s="30">
        <v>20</v>
      </c>
      <c r="O88" s="30">
        <v>20</v>
      </c>
      <c r="P88" s="6">
        <v>0</v>
      </c>
      <c r="Q88" s="30">
        <v>31</v>
      </c>
      <c r="R88" s="30">
        <v>20</v>
      </c>
      <c r="S88" s="30">
        <v>24</v>
      </c>
      <c r="T88" s="30">
        <v>0</v>
      </c>
      <c r="U88" s="30">
        <v>28</v>
      </c>
      <c r="V88" s="30">
        <v>19</v>
      </c>
      <c r="W88" s="30">
        <v>20</v>
      </c>
      <c r="X88" s="30">
        <v>0</v>
      </c>
      <c r="Y88" s="30">
        <v>154</v>
      </c>
      <c r="Z88" s="30">
        <v>22</v>
      </c>
      <c r="AA88" s="30">
        <v>30</v>
      </c>
      <c r="AB88" s="31">
        <v>20</v>
      </c>
      <c r="AC88" s="3" t="s">
        <v>1</v>
      </c>
      <c r="AD88" s="54" t="s">
        <v>30</v>
      </c>
    </row>
    <row r="89" spans="1:53" ht="18.75" customHeight="1">
      <c r="A89" s="83">
        <v>41</v>
      </c>
      <c r="B89" s="81" t="s">
        <v>162</v>
      </c>
      <c r="C89" s="79" t="s">
        <v>97</v>
      </c>
      <c r="D89" s="9">
        <v>7266</v>
      </c>
      <c r="E89" s="4">
        <v>477</v>
      </c>
      <c r="F89" s="9">
        <v>197</v>
      </c>
      <c r="G89" s="4">
        <v>278</v>
      </c>
      <c r="H89" s="9">
        <v>283</v>
      </c>
      <c r="I89" s="4">
        <v>618</v>
      </c>
      <c r="J89" s="9">
        <v>325</v>
      </c>
      <c r="K89" s="4">
        <v>299</v>
      </c>
      <c r="L89" s="9">
        <v>83</v>
      </c>
      <c r="M89" s="4">
        <v>258</v>
      </c>
      <c r="N89" s="9">
        <v>93</v>
      </c>
      <c r="O89" s="4">
        <v>276</v>
      </c>
      <c r="P89" s="9">
        <v>534</v>
      </c>
      <c r="Q89" s="4">
        <v>400</v>
      </c>
      <c r="R89" s="9">
        <v>266</v>
      </c>
      <c r="S89" s="4">
        <v>312</v>
      </c>
      <c r="T89" s="9">
        <v>212</v>
      </c>
      <c r="U89" s="4">
        <v>367</v>
      </c>
      <c r="V89" s="9">
        <v>207</v>
      </c>
      <c r="W89" s="4">
        <v>231</v>
      </c>
      <c r="X89" s="9">
        <v>339</v>
      </c>
      <c r="Y89" s="4">
        <v>333</v>
      </c>
      <c r="Z89" s="9">
        <v>320</v>
      </c>
      <c r="AA89" s="4">
        <v>272</v>
      </c>
      <c r="AB89" s="5">
        <v>286</v>
      </c>
      <c r="AC89" s="3" t="s">
        <v>0</v>
      </c>
      <c r="AD89" s="54" t="s">
        <v>30</v>
      </c>
    </row>
    <row r="90" spans="1:53" ht="18.75" customHeight="1">
      <c r="A90" s="88"/>
      <c r="B90" s="82"/>
      <c r="C90" s="80"/>
      <c r="D90" s="6">
        <v>7266</v>
      </c>
      <c r="E90" s="7">
        <v>477</v>
      </c>
      <c r="F90" s="6">
        <v>197</v>
      </c>
      <c r="G90" s="7">
        <v>278</v>
      </c>
      <c r="H90" s="6">
        <v>283</v>
      </c>
      <c r="I90" s="7">
        <v>618</v>
      </c>
      <c r="J90" s="6">
        <v>325</v>
      </c>
      <c r="K90" s="7">
        <v>299</v>
      </c>
      <c r="L90" s="6">
        <v>83</v>
      </c>
      <c r="M90" s="7">
        <v>258</v>
      </c>
      <c r="N90" s="6">
        <v>93</v>
      </c>
      <c r="O90" s="7">
        <v>276</v>
      </c>
      <c r="P90" s="6">
        <v>534</v>
      </c>
      <c r="Q90" s="7">
        <v>400</v>
      </c>
      <c r="R90" s="6">
        <v>266</v>
      </c>
      <c r="S90" s="7">
        <v>312</v>
      </c>
      <c r="T90" s="6">
        <v>212</v>
      </c>
      <c r="U90" s="7">
        <v>367</v>
      </c>
      <c r="V90" s="6">
        <v>207</v>
      </c>
      <c r="W90" s="7">
        <v>231</v>
      </c>
      <c r="X90" s="6">
        <v>339</v>
      </c>
      <c r="Y90" s="7">
        <v>333</v>
      </c>
      <c r="Z90" s="6">
        <v>320</v>
      </c>
      <c r="AA90" s="7">
        <v>272</v>
      </c>
      <c r="AB90" s="8">
        <v>286</v>
      </c>
      <c r="AC90" s="3" t="s">
        <v>1</v>
      </c>
      <c r="AD90" s="54" t="s">
        <v>30</v>
      </c>
    </row>
    <row r="91" spans="1:53" ht="18.75" customHeight="1">
      <c r="A91" s="83">
        <v>42</v>
      </c>
      <c r="B91" s="81" t="s">
        <v>163</v>
      </c>
      <c r="C91" s="79" t="s">
        <v>97</v>
      </c>
      <c r="D91" s="9">
        <v>4525</v>
      </c>
      <c r="E91" s="4">
        <v>394</v>
      </c>
      <c r="F91" s="9">
        <v>160</v>
      </c>
      <c r="G91" s="4">
        <v>128</v>
      </c>
      <c r="H91" s="9">
        <v>111</v>
      </c>
      <c r="I91" s="4">
        <v>392</v>
      </c>
      <c r="J91" s="9">
        <v>208</v>
      </c>
      <c r="K91" s="4">
        <v>127</v>
      </c>
      <c r="L91" s="4">
        <v>0</v>
      </c>
      <c r="M91" s="4">
        <v>150</v>
      </c>
      <c r="N91" s="9">
        <v>136</v>
      </c>
      <c r="O91" s="4">
        <v>149</v>
      </c>
      <c r="P91" s="9">
        <v>310</v>
      </c>
      <c r="Q91" s="4">
        <v>266</v>
      </c>
      <c r="R91" s="9">
        <v>125</v>
      </c>
      <c r="S91" s="4">
        <v>197</v>
      </c>
      <c r="T91" s="9">
        <v>135</v>
      </c>
      <c r="U91" s="4">
        <v>241</v>
      </c>
      <c r="V91" s="9">
        <v>161</v>
      </c>
      <c r="W91" s="4">
        <v>174</v>
      </c>
      <c r="X91" s="9">
        <v>197</v>
      </c>
      <c r="Y91" s="4">
        <v>227</v>
      </c>
      <c r="Z91" s="9">
        <v>185</v>
      </c>
      <c r="AA91" s="4">
        <v>182</v>
      </c>
      <c r="AB91" s="5">
        <v>170</v>
      </c>
      <c r="AC91" s="3" t="s">
        <v>0</v>
      </c>
      <c r="AD91" s="54" t="s">
        <v>30</v>
      </c>
    </row>
    <row r="92" spans="1:53" ht="18.75" customHeight="1">
      <c r="A92" s="88"/>
      <c r="B92" s="82"/>
      <c r="C92" s="80"/>
      <c r="D92" s="6">
        <v>4525</v>
      </c>
      <c r="E92" s="30">
        <v>394</v>
      </c>
      <c r="F92" s="6">
        <v>160</v>
      </c>
      <c r="G92" s="30">
        <v>128</v>
      </c>
      <c r="H92" s="6">
        <v>111</v>
      </c>
      <c r="I92" s="30">
        <v>392</v>
      </c>
      <c r="J92" s="6">
        <v>208</v>
      </c>
      <c r="K92" s="30">
        <v>127</v>
      </c>
      <c r="L92" s="30">
        <v>0</v>
      </c>
      <c r="M92" s="30">
        <v>150</v>
      </c>
      <c r="N92" s="6">
        <v>136</v>
      </c>
      <c r="O92" s="30">
        <v>149</v>
      </c>
      <c r="P92" s="6">
        <v>310</v>
      </c>
      <c r="Q92" s="30">
        <v>266</v>
      </c>
      <c r="R92" s="6">
        <v>125</v>
      </c>
      <c r="S92" s="30">
        <v>197</v>
      </c>
      <c r="T92" s="6">
        <v>135</v>
      </c>
      <c r="U92" s="30">
        <v>241</v>
      </c>
      <c r="V92" s="6">
        <v>161</v>
      </c>
      <c r="W92" s="30">
        <v>174</v>
      </c>
      <c r="X92" s="6">
        <v>197</v>
      </c>
      <c r="Y92" s="30">
        <v>227</v>
      </c>
      <c r="Z92" s="6">
        <v>185</v>
      </c>
      <c r="AA92" s="30">
        <v>182</v>
      </c>
      <c r="AB92" s="31">
        <v>170</v>
      </c>
      <c r="AC92" s="3" t="s">
        <v>1</v>
      </c>
      <c r="AD92" s="54" t="s">
        <v>30</v>
      </c>
    </row>
    <row r="93" spans="1:53" ht="18.75" customHeight="1">
      <c r="A93" s="83">
        <v>43</v>
      </c>
      <c r="B93" s="81" t="s">
        <v>98</v>
      </c>
      <c r="C93" s="79" t="s">
        <v>97</v>
      </c>
      <c r="D93" s="9">
        <v>500</v>
      </c>
      <c r="E93" s="4">
        <v>0</v>
      </c>
      <c r="F93" s="9">
        <v>0</v>
      </c>
      <c r="G93" s="4">
        <v>0</v>
      </c>
      <c r="H93" s="9">
        <v>0</v>
      </c>
      <c r="I93" s="4">
        <v>0</v>
      </c>
      <c r="J93" s="9">
        <v>0</v>
      </c>
      <c r="K93" s="4">
        <v>0</v>
      </c>
      <c r="L93" s="9">
        <v>0</v>
      </c>
      <c r="M93" s="4">
        <v>0</v>
      </c>
      <c r="N93" s="9">
        <v>0</v>
      </c>
      <c r="O93" s="4">
        <v>0</v>
      </c>
      <c r="P93" s="9">
        <v>0</v>
      </c>
      <c r="Q93" s="4">
        <v>0</v>
      </c>
      <c r="R93" s="9">
        <v>0</v>
      </c>
      <c r="S93" s="4">
        <v>0</v>
      </c>
      <c r="T93" s="9">
        <v>0</v>
      </c>
      <c r="U93" s="4">
        <v>0</v>
      </c>
      <c r="V93" s="9">
        <v>0</v>
      </c>
      <c r="W93" s="4">
        <v>0</v>
      </c>
      <c r="X93" s="9">
        <v>0</v>
      </c>
      <c r="Y93" s="4">
        <v>0</v>
      </c>
      <c r="Z93" s="9">
        <v>0</v>
      </c>
      <c r="AA93" s="4">
        <v>500</v>
      </c>
      <c r="AB93" s="5">
        <v>0</v>
      </c>
      <c r="AC93" s="3" t="s">
        <v>0</v>
      </c>
      <c r="AD93" s="54" t="s">
        <v>30</v>
      </c>
    </row>
    <row r="94" spans="1:53" ht="18.75" customHeight="1">
      <c r="A94" s="88"/>
      <c r="B94" s="82"/>
      <c r="C94" s="80"/>
      <c r="D94" s="6">
        <v>500</v>
      </c>
      <c r="E94" s="30">
        <v>0</v>
      </c>
      <c r="F94" s="6">
        <v>0</v>
      </c>
      <c r="G94" s="30">
        <v>0</v>
      </c>
      <c r="H94" s="6">
        <v>0</v>
      </c>
      <c r="I94" s="30">
        <v>0</v>
      </c>
      <c r="J94" s="6">
        <v>0</v>
      </c>
      <c r="K94" s="30">
        <v>0</v>
      </c>
      <c r="L94" s="6">
        <v>0</v>
      </c>
      <c r="M94" s="30">
        <v>0</v>
      </c>
      <c r="N94" s="6">
        <v>0</v>
      </c>
      <c r="O94" s="30">
        <v>0</v>
      </c>
      <c r="P94" s="6">
        <v>0</v>
      </c>
      <c r="Q94" s="30">
        <v>0</v>
      </c>
      <c r="R94" s="6">
        <v>0</v>
      </c>
      <c r="S94" s="30">
        <v>0</v>
      </c>
      <c r="T94" s="6">
        <v>0</v>
      </c>
      <c r="U94" s="30">
        <v>0</v>
      </c>
      <c r="V94" s="6">
        <v>0</v>
      </c>
      <c r="W94" s="30">
        <v>0</v>
      </c>
      <c r="X94" s="6">
        <v>0</v>
      </c>
      <c r="Y94" s="30">
        <v>0</v>
      </c>
      <c r="Z94" s="6">
        <v>0</v>
      </c>
      <c r="AA94" s="30">
        <v>500</v>
      </c>
      <c r="AB94" s="31">
        <v>0</v>
      </c>
      <c r="AC94" s="3" t="s">
        <v>1</v>
      </c>
      <c r="AD94" s="54" t="s">
        <v>30</v>
      </c>
    </row>
    <row r="95" spans="1:53" ht="18.75" customHeight="1">
      <c r="A95" s="83">
        <v>44</v>
      </c>
      <c r="B95" s="81" t="s">
        <v>99</v>
      </c>
      <c r="C95" s="79" t="s">
        <v>97</v>
      </c>
      <c r="D95" s="9">
        <v>158</v>
      </c>
      <c r="E95" s="4">
        <v>16</v>
      </c>
      <c r="F95" s="9">
        <v>7</v>
      </c>
      <c r="G95" s="4">
        <v>5</v>
      </c>
      <c r="H95" s="9">
        <v>4</v>
      </c>
      <c r="I95" s="4">
        <v>14</v>
      </c>
      <c r="J95" s="9">
        <v>7</v>
      </c>
      <c r="K95" s="4">
        <v>5</v>
      </c>
      <c r="L95" s="9">
        <v>0</v>
      </c>
      <c r="M95" s="4">
        <v>5</v>
      </c>
      <c r="N95" s="9">
        <v>5</v>
      </c>
      <c r="O95" s="4">
        <v>5</v>
      </c>
      <c r="P95" s="9">
        <v>0</v>
      </c>
      <c r="Q95" s="4">
        <v>9</v>
      </c>
      <c r="R95" s="9">
        <v>5</v>
      </c>
      <c r="S95" s="4">
        <v>8</v>
      </c>
      <c r="T95" s="9">
        <v>5</v>
      </c>
      <c r="U95" s="4">
        <v>10</v>
      </c>
      <c r="V95" s="9">
        <v>7</v>
      </c>
      <c r="W95" s="4">
        <v>7</v>
      </c>
      <c r="X95" s="9">
        <v>0</v>
      </c>
      <c r="Y95" s="4">
        <v>9</v>
      </c>
      <c r="Z95" s="9">
        <v>8</v>
      </c>
      <c r="AA95" s="4">
        <v>10</v>
      </c>
      <c r="AB95" s="5">
        <v>7</v>
      </c>
      <c r="AC95" s="3" t="s">
        <v>0</v>
      </c>
      <c r="AD95" s="54" t="s">
        <v>30</v>
      </c>
    </row>
    <row r="96" spans="1:53" ht="18.75" customHeight="1">
      <c r="A96" s="88"/>
      <c r="B96" s="82"/>
      <c r="C96" s="80"/>
      <c r="D96" s="6">
        <v>158</v>
      </c>
      <c r="E96" s="30">
        <v>16</v>
      </c>
      <c r="F96" s="6">
        <v>7</v>
      </c>
      <c r="G96" s="30">
        <v>5</v>
      </c>
      <c r="H96" s="6">
        <v>4</v>
      </c>
      <c r="I96" s="30">
        <v>14</v>
      </c>
      <c r="J96" s="6">
        <v>7</v>
      </c>
      <c r="K96" s="30">
        <v>5</v>
      </c>
      <c r="L96" s="6">
        <v>0</v>
      </c>
      <c r="M96" s="30">
        <v>5</v>
      </c>
      <c r="N96" s="6">
        <v>5</v>
      </c>
      <c r="O96" s="30">
        <v>5</v>
      </c>
      <c r="P96" s="6">
        <v>0</v>
      </c>
      <c r="Q96" s="30">
        <v>9</v>
      </c>
      <c r="R96" s="6">
        <v>5</v>
      </c>
      <c r="S96" s="30">
        <v>8</v>
      </c>
      <c r="T96" s="6">
        <v>5</v>
      </c>
      <c r="U96" s="30">
        <v>10</v>
      </c>
      <c r="V96" s="6">
        <v>7</v>
      </c>
      <c r="W96" s="30">
        <v>7</v>
      </c>
      <c r="X96" s="6">
        <v>0</v>
      </c>
      <c r="Y96" s="30">
        <v>9</v>
      </c>
      <c r="Z96" s="6">
        <v>8</v>
      </c>
      <c r="AA96" s="30">
        <v>10</v>
      </c>
      <c r="AB96" s="31">
        <v>7</v>
      </c>
      <c r="AC96" s="3" t="s">
        <v>1</v>
      </c>
      <c r="AD96" s="54" t="s">
        <v>30</v>
      </c>
    </row>
    <row r="97" spans="1:31" ht="18.75" customHeight="1">
      <c r="A97" s="83">
        <v>45</v>
      </c>
      <c r="B97" s="81" t="s">
        <v>100</v>
      </c>
      <c r="C97" s="79" t="s">
        <v>97</v>
      </c>
      <c r="D97" s="9">
        <v>6328</v>
      </c>
      <c r="E97" s="4">
        <v>682</v>
      </c>
      <c r="F97" s="9">
        <v>341</v>
      </c>
      <c r="G97" s="4">
        <v>0</v>
      </c>
      <c r="H97" s="9">
        <v>294</v>
      </c>
      <c r="I97" s="4">
        <v>682</v>
      </c>
      <c r="J97" s="4">
        <v>341</v>
      </c>
      <c r="K97" s="4">
        <v>0</v>
      </c>
      <c r="L97" s="4">
        <v>341</v>
      </c>
      <c r="M97" s="4">
        <v>224</v>
      </c>
      <c r="N97" s="4">
        <v>0</v>
      </c>
      <c r="O97" s="4">
        <v>0</v>
      </c>
      <c r="P97" s="4">
        <v>341</v>
      </c>
      <c r="Q97" s="4">
        <v>341</v>
      </c>
      <c r="R97" s="4">
        <v>0</v>
      </c>
      <c r="S97" s="4">
        <v>341</v>
      </c>
      <c r="T97" s="4">
        <v>259</v>
      </c>
      <c r="U97" s="4">
        <v>341</v>
      </c>
      <c r="V97" s="4">
        <v>336</v>
      </c>
      <c r="W97" s="4">
        <v>341</v>
      </c>
      <c r="X97" s="4">
        <v>341</v>
      </c>
      <c r="Y97" s="4">
        <v>0</v>
      </c>
      <c r="Z97" s="4">
        <v>341</v>
      </c>
      <c r="AA97" s="4">
        <v>341</v>
      </c>
      <c r="AB97" s="5">
        <v>100</v>
      </c>
      <c r="AC97" s="3" t="s">
        <v>0</v>
      </c>
      <c r="AD97" s="54" t="s">
        <v>30</v>
      </c>
    </row>
    <row r="98" spans="1:31" ht="18.75" customHeight="1">
      <c r="A98" s="88"/>
      <c r="B98" s="82"/>
      <c r="C98" s="80"/>
      <c r="D98" s="6">
        <v>6328</v>
      </c>
      <c r="E98" s="30">
        <v>682</v>
      </c>
      <c r="F98" s="6">
        <v>341</v>
      </c>
      <c r="G98" s="30">
        <v>0</v>
      </c>
      <c r="H98" s="6">
        <v>294</v>
      </c>
      <c r="I98" s="30">
        <v>682</v>
      </c>
      <c r="J98" s="6">
        <v>341</v>
      </c>
      <c r="K98" s="30">
        <v>0</v>
      </c>
      <c r="L98" s="30">
        <v>341</v>
      </c>
      <c r="M98" s="30">
        <v>224</v>
      </c>
      <c r="N98" s="30">
        <v>0</v>
      </c>
      <c r="O98" s="30">
        <v>0</v>
      </c>
      <c r="P98" s="30">
        <v>341</v>
      </c>
      <c r="Q98" s="30">
        <v>341</v>
      </c>
      <c r="R98" s="30">
        <v>0</v>
      </c>
      <c r="S98" s="30">
        <v>341</v>
      </c>
      <c r="T98" s="30">
        <v>259</v>
      </c>
      <c r="U98" s="30">
        <v>341</v>
      </c>
      <c r="V98" s="30">
        <v>336</v>
      </c>
      <c r="W98" s="30">
        <v>341</v>
      </c>
      <c r="X98" s="30">
        <v>341</v>
      </c>
      <c r="Y98" s="30">
        <v>0</v>
      </c>
      <c r="Z98" s="30">
        <v>341</v>
      </c>
      <c r="AA98" s="30">
        <v>341</v>
      </c>
      <c r="AB98" s="31">
        <v>100</v>
      </c>
      <c r="AC98" s="3" t="s">
        <v>1</v>
      </c>
      <c r="AD98" s="54" t="s">
        <v>30</v>
      </c>
    </row>
    <row r="99" spans="1:31" ht="18.75" customHeight="1">
      <c r="A99" s="83">
        <v>46</v>
      </c>
      <c r="B99" s="81" t="s">
        <v>101</v>
      </c>
      <c r="C99" s="79" t="s">
        <v>97</v>
      </c>
      <c r="D99" s="9">
        <v>554</v>
      </c>
      <c r="E99" s="4">
        <v>54</v>
      </c>
      <c r="F99" s="9">
        <v>22</v>
      </c>
      <c r="G99" s="4">
        <v>18</v>
      </c>
      <c r="H99" s="9">
        <v>15</v>
      </c>
      <c r="I99" s="4">
        <v>54</v>
      </c>
      <c r="J99" s="9">
        <v>0</v>
      </c>
      <c r="K99" s="4">
        <v>17</v>
      </c>
      <c r="L99" s="9">
        <v>0</v>
      </c>
      <c r="M99" s="4">
        <v>21</v>
      </c>
      <c r="N99" s="9">
        <v>19</v>
      </c>
      <c r="O99" s="4">
        <v>20</v>
      </c>
      <c r="P99" s="9">
        <v>43</v>
      </c>
      <c r="Q99" s="4">
        <v>37</v>
      </c>
      <c r="R99" s="9">
        <v>0</v>
      </c>
      <c r="S99" s="4">
        <v>28</v>
      </c>
      <c r="T99" s="9">
        <v>19</v>
      </c>
      <c r="U99" s="4">
        <v>34</v>
      </c>
      <c r="V99" s="9">
        <v>23</v>
      </c>
      <c r="W99" s="4">
        <v>24</v>
      </c>
      <c r="X99" s="9">
        <v>27</v>
      </c>
      <c r="Y99" s="4">
        <v>31</v>
      </c>
      <c r="Z99" s="9">
        <v>25</v>
      </c>
      <c r="AA99" s="4">
        <v>0</v>
      </c>
      <c r="AB99" s="5">
        <v>23</v>
      </c>
      <c r="AC99" s="3" t="s">
        <v>0</v>
      </c>
      <c r="AD99" s="54" t="s">
        <v>30</v>
      </c>
    </row>
    <row r="100" spans="1:31" ht="18.75" customHeight="1">
      <c r="A100" s="88"/>
      <c r="B100" s="82"/>
      <c r="C100" s="80"/>
      <c r="D100" s="6">
        <v>554</v>
      </c>
      <c r="E100" s="7">
        <v>54</v>
      </c>
      <c r="F100" s="6">
        <v>22</v>
      </c>
      <c r="G100" s="7">
        <v>18</v>
      </c>
      <c r="H100" s="6">
        <v>15</v>
      </c>
      <c r="I100" s="7">
        <v>54</v>
      </c>
      <c r="J100" s="6">
        <v>0</v>
      </c>
      <c r="K100" s="7">
        <v>17</v>
      </c>
      <c r="L100" s="6">
        <v>0</v>
      </c>
      <c r="M100" s="7">
        <v>21</v>
      </c>
      <c r="N100" s="6">
        <v>19</v>
      </c>
      <c r="O100" s="7">
        <v>20</v>
      </c>
      <c r="P100" s="6">
        <v>43</v>
      </c>
      <c r="Q100" s="7">
        <v>37</v>
      </c>
      <c r="R100" s="6">
        <v>0</v>
      </c>
      <c r="S100" s="7">
        <v>28</v>
      </c>
      <c r="T100" s="6">
        <v>19</v>
      </c>
      <c r="U100" s="7">
        <v>34</v>
      </c>
      <c r="V100" s="6">
        <v>23</v>
      </c>
      <c r="W100" s="7">
        <v>24</v>
      </c>
      <c r="X100" s="6">
        <v>27</v>
      </c>
      <c r="Y100" s="7">
        <v>31</v>
      </c>
      <c r="Z100" s="6">
        <v>25</v>
      </c>
      <c r="AA100" s="7">
        <v>0</v>
      </c>
      <c r="AB100" s="8">
        <v>23</v>
      </c>
      <c r="AC100" s="3" t="s">
        <v>1</v>
      </c>
      <c r="AD100" s="54" t="s">
        <v>30</v>
      </c>
    </row>
    <row r="101" spans="1:31" s="41" customFormat="1" ht="18.75" customHeight="1">
      <c r="A101" s="83">
        <v>47</v>
      </c>
      <c r="B101" s="81" t="s">
        <v>102</v>
      </c>
      <c r="C101" s="86" t="s">
        <v>103</v>
      </c>
      <c r="D101" s="9">
        <v>287435</v>
      </c>
      <c r="E101" s="4">
        <v>12248</v>
      </c>
      <c r="F101" s="4">
        <v>12302</v>
      </c>
      <c r="G101" s="4">
        <v>8250</v>
      </c>
      <c r="H101" s="4">
        <v>8238</v>
      </c>
      <c r="I101" s="4">
        <v>8220</v>
      </c>
      <c r="J101" s="4">
        <v>8318</v>
      </c>
      <c r="K101" s="4">
        <v>12208</v>
      </c>
      <c r="L101" s="4">
        <v>8211</v>
      </c>
      <c r="M101" s="4">
        <v>8278</v>
      </c>
      <c r="N101" s="4">
        <v>8099</v>
      </c>
      <c r="O101" s="4">
        <v>8347</v>
      </c>
      <c r="P101" s="4">
        <v>12477</v>
      </c>
      <c r="Q101" s="4">
        <v>16428</v>
      </c>
      <c r="R101" s="4">
        <v>8250</v>
      </c>
      <c r="S101" s="4">
        <v>16238</v>
      </c>
      <c r="T101" s="4">
        <v>8279</v>
      </c>
      <c r="U101" s="4">
        <v>12552</v>
      </c>
      <c r="V101" s="4">
        <v>12455</v>
      </c>
      <c r="W101" s="4">
        <v>12351</v>
      </c>
      <c r="X101" s="4">
        <v>16313</v>
      </c>
      <c r="Y101" s="4">
        <v>16409</v>
      </c>
      <c r="Z101" s="4">
        <v>16325</v>
      </c>
      <c r="AA101" s="4">
        <v>24472</v>
      </c>
      <c r="AB101" s="5">
        <v>12167</v>
      </c>
      <c r="AC101" s="3" t="s">
        <v>0</v>
      </c>
      <c r="AD101" s="55" t="s">
        <v>44</v>
      </c>
    </row>
    <row r="102" spans="1:31" s="41" customFormat="1" ht="18.75" customHeight="1" thickBot="1">
      <c r="A102" s="84"/>
      <c r="B102" s="85"/>
      <c r="C102" s="87"/>
      <c r="D102" s="12">
        <v>281685</v>
      </c>
      <c r="E102" s="17">
        <v>12002</v>
      </c>
      <c r="F102" s="17">
        <v>12056</v>
      </c>
      <c r="G102" s="17">
        <v>8086</v>
      </c>
      <c r="H102" s="17">
        <v>8074</v>
      </c>
      <c r="I102" s="17">
        <v>8056</v>
      </c>
      <c r="J102" s="17">
        <v>8154</v>
      </c>
      <c r="K102" s="17">
        <v>11962</v>
      </c>
      <c r="L102" s="17">
        <v>8047</v>
      </c>
      <c r="M102" s="17">
        <v>8114</v>
      </c>
      <c r="N102" s="17">
        <v>7935</v>
      </c>
      <c r="O102" s="17">
        <v>8183</v>
      </c>
      <c r="P102" s="17">
        <v>12231</v>
      </c>
      <c r="Q102" s="17">
        <v>16098</v>
      </c>
      <c r="R102" s="17">
        <v>8086</v>
      </c>
      <c r="S102" s="17">
        <v>15909</v>
      </c>
      <c r="T102" s="17">
        <v>8115</v>
      </c>
      <c r="U102" s="17">
        <v>12306</v>
      </c>
      <c r="V102" s="17">
        <v>12209</v>
      </c>
      <c r="W102" s="17">
        <v>12105</v>
      </c>
      <c r="X102" s="17">
        <v>15983</v>
      </c>
      <c r="Y102" s="17">
        <v>16079</v>
      </c>
      <c r="Z102" s="17">
        <v>15995</v>
      </c>
      <c r="AA102" s="17">
        <v>23979</v>
      </c>
      <c r="AB102" s="18">
        <v>11921</v>
      </c>
      <c r="AC102" s="3" t="s">
        <v>1</v>
      </c>
      <c r="AD102" s="55" t="s">
        <v>44</v>
      </c>
    </row>
    <row r="103" spans="1:31" ht="30" customHeight="1" thickBot="1">
      <c r="A103" s="20" t="s">
        <v>41</v>
      </c>
      <c r="C103" s="53"/>
      <c r="D103" s="53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71" t="s">
        <v>166</v>
      </c>
      <c r="Y103" s="71"/>
      <c r="Z103" s="71"/>
      <c r="AA103" s="16"/>
      <c r="AB103" s="16" t="s">
        <v>47</v>
      </c>
      <c r="AD103" s="72" t="s">
        <v>62</v>
      </c>
      <c r="AE103" s="74" t="s">
        <v>61</v>
      </c>
    </row>
    <row r="104" spans="1:31" ht="18.75" customHeight="1">
      <c r="A104" s="33" t="s">
        <v>48</v>
      </c>
      <c r="B104" s="75" t="s">
        <v>49</v>
      </c>
      <c r="C104" s="77" t="s">
        <v>27</v>
      </c>
      <c r="D104" s="34"/>
      <c r="E104" s="49" t="s">
        <v>51</v>
      </c>
      <c r="F104" s="49"/>
      <c r="G104" s="49"/>
      <c r="H104" s="49"/>
      <c r="I104" s="50" t="s">
        <v>52</v>
      </c>
      <c r="J104" s="49"/>
      <c r="K104" s="49"/>
      <c r="L104" s="49"/>
      <c r="M104" s="49"/>
      <c r="N104" s="49" t="s">
        <v>53</v>
      </c>
      <c r="O104" s="49"/>
      <c r="P104" s="49"/>
      <c r="Q104" s="49"/>
      <c r="R104" s="50" t="s">
        <v>54</v>
      </c>
      <c r="S104" s="49"/>
      <c r="T104" s="49"/>
      <c r="U104" s="49"/>
      <c r="V104" s="49"/>
      <c r="W104" s="49" t="s">
        <v>55</v>
      </c>
      <c r="X104" s="49"/>
      <c r="Y104" s="49"/>
      <c r="Z104" s="49"/>
      <c r="AA104" s="50" t="s">
        <v>56</v>
      </c>
      <c r="AB104" s="35"/>
      <c r="AD104" s="72"/>
      <c r="AE104" s="74"/>
    </row>
    <row r="105" spans="1:31" ht="18.75" customHeight="1">
      <c r="A105" s="36" t="s">
        <v>50</v>
      </c>
      <c r="B105" s="76"/>
      <c r="C105" s="78"/>
      <c r="D105" s="37" t="s">
        <v>2</v>
      </c>
      <c r="E105" s="37" t="s">
        <v>3</v>
      </c>
      <c r="F105" s="37" t="s">
        <v>4</v>
      </c>
      <c r="G105" s="37" t="s">
        <v>5</v>
      </c>
      <c r="H105" s="37" t="s">
        <v>6</v>
      </c>
      <c r="I105" s="37" t="s">
        <v>7</v>
      </c>
      <c r="J105" s="37" t="s">
        <v>8</v>
      </c>
      <c r="K105" s="37" t="s">
        <v>9</v>
      </c>
      <c r="L105" s="37" t="s">
        <v>10</v>
      </c>
      <c r="M105" s="51" t="s">
        <v>11</v>
      </c>
      <c r="N105" s="51" t="s">
        <v>12</v>
      </c>
      <c r="O105" s="37" t="s">
        <v>13</v>
      </c>
      <c r="P105" s="37" t="s">
        <v>14</v>
      </c>
      <c r="Q105" s="37" t="s">
        <v>15</v>
      </c>
      <c r="R105" s="37" t="s">
        <v>16</v>
      </c>
      <c r="S105" s="37" t="s">
        <v>17</v>
      </c>
      <c r="T105" s="37" t="s">
        <v>18</v>
      </c>
      <c r="U105" s="37" t="s">
        <v>19</v>
      </c>
      <c r="V105" s="37" t="s">
        <v>20</v>
      </c>
      <c r="W105" s="37" t="s">
        <v>21</v>
      </c>
      <c r="X105" s="37" t="s">
        <v>22</v>
      </c>
      <c r="Y105" s="37" t="s">
        <v>23</v>
      </c>
      <c r="Z105" s="37" t="s">
        <v>24</v>
      </c>
      <c r="AA105" s="37" t="s">
        <v>25</v>
      </c>
      <c r="AB105" s="38" t="s">
        <v>26</v>
      </c>
      <c r="AD105" s="73"/>
      <c r="AE105" s="74"/>
    </row>
    <row r="106" spans="1:31" s="41" customFormat="1" ht="18.75" customHeight="1">
      <c r="A106" s="83">
        <v>48</v>
      </c>
      <c r="B106" s="101" t="s">
        <v>158</v>
      </c>
      <c r="C106" s="86" t="s">
        <v>103</v>
      </c>
      <c r="D106" s="9">
        <v>1811807</v>
      </c>
      <c r="E106" s="4">
        <v>80919</v>
      </c>
      <c r="F106" s="4">
        <v>71556</v>
      </c>
      <c r="G106" s="4">
        <v>57748</v>
      </c>
      <c r="H106" s="4">
        <v>59235</v>
      </c>
      <c r="I106" s="4">
        <v>60048</v>
      </c>
      <c r="J106" s="4">
        <v>82071</v>
      </c>
      <c r="K106" s="4">
        <v>59719</v>
      </c>
      <c r="L106" s="4">
        <v>63365</v>
      </c>
      <c r="M106" s="4">
        <v>70616</v>
      </c>
      <c r="N106" s="4">
        <v>50552</v>
      </c>
      <c r="O106" s="4">
        <v>71720</v>
      </c>
      <c r="P106" s="4">
        <v>96736</v>
      </c>
      <c r="Q106" s="4">
        <v>91785</v>
      </c>
      <c r="R106" s="4">
        <v>61484</v>
      </c>
      <c r="S106" s="4">
        <v>93586</v>
      </c>
      <c r="T106" s="4">
        <v>59160</v>
      </c>
      <c r="U106" s="4">
        <v>95968</v>
      </c>
      <c r="V106" s="4">
        <v>66820</v>
      </c>
      <c r="W106" s="4">
        <v>74566</v>
      </c>
      <c r="X106" s="4">
        <v>77971</v>
      </c>
      <c r="Y106" s="4">
        <v>91596</v>
      </c>
      <c r="Z106" s="4">
        <v>92036</v>
      </c>
      <c r="AA106" s="4">
        <v>88013</v>
      </c>
      <c r="AB106" s="5">
        <v>94537</v>
      </c>
      <c r="AC106" s="41" t="s">
        <v>0</v>
      </c>
      <c r="AD106" s="55" t="s">
        <v>44</v>
      </c>
    </row>
    <row r="107" spans="1:31" s="41" customFormat="1" ht="18.75" customHeight="1">
      <c r="A107" s="88"/>
      <c r="B107" s="102"/>
      <c r="C107" s="78"/>
      <c r="D107" s="6">
        <v>1245241</v>
      </c>
      <c r="E107" s="30">
        <v>51014</v>
      </c>
      <c r="F107" s="40">
        <v>48561</v>
      </c>
      <c r="G107" s="40">
        <v>44890</v>
      </c>
      <c r="H107" s="40">
        <v>40489</v>
      </c>
      <c r="I107" s="40">
        <v>43452</v>
      </c>
      <c r="J107" s="40">
        <v>53193</v>
      </c>
      <c r="K107" s="40">
        <v>45398</v>
      </c>
      <c r="L107" s="40">
        <v>44435</v>
      </c>
      <c r="M107" s="40">
        <v>48488</v>
      </c>
      <c r="N107" s="40">
        <v>37358</v>
      </c>
      <c r="O107" s="40">
        <v>51722</v>
      </c>
      <c r="P107" s="40">
        <v>64612</v>
      </c>
      <c r="Q107" s="40">
        <v>60363</v>
      </c>
      <c r="R107" s="40">
        <v>48250</v>
      </c>
      <c r="S107" s="40">
        <v>59238</v>
      </c>
      <c r="T107" s="40">
        <v>45766</v>
      </c>
      <c r="U107" s="40">
        <v>59187</v>
      </c>
      <c r="V107" s="40">
        <v>45787</v>
      </c>
      <c r="W107" s="40">
        <v>48021</v>
      </c>
      <c r="X107" s="40">
        <v>52625</v>
      </c>
      <c r="Y107" s="40">
        <v>58568</v>
      </c>
      <c r="Z107" s="40">
        <v>61084</v>
      </c>
      <c r="AA107" s="40">
        <v>60261</v>
      </c>
      <c r="AB107" s="42">
        <v>72479</v>
      </c>
      <c r="AC107" s="41" t="s">
        <v>1</v>
      </c>
      <c r="AD107" s="55" t="s">
        <v>44</v>
      </c>
    </row>
    <row r="108" spans="1:31" s="41" customFormat="1" ht="18.75" customHeight="1">
      <c r="A108" s="83">
        <v>49</v>
      </c>
      <c r="B108" s="101" t="s">
        <v>104</v>
      </c>
      <c r="C108" s="86" t="s">
        <v>103</v>
      </c>
      <c r="D108" s="9">
        <v>269036</v>
      </c>
      <c r="E108" s="4">
        <v>8460</v>
      </c>
      <c r="F108" s="9">
        <v>11200</v>
      </c>
      <c r="G108" s="4">
        <v>8060</v>
      </c>
      <c r="H108" s="4">
        <v>5848</v>
      </c>
      <c r="I108" s="4">
        <v>4668</v>
      </c>
      <c r="J108" s="9">
        <v>7960</v>
      </c>
      <c r="K108" s="4">
        <v>9440</v>
      </c>
      <c r="L108" s="9">
        <v>10220</v>
      </c>
      <c r="M108" s="4">
        <v>11880</v>
      </c>
      <c r="N108" s="9">
        <v>5800</v>
      </c>
      <c r="O108" s="4">
        <v>9540</v>
      </c>
      <c r="P108" s="9">
        <v>17000</v>
      </c>
      <c r="Q108" s="4">
        <v>15140</v>
      </c>
      <c r="R108" s="9">
        <v>7380</v>
      </c>
      <c r="S108" s="4">
        <v>23180</v>
      </c>
      <c r="T108" s="9">
        <v>7280</v>
      </c>
      <c r="U108" s="4">
        <v>13960</v>
      </c>
      <c r="V108" s="9">
        <v>8560</v>
      </c>
      <c r="W108" s="4">
        <v>8360</v>
      </c>
      <c r="X108" s="9">
        <v>14840</v>
      </c>
      <c r="Y108" s="4">
        <v>13960</v>
      </c>
      <c r="Z108" s="9">
        <v>15820</v>
      </c>
      <c r="AA108" s="4">
        <v>19960</v>
      </c>
      <c r="AB108" s="11">
        <v>10520</v>
      </c>
      <c r="AC108" s="41" t="s">
        <v>0</v>
      </c>
      <c r="AD108" s="55" t="s">
        <v>44</v>
      </c>
    </row>
    <row r="109" spans="1:31" s="41" customFormat="1" ht="18.75" customHeight="1">
      <c r="A109" s="88"/>
      <c r="B109" s="102"/>
      <c r="C109" s="78"/>
      <c r="D109" s="6">
        <v>179374</v>
      </c>
      <c r="E109" s="7">
        <v>5641</v>
      </c>
      <c r="F109" s="6">
        <v>7468</v>
      </c>
      <c r="G109" s="7">
        <v>5374</v>
      </c>
      <c r="H109" s="7">
        <v>3899</v>
      </c>
      <c r="I109" s="7">
        <v>3113</v>
      </c>
      <c r="J109" s="6">
        <v>5308</v>
      </c>
      <c r="K109" s="7">
        <v>6294</v>
      </c>
      <c r="L109" s="6">
        <v>6814</v>
      </c>
      <c r="M109" s="7">
        <v>7921</v>
      </c>
      <c r="N109" s="6">
        <v>3867</v>
      </c>
      <c r="O109" s="7">
        <v>6361</v>
      </c>
      <c r="P109" s="6">
        <v>11334</v>
      </c>
      <c r="Q109" s="7">
        <v>10094</v>
      </c>
      <c r="R109" s="6">
        <v>4920</v>
      </c>
      <c r="S109" s="7">
        <v>15454</v>
      </c>
      <c r="T109" s="6">
        <v>4854</v>
      </c>
      <c r="U109" s="7">
        <v>9307</v>
      </c>
      <c r="V109" s="6">
        <v>5708</v>
      </c>
      <c r="W109" s="7">
        <v>5574</v>
      </c>
      <c r="X109" s="6">
        <v>9894</v>
      </c>
      <c r="Y109" s="7">
        <v>9307</v>
      </c>
      <c r="Z109" s="6">
        <v>10547</v>
      </c>
      <c r="AA109" s="7">
        <v>13307</v>
      </c>
      <c r="AB109" s="8">
        <v>7014</v>
      </c>
      <c r="AC109" s="41" t="s">
        <v>1</v>
      </c>
      <c r="AD109" s="55" t="s">
        <v>44</v>
      </c>
    </row>
    <row r="110" spans="1:31" s="41" customFormat="1" ht="18.75" customHeight="1">
      <c r="A110" s="83">
        <v>50</v>
      </c>
      <c r="B110" s="101" t="s">
        <v>105</v>
      </c>
      <c r="C110" s="86" t="s">
        <v>103</v>
      </c>
      <c r="D110" s="4">
        <v>14155</v>
      </c>
      <c r="E110" s="28">
        <v>642</v>
      </c>
      <c r="F110" s="28">
        <v>591</v>
      </c>
      <c r="G110" s="28">
        <v>413</v>
      </c>
      <c r="H110" s="28">
        <v>329</v>
      </c>
      <c r="I110" s="28">
        <v>328</v>
      </c>
      <c r="J110" s="28">
        <v>629</v>
      </c>
      <c r="K110" s="28">
        <v>387</v>
      </c>
      <c r="L110" s="28">
        <v>361</v>
      </c>
      <c r="M110" s="28">
        <v>432</v>
      </c>
      <c r="N110" s="28">
        <v>267</v>
      </c>
      <c r="O110" s="28">
        <v>521</v>
      </c>
      <c r="P110" s="28">
        <v>825</v>
      </c>
      <c r="Q110" s="28">
        <v>800</v>
      </c>
      <c r="R110" s="28">
        <v>417</v>
      </c>
      <c r="S110" s="28">
        <v>691</v>
      </c>
      <c r="T110" s="28">
        <v>428</v>
      </c>
      <c r="U110" s="28">
        <v>939</v>
      </c>
      <c r="V110" s="28">
        <v>685</v>
      </c>
      <c r="W110" s="28">
        <v>744</v>
      </c>
      <c r="X110" s="28">
        <v>589</v>
      </c>
      <c r="Y110" s="28">
        <v>868</v>
      </c>
      <c r="Z110" s="28">
        <v>792</v>
      </c>
      <c r="AA110" s="28">
        <v>1142</v>
      </c>
      <c r="AB110" s="59">
        <v>335</v>
      </c>
      <c r="AC110" s="41" t="s">
        <v>0</v>
      </c>
      <c r="AD110" s="55" t="s">
        <v>44</v>
      </c>
    </row>
    <row r="111" spans="1:31" s="41" customFormat="1" ht="18.75" customHeight="1">
      <c r="A111" s="88"/>
      <c r="B111" s="102"/>
      <c r="C111" s="78"/>
      <c r="D111" s="6">
        <v>14155</v>
      </c>
      <c r="E111" s="66">
        <v>642</v>
      </c>
      <c r="F111" s="66">
        <v>591</v>
      </c>
      <c r="G111" s="66">
        <v>413</v>
      </c>
      <c r="H111" s="66">
        <v>329</v>
      </c>
      <c r="I111" s="66">
        <v>328</v>
      </c>
      <c r="J111" s="66">
        <v>629</v>
      </c>
      <c r="K111" s="66">
        <v>387</v>
      </c>
      <c r="L111" s="66">
        <v>361</v>
      </c>
      <c r="M111" s="66">
        <v>432</v>
      </c>
      <c r="N111" s="66">
        <v>267</v>
      </c>
      <c r="O111" s="66">
        <v>521</v>
      </c>
      <c r="P111" s="66">
        <v>825</v>
      </c>
      <c r="Q111" s="66">
        <v>800</v>
      </c>
      <c r="R111" s="66">
        <v>417</v>
      </c>
      <c r="S111" s="66">
        <v>691</v>
      </c>
      <c r="T111" s="66">
        <v>428</v>
      </c>
      <c r="U111" s="66">
        <v>939</v>
      </c>
      <c r="V111" s="66">
        <v>685</v>
      </c>
      <c r="W111" s="66">
        <v>744</v>
      </c>
      <c r="X111" s="66">
        <v>589</v>
      </c>
      <c r="Y111" s="66">
        <v>868</v>
      </c>
      <c r="Z111" s="66">
        <v>792</v>
      </c>
      <c r="AA111" s="66">
        <v>1142</v>
      </c>
      <c r="AB111" s="67">
        <v>335</v>
      </c>
      <c r="AC111" s="41" t="s">
        <v>1</v>
      </c>
      <c r="AD111" s="55" t="s">
        <v>44</v>
      </c>
    </row>
    <row r="112" spans="1:31" s="41" customFormat="1" ht="18.75" customHeight="1">
      <c r="A112" s="83">
        <v>51</v>
      </c>
      <c r="B112" s="113" t="s">
        <v>106</v>
      </c>
      <c r="C112" s="86" t="s">
        <v>103</v>
      </c>
      <c r="D112" s="9">
        <v>243584</v>
      </c>
      <c r="E112" s="4">
        <v>15424</v>
      </c>
      <c r="F112" s="9">
        <v>19411</v>
      </c>
      <c r="G112" s="4">
        <v>15926</v>
      </c>
      <c r="H112" s="9">
        <v>7426</v>
      </c>
      <c r="I112" s="4">
        <v>0</v>
      </c>
      <c r="J112" s="9">
        <v>8300</v>
      </c>
      <c r="K112" s="4">
        <v>6642</v>
      </c>
      <c r="L112" s="9">
        <v>3056</v>
      </c>
      <c r="M112" s="4">
        <v>14738</v>
      </c>
      <c r="N112" s="9">
        <v>0</v>
      </c>
      <c r="O112" s="4">
        <v>5316</v>
      </c>
      <c r="P112" s="9">
        <v>14985</v>
      </c>
      <c r="Q112" s="4">
        <v>21487</v>
      </c>
      <c r="R112" s="9">
        <v>5974</v>
      </c>
      <c r="S112" s="4">
        <v>16233</v>
      </c>
      <c r="T112" s="9">
        <v>6996</v>
      </c>
      <c r="U112" s="4">
        <v>17034</v>
      </c>
      <c r="V112" s="9">
        <v>15015</v>
      </c>
      <c r="W112" s="4">
        <v>6099</v>
      </c>
      <c r="X112" s="9">
        <v>9581</v>
      </c>
      <c r="Y112" s="4">
        <v>8533</v>
      </c>
      <c r="Z112" s="9">
        <v>11270</v>
      </c>
      <c r="AA112" s="4">
        <v>11527</v>
      </c>
      <c r="AB112" s="5">
        <v>2611</v>
      </c>
      <c r="AC112" s="41" t="s">
        <v>0</v>
      </c>
      <c r="AD112" s="55" t="s">
        <v>44</v>
      </c>
    </row>
    <row r="113" spans="1:30" s="41" customFormat="1" ht="18.75" customHeight="1">
      <c r="A113" s="88"/>
      <c r="B113" s="114"/>
      <c r="C113" s="78"/>
      <c r="D113" s="6">
        <v>94544</v>
      </c>
      <c r="E113" s="7">
        <v>5738</v>
      </c>
      <c r="F113" s="6">
        <v>7987</v>
      </c>
      <c r="G113" s="7">
        <v>5836</v>
      </c>
      <c r="H113" s="6">
        <v>2664</v>
      </c>
      <c r="I113" s="7">
        <v>0</v>
      </c>
      <c r="J113" s="6">
        <v>2826</v>
      </c>
      <c r="K113" s="7">
        <v>2502</v>
      </c>
      <c r="L113" s="6">
        <v>1058</v>
      </c>
      <c r="M113" s="7">
        <v>5694</v>
      </c>
      <c r="N113" s="6">
        <v>0</v>
      </c>
      <c r="O113" s="7">
        <v>1840</v>
      </c>
      <c r="P113" s="6">
        <v>6033</v>
      </c>
      <c r="Q113" s="7">
        <v>8749</v>
      </c>
      <c r="R113" s="6">
        <v>2094</v>
      </c>
      <c r="S113" s="7">
        <v>7779</v>
      </c>
      <c r="T113" s="6">
        <v>2494</v>
      </c>
      <c r="U113" s="7">
        <v>6748</v>
      </c>
      <c r="V113" s="6">
        <v>5277</v>
      </c>
      <c r="W113" s="7">
        <v>2363</v>
      </c>
      <c r="X113" s="6">
        <v>3703</v>
      </c>
      <c r="Y113" s="7">
        <v>3627</v>
      </c>
      <c r="Z113" s="6">
        <v>4180</v>
      </c>
      <c r="AA113" s="7">
        <v>4479</v>
      </c>
      <c r="AB113" s="8">
        <v>873</v>
      </c>
      <c r="AC113" s="41" t="s">
        <v>1</v>
      </c>
      <c r="AD113" s="55" t="s">
        <v>44</v>
      </c>
    </row>
    <row r="114" spans="1:30" s="41" customFormat="1" ht="18.75" customHeight="1">
      <c r="A114" s="83">
        <v>52</v>
      </c>
      <c r="B114" s="101" t="s">
        <v>107</v>
      </c>
      <c r="C114" s="86" t="s">
        <v>103</v>
      </c>
      <c r="D114" s="9">
        <v>322141</v>
      </c>
      <c r="E114" s="4">
        <v>14281</v>
      </c>
      <c r="F114" s="9">
        <v>11346</v>
      </c>
      <c r="G114" s="4">
        <v>25637</v>
      </c>
      <c r="H114" s="9">
        <v>6477</v>
      </c>
      <c r="I114" s="4">
        <v>7821</v>
      </c>
      <c r="J114" s="9">
        <v>26489</v>
      </c>
      <c r="K114" s="4">
        <v>15293</v>
      </c>
      <c r="L114" s="9">
        <v>7384</v>
      </c>
      <c r="M114" s="4">
        <v>8541</v>
      </c>
      <c r="N114" s="9">
        <v>7176</v>
      </c>
      <c r="O114" s="4">
        <v>3522</v>
      </c>
      <c r="P114" s="9">
        <v>23465</v>
      </c>
      <c r="Q114" s="4">
        <v>16096</v>
      </c>
      <c r="R114" s="9">
        <v>5171</v>
      </c>
      <c r="S114" s="4">
        <v>9810</v>
      </c>
      <c r="T114" s="9">
        <v>17271</v>
      </c>
      <c r="U114" s="4">
        <v>39065</v>
      </c>
      <c r="V114" s="9">
        <v>22591</v>
      </c>
      <c r="W114" s="4">
        <v>13442</v>
      </c>
      <c r="X114" s="9">
        <v>7973</v>
      </c>
      <c r="Y114" s="4">
        <v>3277</v>
      </c>
      <c r="Z114" s="9">
        <v>2144</v>
      </c>
      <c r="AA114" s="4">
        <v>11074</v>
      </c>
      <c r="AB114" s="5">
        <v>16795</v>
      </c>
      <c r="AC114" s="41" t="s">
        <v>0</v>
      </c>
      <c r="AD114" s="55" t="s">
        <v>44</v>
      </c>
    </row>
    <row r="115" spans="1:30" s="41" customFormat="1" ht="18.75" customHeight="1">
      <c r="A115" s="88"/>
      <c r="B115" s="102"/>
      <c r="C115" s="78"/>
      <c r="D115" s="6">
        <v>151553</v>
      </c>
      <c r="E115" s="7">
        <v>6809</v>
      </c>
      <c r="F115" s="6">
        <v>5162</v>
      </c>
      <c r="G115" s="7">
        <v>12315</v>
      </c>
      <c r="H115" s="6">
        <v>3093</v>
      </c>
      <c r="I115" s="7">
        <v>3745</v>
      </c>
      <c r="J115" s="6">
        <v>12723</v>
      </c>
      <c r="K115" s="7">
        <v>6697</v>
      </c>
      <c r="L115" s="6">
        <v>3548</v>
      </c>
      <c r="M115" s="7">
        <v>4079</v>
      </c>
      <c r="N115" s="6">
        <v>3442</v>
      </c>
      <c r="O115" s="7">
        <v>1682</v>
      </c>
      <c r="P115" s="6">
        <v>10971</v>
      </c>
      <c r="Q115" s="7">
        <v>7718</v>
      </c>
      <c r="R115" s="6">
        <v>2455</v>
      </c>
      <c r="S115" s="7">
        <v>4702</v>
      </c>
      <c r="T115" s="6">
        <v>8281</v>
      </c>
      <c r="U115" s="7">
        <v>18713</v>
      </c>
      <c r="V115" s="6">
        <v>10357</v>
      </c>
      <c r="W115" s="7">
        <v>5774</v>
      </c>
      <c r="X115" s="6">
        <v>3805</v>
      </c>
      <c r="Y115" s="7">
        <v>1563</v>
      </c>
      <c r="Z115" s="6">
        <v>968</v>
      </c>
      <c r="AA115" s="7">
        <v>4884</v>
      </c>
      <c r="AB115" s="8">
        <v>8067</v>
      </c>
      <c r="AC115" s="41" t="s">
        <v>1</v>
      </c>
      <c r="AD115" s="55" t="s">
        <v>44</v>
      </c>
    </row>
    <row r="116" spans="1:30" s="41" customFormat="1" ht="18.75" customHeight="1">
      <c r="A116" s="83">
        <v>53</v>
      </c>
      <c r="B116" s="81" t="s">
        <v>108</v>
      </c>
      <c r="C116" s="86" t="s">
        <v>103</v>
      </c>
      <c r="D116" s="4">
        <v>4161017</v>
      </c>
      <c r="E116" s="4">
        <v>153154</v>
      </c>
      <c r="F116" s="4">
        <v>140785</v>
      </c>
      <c r="G116" s="4">
        <v>126406</v>
      </c>
      <c r="H116" s="4">
        <v>107710</v>
      </c>
      <c r="I116" s="4">
        <v>87924</v>
      </c>
      <c r="J116" s="4">
        <v>109773</v>
      </c>
      <c r="K116" s="4">
        <v>154518</v>
      </c>
      <c r="L116" s="4">
        <v>140036</v>
      </c>
      <c r="M116" s="4">
        <v>107439</v>
      </c>
      <c r="N116" s="4">
        <v>109302</v>
      </c>
      <c r="O116" s="4">
        <v>184252</v>
      </c>
      <c r="P116" s="4">
        <v>241114</v>
      </c>
      <c r="Q116" s="4">
        <v>265554</v>
      </c>
      <c r="R116" s="4">
        <v>139183</v>
      </c>
      <c r="S116" s="4">
        <v>226746</v>
      </c>
      <c r="T116" s="4">
        <v>144166</v>
      </c>
      <c r="U116" s="4">
        <v>237641</v>
      </c>
      <c r="V116" s="4">
        <v>188812</v>
      </c>
      <c r="W116" s="4">
        <v>146267</v>
      </c>
      <c r="X116" s="4">
        <v>200184</v>
      </c>
      <c r="Y116" s="4">
        <v>225122</v>
      </c>
      <c r="Z116" s="4">
        <v>208376</v>
      </c>
      <c r="AA116" s="4">
        <v>342133</v>
      </c>
      <c r="AB116" s="5">
        <v>174420</v>
      </c>
      <c r="AC116" s="3" t="s">
        <v>0</v>
      </c>
      <c r="AD116" s="55" t="s">
        <v>44</v>
      </c>
    </row>
    <row r="117" spans="1:30" s="41" customFormat="1" ht="18.75" customHeight="1">
      <c r="A117" s="88"/>
      <c r="B117" s="82"/>
      <c r="C117" s="78"/>
      <c r="D117" s="6">
        <v>2627498</v>
      </c>
      <c r="E117" s="7">
        <v>95009</v>
      </c>
      <c r="F117" s="7">
        <v>87448</v>
      </c>
      <c r="G117" s="7">
        <v>78202</v>
      </c>
      <c r="H117" s="7">
        <v>69386</v>
      </c>
      <c r="I117" s="7">
        <v>55671</v>
      </c>
      <c r="J117" s="7">
        <v>68911</v>
      </c>
      <c r="K117" s="7">
        <v>100208</v>
      </c>
      <c r="L117" s="7">
        <v>88527</v>
      </c>
      <c r="M117" s="7">
        <v>66759</v>
      </c>
      <c r="N117" s="7">
        <v>68906</v>
      </c>
      <c r="O117" s="7">
        <v>112754</v>
      </c>
      <c r="P117" s="7">
        <v>149969</v>
      </c>
      <c r="Q117" s="7">
        <v>158539</v>
      </c>
      <c r="R117" s="7">
        <v>87826</v>
      </c>
      <c r="S117" s="7">
        <v>143992</v>
      </c>
      <c r="T117" s="7">
        <v>94768</v>
      </c>
      <c r="U117" s="7">
        <v>156406</v>
      </c>
      <c r="V117" s="7">
        <v>120159</v>
      </c>
      <c r="W117" s="7">
        <v>93871</v>
      </c>
      <c r="X117" s="7">
        <v>128064</v>
      </c>
      <c r="Y117" s="7">
        <v>141711</v>
      </c>
      <c r="Z117" s="7">
        <v>132046</v>
      </c>
      <c r="AA117" s="7">
        <v>220554</v>
      </c>
      <c r="AB117" s="8">
        <v>107812</v>
      </c>
      <c r="AC117" s="3" t="s">
        <v>1</v>
      </c>
      <c r="AD117" s="55" t="s">
        <v>44</v>
      </c>
    </row>
    <row r="118" spans="1:30" s="41" customFormat="1" ht="18.75" customHeight="1">
      <c r="A118" s="83">
        <v>54</v>
      </c>
      <c r="B118" s="81" t="s">
        <v>109</v>
      </c>
      <c r="C118" s="86" t="s">
        <v>103</v>
      </c>
      <c r="D118" s="9">
        <v>2005</v>
      </c>
      <c r="E118" s="4">
        <v>23</v>
      </c>
      <c r="F118" s="4">
        <v>85</v>
      </c>
      <c r="G118" s="4">
        <v>58</v>
      </c>
      <c r="H118" s="4">
        <v>55</v>
      </c>
      <c r="I118" s="4">
        <v>59</v>
      </c>
      <c r="J118" s="4">
        <v>74</v>
      </c>
      <c r="K118" s="4">
        <v>63</v>
      </c>
      <c r="L118" s="4">
        <v>51</v>
      </c>
      <c r="M118" s="4">
        <v>72</v>
      </c>
      <c r="N118" s="4">
        <v>39</v>
      </c>
      <c r="O118" s="4">
        <v>87</v>
      </c>
      <c r="P118" s="4">
        <v>131</v>
      </c>
      <c r="Q118" s="4">
        <v>42</v>
      </c>
      <c r="R118" s="4">
        <v>64</v>
      </c>
      <c r="S118" s="4">
        <v>96</v>
      </c>
      <c r="T118" s="4">
        <v>71</v>
      </c>
      <c r="U118" s="4">
        <v>145</v>
      </c>
      <c r="V118" s="4">
        <v>117</v>
      </c>
      <c r="W118" s="4">
        <v>103</v>
      </c>
      <c r="X118" s="4">
        <v>98</v>
      </c>
      <c r="Y118" s="4">
        <v>131</v>
      </c>
      <c r="Z118" s="4">
        <v>106</v>
      </c>
      <c r="AA118" s="4">
        <v>173</v>
      </c>
      <c r="AB118" s="5">
        <v>62</v>
      </c>
      <c r="AC118" s="3" t="s">
        <v>0</v>
      </c>
      <c r="AD118" s="55" t="s">
        <v>44</v>
      </c>
    </row>
    <row r="119" spans="1:30" s="41" customFormat="1" ht="18.75" customHeight="1">
      <c r="A119" s="88"/>
      <c r="B119" s="82"/>
      <c r="C119" s="78"/>
      <c r="D119" s="6">
        <v>2005</v>
      </c>
      <c r="E119" s="7">
        <v>23</v>
      </c>
      <c r="F119" s="7">
        <v>85</v>
      </c>
      <c r="G119" s="7">
        <v>58</v>
      </c>
      <c r="H119" s="7">
        <v>55</v>
      </c>
      <c r="I119" s="7">
        <v>59</v>
      </c>
      <c r="J119" s="7">
        <v>74</v>
      </c>
      <c r="K119" s="7">
        <v>63</v>
      </c>
      <c r="L119" s="7">
        <v>51</v>
      </c>
      <c r="M119" s="7">
        <v>72</v>
      </c>
      <c r="N119" s="7">
        <v>39</v>
      </c>
      <c r="O119" s="7">
        <v>87</v>
      </c>
      <c r="P119" s="7">
        <v>131</v>
      </c>
      <c r="Q119" s="7">
        <v>42</v>
      </c>
      <c r="R119" s="7">
        <v>64</v>
      </c>
      <c r="S119" s="7">
        <v>96</v>
      </c>
      <c r="T119" s="7">
        <v>71</v>
      </c>
      <c r="U119" s="7">
        <v>145</v>
      </c>
      <c r="V119" s="7">
        <v>117</v>
      </c>
      <c r="W119" s="7">
        <v>103</v>
      </c>
      <c r="X119" s="7">
        <v>98</v>
      </c>
      <c r="Y119" s="7">
        <v>131</v>
      </c>
      <c r="Z119" s="7">
        <v>106</v>
      </c>
      <c r="AA119" s="7">
        <v>173</v>
      </c>
      <c r="AB119" s="8">
        <v>62</v>
      </c>
      <c r="AC119" s="3" t="s">
        <v>1</v>
      </c>
      <c r="AD119" s="55" t="s">
        <v>44</v>
      </c>
    </row>
    <row r="120" spans="1:30" s="41" customFormat="1" ht="18.75" customHeight="1">
      <c r="A120" s="83">
        <v>55</v>
      </c>
      <c r="B120" s="81" t="s">
        <v>110</v>
      </c>
      <c r="C120" s="86" t="s">
        <v>103</v>
      </c>
      <c r="D120" s="4">
        <v>16181</v>
      </c>
      <c r="E120" s="4">
        <v>683</v>
      </c>
      <c r="F120" s="4">
        <v>596</v>
      </c>
      <c r="G120" s="4">
        <v>513</v>
      </c>
      <c r="H120" s="4">
        <v>915</v>
      </c>
      <c r="I120" s="4">
        <v>408</v>
      </c>
      <c r="J120" s="4">
        <v>218</v>
      </c>
      <c r="K120" s="4">
        <v>772</v>
      </c>
      <c r="L120" s="4">
        <v>680</v>
      </c>
      <c r="M120" s="4">
        <v>366</v>
      </c>
      <c r="N120" s="4">
        <v>530</v>
      </c>
      <c r="O120" s="4">
        <v>285</v>
      </c>
      <c r="P120" s="4">
        <v>771</v>
      </c>
      <c r="Q120" s="4">
        <v>996</v>
      </c>
      <c r="R120" s="4">
        <v>232</v>
      </c>
      <c r="S120" s="4">
        <v>667</v>
      </c>
      <c r="T120" s="4">
        <v>698</v>
      </c>
      <c r="U120" s="4">
        <v>522</v>
      </c>
      <c r="V120" s="4">
        <v>131</v>
      </c>
      <c r="W120" s="4">
        <v>514</v>
      </c>
      <c r="X120" s="9">
        <v>978</v>
      </c>
      <c r="Y120" s="4">
        <v>1145</v>
      </c>
      <c r="Z120" s="4">
        <v>1653</v>
      </c>
      <c r="AA120" s="4">
        <v>1487</v>
      </c>
      <c r="AB120" s="5">
        <v>421</v>
      </c>
      <c r="AC120" s="3" t="s">
        <v>0</v>
      </c>
      <c r="AD120" s="55" t="s">
        <v>44</v>
      </c>
    </row>
    <row r="121" spans="1:30" s="41" customFormat="1" ht="18.75" customHeight="1">
      <c r="A121" s="88"/>
      <c r="B121" s="82"/>
      <c r="C121" s="78"/>
      <c r="D121" s="7">
        <v>16181</v>
      </c>
      <c r="E121" s="7">
        <v>683</v>
      </c>
      <c r="F121" s="7">
        <v>596</v>
      </c>
      <c r="G121" s="7">
        <v>513</v>
      </c>
      <c r="H121" s="7">
        <v>915</v>
      </c>
      <c r="I121" s="7">
        <v>408</v>
      </c>
      <c r="J121" s="7">
        <v>218</v>
      </c>
      <c r="K121" s="7">
        <v>772</v>
      </c>
      <c r="L121" s="7">
        <v>680</v>
      </c>
      <c r="M121" s="7">
        <v>366</v>
      </c>
      <c r="N121" s="7">
        <v>530</v>
      </c>
      <c r="O121" s="7">
        <v>285</v>
      </c>
      <c r="P121" s="7">
        <v>771</v>
      </c>
      <c r="Q121" s="7">
        <v>996</v>
      </c>
      <c r="R121" s="7">
        <v>232</v>
      </c>
      <c r="S121" s="7">
        <v>667</v>
      </c>
      <c r="T121" s="7">
        <v>698</v>
      </c>
      <c r="U121" s="7">
        <v>522</v>
      </c>
      <c r="V121" s="7">
        <v>131</v>
      </c>
      <c r="W121" s="7">
        <v>514</v>
      </c>
      <c r="X121" s="7">
        <v>978</v>
      </c>
      <c r="Y121" s="7">
        <v>1145</v>
      </c>
      <c r="Z121" s="7">
        <v>1653</v>
      </c>
      <c r="AA121" s="7">
        <v>1487</v>
      </c>
      <c r="AB121" s="8">
        <v>421</v>
      </c>
      <c r="AC121" s="3" t="s">
        <v>1</v>
      </c>
      <c r="AD121" s="55" t="s">
        <v>44</v>
      </c>
    </row>
    <row r="122" spans="1:30" ht="18.75" customHeight="1">
      <c r="A122" s="83">
        <v>56</v>
      </c>
      <c r="B122" s="103" t="s">
        <v>111</v>
      </c>
      <c r="C122" s="112" t="s">
        <v>112</v>
      </c>
      <c r="D122" s="10">
        <v>376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5">
        <v>376</v>
      </c>
      <c r="AC122" s="3" t="s">
        <v>0</v>
      </c>
      <c r="AD122" s="54" t="s">
        <v>45</v>
      </c>
    </row>
    <row r="123" spans="1:30" ht="18.75" customHeight="1">
      <c r="A123" s="88"/>
      <c r="B123" s="98"/>
      <c r="C123" s="80"/>
      <c r="D123" s="25">
        <v>376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376</v>
      </c>
      <c r="AC123" s="3" t="s">
        <v>1</v>
      </c>
      <c r="AD123" s="54" t="s">
        <v>45</v>
      </c>
    </row>
    <row r="124" spans="1:30" ht="18.75" customHeight="1">
      <c r="A124" s="83">
        <v>57</v>
      </c>
      <c r="B124" s="97" t="s">
        <v>113</v>
      </c>
      <c r="C124" s="79" t="s">
        <v>112</v>
      </c>
      <c r="D124" s="9">
        <v>1188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38</v>
      </c>
      <c r="P124" s="4">
        <v>0</v>
      </c>
      <c r="Q124" s="4">
        <v>289</v>
      </c>
      <c r="R124" s="4">
        <v>0</v>
      </c>
      <c r="S124" s="4">
        <v>0</v>
      </c>
      <c r="T124" s="4">
        <v>0</v>
      </c>
      <c r="U124" s="4">
        <v>286</v>
      </c>
      <c r="V124" s="4">
        <v>0</v>
      </c>
      <c r="W124" s="4">
        <v>0</v>
      </c>
      <c r="X124" s="9">
        <v>289</v>
      </c>
      <c r="Y124" s="4">
        <v>0</v>
      </c>
      <c r="Z124" s="4">
        <v>0</v>
      </c>
      <c r="AA124" s="4">
        <v>286</v>
      </c>
      <c r="AB124" s="5">
        <v>0</v>
      </c>
      <c r="AC124" s="3" t="s">
        <v>0</v>
      </c>
      <c r="AD124" s="54" t="s">
        <v>45</v>
      </c>
    </row>
    <row r="125" spans="1:30" ht="18.75" customHeight="1">
      <c r="A125" s="88"/>
      <c r="B125" s="98"/>
      <c r="C125" s="80"/>
      <c r="D125" s="6">
        <v>1188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38</v>
      </c>
      <c r="P125" s="7">
        <v>0</v>
      </c>
      <c r="Q125" s="7">
        <v>289</v>
      </c>
      <c r="R125" s="7">
        <v>0</v>
      </c>
      <c r="S125" s="7">
        <v>0</v>
      </c>
      <c r="T125" s="7">
        <v>0</v>
      </c>
      <c r="U125" s="7">
        <v>286</v>
      </c>
      <c r="V125" s="7">
        <v>0</v>
      </c>
      <c r="W125" s="7">
        <v>0</v>
      </c>
      <c r="X125" s="6">
        <v>289</v>
      </c>
      <c r="Y125" s="7">
        <v>0</v>
      </c>
      <c r="Z125" s="7">
        <v>0</v>
      </c>
      <c r="AA125" s="7">
        <v>286</v>
      </c>
      <c r="AB125" s="8">
        <v>0</v>
      </c>
      <c r="AC125" s="3" t="s">
        <v>1</v>
      </c>
      <c r="AD125" s="54" t="s">
        <v>45</v>
      </c>
    </row>
    <row r="126" spans="1:30" ht="18.75" customHeight="1">
      <c r="A126" s="83">
        <v>58</v>
      </c>
      <c r="B126" s="81" t="s">
        <v>114</v>
      </c>
      <c r="C126" s="79" t="s">
        <v>112</v>
      </c>
      <c r="D126" s="9">
        <v>14845</v>
      </c>
      <c r="E126" s="4">
        <v>0</v>
      </c>
      <c r="F126" s="4">
        <v>0</v>
      </c>
      <c r="G126" s="4">
        <v>0</v>
      </c>
      <c r="H126" s="9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9">
        <v>577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5">
        <v>14268</v>
      </c>
      <c r="AC126" s="3" t="s">
        <v>0</v>
      </c>
      <c r="AD126" s="54" t="s">
        <v>45</v>
      </c>
    </row>
    <row r="127" spans="1:30" ht="18.75" customHeight="1">
      <c r="A127" s="88"/>
      <c r="B127" s="82"/>
      <c r="C127" s="80"/>
      <c r="D127" s="6">
        <v>14845</v>
      </c>
      <c r="E127" s="7">
        <v>0</v>
      </c>
      <c r="F127" s="7">
        <v>0</v>
      </c>
      <c r="G127" s="7">
        <v>0</v>
      </c>
      <c r="H127" s="6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6">
        <v>577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14268</v>
      </c>
      <c r="AC127" s="3" t="s">
        <v>1</v>
      </c>
      <c r="AD127" s="54" t="s">
        <v>45</v>
      </c>
    </row>
    <row r="128" spans="1:30" ht="18.75" customHeight="1">
      <c r="A128" s="83">
        <v>59</v>
      </c>
      <c r="B128" s="97" t="s">
        <v>115</v>
      </c>
      <c r="C128" s="79" t="s">
        <v>112</v>
      </c>
      <c r="D128" s="4">
        <v>162472</v>
      </c>
      <c r="E128" s="4">
        <v>0</v>
      </c>
      <c r="F128" s="4">
        <v>0</v>
      </c>
      <c r="G128" s="4">
        <v>0</v>
      </c>
      <c r="H128" s="9">
        <v>60504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42577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9">
        <v>59391</v>
      </c>
      <c r="Y128" s="4">
        <v>0</v>
      </c>
      <c r="Z128" s="4">
        <v>0</v>
      </c>
      <c r="AA128" s="4">
        <v>0</v>
      </c>
      <c r="AB128" s="5">
        <v>0</v>
      </c>
      <c r="AC128" s="3" t="s">
        <v>0</v>
      </c>
      <c r="AD128" s="54" t="s">
        <v>45</v>
      </c>
    </row>
    <row r="129" spans="1:30" ht="18.75" customHeight="1">
      <c r="A129" s="88"/>
      <c r="B129" s="98"/>
      <c r="C129" s="80"/>
      <c r="D129" s="6">
        <v>158676</v>
      </c>
      <c r="E129" s="7">
        <v>0</v>
      </c>
      <c r="F129" s="7">
        <v>0</v>
      </c>
      <c r="G129" s="7">
        <v>0</v>
      </c>
      <c r="H129" s="6">
        <v>57810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42199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6">
        <v>58667</v>
      </c>
      <c r="Y129" s="7">
        <v>0</v>
      </c>
      <c r="Z129" s="7">
        <v>0</v>
      </c>
      <c r="AA129" s="7">
        <v>0</v>
      </c>
      <c r="AB129" s="8">
        <v>0</v>
      </c>
      <c r="AC129" s="3" t="s">
        <v>1</v>
      </c>
      <c r="AD129" s="54" t="s">
        <v>45</v>
      </c>
    </row>
    <row r="130" spans="1:30" ht="18.75" customHeight="1">
      <c r="A130" s="83">
        <v>60</v>
      </c>
      <c r="B130" s="96" t="s">
        <v>116</v>
      </c>
      <c r="C130" s="112" t="s">
        <v>112</v>
      </c>
      <c r="D130" s="10">
        <v>1518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75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1368</v>
      </c>
      <c r="V130" s="4">
        <v>0</v>
      </c>
      <c r="W130" s="4">
        <v>0</v>
      </c>
      <c r="X130" s="9">
        <v>75</v>
      </c>
      <c r="Y130" s="4">
        <v>0</v>
      </c>
      <c r="Z130" s="4">
        <v>0</v>
      </c>
      <c r="AA130" s="4">
        <v>0</v>
      </c>
      <c r="AB130" s="5">
        <v>0</v>
      </c>
      <c r="AC130" s="3" t="s">
        <v>0</v>
      </c>
      <c r="AD130" s="54" t="s">
        <v>45</v>
      </c>
    </row>
    <row r="131" spans="1:30" ht="18.75" customHeight="1">
      <c r="A131" s="88"/>
      <c r="B131" s="82"/>
      <c r="C131" s="80"/>
      <c r="D131" s="6">
        <v>1518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75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1368</v>
      </c>
      <c r="V131" s="7">
        <v>0</v>
      </c>
      <c r="W131" s="7">
        <v>0</v>
      </c>
      <c r="X131" s="6">
        <v>75</v>
      </c>
      <c r="Y131" s="7">
        <v>0</v>
      </c>
      <c r="Z131" s="7">
        <v>0</v>
      </c>
      <c r="AA131" s="7">
        <v>0</v>
      </c>
      <c r="AB131" s="8">
        <v>0</v>
      </c>
      <c r="AC131" s="3" t="s">
        <v>1</v>
      </c>
      <c r="AD131" s="54" t="s">
        <v>45</v>
      </c>
    </row>
    <row r="132" spans="1:30" ht="18.75" customHeight="1">
      <c r="A132" s="83">
        <v>61</v>
      </c>
      <c r="B132" s="97" t="s">
        <v>117</v>
      </c>
      <c r="C132" s="79" t="s">
        <v>112</v>
      </c>
      <c r="D132" s="9">
        <v>1941</v>
      </c>
      <c r="E132" s="13">
        <v>166</v>
      </c>
      <c r="F132" s="10">
        <v>68</v>
      </c>
      <c r="G132" s="4">
        <v>54</v>
      </c>
      <c r="H132" s="9">
        <v>47</v>
      </c>
      <c r="I132" s="4">
        <v>165</v>
      </c>
      <c r="J132" s="9">
        <v>88</v>
      </c>
      <c r="K132" s="4">
        <v>53</v>
      </c>
      <c r="L132" s="9">
        <v>0</v>
      </c>
      <c r="M132" s="4">
        <v>63</v>
      </c>
      <c r="N132" s="9">
        <v>57</v>
      </c>
      <c r="O132" s="4">
        <v>63</v>
      </c>
      <c r="P132" s="9">
        <v>131</v>
      </c>
      <c r="Q132" s="4">
        <v>112</v>
      </c>
      <c r="R132" s="9">
        <v>52</v>
      </c>
      <c r="S132" s="4">
        <v>82</v>
      </c>
      <c r="T132" s="9">
        <v>56</v>
      </c>
      <c r="U132" s="4">
        <v>100</v>
      </c>
      <c r="V132" s="9">
        <v>67</v>
      </c>
      <c r="W132" s="4">
        <v>73</v>
      </c>
      <c r="X132" s="9">
        <v>82</v>
      </c>
      <c r="Y132" s="4">
        <v>94</v>
      </c>
      <c r="Z132" s="9">
        <v>77</v>
      </c>
      <c r="AA132" s="4">
        <v>119</v>
      </c>
      <c r="AB132" s="5">
        <v>72</v>
      </c>
      <c r="AC132" s="3" t="s">
        <v>0</v>
      </c>
      <c r="AD132" s="54" t="s">
        <v>45</v>
      </c>
    </row>
    <row r="133" spans="1:30" ht="18.75" customHeight="1">
      <c r="A133" s="88"/>
      <c r="B133" s="103"/>
      <c r="C133" s="112"/>
      <c r="D133" s="25">
        <v>1941</v>
      </c>
      <c r="E133" s="7">
        <v>166</v>
      </c>
      <c r="F133" s="6">
        <v>68</v>
      </c>
      <c r="G133" s="7">
        <v>54</v>
      </c>
      <c r="H133" s="6">
        <v>47</v>
      </c>
      <c r="I133" s="7">
        <v>165</v>
      </c>
      <c r="J133" s="6">
        <v>88</v>
      </c>
      <c r="K133" s="7">
        <v>53</v>
      </c>
      <c r="L133" s="6">
        <v>0</v>
      </c>
      <c r="M133" s="7">
        <v>63</v>
      </c>
      <c r="N133" s="6">
        <v>57</v>
      </c>
      <c r="O133" s="7">
        <v>63</v>
      </c>
      <c r="P133" s="6">
        <v>131</v>
      </c>
      <c r="Q133" s="7">
        <v>112</v>
      </c>
      <c r="R133" s="6">
        <v>52</v>
      </c>
      <c r="S133" s="7">
        <v>82</v>
      </c>
      <c r="T133" s="6">
        <v>56</v>
      </c>
      <c r="U133" s="7">
        <v>100</v>
      </c>
      <c r="V133" s="6">
        <v>67</v>
      </c>
      <c r="W133" s="7">
        <v>73</v>
      </c>
      <c r="X133" s="6">
        <v>82</v>
      </c>
      <c r="Y133" s="7">
        <v>94</v>
      </c>
      <c r="Z133" s="6">
        <v>77</v>
      </c>
      <c r="AA133" s="7">
        <v>119</v>
      </c>
      <c r="AB133" s="8">
        <v>72</v>
      </c>
      <c r="AC133" s="3" t="s">
        <v>1</v>
      </c>
      <c r="AD133" s="54" t="s">
        <v>45</v>
      </c>
    </row>
    <row r="134" spans="1:30" ht="18.75" customHeight="1">
      <c r="A134" s="83">
        <v>62</v>
      </c>
      <c r="B134" s="97" t="s">
        <v>118</v>
      </c>
      <c r="C134" s="79" t="s">
        <v>112</v>
      </c>
      <c r="D134" s="9">
        <v>255</v>
      </c>
      <c r="E134" s="4">
        <v>20</v>
      </c>
      <c r="F134" s="9">
        <v>8</v>
      </c>
      <c r="G134" s="4">
        <v>6</v>
      </c>
      <c r="H134" s="9">
        <v>6</v>
      </c>
      <c r="I134" s="4">
        <v>20</v>
      </c>
      <c r="J134" s="9">
        <v>11</v>
      </c>
      <c r="K134" s="4">
        <v>6</v>
      </c>
      <c r="L134" s="9">
        <v>5</v>
      </c>
      <c r="M134" s="4">
        <v>8</v>
      </c>
      <c r="N134" s="9">
        <v>8</v>
      </c>
      <c r="O134" s="4">
        <v>8</v>
      </c>
      <c r="P134" s="9">
        <v>17</v>
      </c>
      <c r="Q134" s="4">
        <v>15</v>
      </c>
      <c r="R134" s="9">
        <v>7</v>
      </c>
      <c r="S134" s="4">
        <v>11</v>
      </c>
      <c r="T134" s="9">
        <v>8</v>
      </c>
      <c r="U134" s="4">
        <v>13</v>
      </c>
      <c r="V134" s="9">
        <v>9</v>
      </c>
      <c r="W134" s="4">
        <v>10</v>
      </c>
      <c r="X134" s="9">
        <v>11</v>
      </c>
      <c r="Y134" s="4">
        <v>13</v>
      </c>
      <c r="Z134" s="9">
        <v>10</v>
      </c>
      <c r="AA134" s="4">
        <v>16</v>
      </c>
      <c r="AB134" s="5">
        <v>9</v>
      </c>
      <c r="AC134" s="3" t="s">
        <v>0</v>
      </c>
      <c r="AD134" s="54" t="s">
        <v>45</v>
      </c>
    </row>
    <row r="135" spans="1:30" ht="18.75" customHeight="1">
      <c r="A135" s="88"/>
      <c r="B135" s="98"/>
      <c r="C135" s="80"/>
      <c r="D135" s="6">
        <v>255</v>
      </c>
      <c r="E135" s="7">
        <v>20</v>
      </c>
      <c r="F135" s="6">
        <v>8</v>
      </c>
      <c r="G135" s="7">
        <v>6</v>
      </c>
      <c r="H135" s="6">
        <v>6</v>
      </c>
      <c r="I135" s="7">
        <v>20</v>
      </c>
      <c r="J135" s="6">
        <v>11</v>
      </c>
      <c r="K135" s="7">
        <v>6</v>
      </c>
      <c r="L135" s="6">
        <v>5</v>
      </c>
      <c r="M135" s="7">
        <v>8</v>
      </c>
      <c r="N135" s="6">
        <v>8</v>
      </c>
      <c r="O135" s="7">
        <v>8</v>
      </c>
      <c r="P135" s="6">
        <v>17</v>
      </c>
      <c r="Q135" s="7">
        <v>15</v>
      </c>
      <c r="R135" s="6">
        <v>7</v>
      </c>
      <c r="S135" s="7">
        <v>11</v>
      </c>
      <c r="T135" s="6">
        <v>8</v>
      </c>
      <c r="U135" s="7">
        <v>13</v>
      </c>
      <c r="V135" s="6">
        <v>9</v>
      </c>
      <c r="W135" s="7">
        <v>10</v>
      </c>
      <c r="X135" s="6">
        <v>11</v>
      </c>
      <c r="Y135" s="7">
        <v>13</v>
      </c>
      <c r="Z135" s="6">
        <v>10</v>
      </c>
      <c r="AA135" s="7">
        <v>16</v>
      </c>
      <c r="AB135" s="8">
        <v>9</v>
      </c>
      <c r="AC135" s="3" t="s">
        <v>1</v>
      </c>
      <c r="AD135" s="54" t="s">
        <v>45</v>
      </c>
    </row>
    <row r="136" spans="1:30" ht="18.75" customHeight="1">
      <c r="A136" s="83">
        <v>63</v>
      </c>
      <c r="B136" s="97" t="s">
        <v>119</v>
      </c>
      <c r="C136" s="79" t="s">
        <v>112</v>
      </c>
      <c r="D136" s="9">
        <v>7620</v>
      </c>
      <c r="E136" s="4">
        <v>651</v>
      </c>
      <c r="F136" s="10">
        <v>265</v>
      </c>
      <c r="G136" s="4">
        <v>212</v>
      </c>
      <c r="H136" s="10">
        <v>183</v>
      </c>
      <c r="I136" s="4">
        <v>649</v>
      </c>
      <c r="J136" s="10">
        <v>344</v>
      </c>
      <c r="K136" s="4">
        <v>210</v>
      </c>
      <c r="L136" s="10">
        <v>0</v>
      </c>
      <c r="M136" s="4">
        <v>249</v>
      </c>
      <c r="N136" s="10">
        <v>177</v>
      </c>
      <c r="O136" s="4">
        <v>247</v>
      </c>
      <c r="P136" s="10">
        <v>513</v>
      </c>
      <c r="Q136" s="4">
        <v>440</v>
      </c>
      <c r="R136" s="10">
        <v>207</v>
      </c>
      <c r="S136" s="4">
        <v>326</v>
      </c>
      <c r="T136" s="10">
        <v>224</v>
      </c>
      <c r="U136" s="4">
        <v>399</v>
      </c>
      <c r="V136" s="10">
        <v>266</v>
      </c>
      <c r="W136" s="4">
        <v>289</v>
      </c>
      <c r="X136" s="10">
        <v>326</v>
      </c>
      <c r="Y136" s="4">
        <v>377</v>
      </c>
      <c r="Z136" s="10">
        <v>307</v>
      </c>
      <c r="AA136" s="4">
        <v>477</v>
      </c>
      <c r="AB136" s="5">
        <v>282</v>
      </c>
      <c r="AC136" s="3" t="s">
        <v>0</v>
      </c>
      <c r="AD136" s="54" t="s">
        <v>45</v>
      </c>
    </row>
    <row r="137" spans="1:30" ht="18.75" customHeight="1">
      <c r="A137" s="88"/>
      <c r="B137" s="98"/>
      <c r="C137" s="80"/>
      <c r="D137" s="6">
        <v>7620</v>
      </c>
      <c r="E137" s="7">
        <v>651</v>
      </c>
      <c r="F137" s="25">
        <v>265</v>
      </c>
      <c r="G137" s="7">
        <v>212</v>
      </c>
      <c r="H137" s="25">
        <v>183</v>
      </c>
      <c r="I137" s="7">
        <v>649</v>
      </c>
      <c r="J137" s="25">
        <v>344</v>
      </c>
      <c r="K137" s="7">
        <v>210</v>
      </c>
      <c r="L137" s="25">
        <v>0</v>
      </c>
      <c r="M137" s="7">
        <v>249</v>
      </c>
      <c r="N137" s="25">
        <v>177</v>
      </c>
      <c r="O137" s="7">
        <v>247</v>
      </c>
      <c r="P137" s="25">
        <v>513</v>
      </c>
      <c r="Q137" s="7">
        <v>440</v>
      </c>
      <c r="R137" s="25">
        <v>207</v>
      </c>
      <c r="S137" s="7">
        <v>326</v>
      </c>
      <c r="T137" s="25">
        <v>224</v>
      </c>
      <c r="U137" s="7">
        <v>399</v>
      </c>
      <c r="V137" s="25">
        <v>266</v>
      </c>
      <c r="W137" s="7">
        <v>289</v>
      </c>
      <c r="X137" s="25">
        <v>326</v>
      </c>
      <c r="Y137" s="7">
        <v>377</v>
      </c>
      <c r="Z137" s="25">
        <v>307</v>
      </c>
      <c r="AA137" s="7">
        <v>477</v>
      </c>
      <c r="AB137" s="8">
        <v>282</v>
      </c>
      <c r="AC137" s="3" t="s">
        <v>1</v>
      </c>
      <c r="AD137" s="54" t="s">
        <v>45</v>
      </c>
    </row>
    <row r="138" spans="1:30" ht="18.75" customHeight="1">
      <c r="A138" s="83">
        <v>64</v>
      </c>
      <c r="B138" s="97" t="s">
        <v>120</v>
      </c>
      <c r="C138" s="79" t="s">
        <v>112</v>
      </c>
      <c r="D138" s="9">
        <v>103</v>
      </c>
      <c r="E138" s="4">
        <v>10</v>
      </c>
      <c r="F138" s="9">
        <v>4</v>
      </c>
      <c r="G138" s="4">
        <v>3</v>
      </c>
      <c r="H138" s="9">
        <v>3</v>
      </c>
      <c r="I138" s="4">
        <v>10</v>
      </c>
      <c r="J138" s="9">
        <v>5</v>
      </c>
      <c r="K138" s="4">
        <v>3</v>
      </c>
      <c r="L138" s="9">
        <v>2</v>
      </c>
      <c r="M138" s="4">
        <v>3</v>
      </c>
      <c r="N138" s="9">
        <v>3</v>
      </c>
      <c r="O138" s="4">
        <v>3</v>
      </c>
      <c r="P138" s="9">
        <v>6</v>
      </c>
      <c r="Q138" s="4">
        <v>5</v>
      </c>
      <c r="R138" s="9">
        <v>2</v>
      </c>
      <c r="S138" s="4">
        <v>4</v>
      </c>
      <c r="T138" s="9">
        <v>3</v>
      </c>
      <c r="U138" s="4">
        <v>5</v>
      </c>
      <c r="V138" s="9">
        <v>3</v>
      </c>
      <c r="W138" s="4">
        <v>3</v>
      </c>
      <c r="X138" s="9">
        <v>4</v>
      </c>
      <c r="Y138" s="4">
        <v>5</v>
      </c>
      <c r="Z138" s="9">
        <v>4</v>
      </c>
      <c r="AA138" s="4">
        <v>6</v>
      </c>
      <c r="AB138" s="5">
        <v>4</v>
      </c>
      <c r="AC138" s="3" t="s">
        <v>0</v>
      </c>
      <c r="AD138" s="54" t="s">
        <v>45</v>
      </c>
    </row>
    <row r="139" spans="1:30" ht="18.75" customHeight="1">
      <c r="A139" s="88"/>
      <c r="B139" s="98"/>
      <c r="C139" s="80"/>
      <c r="D139" s="6">
        <v>103</v>
      </c>
      <c r="E139" s="7">
        <v>10</v>
      </c>
      <c r="F139" s="7">
        <v>4</v>
      </c>
      <c r="G139" s="7">
        <v>3</v>
      </c>
      <c r="H139" s="7">
        <v>3</v>
      </c>
      <c r="I139" s="7">
        <v>10</v>
      </c>
      <c r="J139" s="7">
        <v>5</v>
      </c>
      <c r="K139" s="7">
        <v>3</v>
      </c>
      <c r="L139" s="7">
        <v>2</v>
      </c>
      <c r="M139" s="7">
        <v>3</v>
      </c>
      <c r="N139" s="7">
        <v>3</v>
      </c>
      <c r="O139" s="7">
        <v>3</v>
      </c>
      <c r="P139" s="7">
        <v>6</v>
      </c>
      <c r="Q139" s="7">
        <v>5</v>
      </c>
      <c r="R139" s="7">
        <v>2</v>
      </c>
      <c r="S139" s="7">
        <v>4</v>
      </c>
      <c r="T139" s="7">
        <v>3</v>
      </c>
      <c r="U139" s="7">
        <v>5</v>
      </c>
      <c r="V139" s="7">
        <v>3</v>
      </c>
      <c r="W139" s="7">
        <v>3</v>
      </c>
      <c r="X139" s="7">
        <v>4</v>
      </c>
      <c r="Y139" s="7">
        <v>5</v>
      </c>
      <c r="Z139" s="7">
        <v>4</v>
      </c>
      <c r="AA139" s="7">
        <v>6</v>
      </c>
      <c r="AB139" s="8">
        <v>4</v>
      </c>
      <c r="AC139" s="3" t="s">
        <v>1</v>
      </c>
      <c r="AD139" s="54" t="s">
        <v>45</v>
      </c>
    </row>
    <row r="140" spans="1:30" ht="18.75" customHeight="1">
      <c r="A140" s="83">
        <v>65</v>
      </c>
      <c r="B140" s="97" t="s">
        <v>121</v>
      </c>
      <c r="C140" s="79" t="s">
        <v>112</v>
      </c>
      <c r="D140" s="9">
        <v>326</v>
      </c>
      <c r="E140" s="4">
        <v>28</v>
      </c>
      <c r="F140" s="9">
        <v>11</v>
      </c>
      <c r="G140" s="4">
        <v>9</v>
      </c>
      <c r="H140" s="9">
        <v>8</v>
      </c>
      <c r="I140" s="4">
        <v>28</v>
      </c>
      <c r="J140" s="9">
        <v>15</v>
      </c>
      <c r="K140" s="4">
        <v>9</v>
      </c>
      <c r="L140" s="9">
        <v>7</v>
      </c>
      <c r="M140" s="4">
        <v>10</v>
      </c>
      <c r="N140" s="9">
        <v>9</v>
      </c>
      <c r="O140" s="4">
        <v>10</v>
      </c>
      <c r="P140" s="9">
        <v>20</v>
      </c>
      <c r="Q140" s="4">
        <v>18</v>
      </c>
      <c r="R140" s="9">
        <v>8</v>
      </c>
      <c r="S140" s="4">
        <v>13</v>
      </c>
      <c r="T140" s="9">
        <v>9</v>
      </c>
      <c r="U140" s="4">
        <v>16</v>
      </c>
      <c r="V140" s="9">
        <v>11</v>
      </c>
      <c r="W140" s="4">
        <v>12</v>
      </c>
      <c r="X140" s="9">
        <v>14</v>
      </c>
      <c r="Y140" s="4">
        <v>16</v>
      </c>
      <c r="Z140" s="9">
        <v>13</v>
      </c>
      <c r="AA140" s="4">
        <v>20</v>
      </c>
      <c r="AB140" s="5">
        <v>12</v>
      </c>
      <c r="AC140" s="3" t="s">
        <v>0</v>
      </c>
      <c r="AD140" s="54" t="s">
        <v>45</v>
      </c>
    </row>
    <row r="141" spans="1:30" ht="18.75" customHeight="1">
      <c r="A141" s="88"/>
      <c r="B141" s="98"/>
      <c r="C141" s="80"/>
      <c r="D141" s="6">
        <v>326</v>
      </c>
      <c r="E141" s="7">
        <v>28</v>
      </c>
      <c r="F141" s="6">
        <v>11</v>
      </c>
      <c r="G141" s="7">
        <v>9</v>
      </c>
      <c r="H141" s="6">
        <v>8</v>
      </c>
      <c r="I141" s="7">
        <v>28</v>
      </c>
      <c r="J141" s="6">
        <v>15</v>
      </c>
      <c r="K141" s="7">
        <v>9</v>
      </c>
      <c r="L141" s="6">
        <v>7</v>
      </c>
      <c r="M141" s="7">
        <v>10</v>
      </c>
      <c r="N141" s="6">
        <v>9</v>
      </c>
      <c r="O141" s="7">
        <v>10</v>
      </c>
      <c r="P141" s="6">
        <v>20</v>
      </c>
      <c r="Q141" s="7">
        <v>18</v>
      </c>
      <c r="R141" s="6">
        <v>8</v>
      </c>
      <c r="S141" s="7">
        <v>13</v>
      </c>
      <c r="T141" s="6">
        <v>9</v>
      </c>
      <c r="U141" s="7">
        <v>16</v>
      </c>
      <c r="V141" s="6">
        <v>11</v>
      </c>
      <c r="W141" s="7">
        <v>12</v>
      </c>
      <c r="X141" s="6">
        <v>14</v>
      </c>
      <c r="Y141" s="7">
        <v>16</v>
      </c>
      <c r="Z141" s="6">
        <v>13</v>
      </c>
      <c r="AA141" s="7">
        <v>20</v>
      </c>
      <c r="AB141" s="8">
        <v>12</v>
      </c>
      <c r="AC141" s="3" t="s">
        <v>1</v>
      </c>
      <c r="AD141" s="54" t="s">
        <v>45</v>
      </c>
    </row>
    <row r="142" spans="1:30" ht="18.75" customHeight="1">
      <c r="A142" s="83">
        <v>66</v>
      </c>
      <c r="B142" s="103" t="s">
        <v>32</v>
      </c>
      <c r="C142" s="112" t="s">
        <v>112</v>
      </c>
      <c r="D142" s="10">
        <v>1552</v>
      </c>
      <c r="E142" s="13">
        <v>136</v>
      </c>
      <c r="F142" s="10">
        <v>55</v>
      </c>
      <c r="G142" s="13">
        <v>44</v>
      </c>
      <c r="H142" s="10">
        <v>38</v>
      </c>
      <c r="I142" s="13">
        <v>135</v>
      </c>
      <c r="J142" s="10">
        <v>72</v>
      </c>
      <c r="K142" s="13">
        <v>44</v>
      </c>
      <c r="L142" s="10">
        <v>0</v>
      </c>
      <c r="M142" s="13">
        <v>52</v>
      </c>
      <c r="N142" s="10">
        <v>0</v>
      </c>
      <c r="O142" s="13">
        <v>52</v>
      </c>
      <c r="P142" s="10">
        <v>107</v>
      </c>
      <c r="Q142" s="13">
        <v>92</v>
      </c>
      <c r="R142" s="10">
        <v>43</v>
      </c>
      <c r="S142" s="13">
        <v>68</v>
      </c>
      <c r="T142" s="10">
        <v>47</v>
      </c>
      <c r="U142" s="13">
        <v>83</v>
      </c>
      <c r="V142" s="10">
        <v>56</v>
      </c>
      <c r="W142" s="13">
        <v>60</v>
      </c>
      <c r="X142" s="10">
        <v>68</v>
      </c>
      <c r="Y142" s="13">
        <v>78</v>
      </c>
      <c r="Z142" s="10">
        <v>64</v>
      </c>
      <c r="AA142" s="13">
        <v>99</v>
      </c>
      <c r="AB142" s="14">
        <v>59</v>
      </c>
      <c r="AC142" s="3" t="s">
        <v>0</v>
      </c>
      <c r="AD142" s="54" t="s">
        <v>45</v>
      </c>
    </row>
    <row r="143" spans="1:30" ht="18.75" customHeight="1">
      <c r="A143" s="88"/>
      <c r="B143" s="98"/>
      <c r="C143" s="80"/>
      <c r="D143" s="6">
        <v>1552</v>
      </c>
      <c r="E143" s="7">
        <v>136</v>
      </c>
      <c r="F143" s="25">
        <v>55</v>
      </c>
      <c r="G143" s="7">
        <v>44</v>
      </c>
      <c r="H143" s="25">
        <v>38</v>
      </c>
      <c r="I143" s="7">
        <v>135</v>
      </c>
      <c r="J143" s="25">
        <v>72</v>
      </c>
      <c r="K143" s="7">
        <v>44</v>
      </c>
      <c r="L143" s="25">
        <v>0</v>
      </c>
      <c r="M143" s="7">
        <v>52</v>
      </c>
      <c r="N143" s="25">
        <v>0</v>
      </c>
      <c r="O143" s="7">
        <v>52</v>
      </c>
      <c r="P143" s="25">
        <v>107</v>
      </c>
      <c r="Q143" s="7">
        <v>92</v>
      </c>
      <c r="R143" s="25">
        <v>43</v>
      </c>
      <c r="S143" s="7">
        <v>68</v>
      </c>
      <c r="T143" s="25">
        <v>47</v>
      </c>
      <c r="U143" s="7">
        <v>83</v>
      </c>
      <c r="V143" s="25">
        <v>56</v>
      </c>
      <c r="W143" s="7">
        <v>60</v>
      </c>
      <c r="X143" s="25">
        <v>68</v>
      </c>
      <c r="Y143" s="7">
        <v>78</v>
      </c>
      <c r="Z143" s="25">
        <v>64</v>
      </c>
      <c r="AA143" s="7">
        <v>99</v>
      </c>
      <c r="AB143" s="8">
        <v>59</v>
      </c>
      <c r="AC143" s="3" t="s">
        <v>1</v>
      </c>
      <c r="AD143" s="54" t="s">
        <v>45</v>
      </c>
    </row>
    <row r="144" spans="1:30" ht="18.75" customHeight="1">
      <c r="A144" s="83">
        <v>67</v>
      </c>
      <c r="B144" s="97" t="s">
        <v>33</v>
      </c>
      <c r="C144" s="79" t="s">
        <v>112</v>
      </c>
      <c r="D144" s="28">
        <v>583</v>
      </c>
      <c r="E144" s="4">
        <v>96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65</v>
      </c>
      <c r="R144" s="4">
        <v>0</v>
      </c>
      <c r="S144" s="4">
        <v>48</v>
      </c>
      <c r="T144" s="4">
        <v>33</v>
      </c>
      <c r="U144" s="4">
        <v>0</v>
      </c>
      <c r="V144" s="4">
        <v>39</v>
      </c>
      <c r="W144" s="4">
        <v>42</v>
      </c>
      <c r="X144" s="4">
        <v>48</v>
      </c>
      <c r="Y144" s="4">
        <v>55</v>
      </c>
      <c r="Z144" s="4">
        <v>45</v>
      </c>
      <c r="AA144" s="4">
        <v>70</v>
      </c>
      <c r="AB144" s="5">
        <v>42</v>
      </c>
      <c r="AC144" s="32" t="s">
        <v>0</v>
      </c>
      <c r="AD144" s="54" t="s">
        <v>45</v>
      </c>
    </row>
    <row r="145" spans="1:31" ht="18.75" customHeight="1">
      <c r="A145" s="88"/>
      <c r="B145" s="98"/>
      <c r="C145" s="80"/>
      <c r="D145" s="29">
        <v>583</v>
      </c>
      <c r="E145" s="7">
        <v>96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65</v>
      </c>
      <c r="R145" s="7">
        <v>0</v>
      </c>
      <c r="S145" s="7">
        <v>48</v>
      </c>
      <c r="T145" s="6">
        <v>33</v>
      </c>
      <c r="U145" s="7">
        <v>0</v>
      </c>
      <c r="V145" s="6">
        <v>39</v>
      </c>
      <c r="W145" s="7">
        <v>42</v>
      </c>
      <c r="X145" s="6">
        <v>48</v>
      </c>
      <c r="Y145" s="7">
        <v>55</v>
      </c>
      <c r="Z145" s="6">
        <v>45</v>
      </c>
      <c r="AA145" s="7">
        <v>70</v>
      </c>
      <c r="AB145" s="8">
        <v>42</v>
      </c>
      <c r="AC145" s="32" t="s">
        <v>1</v>
      </c>
      <c r="AD145" s="54" t="s">
        <v>45</v>
      </c>
    </row>
    <row r="146" spans="1:31" ht="18.75" customHeight="1">
      <c r="A146" s="83">
        <v>68</v>
      </c>
      <c r="B146" s="97" t="s">
        <v>122</v>
      </c>
      <c r="C146" s="79" t="s">
        <v>112</v>
      </c>
      <c r="D146" s="26">
        <v>1684</v>
      </c>
      <c r="E146" s="4">
        <v>243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260</v>
      </c>
      <c r="P146" s="4">
        <v>0</v>
      </c>
      <c r="Q146" s="4">
        <v>23</v>
      </c>
      <c r="R146" s="4">
        <v>0</v>
      </c>
      <c r="S146" s="4">
        <v>0</v>
      </c>
      <c r="T146" s="9">
        <v>23</v>
      </c>
      <c r="U146" s="4">
        <v>16</v>
      </c>
      <c r="V146" s="4">
        <v>0</v>
      </c>
      <c r="W146" s="4">
        <v>461</v>
      </c>
      <c r="X146" s="4">
        <v>0</v>
      </c>
      <c r="Y146" s="4">
        <v>658</v>
      </c>
      <c r="Z146" s="4">
        <v>0</v>
      </c>
      <c r="AA146" s="4">
        <v>0</v>
      </c>
      <c r="AB146" s="5">
        <v>0</v>
      </c>
      <c r="AC146" s="32" t="s">
        <v>0</v>
      </c>
      <c r="AD146" s="54" t="s">
        <v>45</v>
      </c>
    </row>
    <row r="147" spans="1:31" ht="18.75" customHeight="1">
      <c r="A147" s="88"/>
      <c r="B147" s="98"/>
      <c r="C147" s="80"/>
      <c r="D147" s="29">
        <v>1684</v>
      </c>
      <c r="E147" s="7">
        <v>243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260</v>
      </c>
      <c r="P147" s="7">
        <v>0</v>
      </c>
      <c r="Q147" s="7">
        <v>23</v>
      </c>
      <c r="R147" s="7">
        <v>0</v>
      </c>
      <c r="S147" s="7">
        <v>0</v>
      </c>
      <c r="T147" s="6">
        <v>23</v>
      </c>
      <c r="U147" s="7">
        <v>16</v>
      </c>
      <c r="V147" s="7">
        <v>0</v>
      </c>
      <c r="W147" s="7">
        <v>461</v>
      </c>
      <c r="X147" s="7">
        <v>0</v>
      </c>
      <c r="Y147" s="7">
        <v>658</v>
      </c>
      <c r="Z147" s="7">
        <v>0</v>
      </c>
      <c r="AA147" s="7">
        <v>0</v>
      </c>
      <c r="AB147" s="8">
        <v>0</v>
      </c>
      <c r="AC147" s="32" t="s">
        <v>1</v>
      </c>
      <c r="AD147" s="54" t="s">
        <v>45</v>
      </c>
    </row>
    <row r="148" spans="1:31" ht="18.75" customHeight="1">
      <c r="A148" s="83">
        <v>69</v>
      </c>
      <c r="B148" s="81" t="s">
        <v>123</v>
      </c>
      <c r="C148" s="79" t="s">
        <v>124</v>
      </c>
      <c r="D148" s="26">
        <v>137</v>
      </c>
      <c r="E148" s="4">
        <v>43</v>
      </c>
      <c r="F148" s="9">
        <v>1</v>
      </c>
      <c r="G148" s="4">
        <v>18</v>
      </c>
      <c r="H148" s="9">
        <v>0</v>
      </c>
      <c r="I148" s="4">
        <v>20</v>
      </c>
      <c r="J148" s="9">
        <v>7</v>
      </c>
      <c r="K148" s="4">
        <v>0</v>
      </c>
      <c r="L148" s="9">
        <v>0</v>
      </c>
      <c r="M148" s="4">
        <v>18</v>
      </c>
      <c r="N148" s="9">
        <v>1</v>
      </c>
      <c r="O148" s="4">
        <v>1</v>
      </c>
      <c r="P148" s="9">
        <v>0</v>
      </c>
      <c r="Q148" s="4">
        <v>3</v>
      </c>
      <c r="R148" s="9">
        <v>2</v>
      </c>
      <c r="S148" s="4">
        <v>0</v>
      </c>
      <c r="T148" s="9">
        <v>2</v>
      </c>
      <c r="U148" s="4">
        <v>2</v>
      </c>
      <c r="V148" s="9">
        <v>1</v>
      </c>
      <c r="W148" s="4">
        <v>5</v>
      </c>
      <c r="X148" s="9">
        <v>5</v>
      </c>
      <c r="Y148" s="4">
        <v>1</v>
      </c>
      <c r="Z148" s="9">
        <v>5</v>
      </c>
      <c r="AA148" s="4">
        <v>0</v>
      </c>
      <c r="AB148" s="5">
        <v>2</v>
      </c>
      <c r="AC148" s="32" t="s">
        <v>0</v>
      </c>
      <c r="AD148" s="56" t="s">
        <v>34</v>
      </c>
    </row>
    <row r="149" spans="1:31" ht="18.75" customHeight="1">
      <c r="A149" s="88"/>
      <c r="B149" s="82"/>
      <c r="C149" s="80"/>
      <c r="D149" s="29">
        <v>137</v>
      </c>
      <c r="E149" s="7">
        <v>43</v>
      </c>
      <c r="F149" s="7">
        <v>1</v>
      </c>
      <c r="G149" s="7">
        <v>18</v>
      </c>
      <c r="H149" s="7">
        <v>0</v>
      </c>
      <c r="I149" s="7">
        <v>20</v>
      </c>
      <c r="J149" s="7">
        <v>7</v>
      </c>
      <c r="K149" s="7">
        <v>0</v>
      </c>
      <c r="L149" s="7">
        <v>0</v>
      </c>
      <c r="M149" s="7">
        <v>18</v>
      </c>
      <c r="N149" s="7">
        <v>1</v>
      </c>
      <c r="O149" s="7">
        <v>1</v>
      </c>
      <c r="P149" s="7">
        <v>0</v>
      </c>
      <c r="Q149" s="7">
        <v>3</v>
      </c>
      <c r="R149" s="7">
        <v>2</v>
      </c>
      <c r="S149" s="7">
        <v>0</v>
      </c>
      <c r="T149" s="7">
        <v>2</v>
      </c>
      <c r="U149" s="7">
        <v>2</v>
      </c>
      <c r="V149" s="7">
        <v>1</v>
      </c>
      <c r="W149" s="7">
        <v>5</v>
      </c>
      <c r="X149" s="7">
        <v>5</v>
      </c>
      <c r="Y149" s="7">
        <v>1</v>
      </c>
      <c r="Z149" s="7">
        <v>5</v>
      </c>
      <c r="AA149" s="7">
        <v>0</v>
      </c>
      <c r="AB149" s="8">
        <v>2</v>
      </c>
      <c r="AC149" s="32" t="s">
        <v>1</v>
      </c>
      <c r="AD149" s="56" t="s">
        <v>34</v>
      </c>
    </row>
    <row r="150" spans="1:31" ht="18.75" customHeight="1">
      <c r="A150" s="83">
        <v>70</v>
      </c>
      <c r="B150" s="81" t="s">
        <v>125</v>
      </c>
      <c r="C150" s="79" t="s">
        <v>124</v>
      </c>
      <c r="D150" s="26">
        <v>59</v>
      </c>
      <c r="E150" s="4">
        <v>19</v>
      </c>
      <c r="F150" s="4">
        <v>0</v>
      </c>
      <c r="G150" s="4">
        <v>8</v>
      </c>
      <c r="H150" s="4">
        <v>0</v>
      </c>
      <c r="I150" s="4">
        <v>9</v>
      </c>
      <c r="J150" s="4">
        <v>3</v>
      </c>
      <c r="K150" s="4">
        <v>0</v>
      </c>
      <c r="L150" s="4">
        <v>0</v>
      </c>
      <c r="M150" s="4">
        <v>8</v>
      </c>
      <c r="N150" s="4">
        <v>1</v>
      </c>
      <c r="O150" s="4">
        <v>0</v>
      </c>
      <c r="P150" s="4">
        <v>0</v>
      </c>
      <c r="Q150" s="4">
        <v>1</v>
      </c>
      <c r="R150" s="4">
        <v>1</v>
      </c>
      <c r="S150" s="4">
        <v>0</v>
      </c>
      <c r="T150" s="4">
        <v>1</v>
      </c>
      <c r="U150" s="4">
        <v>1</v>
      </c>
      <c r="V150" s="4">
        <v>0</v>
      </c>
      <c r="W150" s="4">
        <v>2</v>
      </c>
      <c r="X150" s="4">
        <v>2</v>
      </c>
      <c r="Y150" s="4">
        <v>0</v>
      </c>
      <c r="Z150" s="4">
        <v>2</v>
      </c>
      <c r="AA150" s="4">
        <v>0</v>
      </c>
      <c r="AB150" s="5">
        <v>1</v>
      </c>
      <c r="AC150" s="32" t="s">
        <v>0</v>
      </c>
      <c r="AD150" s="56" t="s">
        <v>34</v>
      </c>
    </row>
    <row r="151" spans="1:31" ht="18.75" customHeight="1">
      <c r="A151" s="88"/>
      <c r="B151" s="82"/>
      <c r="C151" s="80"/>
      <c r="D151" s="29">
        <v>59</v>
      </c>
      <c r="E151" s="7">
        <v>19</v>
      </c>
      <c r="F151" s="6">
        <v>0</v>
      </c>
      <c r="G151" s="7">
        <v>8</v>
      </c>
      <c r="H151" s="6">
        <v>0</v>
      </c>
      <c r="I151" s="7">
        <v>9</v>
      </c>
      <c r="J151" s="6">
        <v>3</v>
      </c>
      <c r="K151" s="7">
        <v>0</v>
      </c>
      <c r="L151" s="6">
        <v>0</v>
      </c>
      <c r="M151" s="7">
        <v>8</v>
      </c>
      <c r="N151" s="6">
        <v>1</v>
      </c>
      <c r="O151" s="7">
        <v>0</v>
      </c>
      <c r="P151" s="6">
        <v>0</v>
      </c>
      <c r="Q151" s="7">
        <v>1</v>
      </c>
      <c r="R151" s="6">
        <v>1</v>
      </c>
      <c r="S151" s="7">
        <v>0</v>
      </c>
      <c r="T151" s="6">
        <v>1</v>
      </c>
      <c r="U151" s="7">
        <v>1</v>
      </c>
      <c r="V151" s="6">
        <v>0</v>
      </c>
      <c r="W151" s="7">
        <v>2</v>
      </c>
      <c r="X151" s="6">
        <v>2</v>
      </c>
      <c r="Y151" s="7">
        <v>0</v>
      </c>
      <c r="Z151" s="6">
        <v>2</v>
      </c>
      <c r="AA151" s="7">
        <v>0</v>
      </c>
      <c r="AB151" s="8">
        <v>1</v>
      </c>
      <c r="AC151" s="32" t="s">
        <v>1</v>
      </c>
      <c r="AD151" s="56" t="s">
        <v>34</v>
      </c>
    </row>
    <row r="152" spans="1:31" s="32" customFormat="1" ht="18.75" customHeight="1">
      <c r="A152" s="83">
        <v>71</v>
      </c>
      <c r="B152" s="97" t="s">
        <v>126</v>
      </c>
      <c r="C152" s="99" t="s">
        <v>127</v>
      </c>
      <c r="D152" s="26">
        <v>4374</v>
      </c>
      <c r="E152" s="4">
        <v>0</v>
      </c>
      <c r="F152" s="9">
        <v>630</v>
      </c>
      <c r="G152" s="4">
        <v>0</v>
      </c>
      <c r="H152" s="9">
        <v>0</v>
      </c>
      <c r="I152" s="4">
        <v>186</v>
      </c>
      <c r="J152" s="9">
        <v>96</v>
      </c>
      <c r="K152" s="4">
        <v>210</v>
      </c>
      <c r="L152" s="9">
        <v>0</v>
      </c>
      <c r="M152" s="4">
        <v>0</v>
      </c>
      <c r="N152" s="9">
        <v>0</v>
      </c>
      <c r="O152" s="4">
        <v>0</v>
      </c>
      <c r="P152" s="9">
        <v>0</v>
      </c>
      <c r="Q152" s="4">
        <v>300</v>
      </c>
      <c r="R152" s="9">
        <v>0</v>
      </c>
      <c r="S152" s="4">
        <v>66</v>
      </c>
      <c r="T152" s="9">
        <v>1285</v>
      </c>
      <c r="U152" s="4">
        <v>1097</v>
      </c>
      <c r="V152" s="9">
        <v>180</v>
      </c>
      <c r="W152" s="4">
        <v>60</v>
      </c>
      <c r="X152" s="9">
        <v>0</v>
      </c>
      <c r="Y152" s="4">
        <v>0</v>
      </c>
      <c r="Z152" s="9">
        <v>0</v>
      </c>
      <c r="AA152" s="4">
        <v>72</v>
      </c>
      <c r="AB152" s="5">
        <v>192</v>
      </c>
      <c r="AC152" s="32" t="s">
        <v>0</v>
      </c>
      <c r="AD152" s="56" t="s">
        <v>35</v>
      </c>
    </row>
    <row r="153" spans="1:31" s="32" customFormat="1" ht="18.75" customHeight="1" thickBot="1">
      <c r="A153" s="84"/>
      <c r="B153" s="110"/>
      <c r="C153" s="111"/>
      <c r="D153" s="70">
        <v>4374</v>
      </c>
      <c r="E153" s="17">
        <v>0</v>
      </c>
      <c r="F153" s="12">
        <v>630</v>
      </c>
      <c r="G153" s="17">
        <v>0</v>
      </c>
      <c r="H153" s="12">
        <v>0</v>
      </c>
      <c r="I153" s="17">
        <v>186</v>
      </c>
      <c r="J153" s="12">
        <v>96</v>
      </c>
      <c r="K153" s="17">
        <v>210</v>
      </c>
      <c r="L153" s="12">
        <v>0</v>
      </c>
      <c r="M153" s="17">
        <v>0</v>
      </c>
      <c r="N153" s="12">
        <v>0</v>
      </c>
      <c r="O153" s="17">
        <v>0</v>
      </c>
      <c r="P153" s="12">
        <v>0</v>
      </c>
      <c r="Q153" s="17">
        <v>300</v>
      </c>
      <c r="R153" s="12">
        <v>0</v>
      </c>
      <c r="S153" s="17">
        <v>66</v>
      </c>
      <c r="T153" s="12">
        <v>1285</v>
      </c>
      <c r="U153" s="17">
        <v>1097</v>
      </c>
      <c r="V153" s="12">
        <v>180</v>
      </c>
      <c r="W153" s="17">
        <v>60</v>
      </c>
      <c r="X153" s="12">
        <v>0</v>
      </c>
      <c r="Y153" s="17">
        <v>0</v>
      </c>
      <c r="Z153" s="12">
        <v>0</v>
      </c>
      <c r="AA153" s="17">
        <v>72</v>
      </c>
      <c r="AB153" s="18">
        <v>192</v>
      </c>
      <c r="AC153" s="32" t="s">
        <v>1</v>
      </c>
      <c r="AD153" s="56" t="s">
        <v>35</v>
      </c>
    </row>
    <row r="154" spans="1:31" ht="30" customHeight="1" thickBot="1">
      <c r="A154" s="20" t="s">
        <v>41</v>
      </c>
      <c r="C154" s="53"/>
      <c r="D154" s="53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71" t="s">
        <v>166</v>
      </c>
      <c r="Y154" s="71"/>
      <c r="Z154" s="71"/>
      <c r="AA154" s="16"/>
      <c r="AB154" s="16" t="s">
        <v>47</v>
      </c>
      <c r="AD154" s="72" t="s">
        <v>62</v>
      </c>
      <c r="AE154" s="74" t="s">
        <v>61</v>
      </c>
    </row>
    <row r="155" spans="1:31" ht="18.75" customHeight="1">
      <c r="A155" s="33" t="s">
        <v>48</v>
      </c>
      <c r="B155" s="75" t="s">
        <v>49</v>
      </c>
      <c r="C155" s="77" t="s">
        <v>27</v>
      </c>
      <c r="D155" s="34"/>
      <c r="E155" s="49" t="s">
        <v>51</v>
      </c>
      <c r="F155" s="49"/>
      <c r="G155" s="49"/>
      <c r="H155" s="49"/>
      <c r="I155" s="50" t="s">
        <v>52</v>
      </c>
      <c r="J155" s="49"/>
      <c r="K155" s="49"/>
      <c r="L155" s="49"/>
      <c r="M155" s="49"/>
      <c r="N155" s="49" t="s">
        <v>53</v>
      </c>
      <c r="O155" s="49"/>
      <c r="P155" s="49"/>
      <c r="Q155" s="49"/>
      <c r="R155" s="50" t="s">
        <v>54</v>
      </c>
      <c r="S155" s="49"/>
      <c r="T155" s="49"/>
      <c r="U155" s="49"/>
      <c r="V155" s="49"/>
      <c r="W155" s="49" t="s">
        <v>55</v>
      </c>
      <c r="X155" s="49"/>
      <c r="Y155" s="49"/>
      <c r="Z155" s="49"/>
      <c r="AA155" s="50" t="s">
        <v>56</v>
      </c>
      <c r="AB155" s="35"/>
      <c r="AD155" s="72"/>
      <c r="AE155" s="74"/>
    </row>
    <row r="156" spans="1:31" ht="18.75" customHeight="1">
      <c r="A156" s="36" t="s">
        <v>50</v>
      </c>
      <c r="B156" s="76"/>
      <c r="C156" s="78"/>
      <c r="D156" s="37" t="s">
        <v>2</v>
      </c>
      <c r="E156" s="37" t="s">
        <v>3</v>
      </c>
      <c r="F156" s="68" t="s">
        <v>4</v>
      </c>
      <c r="G156" s="68" t="s">
        <v>5</v>
      </c>
      <c r="H156" s="68" t="s">
        <v>6</v>
      </c>
      <c r="I156" s="68" t="s">
        <v>7</v>
      </c>
      <c r="J156" s="68" t="s">
        <v>8</v>
      </c>
      <c r="K156" s="68" t="s">
        <v>9</v>
      </c>
      <c r="L156" s="68" t="s">
        <v>10</v>
      </c>
      <c r="M156" s="68" t="s">
        <v>11</v>
      </c>
      <c r="N156" s="68" t="s">
        <v>12</v>
      </c>
      <c r="O156" s="68" t="s">
        <v>13</v>
      </c>
      <c r="P156" s="68" t="s">
        <v>14</v>
      </c>
      <c r="Q156" s="68" t="s">
        <v>15</v>
      </c>
      <c r="R156" s="68" t="s">
        <v>16</v>
      </c>
      <c r="S156" s="68" t="s">
        <v>17</v>
      </c>
      <c r="T156" s="68" t="s">
        <v>18</v>
      </c>
      <c r="U156" s="68" t="s">
        <v>19</v>
      </c>
      <c r="V156" s="68" t="s">
        <v>20</v>
      </c>
      <c r="W156" s="68" t="s">
        <v>21</v>
      </c>
      <c r="X156" s="68" t="s">
        <v>22</v>
      </c>
      <c r="Y156" s="68" t="s">
        <v>23</v>
      </c>
      <c r="Z156" s="68" t="s">
        <v>24</v>
      </c>
      <c r="AA156" s="68" t="s">
        <v>25</v>
      </c>
      <c r="AB156" s="69" t="s">
        <v>26</v>
      </c>
      <c r="AD156" s="73"/>
      <c r="AE156" s="74"/>
    </row>
    <row r="157" spans="1:31" s="32" customFormat="1" ht="18.75" customHeight="1">
      <c r="A157" s="83">
        <v>72</v>
      </c>
      <c r="B157" s="107" t="s">
        <v>128</v>
      </c>
      <c r="C157" s="99" t="s">
        <v>127</v>
      </c>
      <c r="D157" s="26">
        <v>1592537</v>
      </c>
      <c r="E157" s="4">
        <v>99431</v>
      </c>
      <c r="F157" s="9">
        <v>48952</v>
      </c>
      <c r="G157" s="4">
        <v>34249</v>
      </c>
      <c r="H157" s="9">
        <v>49794</v>
      </c>
      <c r="I157" s="4">
        <v>99634</v>
      </c>
      <c r="J157" s="9">
        <v>77637</v>
      </c>
      <c r="K157" s="4">
        <v>64886</v>
      </c>
      <c r="L157" s="9">
        <v>58890</v>
      </c>
      <c r="M157" s="4">
        <v>46186</v>
      </c>
      <c r="N157" s="9">
        <v>57572</v>
      </c>
      <c r="O157" s="4">
        <v>78853</v>
      </c>
      <c r="P157" s="9">
        <v>101815</v>
      </c>
      <c r="Q157" s="4">
        <v>85765</v>
      </c>
      <c r="R157" s="9">
        <v>44533</v>
      </c>
      <c r="S157" s="4">
        <v>62696</v>
      </c>
      <c r="T157" s="9">
        <v>44797</v>
      </c>
      <c r="U157" s="4">
        <v>66292</v>
      </c>
      <c r="V157" s="9">
        <v>48305</v>
      </c>
      <c r="W157" s="4">
        <v>43742</v>
      </c>
      <c r="X157" s="9">
        <v>63346</v>
      </c>
      <c r="Y157" s="4">
        <v>75971</v>
      </c>
      <c r="Z157" s="9">
        <v>81846</v>
      </c>
      <c r="AA157" s="4">
        <v>105650</v>
      </c>
      <c r="AB157" s="5">
        <v>51695</v>
      </c>
      <c r="AC157" s="32" t="s">
        <v>0</v>
      </c>
      <c r="AD157" s="56" t="s">
        <v>35</v>
      </c>
    </row>
    <row r="158" spans="1:31" s="32" customFormat="1" ht="18.75" customHeight="1">
      <c r="A158" s="88"/>
      <c r="B158" s="108"/>
      <c r="C158" s="100"/>
      <c r="D158" s="29">
        <v>291537</v>
      </c>
      <c r="E158" s="7">
        <v>18226</v>
      </c>
      <c r="F158" s="6">
        <v>8951</v>
      </c>
      <c r="G158" s="7">
        <v>6274</v>
      </c>
      <c r="H158" s="6">
        <v>9114</v>
      </c>
      <c r="I158" s="7">
        <v>18287</v>
      </c>
      <c r="J158" s="6">
        <v>14248</v>
      </c>
      <c r="K158" s="7">
        <v>11891</v>
      </c>
      <c r="L158" s="6">
        <v>10774</v>
      </c>
      <c r="M158" s="7">
        <v>8462</v>
      </c>
      <c r="N158" s="6">
        <v>10542</v>
      </c>
      <c r="O158" s="7">
        <v>14405</v>
      </c>
      <c r="P158" s="6">
        <v>18640</v>
      </c>
      <c r="Q158" s="7">
        <v>15681</v>
      </c>
      <c r="R158" s="6">
        <v>8155</v>
      </c>
      <c r="S158" s="7">
        <v>11468</v>
      </c>
      <c r="T158" s="6">
        <v>8191</v>
      </c>
      <c r="U158" s="7">
        <v>12120</v>
      </c>
      <c r="V158" s="6">
        <v>8853</v>
      </c>
      <c r="W158" s="7">
        <v>8010</v>
      </c>
      <c r="X158" s="6">
        <v>11602</v>
      </c>
      <c r="Y158" s="7">
        <v>13884</v>
      </c>
      <c r="Z158" s="6">
        <v>14967</v>
      </c>
      <c r="AA158" s="7">
        <v>19335</v>
      </c>
      <c r="AB158" s="8">
        <v>9457</v>
      </c>
      <c r="AC158" s="32" t="s">
        <v>1</v>
      </c>
      <c r="AD158" s="56" t="s">
        <v>35</v>
      </c>
    </row>
    <row r="159" spans="1:31" s="32" customFormat="1" ht="18.75" customHeight="1">
      <c r="A159" s="83">
        <v>73</v>
      </c>
      <c r="B159" s="107" t="s">
        <v>129</v>
      </c>
      <c r="C159" s="99" t="s">
        <v>127</v>
      </c>
      <c r="D159" s="26">
        <v>271379</v>
      </c>
      <c r="E159" s="4">
        <v>15796</v>
      </c>
      <c r="F159" s="9">
        <v>7825</v>
      </c>
      <c r="G159" s="4">
        <v>3588</v>
      </c>
      <c r="H159" s="9">
        <v>4361</v>
      </c>
      <c r="I159" s="4">
        <v>11004</v>
      </c>
      <c r="J159" s="9">
        <v>13331</v>
      </c>
      <c r="K159" s="4">
        <v>9430</v>
      </c>
      <c r="L159" s="9">
        <v>5961</v>
      </c>
      <c r="M159" s="4">
        <v>4557</v>
      </c>
      <c r="N159" s="9">
        <v>5130</v>
      </c>
      <c r="O159" s="4">
        <v>34489</v>
      </c>
      <c r="P159" s="9">
        <v>22793</v>
      </c>
      <c r="Q159" s="4">
        <v>29225</v>
      </c>
      <c r="R159" s="9">
        <v>4490</v>
      </c>
      <c r="S159" s="4">
        <v>8121</v>
      </c>
      <c r="T159" s="9">
        <v>11566</v>
      </c>
      <c r="U159" s="4">
        <v>10297</v>
      </c>
      <c r="V159" s="9">
        <v>10757</v>
      </c>
      <c r="W159" s="4">
        <v>5053</v>
      </c>
      <c r="X159" s="9">
        <v>9876</v>
      </c>
      <c r="Y159" s="4">
        <v>10533</v>
      </c>
      <c r="Z159" s="9">
        <v>11520</v>
      </c>
      <c r="AA159" s="4">
        <v>15745</v>
      </c>
      <c r="AB159" s="5">
        <v>5931</v>
      </c>
      <c r="AC159" s="32" t="s">
        <v>0</v>
      </c>
      <c r="AD159" s="56" t="s">
        <v>35</v>
      </c>
    </row>
    <row r="160" spans="1:31" s="32" customFormat="1" ht="18.75" customHeight="1">
      <c r="A160" s="88"/>
      <c r="B160" s="108"/>
      <c r="C160" s="100"/>
      <c r="D160" s="29">
        <v>114217</v>
      </c>
      <c r="E160" s="7">
        <v>7903</v>
      </c>
      <c r="F160" s="6">
        <v>2716</v>
      </c>
      <c r="G160" s="7">
        <v>72</v>
      </c>
      <c r="H160" s="6">
        <v>66</v>
      </c>
      <c r="I160" s="7">
        <v>4370</v>
      </c>
      <c r="J160" s="6">
        <v>8325</v>
      </c>
      <c r="K160" s="7">
        <v>4908</v>
      </c>
      <c r="L160" s="6">
        <v>1389</v>
      </c>
      <c r="M160" s="7">
        <v>672</v>
      </c>
      <c r="N160" s="6">
        <v>1325</v>
      </c>
      <c r="O160" s="7">
        <v>26192</v>
      </c>
      <c r="P160" s="6">
        <v>12870</v>
      </c>
      <c r="Q160" s="7">
        <v>18891</v>
      </c>
      <c r="R160" s="6">
        <v>0</v>
      </c>
      <c r="S160" s="7">
        <v>106</v>
      </c>
      <c r="T160" s="6">
        <v>5841</v>
      </c>
      <c r="U160" s="7">
        <v>2716</v>
      </c>
      <c r="V160" s="6">
        <v>5630</v>
      </c>
      <c r="W160" s="7">
        <v>0</v>
      </c>
      <c r="X160" s="6">
        <v>3976</v>
      </c>
      <c r="Y160" s="7">
        <v>1400</v>
      </c>
      <c r="Z160" s="6">
        <v>1114</v>
      </c>
      <c r="AA160" s="7">
        <v>3540</v>
      </c>
      <c r="AB160" s="8">
        <v>195</v>
      </c>
      <c r="AC160" s="32" t="s">
        <v>1</v>
      </c>
      <c r="AD160" s="56" t="s">
        <v>35</v>
      </c>
    </row>
    <row r="161" spans="1:30" s="32" customFormat="1" ht="18.75" customHeight="1">
      <c r="A161" s="83">
        <v>74</v>
      </c>
      <c r="B161" s="97" t="s">
        <v>130</v>
      </c>
      <c r="C161" s="99" t="s">
        <v>127</v>
      </c>
      <c r="D161" s="26">
        <v>632223</v>
      </c>
      <c r="E161" s="22">
        <v>74165</v>
      </c>
      <c r="F161" s="23">
        <v>36406</v>
      </c>
      <c r="G161" s="23">
        <v>10351</v>
      </c>
      <c r="H161" s="23">
        <v>4962</v>
      </c>
      <c r="I161" s="23">
        <v>97513</v>
      </c>
      <c r="J161" s="23">
        <v>22948</v>
      </c>
      <c r="K161" s="23">
        <v>11387</v>
      </c>
      <c r="L161" s="23">
        <v>8335</v>
      </c>
      <c r="M161" s="23">
        <v>31043</v>
      </c>
      <c r="N161" s="23">
        <v>24245</v>
      </c>
      <c r="O161" s="23">
        <v>10691</v>
      </c>
      <c r="P161" s="23">
        <v>43344</v>
      </c>
      <c r="Q161" s="23">
        <v>33914</v>
      </c>
      <c r="R161" s="23">
        <v>19036</v>
      </c>
      <c r="S161" s="23">
        <v>17455</v>
      </c>
      <c r="T161" s="23">
        <v>12364</v>
      </c>
      <c r="U161" s="23">
        <v>15333</v>
      </c>
      <c r="V161" s="23">
        <v>12733</v>
      </c>
      <c r="W161" s="23">
        <v>25986</v>
      </c>
      <c r="X161" s="23">
        <v>17051</v>
      </c>
      <c r="Y161" s="23">
        <v>47160</v>
      </c>
      <c r="Z161" s="23">
        <v>16467</v>
      </c>
      <c r="AA161" s="23">
        <v>22536</v>
      </c>
      <c r="AB161" s="24">
        <v>16798</v>
      </c>
      <c r="AC161" s="32" t="s">
        <v>0</v>
      </c>
      <c r="AD161" s="56" t="s">
        <v>35</v>
      </c>
    </row>
    <row r="162" spans="1:30" s="32" customFormat="1" ht="18.75" customHeight="1">
      <c r="A162" s="88"/>
      <c r="B162" s="109"/>
      <c r="C162" s="100"/>
      <c r="D162" s="29">
        <v>589072</v>
      </c>
      <c r="E162" s="43">
        <v>70696</v>
      </c>
      <c r="F162" s="43">
        <v>35715</v>
      </c>
      <c r="G162" s="43">
        <v>6609</v>
      </c>
      <c r="H162" s="43">
        <v>4962</v>
      </c>
      <c r="I162" s="43">
        <v>97513</v>
      </c>
      <c r="J162" s="43">
        <v>22948</v>
      </c>
      <c r="K162" s="43">
        <v>10070</v>
      </c>
      <c r="L162" s="43">
        <v>8335</v>
      </c>
      <c r="M162" s="43">
        <v>29831</v>
      </c>
      <c r="N162" s="43">
        <v>20436</v>
      </c>
      <c r="O162" s="43">
        <v>8819</v>
      </c>
      <c r="P162" s="43">
        <v>43121</v>
      </c>
      <c r="Q162" s="43">
        <v>33914</v>
      </c>
      <c r="R162" s="43">
        <v>19036</v>
      </c>
      <c r="S162" s="43">
        <v>17455</v>
      </c>
      <c r="T162" s="43">
        <v>9594</v>
      </c>
      <c r="U162" s="43">
        <v>13262</v>
      </c>
      <c r="V162" s="43">
        <v>12733</v>
      </c>
      <c r="W162" s="43">
        <v>25986</v>
      </c>
      <c r="X162" s="43">
        <v>17051</v>
      </c>
      <c r="Y162" s="43">
        <v>28160</v>
      </c>
      <c r="Z162" s="43">
        <v>16031</v>
      </c>
      <c r="AA162" s="43">
        <v>22536</v>
      </c>
      <c r="AB162" s="44">
        <v>14259</v>
      </c>
      <c r="AC162" s="32" t="s">
        <v>1</v>
      </c>
      <c r="AD162" s="56" t="s">
        <v>35</v>
      </c>
    </row>
    <row r="163" spans="1:30" s="32" customFormat="1" ht="18.75" customHeight="1">
      <c r="A163" s="83">
        <v>75</v>
      </c>
      <c r="B163" s="97" t="s">
        <v>131</v>
      </c>
      <c r="C163" s="99" t="s">
        <v>127</v>
      </c>
      <c r="D163" s="45">
        <v>553641</v>
      </c>
      <c r="E163" s="22">
        <v>41074</v>
      </c>
      <c r="F163" s="23">
        <v>10297</v>
      </c>
      <c r="G163" s="23">
        <v>13765</v>
      </c>
      <c r="H163" s="23">
        <v>17352</v>
      </c>
      <c r="I163" s="23">
        <v>39482</v>
      </c>
      <c r="J163" s="23">
        <v>17814</v>
      </c>
      <c r="K163" s="23">
        <v>20797</v>
      </c>
      <c r="L163" s="23">
        <v>16428</v>
      </c>
      <c r="M163" s="23">
        <v>16487</v>
      </c>
      <c r="N163" s="23">
        <v>12682</v>
      </c>
      <c r="O163" s="23">
        <v>22826</v>
      </c>
      <c r="P163" s="23">
        <v>32639</v>
      </c>
      <c r="Q163" s="23">
        <v>36835</v>
      </c>
      <c r="R163" s="23">
        <v>11822</v>
      </c>
      <c r="S163" s="23">
        <v>20419</v>
      </c>
      <c r="T163" s="23">
        <v>20282</v>
      </c>
      <c r="U163" s="23">
        <v>24247</v>
      </c>
      <c r="V163" s="23">
        <v>14083</v>
      </c>
      <c r="W163" s="23">
        <v>18484</v>
      </c>
      <c r="X163" s="23">
        <v>22923</v>
      </c>
      <c r="Y163" s="23">
        <v>26066</v>
      </c>
      <c r="Z163" s="23">
        <v>31829</v>
      </c>
      <c r="AA163" s="23">
        <v>36222</v>
      </c>
      <c r="AB163" s="24">
        <v>28786</v>
      </c>
      <c r="AC163" s="32" t="s">
        <v>0</v>
      </c>
      <c r="AD163" s="56" t="s">
        <v>35</v>
      </c>
    </row>
    <row r="164" spans="1:30" s="32" customFormat="1" ht="18.75" customHeight="1">
      <c r="A164" s="88"/>
      <c r="B164" s="108"/>
      <c r="C164" s="100"/>
      <c r="D164" s="46">
        <v>109641</v>
      </c>
      <c r="E164" s="43">
        <v>6866</v>
      </c>
      <c r="F164" s="43">
        <v>3362</v>
      </c>
      <c r="G164" s="43">
        <v>2362</v>
      </c>
      <c r="H164" s="43">
        <v>3426</v>
      </c>
      <c r="I164" s="43">
        <v>6899</v>
      </c>
      <c r="J164" s="43">
        <v>5375</v>
      </c>
      <c r="K164" s="43">
        <v>4478</v>
      </c>
      <c r="L164" s="43">
        <v>4049</v>
      </c>
      <c r="M164" s="43">
        <v>3185</v>
      </c>
      <c r="N164" s="43">
        <v>3966</v>
      </c>
      <c r="O164" s="43">
        <v>5404</v>
      </c>
      <c r="P164" s="43">
        <v>7012</v>
      </c>
      <c r="Q164" s="43">
        <v>5889</v>
      </c>
      <c r="R164" s="43">
        <v>3067</v>
      </c>
      <c r="S164" s="43">
        <v>4309</v>
      </c>
      <c r="T164" s="43">
        <v>3075</v>
      </c>
      <c r="U164" s="43">
        <v>4551</v>
      </c>
      <c r="V164" s="43">
        <v>3333</v>
      </c>
      <c r="W164" s="43">
        <v>3013</v>
      </c>
      <c r="X164" s="43">
        <v>4366</v>
      </c>
      <c r="Y164" s="43">
        <v>5211</v>
      </c>
      <c r="Z164" s="43">
        <v>5621</v>
      </c>
      <c r="AA164" s="43">
        <v>7269</v>
      </c>
      <c r="AB164" s="44">
        <v>3553</v>
      </c>
      <c r="AC164" s="32" t="s">
        <v>1</v>
      </c>
      <c r="AD164" s="56" t="s">
        <v>35</v>
      </c>
    </row>
    <row r="165" spans="1:30" s="32" customFormat="1" ht="18.75" customHeight="1">
      <c r="A165" s="83">
        <v>76</v>
      </c>
      <c r="B165" s="107" t="s">
        <v>132</v>
      </c>
      <c r="C165" s="99" t="s">
        <v>127</v>
      </c>
      <c r="D165" s="45">
        <v>8112</v>
      </c>
      <c r="E165" s="22">
        <v>156</v>
      </c>
      <c r="F165" s="23">
        <v>117</v>
      </c>
      <c r="G165" s="23">
        <v>273</v>
      </c>
      <c r="H165" s="23">
        <v>39</v>
      </c>
      <c r="I165" s="23">
        <v>429</v>
      </c>
      <c r="J165" s="23">
        <v>39</v>
      </c>
      <c r="K165" s="23">
        <v>156</v>
      </c>
      <c r="L165" s="23">
        <v>156</v>
      </c>
      <c r="M165" s="23">
        <v>78</v>
      </c>
      <c r="N165" s="23">
        <v>117</v>
      </c>
      <c r="O165" s="23">
        <v>273</v>
      </c>
      <c r="P165" s="23">
        <v>273</v>
      </c>
      <c r="Q165" s="23">
        <v>390</v>
      </c>
      <c r="R165" s="23">
        <v>195</v>
      </c>
      <c r="S165" s="23">
        <v>1326</v>
      </c>
      <c r="T165" s="23">
        <v>429</v>
      </c>
      <c r="U165" s="23">
        <v>234</v>
      </c>
      <c r="V165" s="23">
        <v>0</v>
      </c>
      <c r="W165" s="23">
        <v>546</v>
      </c>
      <c r="X165" s="23">
        <v>117</v>
      </c>
      <c r="Y165" s="23">
        <v>273</v>
      </c>
      <c r="Z165" s="23">
        <v>195</v>
      </c>
      <c r="AA165" s="23">
        <v>1716</v>
      </c>
      <c r="AB165" s="24">
        <v>585</v>
      </c>
      <c r="AC165" s="32" t="s">
        <v>0</v>
      </c>
      <c r="AD165" s="56" t="s">
        <v>35</v>
      </c>
    </row>
    <row r="166" spans="1:30" s="32" customFormat="1" ht="18.75" customHeight="1">
      <c r="A166" s="88"/>
      <c r="B166" s="108"/>
      <c r="C166" s="100"/>
      <c r="D166" s="46">
        <v>8112</v>
      </c>
      <c r="E166" s="43">
        <v>156</v>
      </c>
      <c r="F166" s="43">
        <v>117</v>
      </c>
      <c r="G166" s="43">
        <v>273</v>
      </c>
      <c r="H166" s="43">
        <v>39</v>
      </c>
      <c r="I166" s="43">
        <v>429</v>
      </c>
      <c r="J166" s="43">
        <v>39</v>
      </c>
      <c r="K166" s="43">
        <v>156</v>
      </c>
      <c r="L166" s="43">
        <v>156</v>
      </c>
      <c r="M166" s="43">
        <v>78</v>
      </c>
      <c r="N166" s="43">
        <v>117</v>
      </c>
      <c r="O166" s="43">
        <v>273</v>
      </c>
      <c r="P166" s="43">
        <v>273</v>
      </c>
      <c r="Q166" s="43">
        <v>390</v>
      </c>
      <c r="R166" s="43">
        <v>195</v>
      </c>
      <c r="S166" s="43">
        <v>1326</v>
      </c>
      <c r="T166" s="43">
        <v>429</v>
      </c>
      <c r="U166" s="43">
        <v>234</v>
      </c>
      <c r="V166" s="43">
        <v>0</v>
      </c>
      <c r="W166" s="43">
        <v>546</v>
      </c>
      <c r="X166" s="43">
        <v>117</v>
      </c>
      <c r="Y166" s="43">
        <v>273</v>
      </c>
      <c r="Z166" s="43">
        <v>195</v>
      </c>
      <c r="AA166" s="43">
        <v>1716</v>
      </c>
      <c r="AB166" s="44">
        <v>585</v>
      </c>
      <c r="AC166" s="32" t="s">
        <v>1</v>
      </c>
      <c r="AD166" s="56" t="s">
        <v>35</v>
      </c>
    </row>
    <row r="167" spans="1:30" s="32" customFormat="1" ht="18.75" customHeight="1">
      <c r="A167" s="83">
        <v>77</v>
      </c>
      <c r="B167" s="107" t="s">
        <v>133</v>
      </c>
      <c r="C167" s="99" t="s">
        <v>127</v>
      </c>
      <c r="D167" s="26">
        <v>13011</v>
      </c>
      <c r="E167" s="28">
        <v>828</v>
      </c>
      <c r="F167" s="26">
        <v>410</v>
      </c>
      <c r="G167" s="28">
        <v>282</v>
      </c>
      <c r="H167" s="26">
        <v>410</v>
      </c>
      <c r="I167" s="28">
        <v>845</v>
      </c>
      <c r="J167" s="26">
        <v>644</v>
      </c>
      <c r="K167" s="28">
        <v>536</v>
      </c>
      <c r="L167" s="26">
        <v>485</v>
      </c>
      <c r="M167" s="28">
        <v>387</v>
      </c>
      <c r="N167" s="26">
        <v>478</v>
      </c>
      <c r="O167" s="28">
        <v>649</v>
      </c>
      <c r="P167" s="26">
        <v>842</v>
      </c>
      <c r="Q167" s="28">
        <v>709</v>
      </c>
      <c r="R167" s="26">
        <v>369</v>
      </c>
      <c r="S167" s="28">
        <v>519</v>
      </c>
      <c r="T167" s="26">
        <v>374</v>
      </c>
      <c r="U167" s="28">
        <v>552</v>
      </c>
      <c r="V167" s="26">
        <v>403</v>
      </c>
      <c r="W167" s="28">
        <v>366</v>
      </c>
      <c r="X167" s="26">
        <v>527</v>
      </c>
      <c r="Y167" s="28">
        <v>417</v>
      </c>
      <c r="Z167" s="26">
        <v>675</v>
      </c>
      <c r="AA167" s="28">
        <v>876</v>
      </c>
      <c r="AB167" s="59">
        <v>428</v>
      </c>
      <c r="AC167" s="32" t="s">
        <v>0</v>
      </c>
      <c r="AD167" s="56" t="s">
        <v>35</v>
      </c>
    </row>
    <row r="168" spans="1:30" s="32" customFormat="1" ht="18.75" customHeight="1">
      <c r="A168" s="88"/>
      <c r="B168" s="108"/>
      <c r="C168" s="100"/>
      <c r="D168" s="29">
        <v>13011</v>
      </c>
      <c r="E168" s="60">
        <v>828</v>
      </c>
      <c r="F168" s="29">
        <v>410</v>
      </c>
      <c r="G168" s="60">
        <v>282</v>
      </c>
      <c r="H168" s="29">
        <v>410</v>
      </c>
      <c r="I168" s="60">
        <v>845</v>
      </c>
      <c r="J168" s="29">
        <v>644</v>
      </c>
      <c r="K168" s="60">
        <v>536</v>
      </c>
      <c r="L168" s="29">
        <v>485</v>
      </c>
      <c r="M168" s="60">
        <v>387</v>
      </c>
      <c r="N168" s="29">
        <v>478</v>
      </c>
      <c r="O168" s="60">
        <v>649</v>
      </c>
      <c r="P168" s="29">
        <v>842</v>
      </c>
      <c r="Q168" s="60">
        <v>709</v>
      </c>
      <c r="R168" s="29">
        <v>369</v>
      </c>
      <c r="S168" s="60">
        <v>519</v>
      </c>
      <c r="T168" s="29">
        <v>374</v>
      </c>
      <c r="U168" s="60">
        <v>552</v>
      </c>
      <c r="V168" s="29">
        <v>403</v>
      </c>
      <c r="W168" s="60">
        <v>366</v>
      </c>
      <c r="X168" s="29">
        <v>527</v>
      </c>
      <c r="Y168" s="60">
        <v>417</v>
      </c>
      <c r="Z168" s="29">
        <v>675</v>
      </c>
      <c r="AA168" s="60">
        <v>876</v>
      </c>
      <c r="AB168" s="61">
        <v>428</v>
      </c>
      <c r="AC168" s="32" t="s">
        <v>1</v>
      </c>
      <c r="AD168" s="56" t="s">
        <v>35</v>
      </c>
    </row>
    <row r="169" spans="1:30" s="32" customFormat="1" ht="18.75" customHeight="1">
      <c r="A169" s="83">
        <v>78</v>
      </c>
      <c r="B169" s="103" t="s">
        <v>134</v>
      </c>
      <c r="C169" s="104" t="s">
        <v>127</v>
      </c>
      <c r="D169" s="62">
        <v>102374</v>
      </c>
      <c r="E169" s="13">
        <v>8283</v>
      </c>
      <c r="F169" s="10">
        <v>3305</v>
      </c>
      <c r="G169" s="13">
        <v>10124</v>
      </c>
      <c r="H169" s="10">
        <v>15080</v>
      </c>
      <c r="I169" s="13">
        <v>15183</v>
      </c>
      <c r="J169" s="10">
        <v>4163</v>
      </c>
      <c r="K169" s="13">
        <v>276</v>
      </c>
      <c r="L169" s="10">
        <v>73</v>
      </c>
      <c r="M169" s="13">
        <v>8116</v>
      </c>
      <c r="N169" s="10">
        <v>15181</v>
      </c>
      <c r="O169" s="13">
        <v>181</v>
      </c>
      <c r="P169" s="10">
        <v>435</v>
      </c>
      <c r="Q169" s="13">
        <v>3381</v>
      </c>
      <c r="R169" s="10">
        <v>3254</v>
      </c>
      <c r="S169" s="13">
        <v>3138</v>
      </c>
      <c r="T169" s="10">
        <v>77</v>
      </c>
      <c r="U169" s="13">
        <v>138</v>
      </c>
      <c r="V169" s="10">
        <v>178</v>
      </c>
      <c r="W169" s="13">
        <v>338</v>
      </c>
      <c r="X169" s="10">
        <v>211</v>
      </c>
      <c r="Y169" s="13">
        <v>3428</v>
      </c>
      <c r="Z169" s="10">
        <v>199</v>
      </c>
      <c r="AA169" s="13">
        <v>407</v>
      </c>
      <c r="AB169" s="14">
        <v>7225</v>
      </c>
      <c r="AC169" s="32" t="s">
        <v>0</v>
      </c>
      <c r="AD169" s="56" t="s">
        <v>35</v>
      </c>
    </row>
    <row r="170" spans="1:30" s="32" customFormat="1" ht="18.75" customHeight="1">
      <c r="A170" s="88"/>
      <c r="B170" s="108"/>
      <c r="C170" s="100"/>
      <c r="D170" s="29">
        <v>15374</v>
      </c>
      <c r="E170" s="7">
        <v>283</v>
      </c>
      <c r="F170" s="6">
        <v>305</v>
      </c>
      <c r="G170" s="7">
        <v>3124</v>
      </c>
      <c r="H170" s="6">
        <v>80</v>
      </c>
      <c r="I170" s="7">
        <v>183</v>
      </c>
      <c r="J170" s="6">
        <v>4163</v>
      </c>
      <c r="K170" s="7">
        <v>276</v>
      </c>
      <c r="L170" s="6">
        <v>73</v>
      </c>
      <c r="M170" s="7">
        <v>116</v>
      </c>
      <c r="N170" s="6">
        <v>181</v>
      </c>
      <c r="O170" s="7">
        <v>181</v>
      </c>
      <c r="P170" s="6">
        <v>435</v>
      </c>
      <c r="Q170" s="7">
        <v>3381</v>
      </c>
      <c r="R170" s="6">
        <v>254</v>
      </c>
      <c r="S170" s="7">
        <v>138</v>
      </c>
      <c r="T170" s="6">
        <v>77</v>
      </c>
      <c r="U170" s="7">
        <v>138</v>
      </c>
      <c r="V170" s="6">
        <v>178</v>
      </c>
      <c r="W170" s="7">
        <v>338</v>
      </c>
      <c r="X170" s="6">
        <v>211</v>
      </c>
      <c r="Y170" s="7">
        <v>428</v>
      </c>
      <c r="Z170" s="6">
        <v>199</v>
      </c>
      <c r="AA170" s="7">
        <v>407</v>
      </c>
      <c r="AB170" s="8">
        <v>225</v>
      </c>
      <c r="AC170" s="32" t="s">
        <v>1</v>
      </c>
      <c r="AD170" s="56" t="s">
        <v>35</v>
      </c>
    </row>
    <row r="171" spans="1:30" s="32" customFormat="1" ht="18.75" customHeight="1">
      <c r="A171" s="83">
        <v>79</v>
      </c>
      <c r="B171" s="97" t="s">
        <v>135</v>
      </c>
      <c r="C171" s="99" t="s">
        <v>127</v>
      </c>
      <c r="D171" s="28">
        <v>74376</v>
      </c>
      <c r="E171" s="4">
        <v>0</v>
      </c>
      <c r="F171" s="9">
        <v>1200</v>
      </c>
      <c r="G171" s="9">
        <v>0</v>
      </c>
      <c r="H171" s="4">
        <v>0</v>
      </c>
      <c r="I171" s="9">
        <v>7970</v>
      </c>
      <c r="J171" s="4">
        <v>260</v>
      </c>
      <c r="K171" s="9">
        <v>0</v>
      </c>
      <c r="L171" s="4">
        <v>0</v>
      </c>
      <c r="M171" s="4">
        <v>0</v>
      </c>
      <c r="N171" s="9">
        <v>130</v>
      </c>
      <c r="O171" s="4">
        <v>780</v>
      </c>
      <c r="P171" s="9">
        <v>0</v>
      </c>
      <c r="Q171" s="4">
        <v>0</v>
      </c>
      <c r="R171" s="9">
        <v>345</v>
      </c>
      <c r="S171" s="4">
        <v>2525</v>
      </c>
      <c r="T171" s="9">
        <v>3170</v>
      </c>
      <c r="U171" s="4">
        <v>1100</v>
      </c>
      <c r="V171" s="9">
        <v>0</v>
      </c>
      <c r="W171" s="4">
        <v>0</v>
      </c>
      <c r="X171" s="9">
        <v>21696</v>
      </c>
      <c r="Y171" s="4">
        <v>8650</v>
      </c>
      <c r="Z171" s="9">
        <v>25060</v>
      </c>
      <c r="AA171" s="4">
        <v>1490</v>
      </c>
      <c r="AB171" s="5">
        <v>0</v>
      </c>
      <c r="AC171" s="32" t="s">
        <v>0</v>
      </c>
      <c r="AD171" s="56" t="s">
        <v>35</v>
      </c>
    </row>
    <row r="172" spans="1:30" s="32" customFormat="1" ht="18.75" customHeight="1">
      <c r="A172" s="88"/>
      <c r="B172" s="98"/>
      <c r="C172" s="100"/>
      <c r="D172" s="29">
        <v>63376</v>
      </c>
      <c r="E172" s="7">
        <v>0</v>
      </c>
      <c r="F172" s="6">
        <v>1200</v>
      </c>
      <c r="G172" s="7">
        <v>0</v>
      </c>
      <c r="H172" s="6">
        <v>0</v>
      </c>
      <c r="I172" s="7">
        <v>7970</v>
      </c>
      <c r="J172" s="6">
        <v>260</v>
      </c>
      <c r="K172" s="7">
        <v>0</v>
      </c>
      <c r="L172" s="6">
        <v>0</v>
      </c>
      <c r="M172" s="7">
        <v>0</v>
      </c>
      <c r="N172" s="6">
        <v>130</v>
      </c>
      <c r="O172" s="7">
        <v>780</v>
      </c>
      <c r="P172" s="6">
        <v>0</v>
      </c>
      <c r="Q172" s="7">
        <v>0</v>
      </c>
      <c r="R172" s="6">
        <v>345</v>
      </c>
      <c r="S172" s="7">
        <v>2525</v>
      </c>
      <c r="T172" s="6">
        <v>3170</v>
      </c>
      <c r="U172" s="7">
        <v>1100</v>
      </c>
      <c r="V172" s="6">
        <v>0</v>
      </c>
      <c r="W172" s="7">
        <v>0</v>
      </c>
      <c r="X172" s="6">
        <v>10696</v>
      </c>
      <c r="Y172" s="7">
        <v>8650</v>
      </c>
      <c r="Z172" s="6">
        <v>25060</v>
      </c>
      <c r="AA172" s="7">
        <v>1490</v>
      </c>
      <c r="AB172" s="8">
        <v>0</v>
      </c>
      <c r="AC172" s="32" t="s">
        <v>1</v>
      </c>
      <c r="AD172" s="56" t="s">
        <v>35</v>
      </c>
    </row>
    <row r="173" spans="1:30" s="32" customFormat="1" ht="18.75" customHeight="1">
      <c r="A173" s="83">
        <v>80</v>
      </c>
      <c r="B173" s="105" t="s">
        <v>136</v>
      </c>
      <c r="C173" s="99" t="s">
        <v>127</v>
      </c>
      <c r="D173" s="47">
        <v>293254</v>
      </c>
      <c r="E173" s="4">
        <v>23720</v>
      </c>
      <c r="F173" s="9">
        <v>13879</v>
      </c>
      <c r="G173" s="4">
        <v>7572</v>
      </c>
      <c r="H173" s="9">
        <v>8604</v>
      </c>
      <c r="I173" s="4">
        <v>6622</v>
      </c>
      <c r="J173" s="9">
        <v>22090</v>
      </c>
      <c r="K173" s="4">
        <v>8772</v>
      </c>
      <c r="L173" s="9">
        <v>9375</v>
      </c>
      <c r="M173" s="4">
        <v>8540</v>
      </c>
      <c r="N173" s="9">
        <v>7438</v>
      </c>
      <c r="O173" s="4">
        <v>13709</v>
      </c>
      <c r="P173" s="9">
        <v>13529</v>
      </c>
      <c r="Q173" s="4">
        <v>10390</v>
      </c>
      <c r="R173" s="9">
        <v>3935</v>
      </c>
      <c r="S173" s="4">
        <v>9518</v>
      </c>
      <c r="T173" s="9">
        <v>15461</v>
      </c>
      <c r="U173" s="4">
        <v>7986</v>
      </c>
      <c r="V173" s="9">
        <v>5713</v>
      </c>
      <c r="W173" s="4">
        <v>8057</v>
      </c>
      <c r="X173" s="9">
        <v>31177</v>
      </c>
      <c r="Y173" s="4">
        <v>9858</v>
      </c>
      <c r="Z173" s="9">
        <v>9956</v>
      </c>
      <c r="AA173" s="4">
        <v>17628</v>
      </c>
      <c r="AB173" s="5">
        <v>19725</v>
      </c>
      <c r="AC173" s="32" t="s">
        <v>0</v>
      </c>
      <c r="AD173" s="56" t="s">
        <v>35</v>
      </c>
    </row>
    <row r="174" spans="1:30" s="32" customFormat="1" ht="18.75" customHeight="1">
      <c r="A174" s="88"/>
      <c r="B174" s="106"/>
      <c r="C174" s="100"/>
      <c r="D174" s="46">
        <v>277908</v>
      </c>
      <c r="E174" s="7">
        <v>22585</v>
      </c>
      <c r="F174" s="7">
        <v>13242</v>
      </c>
      <c r="G174" s="7">
        <v>7210</v>
      </c>
      <c r="H174" s="7">
        <v>8092</v>
      </c>
      <c r="I174" s="7">
        <v>6233</v>
      </c>
      <c r="J174" s="7">
        <v>21475</v>
      </c>
      <c r="K174" s="7">
        <v>8317</v>
      </c>
      <c r="L174" s="7">
        <v>8602</v>
      </c>
      <c r="M174" s="7">
        <v>8045</v>
      </c>
      <c r="N174" s="7">
        <v>6844</v>
      </c>
      <c r="O174" s="7">
        <v>12643</v>
      </c>
      <c r="P174" s="7">
        <v>12740</v>
      </c>
      <c r="Q174" s="7">
        <v>9777</v>
      </c>
      <c r="R174" s="7">
        <v>3665</v>
      </c>
      <c r="S174" s="7">
        <v>8875</v>
      </c>
      <c r="T174" s="7">
        <v>14935</v>
      </c>
      <c r="U174" s="7">
        <v>7459</v>
      </c>
      <c r="V174" s="7">
        <v>5408</v>
      </c>
      <c r="W174" s="7">
        <v>7449</v>
      </c>
      <c r="X174" s="7">
        <v>30146</v>
      </c>
      <c r="Y174" s="7">
        <v>9221</v>
      </c>
      <c r="Z174" s="7">
        <v>9320</v>
      </c>
      <c r="AA174" s="7">
        <v>16657</v>
      </c>
      <c r="AB174" s="8">
        <v>18968</v>
      </c>
      <c r="AC174" s="32" t="s">
        <v>1</v>
      </c>
      <c r="AD174" s="56" t="s">
        <v>35</v>
      </c>
    </row>
    <row r="175" spans="1:30" s="32" customFormat="1" ht="18.75" customHeight="1">
      <c r="A175" s="83">
        <v>81</v>
      </c>
      <c r="B175" s="97" t="s">
        <v>137</v>
      </c>
      <c r="C175" s="99" t="s">
        <v>127</v>
      </c>
      <c r="D175" s="28">
        <v>48626</v>
      </c>
      <c r="E175" s="4">
        <v>2548</v>
      </c>
      <c r="F175" s="9">
        <v>1788</v>
      </c>
      <c r="G175" s="4">
        <v>23</v>
      </c>
      <c r="H175" s="9">
        <v>477</v>
      </c>
      <c r="I175" s="4">
        <v>0</v>
      </c>
      <c r="J175" s="9">
        <v>2311</v>
      </c>
      <c r="K175" s="4">
        <v>487</v>
      </c>
      <c r="L175" s="9">
        <v>2069</v>
      </c>
      <c r="M175" s="4">
        <v>3682</v>
      </c>
      <c r="N175" s="9">
        <v>0</v>
      </c>
      <c r="O175" s="4">
        <v>426</v>
      </c>
      <c r="P175" s="9">
        <v>2615</v>
      </c>
      <c r="Q175" s="4">
        <v>1795</v>
      </c>
      <c r="R175" s="9">
        <v>27</v>
      </c>
      <c r="S175" s="4">
        <v>1772</v>
      </c>
      <c r="T175" s="9">
        <v>25250</v>
      </c>
      <c r="U175" s="4">
        <v>513</v>
      </c>
      <c r="V175" s="9">
        <v>480</v>
      </c>
      <c r="W175" s="4">
        <v>12</v>
      </c>
      <c r="X175" s="9">
        <v>12</v>
      </c>
      <c r="Y175" s="4">
        <v>1863</v>
      </c>
      <c r="Z175" s="9">
        <v>476</v>
      </c>
      <c r="AA175" s="4">
        <v>0</v>
      </c>
      <c r="AB175" s="5">
        <v>0</v>
      </c>
      <c r="AC175" s="32" t="s">
        <v>0</v>
      </c>
      <c r="AD175" s="56" t="s">
        <v>35</v>
      </c>
    </row>
    <row r="176" spans="1:30" s="32" customFormat="1" ht="18.75" customHeight="1">
      <c r="A176" s="88"/>
      <c r="B176" s="98"/>
      <c r="C176" s="100"/>
      <c r="D176" s="29">
        <v>48626</v>
      </c>
      <c r="E176" s="7">
        <v>2548</v>
      </c>
      <c r="F176" s="6">
        <v>1788</v>
      </c>
      <c r="G176" s="7">
        <v>23</v>
      </c>
      <c r="H176" s="6">
        <v>477</v>
      </c>
      <c r="I176" s="7">
        <v>0</v>
      </c>
      <c r="J176" s="6">
        <v>2311</v>
      </c>
      <c r="K176" s="7">
        <v>487</v>
      </c>
      <c r="L176" s="6">
        <v>2069</v>
      </c>
      <c r="M176" s="7">
        <v>3682</v>
      </c>
      <c r="N176" s="6">
        <v>0</v>
      </c>
      <c r="O176" s="7">
        <v>426</v>
      </c>
      <c r="P176" s="6">
        <v>2615</v>
      </c>
      <c r="Q176" s="7">
        <v>1795</v>
      </c>
      <c r="R176" s="6">
        <v>27</v>
      </c>
      <c r="S176" s="7">
        <v>1772</v>
      </c>
      <c r="T176" s="6">
        <v>25250</v>
      </c>
      <c r="U176" s="7">
        <v>513</v>
      </c>
      <c r="V176" s="6">
        <v>480</v>
      </c>
      <c r="W176" s="7">
        <v>12</v>
      </c>
      <c r="X176" s="6">
        <v>12</v>
      </c>
      <c r="Y176" s="7">
        <v>1863</v>
      </c>
      <c r="Z176" s="6">
        <v>476</v>
      </c>
      <c r="AA176" s="7">
        <v>0</v>
      </c>
      <c r="AB176" s="8">
        <v>0</v>
      </c>
      <c r="AC176" s="32" t="s">
        <v>1</v>
      </c>
      <c r="AD176" s="56" t="s">
        <v>35</v>
      </c>
    </row>
    <row r="177" spans="1:30" s="32" customFormat="1" ht="18.75" customHeight="1">
      <c r="A177" s="83">
        <v>82</v>
      </c>
      <c r="B177" s="103" t="s">
        <v>138</v>
      </c>
      <c r="C177" s="104" t="s">
        <v>127</v>
      </c>
      <c r="D177" s="62">
        <v>66012</v>
      </c>
      <c r="E177" s="13">
        <v>0</v>
      </c>
      <c r="F177" s="10">
        <v>0</v>
      </c>
      <c r="G177" s="13">
        <v>0</v>
      </c>
      <c r="H177" s="10">
        <v>0</v>
      </c>
      <c r="I177" s="13">
        <v>0</v>
      </c>
      <c r="J177" s="10">
        <v>0</v>
      </c>
      <c r="K177" s="13">
        <v>66012</v>
      </c>
      <c r="L177" s="10">
        <v>0</v>
      </c>
      <c r="M177" s="13">
        <v>0</v>
      </c>
      <c r="N177" s="10">
        <v>0</v>
      </c>
      <c r="O177" s="13">
        <v>0</v>
      </c>
      <c r="P177" s="10">
        <v>0</v>
      </c>
      <c r="Q177" s="13">
        <v>0</v>
      </c>
      <c r="R177" s="10">
        <v>0</v>
      </c>
      <c r="S177" s="13">
        <v>0</v>
      </c>
      <c r="T177" s="10">
        <v>0</v>
      </c>
      <c r="U177" s="13">
        <v>0</v>
      </c>
      <c r="V177" s="10">
        <v>0</v>
      </c>
      <c r="W177" s="13">
        <v>0</v>
      </c>
      <c r="X177" s="10">
        <v>0</v>
      </c>
      <c r="Y177" s="13">
        <v>0</v>
      </c>
      <c r="Z177" s="10">
        <v>0</v>
      </c>
      <c r="AA177" s="13">
        <v>0</v>
      </c>
      <c r="AB177" s="14">
        <v>0</v>
      </c>
      <c r="AC177" s="32" t="s">
        <v>0</v>
      </c>
      <c r="AD177" s="56" t="s">
        <v>35</v>
      </c>
    </row>
    <row r="178" spans="1:30" s="32" customFormat="1" ht="18.75" customHeight="1">
      <c r="A178" s="88"/>
      <c r="B178" s="98"/>
      <c r="C178" s="100"/>
      <c r="D178" s="29">
        <v>66012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66012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27">
        <v>0</v>
      </c>
      <c r="AC178" s="32" t="s">
        <v>1</v>
      </c>
      <c r="AD178" s="56" t="s">
        <v>35</v>
      </c>
    </row>
    <row r="179" spans="1:30" s="32" customFormat="1" ht="18.75" customHeight="1">
      <c r="A179" s="83">
        <v>83</v>
      </c>
      <c r="B179" s="97" t="s">
        <v>139</v>
      </c>
      <c r="C179" s="99" t="s">
        <v>127</v>
      </c>
      <c r="D179" s="48">
        <v>139446</v>
      </c>
      <c r="E179" s="4">
        <v>10009</v>
      </c>
      <c r="F179" s="9">
        <v>7472</v>
      </c>
      <c r="G179" s="4">
        <v>3274</v>
      </c>
      <c r="H179" s="9">
        <v>4205</v>
      </c>
      <c r="I179" s="4">
        <v>3628</v>
      </c>
      <c r="J179" s="9">
        <v>5949</v>
      </c>
      <c r="K179" s="4">
        <v>6589</v>
      </c>
      <c r="L179" s="9">
        <v>7350</v>
      </c>
      <c r="M179" s="4">
        <v>4315</v>
      </c>
      <c r="N179" s="9">
        <v>4762</v>
      </c>
      <c r="O179" s="4">
        <v>8630</v>
      </c>
      <c r="P179" s="9">
        <v>6163</v>
      </c>
      <c r="Q179" s="4">
        <v>4775</v>
      </c>
      <c r="R179" s="9">
        <v>2412</v>
      </c>
      <c r="S179" s="4">
        <v>5590</v>
      </c>
      <c r="T179" s="9">
        <v>5487</v>
      </c>
      <c r="U179" s="4">
        <v>4148</v>
      </c>
      <c r="V179" s="9">
        <v>2529</v>
      </c>
      <c r="W179" s="4">
        <v>5127</v>
      </c>
      <c r="X179" s="9">
        <v>11256</v>
      </c>
      <c r="Y179" s="4">
        <v>5490</v>
      </c>
      <c r="Z179" s="9">
        <v>5839</v>
      </c>
      <c r="AA179" s="4">
        <v>8538</v>
      </c>
      <c r="AB179" s="5">
        <v>5909</v>
      </c>
      <c r="AC179" s="32" t="s">
        <v>0</v>
      </c>
      <c r="AD179" s="56" t="s">
        <v>35</v>
      </c>
    </row>
    <row r="180" spans="1:30" s="32" customFormat="1" ht="18.75" customHeight="1">
      <c r="A180" s="88"/>
      <c r="B180" s="98"/>
      <c r="C180" s="100"/>
      <c r="D180" s="29">
        <v>139446</v>
      </c>
      <c r="E180" s="7">
        <v>10009</v>
      </c>
      <c r="F180" s="7">
        <v>7472</v>
      </c>
      <c r="G180" s="7">
        <v>3274</v>
      </c>
      <c r="H180" s="7">
        <v>4205</v>
      </c>
      <c r="I180" s="7">
        <v>3628</v>
      </c>
      <c r="J180" s="7">
        <v>5949</v>
      </c>
      <c r="K180" s="7">
        <v>6589</v>
      </c>
      <c r="L180" s="7">
        <v>7350</v>
      </c>
      <c r="M180" s="7">
        <v>4315</v>
      </c>
      <c r="N180" s="7">
        <v>4762</v>
      </c>
      <c r="O180" s="7">
        <v>8630</v>
      </c>
      <c r="P180" s="7">
        <v>6163</v>
      </c>
      <c r="Q180" s="7">
        <v>4775</v>
      </c>
      <c r="R180" s="7">
        <v>2412</v>
      </c>
      <c r="S180" s="7">
        <v>5590</v>
      </c>
      <c r="T180" s="7">
        <v>5487</v>
      </c>
      <c r="U180" s="7">
        <v>4148</v>
      </c>
      <c r="V180" s="7">
        <v>2529</v>
      </c>
      <c r="W180" s="7">
        <v>5127</v>
      </c>
      <c r="X180" s="7">
        <v>11256</v>
      </c>
      <c r="Y180" s="7">
        <v>5490</v>
      </c>
      <c r="Z180" s="7">
        <v>5839</v>
      </c>
      <c r="AA180" s="7">
        <v>8538</v>
      </c>
      <c r="AB180" s="8">
        <v>5909</v>
      </c>
      <c r="AC180" s="32" t="s">
        <v>1</v>
      </c>
      <c r="AD180" s="56" t="s">
        <v>35</v>
      </c>
    </row>
    <row r="181" spans="1:30" s="32" customFormat="1" ht="18.75" customHeight="1">
      <c r="A181" s="83">
        <v>84</v>
      </c>
      <c r="B181" s="97" t="s">
        <v>140</v>
      </c>
      <c r="C181" s="99" t="s">
        <v>127</v>
      </c>
      <c r="D181" s="4">
        <v>219985</v>
      </c>
      <c r="E181" s="4">
        <v>15153</v>
      </c>
      <c r="F181" s="4">
        <v>8884</v>
      </c>
      <c r="G181" s="4">
        <v>2984</v>
      </c>
      <c r="H181" s="4">
        <v>18020</v>
      </c>
      <c r="I181" s="4">
        <v>14903</v>
      </c>
      <c r="J181" s="4">
        <v>4072</v>
      </c>
      <c r="K181" s="4">
        <v>18550</v>
      </c>
      <c r="L181" s="4">
        <v>5376</v>
      </c>
      <c r="M181" s="4">
        <v>17080</v>
      </c>
      <c r="N181" s="4">
        <v>9067</v>
      </c>
      <c r="O181" s="4">
        <v>22493</v>
      </c>
      <c r="P181" s="4">
        <v>4237</v>
      </c>
      <c r="Q181" s="4">
        <v>2560</v>
      </c>
      <c r="R181" s="4">
        <v>2527</v>
      </c>
      <c r="S181" s="4">
        <v>2722</v>
      </c>
      <c r="T181" s="4">
        <v>2793</v>
      </c>
      <c r="U181" s="4">
        <v>3622</v>
      </c>
      <c r="V181" s="4">
        <v>12267</v>
      </c>
      <c r="W181" s="4">
        <v>3731</v>
      </c>
      <c r="X181" s="4">
        <v>19291</v>
      </c>
      <c r="Y181" s="4">
        <v>4543</v>
      </c>
      <c r="Z181" s="4">
        <v>10990</v>
      </c>
      <c r="AA181" s="4">
        <v>10888</v>
      </c>
      <c r="AB181" s="5">
        <v>3232</v>
      </c>
      <c r="AC181" s="3" t="s">
        <v>0</v>
      </c>
      <c r="AD181" s="56" t="s">
        <v>35</v>
      </c>
    </row>
    <row r="182" spans="1:30" s="32" customFormat="1" ht="18.75" customHeight="1">
      <c r="A182" s="88"/>
      <c r="B182" s="103"/>
      <c r="C182" s="104"/>
      <c r="D182" s="25">
        <v>54985</v>
      </c>
      <c r="E182" s="63">
        <v>3787</v>
      </c>
      <c r="F182" s="25">
        <v>2221</v>
      </c>
      <c r="G182" s="63">
        <v>746</v>
      </c>
      <c r="H182" s="25">
        <v>4504</v>
      </c>
      <c r="I182" s="63">
        <v>3725</v>
      </c>
      <c r="J182" s="25">
        <v>1018</v>
      </c>
      <c r="K182" s="25">
        <v>4637</v>
      </c>
      <c r="L182" s="25">
        <v>1344</v>
      </c>
      <c r="M182" s="63">
        <v>4269</v>
      </c>
      <c r="N182" s="25">
        <v>2266</v>
      </c>
      <c r="O182" s="63">
        <v>5622</v>
      </c>
      <c r="P182" s="25">
        <v>1059</v>
      </c>
      <c r="Q182" s="63">
        <v>640</v>
      </c>
      <c r="R182" s="25">
        <v>632</v>
      </c>
      <c r="S182" s="63">
        <v>680</v>
      </c>
      <c r="T182" s="25">
        <v>698</v>
      </c>
      <c r="U182" s="63">
        <v>905</v>
      </c>
      <c r="V182" s="25">
        <v>3066</v>
      </c>
      <c r="W182" s="63">
        <v>933</v>
      </c>
      <c r="X182" s="25">
        <v>4822</v>
      </c>
      <c r="Y182" s="63">
        <v>1135</v>
      </c>
      <c r="Z182" s="25">
        <v>2747</v>
      </c>
      <c r="AA182" s="63">
        <v>2721</v>
      </c>
      <c r="AB182" s="64">
        <v>808</v>
      </c>
      <c r="AC182" s="3" t="s">
        <v>1</v>
      </c>
      <c r="AD182" s="56" t="s">
        <v>35</v>
      </c>
    </row>
    <row r="183" spans="1:30" s="32" customFormat="1" ht="18.75" customHeight="1">
      <c r="A183" s="83">
        <v>85</v>
      </c>
      <c r="B183" s="97" t="s">
        <v>141</v>
      </c>
      <c r="C183" s="99" t="s">
        <v>127</v>
      </c>
      <c r="D183" s="9">
        <v>103704</v>
      </c>
      <c r="E183" s="4">
        <v>7881</v>
      </c>
      <c r="F183" s="4">
        <v>2385</v>
      </c>
      <c r="G183" s="4">
        <v>2697</v>
      </c>
      <c r="H183" s="9">
        <v>3837</v>
      </c>
      <c r="I183" s="4">
        <v>2281</v>
      </c>
      <c r="J183" s="4">
        <v>3422</v>
      </c>
      <c r="K183" s="4">
        <v>3422</v>
      </c>
      <c r="L183" s="9">
        <v>4460</v>
      </c>
      <c r="M183" s="4">
        <v>3734</v>
      </c>
      <c r="N183" s="4">
        <v>4355</v>
      </c>
      <c r="O183" s="4">
        <v>6222</v>
      </c>
      <c r="P183" s="4">
        <v>6015</v>
      </c>
      <c r="Q183" s="4">
        <v>4667</v>
      </c>
      <c r="R183" s="4">
        <v>2074</v>
      </c>
      <c r="S183" s="4">
        <v>4874</v>
      </c>
      <c r="T183" s="4">
        <v>2800</v>
      </c>
      <c r="U183" s="4">
        <v>3941</v>
      </c>
      <c r="V183" s="4">
        <v>2281</v>
      </c>
      <c r="W183" s="4">
        <v>4771</v>
      </c>
      <c r="X183" s="9">
        <v>5081</v>
      </c>
      <c r="Y183" s="4">
        <v>4874</v>
      </c>
      <c r="Z183" s="4">
        <v>4563</v>
      </c>
      <c r="AA183" s="4">
        <v>7363</v>
      </c>
      <c r="AB183" s="5">
        <v>5704</v>
      </c>
      <c r="AC183" s="3" t="s">
        <v>0</v>
      </c>
      <c r="AD183" s="56" t="s">
        <v>35</v>
      </c>
    </row>
    <row r="184" spans="1:30" s="32" customFormat="1" ht="18.75" customHeight="1">
      <c r="A184" s="88"/>
      <c r="B184" s="98"/>
      <c r="C184" s="100"/>
      <c r="D184" s="6">
        <v>103704</v>
      </c>
      <c r="E184" s="7">
        <v>7881</v>
      </c>
      <c r="F184" s="7">
        <v>2385</v>
      </c>
      <c r="G184" s="7">
        <v>2697</v>
      </c>
      <c r="H184" s="6">
        <v>3837</v>
      </c>
      <c r="I184" s="7">
        <v>2281</v>
      </c>
      <c r="J184" s="7">
        <v>3422</v>
      </c>
      <c r="K184" s="7">
        <v>3422</v>
      </c>
      <c r="L184" s="6">
        <v>4460</v>
      </c>
      <c r="M184" s="7">
        <v>3734</v>
      </c>
      <c r="N184" s="7">
        <v>4355</v>
      </c>
      <c r="O184" s="7">
        <v>6222</v>
      </c>
      <c r="P184" s="7">
        <v>6015</v>
      </c>
      <c r="Q184" s="7">
        <v>4667</v>
      </c>
      <c r="R184" s="7">
        <v>2074</v>
      </c>
      <c r="S184" s="7">
        <v>4874</v>
      </c>
      <c r="T184" s="7">
        <v>2800</v>
      </c>
      <c r="U184" s="7">
        <v>3941</v>
      </c>
      <c r="V184" s="7">
        <v>2281</v>
      </c>
      <c r="W184" s="7">
        <v>4771</v>
      </c>
      <c r="X184" s="6">
        <v>5081</v>
      </c>
      <c r="Y184" s="7">
        <v>4874</v>
      </c>
      <c r="Z184" s="7">
        <v>4563</v>
      </c>
      <c r="AA184" s="7">
        <v>7363</v>
      </c>
      <c r="AB184" s="8">
        <v>5704</v>
      </c>
      <c r="AC184" s="3" t="s">
        <v>1</v>
      </c>
      <c r="AD184" s="56" t="s">
        <v>35</v>
      </c>
    </row>
    <row r="185" spans="1:30" s="32" customFormat="1" ht="18.75" customHeight="1">
      <c r="A185" s="83">
        <v>86</v>
      </c>
      <c r="B185" s="97" t="s">
        <v>142</v>
      </c>
      <c r="C185" s="99" t="s">
        <v>127</v>
      </c>
      <c r="D185" s="4">
        <v>480078</v>
      </c>
      <c r="E185" s="4">
        <v>36027</v>
      </c>
      <c r="F185" s="4">
        <v>43000</v>
      </c>
      <c r="G185" s="4">
        <v>10763</v>
      </c>
      <c r="H185" s="4">
        <v>13272</v>
      </c>
      <c r="I185" s="4">
        <v>12173</v>
      </c>
      <c r="J185" s="4">
        <v>22235</v>
      </c>
      <c r="K185" s="4">
        <v>14565</v>
      </c>
      <c r="L185" s="4">
        <v>26387</v>
      </c>
      <c r="M185" s="4">
        <v>12844</v>
      </c>
      <c r="N185" s="4">
        <v>15480</v>
      </c>
      <c r="O185" s="4">
        <v>34497</v>
      </c>
      <c r="P185" s="4">
        <v>22121</v>
      </c>
      <c r="Q185" s="4">
        <v>16984</v>
      </c>
      <c r="R185" s="4">
        <v>6865</v>
      </c>
      <c r="S185" s="4">
        <v>16889</v>
      </c>
      <c r="T185" s="4">
        <v>20408</v>
      </c>
      <c r="U185" s="4">
        <v>13991</v>
      </c>
      <c r="V185" s="4">
        <v>7900</v>
      </c>
      <c r="W185" s="4">
        <v>22506</v>
      </c>
      <c r="X185" s="4">
        <v>33954</v>
      </c>
      <c r="Y185" s="4">
        <v>17679</v>
      </c>
      <c r="Z185" s="4">
        <v>16037</v>
      </c>
      <c r="AA185" s="4">
        <v>24010</v>
      </c>
      <c r="AB185" s="5">
        <v>19491</v>
      </c>
      <c r="AC185" s="3" t="s">
        <v>0</v>
      </c>
      <c r="AD185" s="56" t="s">
        <v>35</v>
      </c>
    </row>
    <row r="186" spans="1:30" s="32" customFormat="1" ht="18.75" customHeight="1">
      <c r="A186" s="88"/>
      <c r="B186" s="98"/>
      <c r="C186" s="100"/>
      <c r="D186" s="6">
        <v>480078</v>
      </c>
      <c r="E186" s="7">
        <v>36027</v>
      </c>
      <c r="F186" s="6">
        <v>43000</v>
      </c>
      <c r="G186" s="7">
        <v>10763</v>
      </c>
      <c r="H186" s="6">
        <v>13272</v>
      </c>
      <c r="I186" s="7">
        <v>12173</v>
      </c>
      <c r="J186" s="6">
        <v>22235</v>
      </c>
      <c r="K186" s="7">
        <v>14565</v>
      </c>
      <c r="L186" s="6">
        <v>26387</v>
      </c>
      <c r="M186" s="7">
        <v>12844</v>
      </c>
      <c r="N186" s="6">
        <v>15480</v>
      </c>
      <c r="O186" s="7">
        <v>34497</v>
      </c>
      <c r="P186" s="6">
        <v>22121</v>
      </c>
      <c r="Q186" s="7">
        <v>16984</v>
      </c>
      <c r="R186" s="6">
        <v>6865</v>
      </c>
      <c r="S186" s="7">
        <v>16889</v>
      </c>
      <c r="T186" s="6">
        <v>20408</v>
      </c>
      <c r="U186" s="7">
        <v>13991</v>
      </c>
      <c r="V186" s="6">
        <v>7900</v>
      </c>
      <c r="W186" s="7">
        <v>22506</v>
      </c>
      <c r="X186" s="6">
        <v>33954</v>
      </c>
      <c r="Y186" s="7">
        <v>17679</v>
      </c>
      <c r="Z186" s="6">
        <v>16037</v>
      </c>
      <c r="AA186" s="7">
        <v>24010</v>
      </c>
      <c r="AB186" s="8">
        <v>19491</v>
      </c>
      <c r="AC186" s="3" t="s">
        <v>1</v>
      </c>
      <c r="AD186" s="56" t="s">
        <v>35</v>
      </c>
    </row>
    <row r="187" spans="1:30" s="32" customFormat="1" ht="18.75" customHeight="1">
      <c r="A187" s="83">
        <v>87</v>
      </c>
      <c r="B187" s="97" t="s">
        <v>143</v>
      </c>
      <c r="C187" s="99" t="s">
        <v>127</v>
      </c>
      <c r="D187" s="9">
        <v>22826</v>
      </c>
      <c r="E187" s="4">
        <v>1718</v>
      </c>
      <c r="F187" s="9">
        <v>2047</v>
      </c>
      <c r="G187" s="4">
        <v>512</v>
      </c>
      <c r="H187" s="9">
        <v>632</v>
      </c>
      <c r="I187" s="4">
        <v>579</v>
      </c>
      <c r="J187" s="9">
        <v>1055</v>
      </c>
      <c r="K187" s="4">
        <v>693</v>
      </c>
      <c r="L187" s="9">
        <v>1256</v>
      </c>
      <c r="M187" s="4">
        <v>623</v>
      </c>
      <c r="N187" s="9">
        <v>735</v>
      </c>
      <c r="O187" s="4">
        <v>1625</v>
      </c>
      <c r="P187" s="9">
        <v>1037</v>
      </c>
      <c r="Q187" s="4">
        <v>784</v>
      </c>
      <c r="R187" s="9">
        <v>353</v>
      </c>
      <c r="S187" s="4">
        <v>814</v>
      </c>
      <c r="T187" s="9">
        <v>973</v>
      </c>
      <c r="U187" s="4">
        <v>648</v>
      </c>
      <c r="V187" s="9">
        <v>377</v>
      </c>
      <c r="W187" s="4">
        <v>1071</v>
      </c>
      <c r="X187" s="9">
        <v>1617</v>
      </c>
      <c r="Y187" s="4">
        <v>843</v>
      </c>
      <c r="Z187" s="9">
        <v>763</v>
      </c>
      <c r="AA187" s="4">
        <v>1143</v>
      </c>
      <c r="AB187" s="5">
        <v>928</v>
      </c>
      <c r="AC187" s="3" t="s">
        <v>0</v>
      </c>
      <c r="AD187" s="56" t="s">
        <v>35</v>
      </c>
    </row>
    <row r="188" spans="1:30" s="32" customFormat="1" ht="18.75" customHeight="1">
      <c r="A188" s="88"/>
      <c r="B188" s="98"/>
      <c r="C188" s="100"/>
      <c r="D188" s="6">
        <v>22826</v>
      </c>
      <c r="E188" s="7">
        <v>1718</v>
      </c>
      <c r="F188" s="6">
        <v>2047</v>
      </c>
      <c r="G188" s="7">
        <v>512</v>
      </c>
      <c r="H188" s="6">
        <v>632</v>
      </c>
      <c r="I188" s="7">
        <v>579</v>
      </c>
      <c r="J188" s="6">
        <v>1055</v>
      </c>
      <c r="K188" s="7">
        <v>693</v>
      </c>
      <c r="L188" s="6">
        <v>1256</v>
      </c>
      <c r="M188" s="7">
        <v>623</v>
      </c>
      <c r="N188" s="6">
        <v>735</v>
      </c>
      <c r="O188" s="7">
        <v>1625</v>
      </c>
      <c r="P188" s="6">
        <v>1037</v>
      </c>
      <c r="Q188" s="7">
        <v>784</v>
      </c>
      <c r="R188" s="6">
        <v>353</v>
      </c>
      <c r="S188" s="7">
        <v>814</v>
      </c>
      <c r="T188" s="6">
        <v>973</v>
      </c>
      <c r="U188" s="7">
        <v>648</v>
      </c>
      <c r="V188" s="6">
        <v>377</v>
      </c>
      <c r="W188" s="7">
        <v>1071</v>
      </c>
      <c r="X188" s="6">
        <v>1617</v>
      </c>
      <c r="Y188" s="7">
        <v>843</v>
      </c>
      <c r="Z188" s="6">
        <v>763</v>
      </c>
      <c r="AA188" s="7">
        <v>1143</v>
      </c>
      <c r="AB188" s="8">
        <v>928</v>
      </c>
      <c r="AC188" s="3" t="s">
        <v>1</v>
      </c>
      <c r="AD188" s="56" t="s">
        <v>35</v>
      </c>
    </row>
    <row r="189" spans="1:30" s="32" customFormat="1" ht="18.75" customHeight="1">
      <c r="A189" s="83">
        <v>88</v>
      </c>
      <c r="B189" s="97" t="s">
        <v>144</v>
      </c>
      <c r="C189" s="99" t="s">
        <v>127</v>
      </c>
      <c r="D189" s="9">
        <v>432636</v>
      </c>
      <c r="E189" s="4">
        <v>38766</v>
      </c>
      <c r="F189" s="9">
        <v>11701</v>
      </c>
      <c r="G189" s="4">
        <v>11643</v>
      </c>
      <c r="H189" s="9">
        <v>15480</v>
      </c>
      <c r="I189" s="4">
        <v>19542</v>
      </c>
      <c r="J189" s="9">
        <v>15063</v>
      </c>
      <c r="K189" s="4">
        <v>13941</v>
      </c>
      <c r="L189" s="9">
        <v>17820</v>
      </c>
      <c r="M189" s="4">
        <v>15268</v>
      </c>
      <c r="N189" s="9">
        <v>17518</v>
      </c>
      <c r="O189" s="4">
        <v>28200</v>
      </c>
      <c r="P189" s="9">
        <v>21239</v>
      </c>
      <c r="Q189" s="4">
        <v>22650</v>
      </c>
      <c r="R189" s="9">
        <v>9199</v>
      </c>
      <c r="S189" s="4">
        <v>19086</v>
      </c>
      <c r="T189" s="9">
        <v>12601</v>
      </c>
      <c r="U189" s="4">
        <v>15722</v>
      </c>
      <c r="V189" s="9">
        <v>9944</v>
      </c>
      <c r="W189" s="4">
        <v>16509</v>
      </c>
      <c r="X189" s="9">
        <v>19962</v>
      </c>
      <c r="Y189" s="4">
        <v>17916</v>
      </c>
      <c r="Z189" s="9">
        <v>16721</v>
      </c>
      <c r="AA189" s="4">
        <v>23875</v>
      </c>
      <c r="AB189" s="5">
        <v>22270</v>
      </c>
      <c r="AC189" s="3" t="s">
        <v>0</v>
      </c>
      <c r="AD189" s="56" t="s">
        <v>35</v>
      </c>
    </row>
    <row r="190" spans="1:30" s="32" customFormat="1" ht="18.75" customHeight="1">
      <c r="A190" s="88"/>
      <c r="B190" s="98"/>
      <c r="C190" s="100"/>
      <c r="D190" s="6">
        <v>412031</v>
      </c>
      <c r="E190" s="7">
        <v>35688</v>
      </c>
      <c r="F190" s="6">
        <v>11282</v>
      </c>
      <c r="G190" s="7">
        <v>11122</v>
      </c>
      <c r="H190" s="6">
        <v>14798</v>
      </c>
      <c r="I190" s="7">
        <v>17793</v>
      </c>
      <c r="J190" s="6">
        <v>14694</v>
      </c>
      <c r="K190" s="7">
        <v>13321</v>
      </c>
      <c r="L190" s="6">
        <v>17304</v>
      </c>
      <c r="M190" s="7">
        <v>14597</v>
      </c>
      <c r="N190" s="6">
        <v>16725</v>
      </c>
      <c r="O190" s="7">
        <v>26849</v>
      </c>
      <c r="P190" s="6">
        <v>20170</v>
      </c>
      <c r="Q190" s="7">
        <v>21832</v>
      </c>
      <c r="R190" s="6">
        <v>8817</v>
      </c>
      <c r="S190" s="7">
        <v>18198</v>
      </c>
      <c r="T190" s="6">
        <v>12370</v>
      </c>
      <c r="U190" s="7">
        <v>14979</v>
      </c>
      <c r="V190" s="6">
        <v>9537</v>
      </c>
      <c r="W190" s="7">
        <v>15697</v>
      </c>
      <c r="X190" s="6">
        <v>19602</v>
      </c>
      <c r="Y190" s="7">
        <v>17035</v>
      </c>
      <c r="Z190" s="6">
        <v>15816</v>
      </c>
      <c r="AA190" s="7">
        <v>22563</v>
      </c>
      <c r="AB190" s="8">
        <v>21242</v>
      </c>
      <c r="AC190" s="3" t="s">
        <v>1</v>
      </c>
      <c r="AD190" s="56" t="s">
        <v>35</v>
      </c>
    </row>
    <row r="191" spans="1:30" s="32" customFormat="1" ht="18.75" customHeight="1">
      <c r="A191" s="83">
        <v>89</v>
      </c>
      <c r="B191" s="103" t="s">
        <v>145</v>
      </c>
      <c r="C191" s="104" t="s">
        <v>127</v>
      </c>
      <c r="D191" s="13">
        <v>3603</v>
      </c>
      <c r="E191" s="13">
        <v>221</v>
      </c>
      <c r="F191" s="13">
        <v>129</v>
      </c>
      <c r="G191" s="13">
        <v>91</v>
      </c>
      <c r="H191" s="13">
        <v>92</v>
      </c>
      <c r="I191" s="13">
        <v>213</v>
      </c>
      <c r="J191" s="13">
        <v>142</v>
      </c>
      <c r="K191" s="13">
        <v>104</v>
      </c>
      <c r="L191" s="13">
        <v>84</v>
      </c>
      <c r="M191" s="13">
        <v>102</v>
      </c>
      <c r="N191" s="10">
        <v>87</v>
      </c>
      <c r="O191" s="13">
        <v>128</v>
      </c>
      <c r="P191" s="10">
        <v>243</v>
      </c>
      <c r="Q191" s="13">
        <v>234</v>
      </c>
      <c r="R191" s="10">
        <v>103</v>
      </c>
      <c r="S191" s="13">
        <v>161</v>
      </c>
      <c r="T191" s="10">
        <v>116</v>
      </c>
      <c r="U191" s="13">
        <v>193</v>
      </c>
      <c r="V191" s="13">
        <v>130</v>
      </c>
      <c r="W191" s="13">
        <v>133</v>
      </c>
      <c r="X191" s="10">
        <v>163</v>
      </c>
      <c r="Y191" s="13">
        <v>190</v>
      </c>
      <c r="Z191" s="10">
        <v>160</v>
      </c>
      <c r="AA191" s="13">
        <v>237</v>
      </c>
      <c r="AB191" s="14">
        <v>147</v>
      </c>
      <c r="AC191" s="3" t="s">
        <v>0</v>
      </c>
      <c r="AD191" s="56" t="s">
        <v>35</v>
      </c>
    </row>
    <row r="192" spans="1:30" s="32" customFormat="1" ht="18.75" customHeight="1">
      <c r="A192" s="88"/>
      <c r="B192" s="98"/>
      <c r="C192" s="100"/>
      <c r="D192" s="6">
        <v>3603</v>
      </c>
      <c r="E192" s="7">
        <v>221</v>
      </c>
      <c r="F192" s="7">
        <v>129</v>
      </c>
      <c r="G192" s="7">
        <v>91</v>
      </c>
      <c r="H192" s="7">
        <v>92</v>
      </c>
      <c r="I192" s="7">
        <v>213</v>
      </c>
      <c r="J192" s="7">
        <v>142</v>
      </c>
      <c r="K192" s="7">
        <v>104</v>
      </c>
      <c r="L192" s="7">
        <v>84</v>
      </c>
      <c r="M192" s="7">
        <v>102</v>
      </c>
      <c r="N192" s="6">
        <v>87</v>
      </c>
      <c r="O192" s="7">
        <v>128</v>
      </c>
      <c r="P192" s="6">
        <v>243</v>
      </c>
      <c r="Q192" s="7">
        <v>234</v>
      </c>
      <c r="R192" s="6">
        <v>103</v>
      </c>
      <c r="S192" s="7">
        <v>161</v>
      </c>
      <c r="T192" s="6">
        <v>116</v>
      </c>
      <c r="U192" s="7">
        <v>193</v>
      </c>
      <c r="V192" s="7">
        <v>130</v>
      </c>
      <c r="W192" s="7">
        <v>133</v>
      </c>
      <c r="X192" s="6">
        <v>163</v>
      </c>
      <c r="Y192" s="7">
        <v>190</v>
      </c>
      <c r="Z192" s="6">
        <v>160</v>
      </c>
      <c r="AA192" s="7">
        <v>237</v>
      </c>
      <c r="AB192" s="8">
        <v>147</v>
      </c>
      <c r="AC192" s="3" t="s">
        <v>1</v>
      </c>
      <c r="AD192" s="56" t="s">
        <v>35</v>
      </c>
    </row>
    <row r="193" spans="1:31" s="32" customFormat="1" ht="18.75" customHeight="1">
      <c r="A193" s="83">
        <v>90</v>
      </c>
      <c r="B193" s="97" t="s">
        <v>146</v>
      </c>
      <c r="C193" s="99" t="s">
        <v>127</v>
      </c>
      <c r="D193" s="9">
        <v>8108</v>
      </c>
      <c r="E193" s="4">
        <v>0</v>
      </c>
      <c r="F193" s="9">
        <v>0</v>
      </c>
      <c r="G193" s="4">
        <v>0</v>
      </c>
      <c r="H193" s="9">
        <v>397</v>
      </c>
      <c r="I193" s="4">
        <v>0</v>
      </c>
      <c r="J193" s="9">
        <v>85</v>
      </c>
      <c r="K193" s="4">
        <v>1732</v>
      </c>
      <c r="L193" s="9">
        <v>728</v>
      </c>
      <c r="M193" s="4">
        <v>0</v>
      </c>
      <c r="N193" s="9">
        <v>208</v>
      </c>
      <c r="O193" s="4">
        <v>0</v>
      </c>
      <c r="P193" s="9">
        <v>0</v>
      </c>
      <c r="Q193" s="4">
        <v>0</v>
      </c>
      <c r="R193" s="9">
        <v>606</v>
      </c>
      <c r="S193" s="4">
        <v>833</v>
      </c>
      <c r="T193" s="9">
        <v>208</v>
      </c>
      <c r="U193" s="4">
        <v>0</v>
      </c>
      <c r="V193" s="9">
        <v>0</v>
      </c>
      <c r="W193" s="4">
        <v>814</v>
      </c>
      <c r="X193" s="9">
        <v>208</v>
      </c>
      <c r="Y193" s="4">
        <v>728</v>
      </c>
      <c r="Z193" s="9">
        <v>833</v>
      </c>
      <c r="AA193" s="4">
        <v>728</v>
      </c>
      <c r="AB193" s="5">
        <v>0</v>
      </c>
      <c r="AC193" s="3" t="s">
        <v>0</v>
      </c>
      <c r="AD193" s="56" t="s">
        <v>35</v>
      </c>
    </row>
    <row r="194" spans="1:31" s="32" customFormat="1" ht="18.75" customHeight="1">
      <c r="A194" s="88"/>
      <c r="B194" s="98"/>
      <c r="C194" s="100"/>
      <c r="D194" s="6">
        <v>8108</v>
      </c>
      <c r="E194" s="7">
        <v>0</v>
      </c>
      <c r="F194" s="6">
        <v>0</v>
      </c>
      <c r="G194" s="7">
        <v>0</v>
      </c>
      <c r="H194" s="6">
        <v>397</v>
      </c>
      <c r="I194" s="7">
        <v>0</v>
      </c>
      <c r="J194" s="6">
        <v>85</v>
      </c>
      <c r="K194" s="7">
        <v>1732</v>
      </c>
      <c r="L194" s="6">
        <v>728</v>
      </c>
      <c r="M194" s="7">
        <v>0</v>
      </c>
      <c r="N194" s="6">
        <v>208</v>
      </c>
      <c r="O194" s="7">
        <v>0</v>
      </c>
      <c r="P194" s="6">
        <v>0</v>
      </c>
      <c r="Q194" s="7">
        <v>0</v>
      </c>
      <c r="R194" s="6">
        <v>606</v>
      </c>
      <c r="S194" s="7">
        <v>833</v>
      </c>
      <c r="T194" s="6">
        <v>208</v>
      </c>
      <c r="U194" s="7">
        <v>0</v>
      </c>
      <c r="V194" s="6">
        <v>0</v>
      </c>
      <c r="W194" s="7">
        <v>814</v>
      </c>
      <c r="X194" s="6">
        <v>208</v>
      </c>
      <c r="Y194" s="7">
        <v>728</v>
      </c>
      <c r="Z194" s="6">
        <v>833</v>
      </c>
      <c r="AA194" s="7">
        <v>728</v>
      </c>
      <c r="AB194" s="8">
        <v>0</v>
      </c>
      <c r="AC194" s="3" t="s">
        <v>1</v>
      </c>
      <c r="AD194" s="56" t="s">
        <v>35</v>
      </c>
    </row>
    <row r="195" spans="1:31" ht="18.75" customHeight="1">
      <c r="A195" s="83">
        <v>91</v>
      </c>
      <c r="B195" s="81" t="s">
        <v>147</v>
      </c>
      <c r="C195" s="79" t="s">
        <v>148</v>
      </c>
      <c r="D195" s="4">
        <v>379661</v>
      </c>
      <c r="E195" s="4">
        <v>0</v>
      </c>
      <c r="F195" s="4">
        <v>0</v>
      </c>
      <c r="G195" s="4">
        <v>0</v>
      </c>
      <c r="H195" s="9">
        <v>108465</v>
      </c>
      <c r="I195" s="4">
        <v>0</v>
      </c>
      <c r="J195" s="4">
        <v>0</v>
      </c>
      <c r="K195" s="4">
        <v>17593</v>
      </c>
      <c r="L195" s="9">
        <v>13241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9">
        <v>240362</v>
      </c>
      <c r="Y195" s="4">
        <v>0</v>
      </c>
      <c r="Z195" s="4">
        <v>0</v>
      </c>
      <c r="AA195" s="4">
        <v>0</v>
      </c>
      <c r="AB195" s="5">
        <v>0</v>
      </c>
      <c r="AC195" s="3" t="s">
        <v>0</v>
      </c>
      <c r="AD195" s="56" t="s">
        <v>36</v>
      </c>
    </row>
    <row r="196" spans="1:31" ht="18.75" customHeight="1">
      <c r="A196" s="88"/>
      <c r="B196" s="82"/>
      <c r="C196" s="80"/>
      <c r="D196" s="6">
        <v>379661</v>
      </c>
      <c r="E196" s="7">
        <v>0</v>
      </c>
      <c r="F196" s="7">
        <v>0</v>
      </c>
      <c r="G196" s="7">
        <v>0</v>
      </c>
      <c r="H196" s="6">
        <v>109026</v>
      </c>
      <c r="I196" s="7">
        <v>0</v>
      </c>
      <c r="J196" s="7">
        <v>0</v>
      </c>
      <c r="K196" s="7">
        <v>17383</v>
      </c>
      <c r="L196" s="6">
        <v>13068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6">
        <v>240184</v>
      </c>
      <c r="Y196" s="7">
        <v>0</v>
      </c>
      <c r="Z196" s="7">
        <v>0</v>
      </c>
      <c r="AA196" s="7">
        <v>0</v>
      </c>
      <c r="AB196" s="8">
        <v>0</v>
      </c>
      <c r="AC196" s="3" t="s">
        <v>1</v>
      </c>
      <c r="AD196" s="56" t="s">
        <v>36</v>
      </c>
    </row>
    <row r="197" spans="1:31" ht="18.75" customHeight="1">
      <c r="A197" s="83">
        <v>92</v>
      </c>
      <c r="B197" s="101" t="s">
        <v>149</v>
      </c>
      <c r="C197" s="79" t="s">
        <v>148</v>
      </c>
      <c r="D197" s="4">
        <v>137842</v>
      </c>
      <c r="E197" s="4">
        <v>0</v>
      </c>
      <c r="F197" s="4">
        <v>0</v>
      </c>
      <c r="G197" s="4">
        <v>0</v>
      </c>
      <c r="H197" s="9">
        <v>22493</v>
      </c>
      <c r="I197" s="4">
        <v>0</v>
      </c>
      <c r="J197" s="4">
        <v>0</v>
      </c>
      <c r="K197" s="4">
        <v>7031</v>
      </c>
      <c r="L197" s="9">
        <v>5111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9">
        <v>103207</v>
      </c>
      <c r="Y197" s="4">
        <v>0</v>
      </c>
      <c r="Z197" s="4">
        <v>0</v>
      </c>
      <c r="AA197" s="4">
        <v>0</v>
      </c>
      <c r="AB197" s="5">
        <v>0</v>
      </c>
      <c r="AC197" s="3" t="s">
        <v>0</v>
      </c>
      <c r="AD197" s="56" t="s">
        <v>36</v>
      </c>
    </row>
    <row r="198" spans="1:31" ht="18.75" customHeight="1">
      <c r="A198" s="88"/>
      <c r="B198" s="102"/>
      <c r="C198" s="80"/>
      <c r="D198" s="6">
        <v>97842</v>
      </c>
      <c r="E198" s="7">
        <v>0</v>
      </c>
      <c r="F198" s="7">
        <v>0</v>
      </c>
      <c r="G198" s="7">
        <v>0</v>
      </c>
      <c r="H198" s="6">
        <v>12743</v>
      </c>
      <c r="I198" s="7">
        <v>0</v>
      </c>
      <c r="J198" s="7">
        <v>0</v>
      </c>
      <c r="K198" s="7">
        <v>3628</v>
      </c>
      <c r="L198" s="6">
        <v>2196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6">
        <v>79275</v>
      </c>
      <c r="Y198" s="7">
        <v>0</v>
      </c>
      <c r="Z198" s="7">
        <v>0</v>
      </c>
      <c r="AA198" s="7">
        <v>0</v>
      </c>
      <c r="AB198" s="8">
        <v>0</v>
      </c>
      <c r="AC198" s="3" t="s">
        <v>1</v>
      </c>
      <c r="AD198" s="56" t="s">
        <v>36</v>
      </c>
    </row>
    <row r="199" spans="1:31" ht="18.75" customHeight="1">
      <c r="A199" s="83">
        <v>93</v>
      </c>
      <c r="B199" s="81" t="s">
        <v>150</v>
      </c>
      <c r="C199" s="79" t="s">
        <v>151</v>
      </c>
      <c r="D199" s="4">
        <v>351</v>
      </c>
      <c r="E199" s="4">
        <v>14</v>
      </c>
      <c r="F199" s="4">
        <v>14</v>
      </c>
      <c r="G199" s="4">
        <v>14</v>
      </c>
      <c r="H199" s="4">
        <v>15</v>
      </c>
      <c r="I199" s="4">
        <v>15</v>
      </c>
      <c r="J199" s="4">
        <v>15</v>
      </c>
      <c r="K199" s="4">
        <v>14</v>
      </c>
      <c r="L199" s="4">
        <v>14</v>
      </c>
      <c r="M199" s="4">
        <v>14</v>
      </c>
      <c r="N199" s="9">
        <v>14</v>
      </c>
      <c r="O199" s="4">
        <v>15</v>
      </c>
      <c r="P199" s="9">
        <v>14</v>
      </c>
      <c r="Q199" s="4">
        <v>14</v>
      </c>
      <c r="R199" s="9">
        <v>15</v>
      </c>
      <c r="S199" s="4">
        <v>15</v>
      </c>
      <c r="T199" s="9">
        <v>15</v>
      </c>
      <c r="U199" s="4">
        <v>15</v>
      </c>
      <c r="V199" s="4">
        <v>15</v>
      </c>
      <c r="W199" s="4">
        <v>15</v>
      </c>
      <c r="X199" s="9">
        <v>15</v>
      </c>
      <c r="Y199" s="4">
        <v>15</v>
      </c>
      <c r="Z199" s="9">
        <v>15</v>
      </c>
      <c r="AA199" s="4">
        <v>15</v>
      </c>
      <c r="AB199" s="5">
        <v>15</v>
      </c>
      <c r="AC199" s="3" t="s">
        <v>0</v>
      </c>
      <c r="AD199" s="56" t="s">
        <v>59</v>
      </c>
    </row>
    <row r="200" spans="1:31" ht="18.75" customHeight="1">
      <c r="A200" s="88"/>
      <c r="B200" s="82"/>
      <c r="C200" s="80"/>
      <c r="D200" s="6">
        <v>351</v>
      </c>
      <c r="E200" s="7">
        <v>14</v>
      </c>
      <c r="F200" s="7">
        <v>14</v>
      </c>
      <c r="G200" s="7">
        <v>14</v>
      </c>
      <c r="H200" s="7">
        <v>15</v>
      </c>
      <c r="I200" s="7">
        <v>15</v>
      </c>
      <c r="J200" s="7">
        <v>15</v>
      </c>
      <c r="K200" s="7">
        <v>14</v>
      </c>
      <c r="L200" s="7">
        <v>14</v>
      </c>
      <c r="M200" s="7">
        <v>14</v>
      </c>
      <c r="N200" s="6">
        <v>14</v>
      </c>
      <c r="O200" s="7">
        <v>15</v>
      </c>
      <c r="P200" s="6">
        <v>14</v>
      </c>
      <c r="Q200" s="7">
        <v>14</v>
      </c>
      <c r="R200" s="6">
        <v>15</v>
      </c>
      <c r="S200" s="7">
        <v>15</v>
      </c>
      <c r="T200" s="6">
        <v>15</v>
      </c>
      <c r="U200" s="7">
        <v>15</v>
      </c>
      <c r="V200" s="7">
        <v>15</v>
      </c>
      <c r="W200" s="7">
        <v>15</v>
      </c>
      <c r="X200" s="6">
        <v>15</v>
      </c>
      <c r="Y200" s="7">
        <v>15</v>
      </c>
      <c r="Z200" s="6">
        <v>15</v>
      </c>
      <c r="AA200" s="7">
        <v>15</v>
      </c>
      <c r="AB200" s="8">
        <v>15</v>
      </c>
      <c r="AC200" s="3" t="s">
        <v>1</v>
      </c>
      <c r="AD200" s="56" t="s">
        <v>59</v>
      </c>
    </row>
    <row r="201" spans="1:31" ht="18.75" customHeight="1">
      <c r="A201" s="83">
        <v>94</v>
      </c>
      <c r="B201" s="81" t="s">
        <v>152</v>
      </c>
      <c r="C201" s="79" t="s">
        <v>151</v>
      </c>
      <c r="D201" s="4">
        <v>2453</v>
      </c>
      <c r="E201" s="4">
        <v>9</v>
      </c>
      <c r="F201" s="4">
        <v>7</v>
      </c>
      <c r="G201" s="4">
        <v>7</v>
      </c>
      <c r="H201" s="4">
        <v>7</v>
      </c>
      <c r="I201" s="4">
        <v>6</v>
      </c>
      <c r="J201" s="4">
        <v>7</v>
      </c>
      <c r="K201" s="4">
        <v>9</v>
      </c>
      <c r="L201" s="4">
        <v>8</v>
      </c>
      <c r="M201" s="4">
        <v>7</v>
      </c>
      <c r="N201" s="9">
        <v>5</v>
      </c>
      <c r="O201" s="4">
        <v>10</v>
      </c>
      <c r="P201" s="9">
        <v>14</v>
      </c>
      <c r="Q201" s="4">
        <v>13</v>
      </c>
      <c r="R201" s="9">
        <v>9</v>
      </c>
      <c r="S201" s="4">
        <v>15</v>
      </c>
      <c r="T201" s="9">
        <v>8</v>
      </c>
      <c r="U201" s="4">
        <v>13</v>
      </c>
      <c r="V201" s="4">
        <v>9</v>
      </c>
      <c r="W201" s="4">
        <v>8</v>
      </c>
      <c r="X201" s="9">
        <v>11</v>
      </c>
      <c r="Y201" s="4">
        <v>12</v>
      </c>
      <c r="Z201" s="9">
        <v>12</v>
      </c>
      <c r="AA201" s="4">
        <v>18</v>
      </c>
      <c r="AB201" s="5">
        <v>2229</v>
      </c>
      <c r="AC201" s="3" t="s">
        <v>0</v>
      </c>
      <c r="AD201" s="56" t="s">
        <v>59</v>
      </c>
    </row>
    <row r="202" spans="1:31" ht="18.75" customHeight="1" thickBot="1">
      <c r="A202" s="84"/>
      <c r="B202" s="85"/>
      <c r="C202" s="92"/>
      <c r="D202" s="12">
        <v>2453</v>
      </c>
      <c r="E202" s="17">
        <v>9</v>
      </c>
      <c r="F202" s="17">
        <v>7</v>
      </c>
      <c r="G202" s="17">
        <v>7</v>
      </c>
      <c r="H202" s="17">
        <v>7</v>
      </c>
      <c r="I202" s="17">
        <v>6</v>
      </c>
      <c r="J202" s="17">
        <v>7</v>
      </c>
      <c r="K202" s="17">
        <v>9</v>
      </c>
      <c r="L202" s="17">
        <v>8</v>
      </c>
      <c r="M202" s="17">
        <v>7</v>
      </c>
      <c r="N202" s="12">
        <v>5</v>
      </c>
      <c r="O202" s="17">
        <v>10</v>
      </c>
      <c r="P202" s="12">
        <v>14</v>
      </c>
      <c r="Q202" s="17">
        <v>13</v>
      </c>
      <c r="R202" s="12">
        <v>9</v>
      </c>
      <c r="S202" s="17">
        <v>15</v>
      </c>
      <c r="T202" s="12">
        <v>8</v>
      </c>
      <c r="U202" s="17">
        <v>13</v>
      </c>
      <c r="V202" s="17">
        <v>9</v>
      </c>
      <c r="W202" s="17">
        <v>8</v>
      </c>
      <c r="X202" s="12">
        <v>11</v>
      </c>
      <c r="Y202" s="17">
        <v>12</v>
      </c>
      <c r="Z202" s="12">
        <v>12</v>
      </c>
      <c r="AA202" s="17">
        <v>18</v>
      </c>
      <c r="AB202" s="18">
        <v>2229</v>
      </c>
      <c r="AC202" s="3" t="s">
        <v>1</v>
      </c>
      <c r="AD202" s="56" t="s">
        <v>59</v>
      </c>
    </row>
    <row r="203" spans="1:31" ht="30" customHeight="1" thickBot="1">
      <c r="A203" s="20" t="s">
        <v>41</v>
      </c>
      <c r="C203" s="53"/>
      <c r="D203" s="53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71" t="s">
        <v>166</v>
      </c>
      <c r="Y203" s="71"/>
      <c r="Z203" s="71"/>
      <c r="AA203" s="16"/>
      <c r="AB203" s="16" t="s">
        <v>47</v>
      </c>
      <c r="AD203" s="72" t="s">
        <v>62</v>
      </c>
      <c r="AE203" s="74" t="s">
        <v>61</v>
      </c>
    </row>
    <row r="204" spans="1:31" ht="18.75" customHeight="1">
      <c r="A204" s="33" t="s">
        <v>48</v>
      </c>
      <c r="B204" s="75" t="s">
        <v>49</v>
      </c>
      <c r="C204" s="77" t="s">
        <v>27</v>
      </c>
      <c r="D204" s="34"/>
      <c r="E204" s="49" t="s">
        <v>51</v>
      </c>
      <c r="F204" s="49"/>
      <c r="G204" s="49"/>
      <c r="H204" s="49"/>
      <c r="I204" s="50" t="s">
        <v>52</v>
      </c>
      <c r="J204" s="49"/>
      <c r="K204" s="49"/>
      <c r="L204" s="49"/>
      <c r="M204" s="49"/>
      <c r="N204" s="49" t="s">
        <v>53</v>
      </c>
      <c r="O204" s="49"/>
      <c r="P204" s="49"/>
      <c r="Q204" s="49"/>
      <c r="R204" s="50" t="s">
        <v>54</v>
      </c>
      <c r="S204" s="49"/>
      <c r="T204" s="49"/>
      <c r="U204" s="49"/>
      <c r="V204" s="49"/>
      <c r="W204" s="49" t="s">
        <v>55</v>
      </c>
      <c r="X204" s="49"/>
      <c r="Y204" s="49"/>
      <c r="Z204" s="49"/>
      <c r="AA204" s="50" t="s">
        <v>56</v>
      </c>
      <c r="AB204" s="35"/>
      <c r="AD204" s="72"/>
      <c r="AE204" s="74"/>
    </row>
    <row r="205" spans="1:31" ht="18.75" customHeight="1">
      <c r="A205" s="36" t="s">
        <v>50</v>
      </c>
      <c r="B205" s="76"/>
      <c r="C205" s="78"/>
      <c r="D205" s="37" t="s">
        <v>2</v>
      </c>
      <c r="E205" s="37" t="s">
        <v>3</v>
      </c>
      <c r="F205" s="37" t="s">
        <v>4</v>
      </c>
      <c r="G205" s="37" t="s">
        <v>5</v>
      </c>
      <c r="H205" s="37" t="s">
        <v>6</v>
      </c>
      <c r="I205" s="37" t="s">
        <v>7</v>
      </c>
      <c r="J205" s="37" t="s">
        <v>8</v>
      </c>
      <c r="K205" s="37" t="s">
        <v>9</v>
      </c>
      <c r="L205" s="37" t="s">
        <v>10</v>
      </c>
      <c r="M205" s="51" t="s">
        <v>11</v>
      </c>
      <c r="N205" s="51" t="s">
        <v>12</v>
      </c>
      <c r="O205" s="37" t="s">
        <v>13</v>
      </c>
      <c r="P205" s="37" t="s">
        <v>14</v>
      </c>
      <c r="Q205" s="37" t="s">
        <v>15</v>
      </c>
      <c r="R205" s="37" t="s">
        <v>16</v>
      </c>
      <c r="S205" s="37" t="s">
        <v>17</v>
      </c>
      <c r="T205" s="37" t="s">
        <v>18</v>
      </c>
      <c r="U205" s="37" t="s">
        <v>19</v>
      </c>
      <c r="V205" s="37" t="s">
        <v>20</v>
      </c>
      <c r="W205" s="37" t="s">
        <v>21</v>
      </c>
      <c r="X205" s="37" t="s">
        <v>22</v>
      </c>
      <c r="Y205" s="37" t="s">
        <v>23</v>
      </c>
      <c r="Z205" s="37" t="s">
        <v>24</v>
      </c>
      <c r="AA205" s="37" t="s">
        <v>25</v>
      </c>
      <c r="AB205" s="38" t="s">
        <v>26</v>
      </c>
      <c r="AD205" s="73"/>
      <c r="AE205" s="74"/>
    </row>
    <row r="206" spans="1:31" ht="18.75" customHeight="1">
      <c r="A206" s="83">
        <v>95</v>
      </c>
      <c r="B206" s="96" t="s">
        <v>153</v>
      </c>
      <c r="C206" s="79" t="s">
        <v>151</v>
      </c>
      <c r="D206" s="4">
        <v>474</v>
      </c>
      <c r="E206" s="4">
        <v>20</v>
      </c>
      <c r="F206" s="4">
        <v>20</v>
      </c>
      <c r="G206" s="4">
        <v>20</v>
      </c>
      <c r="H206" s="4">
        <v>20</v>
      </c>
      <c r="I206" s="4">
        <v>20</v>
      </c>
      <c r="J206" s="4">
        <v>20</v>
      </c>
      <c r="K206" s="4">
        <v>20</v>
      </c>
      <c r="L206" s="4">
        <v>19</v>
      </c>
      <c r="M206" s="4">
        <v>20</v>
      </c>
      <c r="N206" s="9">
        <v>20</v>
      </c>
      <c r="O206" s="4">
        <v>20</v>
      </c>
      <c r="P206" s="9">
        <v>20</v>
      </c>
      <c r="Q206" s="4">
        <v>20</v>
      </c>
      <c r="R206" s="9">
        <v>20</v>
      </c>
      <c r="S206" s="4">
        <v>19</v>
      </c>
      <c r="T206" s="9">
        <v>20</v>
      </c>
      <c r="U206" s="4">
        <v>20</v>
      </c>
      <c r="V206" s="4">
        <v>20</v>
      </c>
      <c r="W206" s="4">
        <v>20</v>
      </c>
      <c r="X206" s="9">
        <v>19</v>
      </c>
      <c r="Y206" s="4">
        <v>20</v>
      </c>
      <c r="Z206" s="9">
        <v>19</v>
      </c>
      <c r="AA206" s="4">
        <v>19</v>
      </c>
      <c r="AB206" s="5">
        <v>19</v>
      </c>
      <c r="AC206" s="3" t="s">
        <v>0</v>
      </c>
      <c r="AD206" s="56" t="s">
        <v>59</v>
      </c>
    </row>
    <row r="207" spans="1:31" ht="18.75" customHeight="1">
      <c r="A207" s="88"/>
      <c r="B207" s="96"/>
      <c r="C207" s="80"/>
      <c r="D207" s="6">
        <v>474</v>
      </c>
      <c r="E207" s="7">
        <v>20</v>
      </c>
      <c r="F207" s="7">
        <v>20</v>
      </c>
      <c r="G207" s="7">
        <v>20</v>
      </c>
      <c r="H207" s="7">
        <v>20</v>
      </c>
      <c r="I207" s="7">
        <v>20</v>
      </c>
      <c r="J207" s="7">
        <v>20</v>
      </c>
      <c r="K207" s="7">
        <v>20</v>
      </c>
      <c r="L207" s="7">
        <v>19</v>
      </c>
      <c r="M207" s="7">
        <v>20</v>
      </c>
      <c r="N207" s="6">
        <v>20</v>
      </c>
      <c r="O207" s="7">
        <v>20</v>
      </c>
      <c r="P207" s="6">
        <v>20</v>
      </c>
      <c r="Q207" s="7">
        <v>20</v>
      </c>
      <c r="R207" s="6">
        <v>20</v>
      </c>
      <c r="S207" s="7">
        <v>19</v>
      </c>
      <c r="T207" s="6">
        <v>20</v>
      </c>
      <c r="U207" s="7">
        <v>20</v>
      </c>
      <c r="V207" s="7">
        <v>20</v>
      </c>
      <c r="W207" s="7">
        <v>20</v>
      </c>
      <c r="X207" s="6">
        <v>19</v>
      </c>
      <c r="Y207" s="7">
        <v>20</v>
      </c>
      <c r="Z207" s="6">
        <v>19</v>
      </c>
      <c r="AA207" s="7">
        <v>19</v>
      </c>
      <c r="AB207" s="8">
        <v>19</v>
      </c>
      <c r="AC207" s="3" t="s">
        <v>1</v>
      </c>
      <c r="AD207" s="56" t="s">
        <v>59</v>
      </c>
    </row>
    <row r="208" spans="1:31" ht="18.75" customHeight="1">
      <c r="A208" s="83">
        <v>96</v>
      </c>
      <c r="B208" s="81" t="s">
        <v>154</v>
      </c>
      <c r="C208" s="79" t="s">
        <v>151</v>
      </c>
      <c r="D208" s="4">
        <v>5124</v>
      </c>
      <c r="E208" s="4">
        <v>146</v>
      </c>
      <c r="F208" s="4">
        <v>0</v>
      </c>
      <c r="G208" s="4">
        <v>0</v>
      </c>
      <c r="H208" s="4">
        <v>0</v>
      </c>
      <c r="I208" s="4">
        <v>146</v>
      </c>
      <c r="J208" s="4">
        <v>0</v>
      </c>
      <c r="K208" s="4">
        <v>146</v>
      </c>
      <c r="L208" s="4">
        <v>0</v>
      </c>
      <c r="M208" s="4">
        <v>0</v>
      </c>
      <c r="N208" s="9">
        <v>293</v>
      </c>
      <c r="O208" s="4">
        <v>146</v>
      </c>
      <c r="P208" s="9">
        <v>293</v>
      </c>
      <c r="Q208" s="4">
        <v>1025</v>
      </c>
      <c r="R208" s="9">
        <v>146</v>
      </c>
      <c r="S208" s="4">
        <v>146</v>
      </c>
      <c r="T208" s="9">
        <v>733</v>
      </c>
      <c r="U208" s="4">
        <v>146</v>
      </c>
      <c r="V208" s="4">
        <v>0</v>
      </c>
      <c r="W208" s="4">
        <v>0</v>
      </c>
      <c r="X208" s="9">
        <v>146</v>
      </c>
      <c r="Y208" s="4">
        <v>586</v>
      </c>
      <c r="Z208" s="9">
        <v>293</v>
      </c>
      <c r="AA208" s="4">
        <v>293</v>
      </c>
      <c r="AB208" s="5">
        <v>440</v>
      </c>
      <c r="AC208" s="3" t="s">
        <v>0</v>
      </c>
      <c r="AD208" s="56" t="s">
        <v>59</v>
      </c>
    </row>
    <row r="209" spans="1:30" ht="18.75" customHeight="1">
      <c r="A209" s="88"/>
      <c r="B209" s="82"/>
      <c r="C209" s="80"/>
      <c r="D209" s="6">
        <v>5124</v>
      </c>
      <c r="E209" s="7">
        <v>146</v>
      </c>
      <c r="F209" s="7">
        <v>0</v>
      </c>
      <c r="G209" s="7">
        <v>0</v>
      </c>
      <c r="H209" s="7">
        <v>0</v>
      </c>
      <c r="I209" s="7">
        <v>146</v>
      </c>
      <c r="J209" s="7">
        <v>0</v>
      </c>
      <c r="K209" s="7">
        <v>146</v>
      </c>
      <c r="L209" s="7">
        <v>0</v>
      </c>
      <c r="M209" s="7">
        <v>0</v>
      </c>
      <c r="N209" s="6">
        <v>293</v>
      </c>
      <c r="O209" s="7">
        <v>146</v>
      </c>
      <c r="P209" s="6">
        <v>293</v>
      </c>
      <c r="Q209" s="7">
        <v>1025</v>
      </c>
      <c r="R209" s="6">
        <v>146</v>
      </c>
      <c r="S209" s="7">
        <v>146</v>
      </c>
      <c r="T209" s="6">
        <v>733</v>
      </c>
      <c r="U209" s="7">
        <v>146</v>
      </c>
      <c r="V209" s="7">
        <v>0</v>
      </c>
      <c r="W209" s="7">
        <v>0</v>
      </c>
      <c r="X209" s="6">
        <v>146</v>
      </c>
      <c r="Y209" s="7">
        <v>586</v>
      </c>
      <c r="Z209" s="6">
        <v>293</v>
      </c>
      <c r="AA209" s="7">
        <v>293</v>
      </c>
      <c r="AB209" s="8">
        <v>440</v>
      </c>
      <c r="AC209" s="3" t="s">
        <v>1</v>
      </c>
      <c r="AD209" s="56" t="s">
        <v>59</v>
      </c>
    </row>
    <row r="210" spans="1:30" ht="18.75" customHeight="1">
      <c r="A210" s="83">
        <v>97</v>
      </c>
      <c r="B210" s="81" t="s">
        <v>155</v>
      </c>
      <c r="C210" s="79" t="s">
        <v>151</v>
      </c>
      <c r="D210" s="4">
        <v>1030</v>
      </c>
      <c r="E210" s="4">
        <v>43</v>
      </c>
      <c r="F210" s="4">
        <v>43</v>
      </c>
      <c r="G210" s="4">
        <v>43</v>
      </c>
      <c r="H210" s="4">
        <v>43</v>
      </c>
      <c r="I210" s="4">
        <v>43</v>
      </c>
      <c r="J210" s="4">
        <v>43</v>
      </c>
      <c r="K210" s="4">
        <v>43</v>
      </c>
      <c r="L210" s="4">
        <v>43</v>
      </c>
      <c r="M210" s="4">
        <v>43</v>
      </c>
      <c r="N210" s="9">
        <v>42</v>
      </c>
      <c r="O210" s="4">
        <v>43</v>
      </c>
      <c r="P210" s="9">
        <v>42</v>
      </c>
      <c r="Q210" s="4">
        <v>43</v>
      </c>
      <c r="R210" s="9">
        <v>43</v>
      </c>
      <c r="S210" s="4">
        <v>43</v>
      </c>
      <c r="T210" s="9">
        <v>43</v>
      </c>
      <c r="U210" s="4">
        <v>43</v>
      </c>
      <c r="V210" s="4">
        <v>43</v>
      </c>
      <c r="W210" s="4">
        <v>43</v>
      </c>
      <c r="X210" s="9">
        <v>43</v>
      </c>
      <c r="Y210" s="4">
        <v>43</v>
      </c>
      <c r="Z210" s="9">
        <v>43</v>
      </c>
      <c r="AA210" s="4">
        <v>43</v>
      </c>
      <c r="AB210" s="5">
        <v>43</v>
      </c>
      <c r="AC210" s="3" t="s">
        <v>0</v>
      </c>
      <c r="AD210" s="56" t="s">
        <v>59</v>
      </c>
    </row>
    <row r="211" spans="1:30" ht="18.75" customHeight="1" thickBot="1">
      <c r="A211" s="84"/>
      <c r="B211" s="85"/>
      <c r="C211" s="92"/>
      <c r="D211" s="12">
        <v>1030</v>
      </c>
      <c r="E211" s="17">
        <v>43</v>
      </c>
      <c r="F211" s="17">
        <v>43</v>
      </c>
      <c r="G211" s="17">
        <v>43</v>
      </c>
      <c r="H211" s="17">
        <v>43</v>
      </c>
      <c r="I211" s="17">
        <v>43</v>
      </c>
      <c r="J211" s="17">
        <v>43</v>
      </c>
      <c r="K211" s="17">
        <v>43</v>
      </c>
      <c r="L211" s="17">
        <v>43</v>
      </c>
      <c r="M211" s="17">
        <v>43</v>
      </c>
      <c r="N211" s="12">
        <v>42</v>
      </c>
      <c r="O211" s="17">
        <v>43</v>
      </c>
      <c r="P211" s="12">
        <v>42</v>
      </c>
      <c r="Q211" s="17">
        <v>43</v>
      </c>
      <c r="R211" s="12">
        <v>43</v>
      </c>
      <c r="S211" s="17">
        <v>43</v>
      </c>
      <c r="T211" s="12">
        <v>43</v>
      </c>
      <c r="U211" s="17">
        <v>43</v>
      </c>
      <c r="V211" s="17">
        <v>43</v>
      </c>
      <c r="W211" s="17">
        <v>43</v>
      </c>
      <c r="X211" s="12">
        <v>43</v>
      </c>
      <c r="Y211" s="17">
        <v>43</v>
      </c>
      <c r="Z211" s="12">
        <v>43</v>
      </c>
      <c r="AA211" s="17">
        <v>43</v>
      </c>
      <c r="AB211" s="18">
        <v>43</v>
      </c>
      <c r="AC211" s="3" t="s">
        <v>1</v>
      </c>
      <c r="AD211" s="56" t="s">
        <v>59</v>
      </c>
    </row>
    <row r="212" spans="1:30" ht="25.5" customHeight="1">
      <c r="D212" s="16"/>
      <c r="F212" s="16"/>
      <c r="H212" s="16"/>
      <c r="J212" s="16"/>
      <c r="L212" s="16"/>
      <c r="N212" s="16"/>
      <c r="P212" s="16"/>
      <c r="R212" s="16"/>
      <c r="T212" s="16"/>
      <c r="V212" s="16"/>
      <c r="X212" s="16"/>
      <c r="Z212" s="16"/>
    </row>
    <row r="213" spans="1:30" ht="30" customHeight="1" thickBot="1">
      <c r="A213" s="52" t="s">
        <v>46</v>
      </c>
      <c r="B213" s="52"/>
      <c r="C213" s="52"/>
      <c r="D213" s="52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93" t="s">
        <v>167</v>
      </c>
      <c r="Y213" s="94"/>
      <c r="Z213" s="94"/>
      <c r="AA213" s="16"/>
      <c r="AB213" s="16" t="s">
        <v>47</v>
      </c>
    </row>
    <row r="214" spans="1:30" ht="18.75" customHeight="1">
      <c r="A214" s="33" t="s">
        <v>48</v>
      </c>
      <c r="B214" s="75" t="s">
        <v>49</v>
      </c>
      <c r="C214" s="77" t="s">
        <v>27</v>
      </c>
      <c r="D214" s="34"/>
      <c r="E214" s="49" t="s">
        <v>51</v>
      </c>
      <c r="F214" s="49"/>
      <c r="G214" s="49"/>
      <c r="H214" s="49"/>
      <c r="I214" s="50" t="s">
        <v>52</v>
      </c>
      <c r="J214" s="49"/>
      <c r="K214" s="49"/>
      <c r="L214" s="49"/>
      <c r="M214" s="49"/>
      <c r="N214" s="49" t="s">
        <v>53</v>
      </c>
      <c r="O214" s="49"/>
      <c r="P214" s="49"/>
      <c r="Q214" s="49"/>
      <c r="R214" s="50" t="s">
        <v>54</v>
      </c>
      <c r="S214" s="49"/>
      <c r="T214" s="49"/>
      <c r="U214" s="49"/>
      <c r="V214" s="49"/>
      <c r="W214" s="49" t="s">
        <v>55</v>
      </c>
      <c r="X214" s="49"/>
      <c r="Y214" s="49"/>
      <c r="Z214" s="49"/>
      <c r="AA214" s="50" t="s">
        <v>56</v>
      </c>
      <c r="AB214" s="35"/>
    </row>
    <row r="215" spans="1:30" ht="18.75" customHeight="1">
      <c r="A215" s="36" t="s">
        <v>50</v>
      </c>
      <c r="B215" s="95"/>
      <c r="C215" s="76"/>
      <c r="D215" s="37" t="s">
        <v>2</v>
      </c>
      <c r="E215" s="37" t="s">
        <v>3</v>
      </c>
      <c r="F215" s="37" t="s">
        <v>4</v>
      </c>
      <c r="G215" s="37" t="s">
        <v>5</v>
      </c>
      <c r="H215" s="37" t="s">
        <v>6</v>
      </c>
      <c r="I215" s="37" t="s">
        <v>7</v>
      </c>
      <c r="J215" s="37" t="s">
        <v>8</v>
      </c>
      <c r="K215" s="37" t="s">
        <v>9</v>
      </c>
      <c r="L215" s="37" t="s">
        <v>10</v>
      </c>
      <c r="M215" s="37" t="s">
        <v>11</v>
      </c>
      <c r="N215" s="37" t="s">
        <v>12</v>
      </c>
      <c r="O215" s="37" t="s">
        <v>13</v>
      </c>
      <c r="P215" s="37" t="s">
        <v>14</v>
      </c>
      <c r="Q215" s="37" t="s">
        <v>15</v>
      </c>
      <c r="R215" s="37" t="s">
        <v>16</v>
      </c>
      <c r="S215" s="37" t="s">
        <v>17</v>
      </c>
      <c r="T215" s="37" t="s">
        <v>18</v>
      </c>
      <c r="U215" s="37" t="s">
        <v>19</v>
      </c>
      <c r="V215" s="37" t="s">
        <v>20</v>
      </c>
      <c r="W215" s="37" t="s">
        <v>21</v>
      </c>
      <c r="X215" s="37" t="s">
        <v>22</v>
      </c>
      <c r="Y215" s="37" t="s">
        <v>23</v>
      </c>
      <c r="Z215" s="37" t="s">
        <v>24</v>
      </c>
      <c r="AA215" s="37" t="s">
        <v>25</v>
      </c>
      <c r="AB215" s="38" t="s">
        <v>26</v>
      </c>
    </row>
    <row r="216" spans="1:30" s="41" customFormat="1" ht="18.75" customHeight="1">
      <c r="A216" s="89">
        <v>1</v>
      </c>
      <c r="B216" s="81" t="s">
        <v>156</v>
      </c>
      <c r="C216" s="86" t="s">
        <v>103</v>
      </c>
      <c r="D216" s="4">
        <v>273715</v>
      </c>
      <c r="E216" s="4">
        <v>8097</v>
      </c>
      <c r="F216" s="9">
        <v>5080</v>
      </c>
      <c r="G216" s="4">
        <v>13492</v>
      </c>
      <c r="H216" s="9">
        <v>16847</v>
      </c>
      <c r="I216" s="4">
        <v>4295</v>
      </c>
      <c r="J216" s="9">
        <v>1848</v>
      </c>
      <c r="K216" s="4">
        <v>7158</v>
      </c>
      <c r="L216" s="9">
        <v>14795</v>
      </c>
      <c r="M216" s="4">
        <v>5477</v>
      </c>
      <c r="N216" s="9">
        <v>4928</v>
      </c>
      <c r="O216" s="4">
        <v>3560</v>
      </c>
      <c r="P216" s="9">
        <v>25269</v>
      </c>
      <c r="Q216" s="4">
        <v>24744</v>
      </c>
      <c r="R216" s="9">
        <v>3307</v>
      </c>
      <c r="S216" s="4">
        <v>7807</v>
      </c>
      <c r="T216" s="9">
        <v>27385</v>
      </c>
      <c r="U216" s="4">
        <v>8454</v>
      </c>
      <c r="V216" s="9">
        <v>20287</v>
      </c>
      <c r="W216" s="4">
        <v>11936</v>
      </c>
      <c r="X216" s="9">
        <v>24562</v>
      </c>
      <c r="Y216" s="4">
        <v>21518</v>
      </c>
      <c r="Z216" s="9">
        <v>3545</v>
      </c>
      <c r="AA216" s="4">
        <v>2735</v>
      </c>
      <c r="AB216" s="5">
        <v>6589</v>
      </c>
      <c r="AC216" s="41" t="s">
        <v>0</v>
      </c>
      <c r="AD216" s="55" t="s">
        <v>60</v>
      </c>
    </row>
    <row r="217" spans="1:30" s="41" customFormat="1" ht="18.75" customHeight="1">
      <c r="A217" s="90"/>
      <c r="B217" s="82"/>
      <c r="C217" s="78"/>
      <c r="D217" s="6">
        <v>16181</v>
      </c>
      <c r="E217" s="7">
        <v>683</v>
      </c>
      <c r="F217" s="6">
        <v>596</v>
      </c>
      <c r="G217" s="7">
        <v>513</v>
      </c>
      <c r="H217" s="6">
        <v>915</v>
      </c>
      <c r="I217" s="7">
        <v>408</v>
      </c>
      <c r="J217" s="6">
        <v>218</v>
      </c>
      <c r="K217" s="7">
        <v>772</v>
      </c>
      <c r="L217" s="6">
        <v>680</v>
      </c>
      <c r="M217" s="7">
        <v>366</v>
      </c>
      <c r="N217" s="6">
        <v>530</v>
      </c>
      <c r="O217" s="7">
        <v>285</v>
      </c>
      <c r="P217" s="6">
        <v>771</v>
      </c>
      <c r="Q217" s="7">
        <v>996</v>
      </c>
      <c r="R217" s="6">
        <v>232</v>
      </c>
      <c r="S217" s="7">
        <v>667</v>
      </c>
      <c r="T217" s="6">
        <v>698</v>
      </c>
      <c r="U217" s="7">
        <v>522</v>
      </c>
      <c r="V217" s="6">
        <v>131</v>
      </c>
      <c r="W217" s="7">
        <v>514</v>
      </c>
      <c r="X217" s="6">
        <v>978</v>
      </c>
      <c r="Y217" s="7">
        <v>1145</v>
      </c>
      <c r="Z217" s="6">
        <v>1653</v>
      </c>
      <c r="AA217" s="7">
        <v>1487</v>
      </c>
      <c r="AB217" s="8">
        <v>421</v>
      </c>
      <c r="AC217" s="41" t="s">
        <v>1</v>
      </c>
      <c r="AD217" s="55" t="s">
        <v>60</v>
      </c>
    </row>
    <row r="218" spans="1:30" s="41" customFormat="1" ht="18.75" customHeight="1">
      <c r="A218" s="89">
        <v>2</v>
      </c>
      <c r="B218" s="81" t="s">
        <v>157</v>
      </c>
      <c r="C218" s="86" t="s">
        <v>103</v>
      </c>
      <c r="D218" s="4">
        <v>100</v>
      </c>
      <c r="E218" s="4">
        <v>4</v>
      </c>
      <c r="F218" s="9">
        <v>4</v>
      </c>
      <c r="G218" s="4">
        <v>4</v>
      </c>
      <c r="H218" s="9">
        <v>4</v>
      </c>
      <c r="I218" s="4">
        <v>4</v>
      </c>
      <c r="J218" s="9">
        <v>4</v>
      </c>
      <c r="K218" s="4">
        <v>4</v>
      </c>
      <c r="L218" s="9">
        <v>4</v>
      </c>
      <c r="M218" s="4">
        <v>4</v>
      </c>
      <c r="N218" s="9">
        <v>4</v>
      </c>
      <c r="O218" s="4">
        <v>4</v>
      </c>
      <c r="P218" s="9">
        <v>5</v>
      </c>
      <c r="Q218" s="4">
        <v>5</v>
      </c>
      <c r="R218" s="9">
        <v>4</v>
      </c>
      <c r="S218" s="4">
        <v>4</v>
      </c>
      <c r="T218" s="9">
        <v>5</v>
      </c>
      <c r="U218" s="4">
        <v>4</v>
      </c>
      <c r="V218" s="9">
        <v>4</v>
      </c>
      <c r="W218" s="4">
        <v>4</v>
      </c>
      <c r="X218" s="9">
        <v>5</v>
      </c>
      <c r="Y218" s="4">
        <v>4</v>
      </c>
      <c r="Z218" s="9">
        <v>4</v>
      </c>
      <c r="AA218" s="4">
        <v>4</v>
      </c>
      <c r="AB218" s="5">
        <v>4</v>
      </c>
      <c r="AC218" s="41" t="s">
        <v>0</v>
      </c>
      <c r="AD218" s="55" t="s">
        <v>60</v>
      </c>
    </row>
    <row r="219" spans="1:30" s="41" customFormat="1" ht="18.75" customHeight="1" thickBot="1">
      <c r="A219" s="91"/>
      <c r="B219" s="85"/>
      <c r="C219" s="87"/>
      <c r="D219" s="12">
        <v>0</v>
      </c>
      <c r="E219" s="17">
        <v>0</v>
      </c>
      <c r="F219" s="12">
        <v>0</v>
      </c>
      <c r="G219" s="17">
        <v>0</v>
      </c>
      <c r="H219" s="12">
        <v>0</v>
      </c>
      <c r="I219" s="17">
        <v>0</v>
      </c>
      <c r="J219" s="12">
        <v>0</v>
      </c>
      <c r="K219" s="17">
        <v>0</v>
      </c>
      <c r="L219" s="12">
        <v>0</v>
      </c>
      <c r="M219" s="17">
        <v>0</v>
      </c>
      <c r="N219" s="12">
        <v>0</v>
      </c>
      <c r="O219" s="17">
        <v>0</v>
      </c>
      <c r="P219" s="12">
        <v>0</v>
      </c>
      <c r="Q219" s="17">
        <v>0</v>
      </c>
      <c r="R219" s="12">
        <v>0</v>
      </c>
      <c r="S219" s="17">
        <v>0</v>
      </c>
      <c r="T219" s="12">
        <v>0</v>
      </c>
      <c r="U219" s="17">
        <v>0</v>
      </c>
      <c r="V219" s="12">
        <v>0</v>
      </c>
      <c r="W219" s="17">
        <v>0</v>
      </c>
      <c r="X219" s="12">
        <v>0</v>
      </c>
      <c r="Y219" s="17">
        <v>0</v>
      </c>
      <c r="Z219" s="12">
        <v>0</v>
      </c>
      <c r="AA219" s="17">
        <v>0</v>
      </c>
      <c r="AB219" s="18">
        <v>0</v>
      </c>
      <c r="AC219" s="41" t="s">
        <v>1</v>
      </c>
      <c r="AD219" s="55" t="s">
        <v>60</v>
      </c>
    </row>
    <row r="220" spans="1:30" ht="25.5" customHeight="1"/>
  </sheetData>
  <mergeCells count="326">
    <mergeCell ref="A118:A119"/>
    <mergeCell ref="B118:B119"/>
    <mergeCell ref="C118:C119"/>
    <mergeCell ref="A120:A121"/>
    <mergeCell ref="B120:B121"/>
    <mergeCell ref="C120:C121"/>
    <mergeCell ref="A193:A194"/>
    <mergeCell ref="B193:B194"/>
    <mergeCell ref="C193:C194"/>
    <mergeCell ref="A130:A131"/>
    <mergeCell ref="B130:B131"/>
    <mergeCell ref="C130:C131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6:A7"/>
    <mergeCell ref="B6:B7"/>
    <mergeCell ref="C6:C7"/>
    <mergeCell ref="AA1:AB1"/>
    <mergeCell ref="X3:Z3"/>
    <mergeCell ref="B4:B5"/>
    <mergeCell ref="C4:C5"/>
    <mergeCell ref="A8:A9"/>
    <mergeCell ref="B8:B9"/>
    <mergeCell ref="C8:C9"/>
    <mergeCell ref="A12:A13"/>
    <mergeCell ref="B12:B13"/>
    <mergeCell ref="C12:C13"/>
    <mergeCell ref="A14:A15"/>
    <mergeCell ref="B14:B15"/>
    <mergeCell ref="C14:C15"/>
    <mergeCell ref="A10:A11"/>
    <mergeCell ref="B10:B11"/>
    <mergeCell ref="C10:C11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30:A31"/>
    <mergeCell ref="B30:B31"/>
    <mergeCell ref="C30:C31"/>
    <mergeCell ref="A32:A33"/>
    <mergeCell ref="B32:B33"/>
    <mergeCell ref="C32:C3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6:A37"/>
    <mergeCell ref="B36:B37"/>
    <mergeCell ref="C36:C37"/>
    <mergeCell ref="A34:A35"/>
    <mergeCell ref="B34:B35"/>
    <mergeCell ref="C34:C35"/>
    <mergeCell ref="A38:A39"/>
    <mergeCell ref="B38:B39"/>
    <mergeCell ref="C38:C39"/>
    <mergeCell ref="A44:A45"/>
    <mergeCell ref="B44:B45"/>
    <mergeCell ref="C44:C45"/>
    <mergeCell ref="A40:A41"/>
    <mergeCell ref="B40:B41"/>
    <mergeCell ref="C40:C41"/>
    <mergeCell ref="A42:A43"/>
    <mergeCell ref="B42:B43"/>
    <mergeCell ref="C42:C43"/>
    <mergeCell ref="A46:A47"/>
    <mergeCell ref="B46:B47"/>
    <mergeCell ref="C46:C47"/>
    <mergeCell ref="A48:A49"/>
    <mergeCell ref="B48:B49"/>
    <mergeCell ref="C48:C49"/>
    <mergeCell ref="A57:A58"/>
    <mergeCell ref="B57:B58"/>
    <mergeCell ref="C57:C58"/>
    <mergeCell ref="A50:A51"/>
    <mergeCell ref="B50:B51"/>
    <mergeCell ref="C50:C51"/>
    <mergeCell ref="A55:A56"/>
    <mergeCell ref="B55:B56"/>
    <mergeCell ref="C55:C56"/>
    <mergeCell ref="A67:A68"/>
    <mergeCell ref="B67:B68"/>
    <mergeCell ref="C67:C68"/>
    <mergeCell ref="A63:A64"/>
    <mergeCell ref="B63:B64"/>
    <mergeCell ref="C63:C64"/>
    <mergeCell ref="A59:A60"/>
    <mergeCell ref="B59:B60"/>
    <mergeCell ref="C59:C60"/>
    <mergeCell ref="A65:A66"/>
    <mergeCell ref="B65:B66"/>
    <mergeCell ref="C65:C66"/>
    <mergeCell ref="A61:A62"/>
    <mergeCell ref="B61:B62"/>
    <mergeCell ref="C61:C62"/>
    <mergeCell ref="A73:A74"/>
    <mergeCell ref="B73:B74"/>
    <mergeCell ref="C73:C74"/>
    <mergeCell ref="A69:A70"/>
    <mergeCell ref="B69:B70"/>
    <mergeCell ref="C69:C70"/>
    <mergeCell ref="A71:A72"/>
    <mergeCell ref="B71:B72"/>
    <mergeCell ref="C71:C72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C91:C92"/>
    <mergeCell ref="A87:A88"/>
    <mergeCell ref="B87:B88"/>
    <mergeCell ref="C87:C88"/>
    <mergeCell ref="A89:A90"/>
    <mergeCell ref="A85:A86"/>
    <mergeCell ref="B85:B86"/>
    <mergeCell ref="C85:C86"/>
    <mergeCell ref="A81:A82"/>
    <mergeCell ref="B81:B82"/>
    <mergeCell ref="C81:C82"/>
    <mergeCell ref="A83:A84"/>
    <mergeCell ref="B83:B84"/>
    <mergeCell ref="C83:C84"/>
    <mergeCell ref="A106:A107"/>
    <mergeCell ref="B106:B107"/>
    <mergeCell ref="C106:C107"/>
    <mergeCell ref="A108:A109"/>
    <mergeCell ref="B108:B109"/>
    <mergeCell ref="C108:C109"/>
    <mergeCell ref="A114:A115"/>
    <mergeCell ref="B114:B115"/>
    <mergeCell ref="C114:C115"/>
    <mergeCell ref="A116:A117"/>
    <mergeCell ref="B116:B117"/>
    <mergeCell ref="C116:C117"/>
    <mergeCell ref="A110:A111"/>
    <mergeCell ref="B110:B111"/>
    <mergeCell ref="C110:C111"/>
    <mergeCell ref="A112:A113"/>
    <mergeCell ref="B112:B113"/>
    <mergeCell ref="C112:C113"/>
    <mergeCell ref="A136:A137"/>
    <mergeCell ref="B136:B137"/>
    <mergeCell ref="C136:C137"/>
    <mergeCell ref="A138:A139"/>
    <mergeCell ref="B138:B139"/>
    <mergeCell ref="C138:C139"/>
    <mergeCell ref="A132:A133"/>
    <mergeCell ref="B132:B133"/>
    <mergeCell ref="C132:C133"/>
    <mergeCell ref="A134:A135"/>
    <mergeCell ref="B134:B135"/>
    <mergeCell ref="C134:C135"/>
    <mergeCell ref="A140:A141"/>
    <mergeCell ref="B140:B141"/>
    <mergeCell ref="C140:C141"/>
    <mergeCell ref="A142:A143"/>
    <mergeCell ref="B142:B143"/>
    <mergeCell ref="C142:C143"/>
    <mergeCell ref="A144:A145"/>
    <mergeCell ref="B144:B145"/>
    <mergeCell ref="C144:C145"/>
    <mergeCell ref="A150:A151"/>
    <mergeCell ref="B150:B151"/>
    <mergeCell ref="C150:C151"/>
    <mergeCell ref="A146:A147"/>
    <mergeCell ref="B146:B147"/>
    <mergeCell ref="C146:C147"/>
    <mergeCell ref="A148:A149"/>
    <mergeCell ref="B148:B149"/>
    <mergeCell ref="C148:C149"/>
    <mergeCell ref="A159:A160"/>
    <mergeCell ref="B159:B160"/>
    <mergeCell ref="C159:C160"/>
    <mergeCell ref="A161:A162"/>
    <mergeCell ref="B161:B162"/>
    <mergeCell ref="C161:C162"/>
    <mergeCell ref="A152:A153"/>
    <mergeCell ref="B152:B153"/>
    <mergeCell ref="C152:C153"/>
    <mergeCell ref="A157:A158"/>
    <mergeCell ref="B157:B158"/>
    <mergeCell ref="C157:C158"/>
    <mergeCell ref="A167:A168"/>
    <mergeCell ref="B167:B168"/>
    <mergeCell ref="C167:C168"/>
    <mergeCell ref="A169:A170"/>
    <mergeCell ref="B169:B170"/>
    <mergeCell ref="C169:C170"/>
    <mergeCell ref="A163:A164"/>
    <mergeCell ref="B163:B164"/>
    <mergeCell ref="C163:C164"/>
    <mergeCell ref="A165:A166"/>
    <mergeCell ref="B165:B166"/>
    <mergeCell ref="C165:C166"/>
    <mergeCell ref="A175:A176"/>
    <mergeCell ref="B175:B176"/>
    <mergeCell ref="C175:C176"/>
    <mergeCell ref="A177:A178"/>
    <mergeCell ref="B177:B178"/>
    <mergeCell ref="C177:C178"/>
    <mergeCell ref="A171:A172"/>
    <mergeCell ref="B171:B172"/>
    <mergeCell ref="C171:C172"/>
    <mergeCell ref="A173:A174"/>
    <mergeCell ref="B173:B174"/>
    <mergeCell ref="C173:C174"/>
    <mergeCell ref="A181:A182"/>
    <mergeCell ref="B181:B182"/>
    <mergeCell ref="C181:C182"/>
    <mergeCell ref="A183:A184"/>
    <mergeCell ref="B183:B184"/>
    <mergeCell ref="C183:C184"/>
    <mergeCell ref="A179:A180"/>
    <mergeCell ref="B179:B180"/>
    <mergeCell ref="C179:C180"/>
    <mergeCell ref="C218:C219"/>
    <mergeCell ref="A185:A186"/>
    <mergeCell ref="B185:B186"/>
    <mergeCell ref="C185:C186"/>
    <mergeCell ref="A187:A188"/>
    <mergeCell ref="B187:B188"/>
    <mergeCell ref="C187:C188"/>
    <mergeCell ref="A195:A196"/>
    <mergeCell ref="B195:B196"/>
    <mergeCell ref="C195:C196"/>
    <mergeCell ref="A197:A198"/>
    <mergeCell ref="B197:B198"/>
    <mergeCell ref="C197:C198"/>
    <mergeCell ref="A189:A190"/>
    <mergeCell ref="B189:B190"/>
    <mergeCell ref="C189:C190"/>
    <mergeCell ref="A191:A192"/>
    <mergeCell ref="B191:B192"/>
    <mergeCell ref="C191:C192"/>
    <mergeCell ref="AE3:AE5"/>
    <mergeCell ref="AD3:AD5"/>
    <mergeCell ref="A216:A217"/>
    <mergeCell ref="B216:B217"/>
    <mergeCell ref="C216:C217"/>
    <mergeCell ref="A218:A219"/>
    <mergeCell ref="B218:B219"/>
    <mergeCell ref="A210:A211"/>
    <mergeCell ref="B210:B211"/>
    <mergeCell ref="C210:C211"/>
    <mergeCell ref="X213:Z213"/>
    <mergeCell ref="B214:B215"/>
    <mergeCell ref="C214:C215"/>
    <mergeCell ref="A206:A207"/>
    <mergeCell ref="B206:B207"/>
    <mergeCell ref="C206:C207"/>
    <mergeCell ref="A208:A209"/>
    <mergeCell ref="B208:B209"/>
    <mergeCell ref="C208:C209"/>
    <mergeCell ref="A201:A202"/>
    <mergeCell ref="B201:B202"/>
    <mergeCell ref="C201:C202"/>
    <mergeCell ref="A199:A200"/>
    <mergeCell ref="B199:B200"/>
    <mergeCell ref="X52:Z52"/>
    <mergeCell ref="AD52:AD54"/>
    <mergeCell ref="AE52:AE54"/>
    <mergeCell ref="B53:B54"/>
    <mergeCell ref="C53:C54"/>
    <mergeCell ref="B89:B90"/>
    <mergeCell ref="C89:C90"/>
    <mergeCell ref="A101:A102"/>
    <mergeCell ref="B101:B102"/>
    <mergeCell ref="C101:C102"/>
    <mergeCell ref="A99:A100"/>
    <mergeCell ref="B99:B100"/>
    <mergeCell ref="C99:C100"/>
    <mergeCell ref="A97:A98"/>
    <mergeCell ref="B97:B98"/>
    <mergeCell ref="C97:C98"/>
    <mergeCell ref="A95:A96"/>
    <mergeCell ref="B95:B96"/>
    <mergeCell ref="C95:C96"/>
    <mergeCell ref="A93:A94"/>
    <mergeCell ref="B93:B94"/>
    <mergeCell ref="C93:C94"/>
    <mergeCell ref="A91:A92"/>
    <mergeCell ref="B91:B92"/>
    <mergeCell ref="X203:Z203"/>
    <mergeCell ref="AD203:AD205"/>
    <mergeCell ref="AE203:AE205"/>
    <mergeCell ref="B204:B205"/>
    <mergeCell ref="C204:C205"/>
    <mergeCell ref="X103:Z103"/>
    <mergeCell ref="AD103:AD105"/>
    <mergeCell ref="AE103:AE105"/>
    <mergeCell ref="B104:B105"/>
    <mergeCell ref="C104:C105"/>
    <mergeCell ref="X154:Z154"/>
    <mergeCell ref="AD154:AD156"/>
    <mergeCell ref="AE154:AE156"/>
    <mergeCell ref="B155:B156"/>
    <mergeCell ref="C155:C156"/>
    <mergeCell ref="C199:C200"/>
  </mergeCells>
  <phoneticPr fontId="6"/>
  <printOptions horizontalCentered="1"/>
  <pageMargins left="0.31496062992125984" right="0.27559055118110237" top="0.74803149606299213" bottom="0.19685039370078741" header="0.23622047244094491" footer="0.31496062992125984"/>
  <pageSetup paperSize="9" scale="59" fitToHeight="0" pageOrder="overThenDown" orientation="landscape" cellComments="asDisplayed" r:id="rId1"/>
  <rowBreaks count="6" manualBreakCount="6">
    <brk id="51" max="27" man="1"/>
    <brk id="102" max="27" man="1"/>
    <brk id="153" max="27" man="1"/>
    <brk id="202" max="27" man="1"/>
    <brk id="211" max="27" man="1"/>
    <brk id="22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12月9日調整状況</vt:lpstr>
      <vt:lpstr>'12月9日調整状況'!Print_Area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2020-12-15T09:40:04Z</dcterms:created>
  <dcterms:modified xsi:type="dcterms:W3CDTF">2020-12-15T09:40:44Z</dcterms:modified>
</cp:coreProperties>
</file>