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30" windowHeight="6435" tabRatio="812"/>
  </bookViews>
  <sheets>
    <sheet name="予算事業一覧" sheetId="86" r:id="rId1"/>
  </sheets>
  <definedNames>
    <definedName name="_xlnm.Print_Area" localSheetId="0">予算事業一覧!$A$5:$I$134</definedName>
    <definedName name="_xlnm.Print_Area">#REF!</definedName>
    <definedName name="_xlnm.Print_Titles" localSheetId="0">予算事業一覧!$7:$11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F133" i="86" l="1"/>
  <c r="E133" i="86"/>
  <c r="F132" i="86"/>
  <c r="E132" i="86"/>
  <c r="E126" i="86"/>
  <c r="F131" i="86"/>
  <c r="G131" i="86" s="1"/>
  <c r="E131" i="86"/>
  <c r="F130" i="86"/>
  <c r="G130" i="86" s="1"/>
  <c r="E130" i="86"/>
  <c r="G129" i="86"/>
  <c r="G128" i="86"/>
  <c r="G124" i="86"/>
  <c r="G125" i="86"/>
  <c r="G123" i="86" l="1"/>
  <c r="G122" i="86"/>
  <c r="G65" i="86"/>
  <c r="G64" i="86"/>
  <c r="G63" i="86"/>
  <c r="G62" i="86"/>
  <c r="G61" i="86"/>
  <c r="G60" i="86"/>
  <c r="G58" i="86"/>
  <c r="G59" i="86"/>
  <c r="G56" i="86"/>
  <c r="G57" i="86"/>
  <c r="G38" i="86"/>
  <c r="G39" i="86"/>
  <c r="E14" i="86"/>
  <c r="E15" i="86"/>
  <c r="E127" i="86"/>
  <c r="I133" i="86" l="1"/>
  <c r="I132" i="86"/>
  <c r="H132" i="86" s="1"/>
  <c r="F127" i="86"/>
  <c r="F126" i="86"/>
  <c r="G121" i="86"/>
  <c r="G120" i="86"/>
  <c r="G119" i="86"/>
  <c r="G118" i="86"/>
  <c r="G117" i="86"/>
  <c r="G116" i="86"/>
  <c r="G115" i="86"/>
  <c r="G114" i="86"/>
  <c r="G113" i="86"/>
  <c r="G112" i="86"/>
  <c r="G111" i="86"/>
  <c r="G110" i="86"/>
  <c r="G109" i="86"/>
  <c r="G108" i="86"/>
  <c r="G107" i="86"/>
  <c r="G106" i="86"/>
  <c r="G105" i="86"/>
  <c r="G104" i="86"/>
  <c r="G103" i="86"/>
  <c r="G102" i="86"/>
  <c r="G101" i="86"/>
  <c r="G100" i="86"/>
  <c r="G99" i="86"/>
  <c r="G98" i="86"/>
  <c r="G97" i="86"/>
  <c r="G96" i="86"/>
  <c r="G95" i="86"/>
  <c r="G94" i="86"/>
  <c r="G93" i="86"/>
  <c r="G92" i="86"/>
  <c r="G91" i="86"/>
  <c r="G90" i="86"/>
  <c r="G89" i="86"/>
  <c r="G88" i="86"/>
  <c r="G87" i="86"/>
  <c r="G86" i="86"/>
  <c r="G85" i="86"/>
  <c r="G84" i="86"/>
  <c r="G83" i="86"/>
  <c r="G82" i="86"/>
  <c r="G81" i="86"/>
  <c r="G80" i="86"/>
  <c r="G79" i="86"/>
  <c r="G78" i="86"/>
  <c r="G77" i="86"/>
  <c r="G76" i="86"/>
  <c r="G75" i="86"/>
  <c r="G74" i="86"/>
  <c r="G73" i="86"/>
  <c r="G72" i="86"/>
  <c r="G71" i="86"/>
  <c r="G70" i="86"/>
  <c r="G69" i="86"/>
  <c r="G68" i="86"/>
  <c r="G67" i="86"/>
  <c r="G66" i="86"/>
  <c r="G55" i="86"/>
  <c r="G54" i="86"/>
  <c r="G53" i="86"/>
  <c r="G52" i="86"/>
  <c r="G51" i="86"/>
  <c r="G50" i="86"/>
  <c r="G49" i="86"/>
  <c r="G48" i="86"/>
  <c r="G47" i="86"/>
  <c r="G46" i="86"/>
  <c r="G45" i="86"/>
  <c r="G44" i="86"/>
  <c r="G43" i="86"/>
  <c r="G42" i="86"/>
  <c r="G41" i="86"/>
  <c r="G40" i="86"/>
  <c r="G37" i="86"/>
  <c r="G36" i="86"/>
  <c r="G35" i="86"/>
  <c r="G34" i="86"/>
  <c r="G33" i="86"/>
  <c r="G32" i="86"/>
  <c r="G31" i="86"/>
  <c r="G30" i="86"/>
  <c r="G29" i="86"/>
  <c r="G28" i="86"/>
  <c r="G27" i="86"/>
  <c r="G26" i="86"/>
  <c r="G25" i="86"/>
  <c r="G24" i="86"/>
  <c r="G23" i="86"/>
  <c r="G22" i="86"/>
  <c r="G21" i="86"/>
  <c r="G20" i="86"/>
  <c r="G19" i="86"/>
  <c r="G18" i="86"/>
  <c r="G17" i="86"/>
  <c r="G16" i="86"/>
  <c r="F15" i="86"/>
  <c r="F14" i="86"/>
  <c r="G13" i="86"/>
  <c r="G12" i="86"/>
  <c r="G126" i="86" l="1"/>
  <c r="G127" i="86"/>
  <c r="G133" i="86"/>
  <c r="G14" i="86"/>
  <c r="G132" i="86"/>
  <c r="G15" i="86"/>
</calcChain>
</file>

<file path=xl/sharedStrings.xml><?xml version="1.0" encoding="utf-8"?>
<sst xmlns="http://schemas.openxmlformats.org/spreadsheetml/2006/main" count="367" uniqueCount="100">
  <si>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</si>
  <si>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</si>
  <si>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</si>
  <si>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</si>
  <si>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</si>
  <si>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</si>
  <si>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</si>
  <si>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</si>
  <si>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</si>
  <si>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</si>
  <si>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</si>
  <si>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</si>
  <si>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</si>
  <si>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</si>
  <si>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</si>
  <si>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</si>
  <si>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</si>
  <si>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</si>
  <si>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3 年 度</t>
    <rPh sb="2" eb="3">
      <t>ネン</t>
    </rPh>
    <rPh sb="4" eb="5">
      <t>ド</t>
    </rPh>
    <phoneticPr fontId="4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</si>
  <si>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</si>
  <si>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所属名　住吉区役所　</t>
    <rPh sb="0" eb="2">
      <t>ショゾク</t>
    </rPh>
    <rPh sb="2" eb="3">
      <t>メイ</t>
    </rPh>
    <rPh sb="4" eb="6">
      <t>スミヨシ</t>
    </rPh>
    <rPh sb="6" eb="9">
      <t>クヤクショ</t>
    </rPh>
    <phoneticPr fontId="3"/>
  </si>
  <si>
    <t>2-3-1</t>
    <phoneticPr fontId="3"/>
  </si>
  <si>
    <t>総務課</t>
    <rPh sb="0" eb="2">
      <t>ソウム</t>
    </rPh>
    <rPh sb="2" eb="3">
      <t>カ</t>
    </rPh>
    <phoneticPr fontId="4"/>
  </si>
  <si>
    <t>2-3-3</t>
  </si>
  <si>
    <t>災害時要援護者管理システム運用事業</t>
  </si>
  <si>
    <t>災害に備えた自助・共助・公助の対策事業</t>
  </si>
  <si>
    <t>地域安全防犯対策事業</t>
  </si>
  <si>
    <t>防犯カメラ事業</t>
  </si>
  <si>
    <t>放置自転車対策事業</t>
  </si>
  <si>
    <t>保健福祉課</t>
    <rPh sb="0" eb="2">
      <t>ホケン</t>
    </rPh>
    <rPh sb="2" eb="4">
      <t>フクシ</t>
    </rPh>
    <rPh sb="4" eb="5">
      <t>カ</t>
    </rPh>
    <phoneticPr fontId="5"/>
  </si>
  <si>
    <t>高齢者虐待・障がい者虐待対策事業</t>
  </si>
  <si>
    <t>障がい者虐待予防事業</t>
  </si>
  <si>
    <t>身体・知的障がい者相談事業</t>
  </si>
  <si>
    <t>すこやか生活プロジェクト</t>
  </si>
  <si>
    <t>児童虐待防止対策事業</t>
  </si>
  <si>
    <t>すみちゃん子育て情報フェア</t>
  </si>
  <si>
    <t>はぐあっぷ「つながりづくり・スキルアップ」応援事業</t>
  </si>
  <si>
    <t>産前からの家庭での育児力向上事業</t>
  </si>
  <si>
    <t>乳児期の親支援事業</t>
  </si>
  <si>
    <t>こどもの将来のライフプラン支援事業</t>
  </si>
  <si>
    <t>教育文化課</t>
    <rPh sb="0" eb="2">
      <t>キョウイク</t>
    </rPh>
    <rPh sb="2" eb="4">
      <t>ブンカ</t>
    </rPh>
    <rPh sb="4" eb="5">
      <t>カ</t>
    </rPh>
    <phoneticPr fontId="5"/>
  </si>
  <si>
    <t>養育支援訪問事業の拡充</t>
  </si>
  <si>
    <t>こどもの朝食欠食率改善推進事業</t>
  </si>
  <si>
    <t>子ども・若者育成支援事業</t>
  </si>
  <si>
    <t>学校選択制希望調査の実施</t>
  </si>
  <si>
    <t>発達障がい教育支援事業</t>
  </si>
  <si>
    <t>地域教育推進事業</t>
  </si>
  <si>
    <t>社会教育関連学習会等助成事業</t>
  </si>
  <si>
    <t>人権啓発推進事業</t>
  </si>
  <si>
    <t>区における青少年の健全育成事業</t>
  </si>
  <si>
    <t>青少年福祉委員活動の推進</t>
  </si>
  <si>
    <t>すみちゃんこども未来プロジェクト</t>
  </si>
  <si>
    <t>住吉区文化観光振興事業</t>
  </si>
  <si>
    <t>空家等対策推進事業</t>
  </si>
  <si>
    <t>地域活動協議会補助事業</t>
  </si>
  <si>
    <t>地域コミュニティ支援事業</t>
  </si>
  <si>
    <t>つながりの場づくり推進事業</t>
  </si>
  <si>
    <t>区政会議等の会議運営事業</t>
  </si>
  <si>
    <t>区民意識調査事業</t>
  </si>
  <si>
    <t>住民情報窓口業務の民間委託化</t>
  </si>
  <si>
    <t>区の広報事業</t>
  </si>
  <si>
    <t>職員研修</t>
  </si>
  <si>
    <t>一般管理経費</t>
  </si>
  <si>
    <t>区庁舎設備維持費</t>
  </si>
  <si>
    <t>区役所附設会館管理運営業務</t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</si>
  <si>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</si>
  <si>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小地域福祉計画策定に向けたアドバイザーの派遣事業</t>
    <rPh sb="0" eb="3">
      <t>ショウチイキ</t>
    </rPh>
    <rPh sb="3" eb="5">
      <t>フクシ</t>
    </rPh>
    <rPh sb="5" eb="7">
      <t>ケイカク</t>
    </rPh>
    <rPh sb="7" eb="9">
      <t>サクテイ</t>
    </rPh>
    <rPh sb="10" eb="11">
      <t>ム</t>
    </rPh>
    <rPh sb="20" eb="22">
      <t>ハケン</t>
    </rPh>
    <rPh sb="22" eb="24">
      <t>ジギョウ</t>
    </rPh>
    <phoneticPr fontId="4"/>
  </si>
  <si>
    <t>はぐあっぷ「地域の拠点づくり・潜在的リスクへのアプローチ」事業</t>
    <rPh sb="6" eb="8">
      <t>チイキ</t>
    </rPh>
    <rPh sb="9" eb="11">
      <t>キョテン</t>
    </rPh>
    <rPh sb="15" eb="18">
      <t>センザイテキ</t>
    </rPh>
    <phoneticPr fontId="4"/>
  </si>
  <si>
    <t>住吉区版「重大な虐待ゼロ」に向けた地域・医療連携ネットワーク事業</t>
  </si>
  <si>
    <t>すみちゃんまちぐるみ「こども安心」見守り事業</t>
  </si>
  <si>
    <t>学校園教育活動支援事業</t>
    <rPh sb="0" eb="11">
      <t>ガッコウエンキョウイクカツドウシエンジギョウ</t>
    </rPh>
    <phoneticPr fontId="12"/>
  </si>
  <si>
    <t>地域課</t>
    <rPh sb="0" eb="2">
      <t>チイキ</t>
    </rPh>
    <rPh sb="2" eb="3">
      <t>カ</t>
    </rPh>
    <phoneticPr fontId="5"/>
  </si>
  <si>
    <t>保健福祉課</t>
    <rPh sb="0" eb="2">
      <t>ホケン</t>
    </rPh>
    <rPh sb="2" eb="4">
      <t>フクシ</t>
    </rPh>
    <rPh sb="4" eb="5">
      <t>カ</t>
    </rPh>
    <phoneticPr fontId="4"/>
  </si>
  <si>
    <t>保健福祉課</t>
    <rPh sb="0" eb="5">
      <t>ホケンフクシカ</t>
    </rPh>
    <phoneticPr fontId="4"/>
  </si>
  <si>
    <t>生活支援課</t>
    <rPh sb="0" eb="2">
      <t>セイカツ</t>
    </rPh>
    <rPh sb="2" eb="4">
      <t>シエン</t>
    </rPh>
    <rPh sb="4" eb="5">
      <t>カ</t>
    </rPh>
    <phoneticPr fontId="5"/>
  </si>
  <si>
    <t>教育文化課</t>
    <rPh sb="0" eb="2">
      <t>キョウイク</t>
    </rPh>
    <rPh sb="2" eb="4">
      <t>ブンカ</t>
    </rPh>
    <rPh sb="4" eb="5">
      <t>カ</t>
    </rPh>
    <phoneticPr fontId="4"/>
  </si>
  <si>
    <t>総務課</t>
    <rPh sb="0" eb="3">
      <t>ソウムカ</t>
    </rPh>
    <phoneticPr fontId="5"/>
  </si>
  <si>
    <t>政策推進課　他</t>
    <rPh sb="0" eb="5">
      <t>セイサクスイシンカ</t>
    </rPh>
    <rPh sb="6" eb="7">
      <t>ホカ</t>
    </rPh>
    <phoneticPr fontId="5"/>
  </si>
  <si>
    <t>地域課　他</t>
    <rPh sb="0" eb="2">
      <t>チイキ</t>
    </rPh>
    <rPh sb="2" eb="3">
      <t>カ</t>
    </rPh>
    <rPh sb="4" eb="5">
      <t>ホカ</t>
    </rPh>
    <phoneticPr fontId="5"/>
  </si>
  <si>
    <t>政策推進課</t>
    <rPh sb="0" eb="5">
      <t>セイサクスイシンカ</t>
    </rPh>
    <phoneticPr fontId="5"/>
  </si>
  <si>
    <t>住民情報課</t>
    <rPh sb="0" eb="2">
      <t>ジュウミン</t>
    </rPh>
    <rPh sb="2" eb="5">
      <t>ジョウホウカ</t>
    </rPh>
    <phoneticPr fontId="5"/>
  </si>
  <si>
    <t>総務課</t>
    <rPh sb="0" eb="2">
      <t>ソウム</t>
    </rPh>
    <rPh sb="2" eb="3">
      <t>カ</t>
    </rPh>
    <phoneticPr fontId="5"/>
  </si>
  <si>
    <t>保健福祉課　他</t>
    <rPh sb="0" eb="2">
      <t>ホケン</t>
    </rPh>
    <rPh sb="2" eb="4">
      <t>フクシ</t>
    </rPh>
    <rPh sb="4" eb="5">
      <t>カ</t>
    </rPh>
    <rPh sb="6" eb="7">
      <t>ホカ</t>
    </rPh>
    <phoneticPr fontId="5"/>
  </si>
  <si>
    <t>障がい者スポーツの普及啓発事業</t>
    <rPh sb="0" eb="1">
      <t>ショウ</t>
    </rPh>
    <rPh sb="9" eb="11">
      <t>フキュウ</t>
    </rPh>
    <rPh sb="11" eb="13">
      <t>ケイハツ</t>
    </rPh>
    <rPh sb="13" eb="15">
      <t>ジギョウ</t>
    </rPh>
    <phoneticPr fontId="4"/>
  </si>
  <si>
    <t>４歳児訪問事業</t>
    <rPh sb="1" eb="3">
      <t>サイジ</t>
    </rPh>
    <rPh sb="3" eb="7">
      <t>ホウモンジギョウ</t>
    </rPh>
    <phoneticPr fontId="4"/>
  </si>
  <si>
    <t>16-1-1</t>
    <phoneticPr fontId="4"/>
  </si>
  <si>
    <t>還付金計</t>
    <rPh sb="0" eb="3">
      <t>カンプキン</t>
    </rPh>
    <rPh sb="3" eb="4">
      <t>ケイ</t>
    </rPh>
    <phoneticPr fontId="3"/>
  </si>
  <si>
    <t>使用料の還付金</t>
    <rPh sb="0" eb="3">
      <t>シヨウリョウ</t>
    </rPh>
    <rPh sb="4" eb="7">
      <t>カンプキン</t>
    </rPh>
    <phoneticPr fontId="4"/>
  </si>
  <si>
    <t>保健福祉センター(地域福祉業務、生活支援業務)事業用経費</t>
    <phoneticPr fontId="4"/>
  </si>
  <si>
    <t>保健福祉センター(健康推進等業務)事業用経費</t>
    <phoneticPr fontId="4"/>
  </si>
  <si>
    <t>いやいや期の子育て支援(ペアレント・プログラム)普及事業</t>
    <phoneticPr fontId="4"/>
  </si>
  <si>
    <t>地域見守り支援事業(区域における相談・支援体制の整備)</t>
    <phoneticPr fontId="4"/>
  </si>
  <si>
    <t>乳幼児発達相談体制強化事業(発達障がい者支援施策の充実)</t>
    <phoneticPr fontId="4"/>
  </si>
  <si>
    <t>地域見守り支援事業(各地域における相談・支援体制の構築)</t>
    <phoneticPr fontId="4"/>
  </si>
  <si>
    <t>すみよし学びあいサポート事業(生活困窮世帯の中学生への学習支援)</t>
    <phoneticPr fontId="4"/>
  </si>
  <si>
    <t>不登校児童・生徒家庭支援(教職員サポート)事業</t>
    <phoneticPr fontId="4"/>
  </si>
  <si>
    <t>花さかスミちゃん(種から育てる住吉区の花づくり)事業</t>
    <phoneticPr fontId="4"/>
  </si>
  <si>
    <t>4 年 度</t>
    <rPh sb="2" eb="3">
      <t>ネン</t>
    </rPh>
    <rPh sb="4" eb="5">
      <t>ド</t>
    </rPh>
    <phoneticPr fontId="4"/>
  </si>
  <si>
    <t>住吉区役所職員の人件費</t>
    <rPh sb="0" eb="3">
      <t>スミヨシク</t>
    </rPh>
    <rPh sb="3" eb="5">
      <t>ヤクショ</t>
    </rPh>
    <rPh sb="5" eb="7">
      <t>ショクイン</t>
    </rPh>
    <rPh sb="8" eb="11">
      <t>ジンケンヒ</t>
    </rPh>
    <phoneticPr fontId="8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</si>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</sst>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11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7" fontId="6" fillId="0" borderId="13" xfId="3" applyNumberFormat="1" applyFont="1" applyFill="1" applyBorder="1" applyAlignment="1">
      <alignment horizontal="right"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78" fontId="6" fillId="0" borderId="16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0" fontId="6" fillId="0" borderId="28" xfId="0" applyFont="1" applyBorder="1" applyAlignment="1"/>
    <xf numFmtId="0" fontId="11" fillId="0" borderId="0" xfId="0" applyFont="1" applyAlignment="1">
      <alignment horizontal="right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177" fontId="6" fillId="0" borderId="12" xfId="3" applyNumberFormat="1" applyFont="1" applyFill="1" applyBorder="1" applyAlignment="1">
      <alignment horizontal="right" vertical="center" shrinkToFit="1"/>
    </xf>
    <xf numFmtId="38" fontId="6" fillId="0" borderId="13" xfId="1" applyFont="1" applyBorder="1" applyAlignment="1"/>
    <xf numFmtId="177" fontId="6" fillId="0" borderId="12" xfId="3" applyNumberFormat="1" applyFont="1" applyFill="1" applyBorder="1" applyAlignment="1">
      <alignment horizontal="right" vertical="center" shrinkToFit="1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177" fontId="7" fillId="0" borderId="26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49" fontId="7" fillId="0" borderId="12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0" fontId="13" fillId="0" borderId="12" xfId="5" applyNumberFormat="1" applyFill="1" applyBorder="1" applyAlignment="1">
      <alignment horizontal="left" vertical="center" wrapText="1"/>
    </xf>
    <xf numFmtId="0" fontId="13" fillId="0" borderId="10" xfId="5" applyNumberForma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left" vertical="center" wrapText="1"/>
    </xf>
    <xf numFmtId="0" fontId="13" fillId="0" borderId="11" xfId="5" applyNumberFormat="1" applyFill="1" applyBorder="1" applyAlignment="1">
      <alignment horizontal="left" vertical="center" wrapText="1"/>
    </xf>
    <xf numFmtId="176" fontId="7" fillId="0" borderId="12" xfId="3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</cellXfs>
  <cellStyles count="9">
    <cellStyle name="ハイパーリンク" xfId="5" builtinId="8"/>
    <cellStyle name="ハイパーリンク 2" xfId="8"/>
    <cellStyle name="桁区切り 2" xfId="1"/>
    <cellStyle name="桁区切り 2 3" xfId="6"/>
    <cellStyle name="標準" xfId="0" builtinId="0"/>
    <cellStyle name="標準 17" xfId="4"/>
    <cellStyle name="標準 2" xfId="2"/>
    <cellStyle name="標準 3" xfId="7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osaka.lg.jp/sumiyoshi/cmsfiles/contents/0000558/558302/14sukoyakaR4.xlsx" TargetMode="External"/><Relationship Id="rId18" Type="http://schemas.openxmlformats.org/officeDocument/2006/relationships/hyperlink" Target="https://www.city.osaka.lg.jp/sumiyoshi/cmsfiles/contents/0000558/558302/19tunagaridukuriR4.xlsx" TargetMode="External"/><Relationship Id="rId26" Type="http://schemas.openxmlformats.org/officeDocument/2006/relationships/hyperlink" Target="https://www.city.osaka.lg.jp/sumiyoshi/cmsfiles/contents/0000558/558302/27raihupuranR4.xlsx" TargetMode="External"/><Relationship Id="rId39" Type="http://schemas.openxmlformats.org/officeDocument/2006/relationships/hyperlink" Target="https://www.city.osaka.lg.jp/sumiyoshi/cmsfiles/contents/0000558/558302/40akiyaR4.xlsx" TargetMode="External"/><Relationship Id="rId3" Type="http://schemas.openxmlformats.org/officeDocument/2006/relationships/hyperlink" Target="https://www.city.osaka.lg.jp/sumiyoshi/cmsfiles/contents/0000558/558302/4saigaiR4.xlsx" TargetMode="External"/><Relationship Id="rId21" Type="http://schemas.openxmlformats.org/officeDocument/2006/relationships/hyperlink" Target="https://www.city.osaka.lg.jp/sumiyoshi/cmsfiles/contents/0000558/558302/22haguappuR4.xlsx" TargetMode="External"/><Relationship Id="rId34" Type="http://schemas.openxmlformats.org/officeDocument/2006/relationships/hyperlink" Target="https://www.city.osaka.lg.jp/sumiyoshi/cmsfiles/contents/0000558/558302/35syakaikyouikuR4.xlsx" TargetMode="External"/><Relationship Id="rId42" Type="http://schemas.openxmlformats.org/officeDocument/2006/relationships/hyperlink" Target="https://www.city.osaka.lg.jp/sumiyoshi/cmsfiles/contents/0000558/558302/43komyuR4.xlsx" TargetMode="External"/><Relationship Id="rId47" Type="http://schemas.openxmlformats.org/officeDocument/2006/relationships/hyperlink" Target="https://www.city.osaka.lg.jp/sumiyoshi/cmsfiles/contents/0000558/558302/48kouhouR4.xlsx" TargetMode="External"/><Relationship Id="rId50" Type="http://schemas.openxmlformats.org/officeDocument/2006/relationships/hyperlink" Target="https://www.city.osaka.lg.jp/sumiyoshi/cmsfiles/contents/0000558/558302/51setubiR4.xlsx" TargetMode="External"/><Relationship Id="rId7" Type="http://schemas.openxmlformats.org/officeDocument/2006/relationships/hyperlink" Target="https://www.city.osaka.lg.jp/sumiyoshi/cmsfiles/contents/0000558/558302/8tiikiR4.xlsx" TargetMode="External"/><Relationship Id="rId12" Type="http://schemas.openxmlformats.org/officeDocument/2006/relationships/hyperlink" Target="https://www.city.osaka.lg.jp/sumiyoshi/cmsfiles/contents/0000558/558302/13suportsR4.xlsx" TargetMode="External"/><Relationship Id="rId17" Type="http://schemas.openxmlformats.org/officeDocument/2006/relationships/hyperlink" Target="https://www.city.osaka.lg.jp/sumiyoshi/cmsfiles/contents/0000558/558302/18hattatukyouikuR4.xlsx" TargetMode="External"/><Relationship Id="rId25" Type="http://schemas.openxmlformats.org/officeDocument/2006/relationships/hyperlink" Target="https://www.city.osaka.lg.jp/sumiyoshi/cmsfiles/contents/0000558/558302/26gakkouenR4.xlsx" TargetMode="External"/><Relationship Id="rId33" Type="http://schemas.openxmlformats.org/officeDocument/2006/relationships/hyperlink" Target="https://www.city.osaka.lg.jp/sumiyoshi/cmsfiles/contents/0000558/558302/34tiikikyouikuR4.xlsx" TargetMode="External"/><Relationship Id="rId38" Type="http://schemas.openxmlformats.org/officeDocument/2006/relationships/hyperlink" Target="https://www.city.osaka.lg.jp/sumiyoshi/cmsfiles/contents/0000558/558302/39kankouR4.xlsx" TargetMode="External"/><Relationship Id="rId46" Type="http://schemas.openxmlformats.org/officeDocument/2006/relationships/hyperlink" Target="https://www.city.osaka.lg.jp/sumiyoshi/cmsfiles/contents/0000558/558302/47madogutiR4.xlsx" TargetMode="External"/><Relationship Id="rId2" Type="http://schemas.openxmlformats.org/officeDocument/2006/relationships/hyperlink" Target="https://www.city.osaka.lg.jp/sumiyoshi/cmsfiles/contents/0000558/558302/3engoR4.xlsx" TargetMode="External"/><Relationship Id="rId16" Type="http://schemas.openxmlformats.org/officeDocument/2006/relationships/hyperlink" Target="https://www.city.osaka.lg.jp/sumiyoshi/cmsfiles/contents/0000558/558302/17feaR4.xlsx" TargetMode="External"/><Relationship Id="rId20" Type="http://schemas.openxmlformats.org/officeDocument/2006/relationships/hyperlink" Target="https://www.city.osaka.lg.jp/sumiyoshi/cmsfiles/contents/0000558/558302/21oyasienR4.xls" TargetMode="External"/><Relationship Id="rId29" Type="http://schemas.openxmlformats.org/officeDocument/2006/relationships/hyperlink" Target="https://www.city.osaka.lg.jp/sumiyoshi/cmsfiles/contents/0000558/558302/30manabiaiR4.xlsx" TargetMode="External"/><Relationship Id="rId41" Type="http://schemas.openxmlformats.org/officeDocument/2006/relationships/hyperlink" Target="https://www.city.osaka.lg.jp/sumiyoshi/cmsfiles/contents/0000558/558302/42tikatukyouR4.xlsx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sumiyoshi/cmsfiles/contents/0000558/558302/2tiikiR4.xlsx" TargetMode="External"/><Relationship Id="rId6" Type="http://schemas.openxmlformats.org/officeDocument/2006/relationships/hyperlink" Target="https://www.city.osaka.lg.jp/sumiyoshi/cmsfiles/contents/0000558/558302/7jitensyaR4.xlsx" TargetMode="External"/><Relationship Id="rId11" Type="http://schemas.openxmlformats.org/officeDocument/2006/relationships/hyperlink" Target="https://www.city.osaka.lg.jp/sumiyoshi/cmsfiles/contents/0000558/558302/12syougaisoudanR4.xlsx" TargetMode="External"/><Relationship Id="rId24" Type="http://schemas.openxmlformats.org/officeDocument/2006/relationships/hyperlink" Target="https://www.city.osaka.lg.jp/sumiyoshi/cmsfiles/contents/0000558/558302/25matigurumiR4.xlsx" TargetMode="External"/><Relationship Id="rId32" Type="http://schemas.openxmlformats.org/officeDocument/2006/relationships/hyperlink" Target="https://www.city.osaka.lg.jp/sumiyoshi/cmsfiles/contents/0000558/558302/33gakkousentakuR4.xlsx" TargetMode="External"/><Relationship Id="rId37" Type="http://schemas.openxmlformats.org/officeDocument/2006/relationships/hyperlink" Target="https://www.city.osaka.lg.jp/sumiyoshi/cmsfiles/contents/0000558/558302/38seihukuR4.xlsx" TargetMode="External"/><Relationship Id="rId40" Type="http://schemas.openxmlformats.org/officeDocument/2006/relationships/hyperlink" Target="https://www.city.osaka.lg.jp/sumiyoshi/cmsfiles/contents/0000558/558302/41tunagariR4.xlsx" TargetMode="External"/><Relationship Id="rId45" Type="http://schemas.openxmlformats.org/officeDocument/2006/relationships/hyperlink" Target="https://www.city.osaka.lg.jp/sumiyoshi/cmsfiles/contents/0000558/558302/46kuminisikiR4.xlsx" TargetMode="External"/><Relationship Id="rId53" Type="http://schemas.openxmlformats.org/officeDocument/2006/relationships/hyperlink" Target="https://www.city.osaka.lg.jp/sumiyoshi/cmsfiles/contents/0000558/558302/54senta2R4.xlsx" TargetMode="External"/><Relationship Id="rId5" Type="http://schemas.openxmlformats.org/officeDocument/2006/relationships/hyperlink" Target="https://www.city.osaka.lg.jp/sumiyoshi/cmsfiles/contents/0000558/558302/6bouhanR4.xlsx" TargetMode="External"/><Relationship Id="rId15" Type="http://schemas.openxmlformats.org/officeDocument/2006/relationships/hyperlink" Target="https://www.city.osaka.lg.jp/sumiyoshi/cmsfiles/contents/0000558/558302/16gyakutaitaisakuR4.xlsx" TargetMode="External"/><Relationship Id="rId23" Type="http://schemas.openxmlformats.org/officeDocument/2006/relationships/hyperlink" Target="https://www.city.osaka.lg.jp/sumiyoshi/cmsfiles/contents/0000558/558302/24gyakutaizeroR4.xlsx" TargetMode="External"/><Relationship Id="rId28" Type="http://schemas.openxmlformats.org/officeDocument/2006/relationships/hyperlink" Target="https://www.city.osaka.lg.jp/sumiyoshi/cmsfiles/contents/0000558/558302/29tyousyokuR4.xlsx" TargetMode="External"/><Relationship Id="rId36" Type="http://schemas.openxmlformats.org/officeDocument/2006/relationships/hyperlink" Target="https://www.city.osaka.lg.jp/sumiyoshi/cmsfiles/contents/0000558/558302/37seisyounenR4.xlsx" TargetMode="External"/><Relationship Id="rId49" Type="http://schemas.openxmlformats.org/officeDocument/2006/relationships/hyperlink" Target="https://www.city.osaka.lg.jp/sumiyoshi/cmsfiles/contents/0000558/558302/50ippanR4.xlsx" TargetMode="External"/><Relationship Id="rId10" Type="http://schemas.openxmlformats.org/officeDocument/2006/relationships/hyperlink" Target="https://www.city.osaka.lg.jp/sumiyoshi/cmsfiles/contents/0000558/558302/11syougaigyakutaiR4.xlsx" TargetMode="External"/><Relationship Id="rId19" Type="http://schemas.openxmlformats.org/officeDocument/2006/relationships/hyperlink" Target="https://www.city.osaka.lg.jp/sumiyoshi/cmsfiles/contents/0000558/558302/20ikujiryokuR4.xls" TargetMode="External"/><Relationship Id="rId31" Type="http://schemas.openxmlformats.org/officeDocument/2006/relationships/hyperlink" Target="https://www.city.osaka.lg.jp/sumiyoshi/cmsfiles/contents/0000558/558302/32hutoukousiennR4.xlsx" TargetMode="External"/><Relationship Id="rId44" Type="http://schemas.openxmlformats.org/officeDocument/2006/relationships/hyperlink" Target="https://www.city.osaka.lg.jp/sumiyoshi/cmsfiles/contents/0000558/558302/45kuseikaigiR4.xlsx" TargetMode="External"/><Relationship Id="rId52" Type="http://schemas.openxmlformats.org/officeDocument/2006/relationships/hyperlink" Target="https://www.city.osaka.lg.jp/sumiyoshi/cmsfiles/contents/0000558/558302/53senta1R4.xlsx" TargetMode="External"/><Relationship Id="rId4" Type="http://schemas.openxmlformats.org/officeDocument/2006/relationships/hyperlink" Target="https://www.city.osaka.lg.jp/sumiyoshi/cmsfiles/contents/0000558/558302/5anzenR4.xlsx" TargetMode="External"/><Relationship Id="rId9" Type="http://schemas.openxmlformats.org/officeDocument/2006/relationships/hyperlink" Target="https://www.city.osaka.lg.jp/sumiyoshi/cmsfiles/contents/0000558/558302/10koureiR4.xlsx" TargetMode="External"/><Relationship Id="rId14" Type="http://schemas.openxmlformats.org/officeDocument/2006/relationships/hyperlink" Target="https://www.city.osaka.lg.jp/sumiyoshi/cmsfiles/contents/0000558/558302/15hattatusoudanR4.xlsx" TargetMode="External"/><Relationship Id="rId22" Type="http://schemas.openxmlformats.org/officeDocument/2006/relationships/hyperlink" Target="https://www.city.osaka.lg.jp/sumiyoshi/cmsfiles/contents/0000558/558302/23yonsaiR4.xlsx" TargetMode="External"/><Relationship Id="rId27" Type="http://schemas.openxmlformats.org/officeDocument/2006/relationships/hyperlink" Target="https://www.city.osaka.lg.jp/sumiyoshi/cmsfiles/contents/0000558/558302/28youikuR4.xlsx" TargetMode="External"/><Relationship Id="rId30" Type="http://schemas.openxmlformats.org/officeDocument/2006/relationships/hyperlink" Target="https://www.city.osaka.lg.jp/sumiyoshi/cmsfiles/contents/0000558/558302/31kowakaR4.xlsx" TargetMode="External"/><Relationship Id="rId35" Type="http://schemas.openxmlformats.org/officeDocument/2006/relationships/hyperlink" Target="https://www.city.osaka.lg.jp/sumiyoshi/cmsfiles/contents/0000558/558302/36jinkenR4.xlsx" TargetMode="External"/><Relationship Id="rId43" Type="http://schemas.openxmlformats.org/officeDocument/2006/relationships/hyperlink" Target="https://www.city.osaka.lg.jp/sumiyoshi/cmsfiles/contents/0000558/558302/44hanasakaR4.xlsx" TargetMode="External"/><Relationship Id="rId48" Type="http://schemas.openxmlformats.org/officeDocument/2006/relationships/hyperlink" Target="https://www.city.osaka.lg.jp/sumiyoshi/cmsfiles/contents/0000558/558302/49syokuinR4.xlsx" TargetMode="External"/><Relationship Id="rId8" Type="http://schemas.openxmlformats.org/officeDocument/2006/relationships/hyperlink" Target="https://www.city.osaka.lg.jp/sumiyoshi/cmsfiles/contents/0000558/558302/9syouhukuR4.xlsx" TargetMode="External"/><Relationship Id="rId51" Type="http://schemas.openxmlformats.org/officeDocument/2006/relationships/hyperlink" Target="https://www.city.osaka.lg.jp/sumiyoshi/cmsfiles/contents/0000558/558302/52husetuR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37"/>
  <sheetViews>
    <sheetView tabSelected="1" view="pageBreakPreview" zoomScaleNormal="100" zoomScaleSheetLayoutView="100" workbookViewId="0">
      <selection activeCell="D12" sqref="D12:D13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0" ht="17.25" customHeight="1">
      <c r="G1" s="34"/>
    </row>
    <row r="2" spans="1:10" ht="17.25" customHeight="1">
      <c r="A2" s="1"/>
      <c r="B2" s="1"/>
      <c r="G2" s="33"/>
      <c r="I2" s="28"/>
    </row>
    <row r="3" spans="1:10" ht="17.25" customHeight="1">
      <c r="A3" s="1"/>
      <c r="B3" s="1"/>
      <c r="G3" s="32"/>
      <c r="I3" s="28"/>
    </row>
    <row r="4" spans="1:10" ht="17.25" customHeight="1">
      <c r="G4" s="33"/>
    </row>
    <row r="5" spans="1:10" ht="18" customHeight="1">
      <c r="A5" s="1" t="s">
        <v>15</v>
      </c>
      <c r="B5" s="1"/>
      <c r="G5" s="2"/>
      <c r="H5" s="38"/>
      <c r="I5" s="38"/>
    </row>
    <row r="6" spans="1:10" ht="15" customHeight="1">
      <c r="G6" s="2"/>
    </row>
    <row r="7" spans="1:10" ht="18" customHeight="1">
      <c r="A7" s="5" t="s">
        <v>19</v>
      </c>
      <c r="B7" s="5"/>
      <c r="D7" s="4"/>
      <c r="E7" s="4"/>
      <c r="F7" s="5"/>
      <c r="G7" s="5"/>
      <c r="I7" s="29" t="s">
        <v>20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60" t="s">
        <v>0</v>
      </c>
      <c r="F9" s="60"/>
      <c r="G9" s="6"/>
      <c r="I9" s="8" t="s">
        <v>1</v>
      </c>
    </row>
    <row r="10" spans="1:10" ht="15" customHeight="1">
      <c r="A10" s="9" t="s">
        <v>2</v>
      </c>
      <c r="B10" s="10" t="s">
        <v>12</v>
      </c>
      <c r="C10" s="61" t="s">
        <v>11</v>
      </c>
      <c r="D10" s="63" t="s">
        <v>13</v>
      </c>
      <c r="E10" s="10" t="s">
        <v>18</v>
      </c>
      <c r="F10" s="10" t="s">
        <v>97</v>
      </c>
      <c r="G10" s="39" t="s">
        <v>9</v>
      </c>
      <c r="H10" s="64" t="s">
        <v>3</v>
      </c>
      <c r="I10" s="65"/>
    </row>
    <row r="11" spans="1:10" ht="15" customHeight="1">
      <c r="A11" s="11" t="s">
        <v>4</v>
      </c>
      <c r="B11" s="12" t="s">
        <v>8</v>
      </c>
      <c r="C11" s="62"/>
      <c r="D11" s="62"/>
      <c r="E11" s="40" t="s">
        <v>14</v>
      </c>
      <c r="F11" s="40" t="s">
        <v>99</v>
      </c>
      <c r="G11" s="40" t="s">
        <v>10</v>
      </c>
      <c r="H11" s="66"/>
      <c r="I11" s="67"/>
    </row>
    <row r="12" spans="1:10" ht="15" customHeight="1">
      <c r="A12" s="52">
        <v>1</v>
      </c>
      <c r="B12" s="54" t="s">
        <v>21</v>
      </c>
      <c r="C12" s="68" t="s">
        <v>98</v>
      </c>
      <c r="D12" s="58" t="s">
        <v>22</v>
      </c>
      <c r="E12" s="13">
        <v>1815321</v>
      </c>
      <c r="F12" s="13">
        <v>1772758</v>
      </c>
      <c r="G12" s="13">
        <f t="shared" ref="G12:G45" si="0">+F12-E12</f>
        <v>-42563</v>
      </c>
      <c r="H12" s="50" t="s">
        <v>5</v>
      </c>
      <c r="I12" s="30"/>
      <c r="J12" s="4" t="s">
        <v>16</v>
      </c>
    </row>
    <row r="13" spans="1:10" ht="15" customHeight="1">
      <c r="A13" s="53"/>
      <c r="B13" s="55"/>
      <c r="C13" s="69"/>
      <c r="D13" s="59"/>
      <c r="E13" s="14">
        <v>1815321</v>
      </c>
      <c r="F13" s="14">
        <v>1772758</v>
      </c>
      <c r="G13" s="15">
        <f t="shared" si="0"/>
        <v>-42563</v>
      </c>
      <c r="H13" s="51"/>
      <c r="I13" s="31"/>
      <c r="J13" s="4" t="s">
        <v>17</v>
      </c>
    </row>
    <row r="14" spans="1:10" ht="15" customHeight="1">
      <c r="A14" s="44" t="s">
        <v>6</v>
      </c>
      <c r="B14" s="45"/>
      <c r="C14" s="45"/>
      <c r="D14" s="46"/>
      <c r="E14" s="16">
        <f t="shared" ref="E14" si="1">+E12</f>
        <v>1815321</v>
      </c>
      <c r="F14" s="16">
        <f t="shared" ref="F14:F15" si="2">+F12</f>
        <v>1772758</v>
      </c>
      <c r="G14" s="13">
        <f t="shared" si="0"/>
        <v>-42563</v>
      </c>
      <c r="H14" s="50"/>
      <c r="I14" s="30"/>
    </row>
    <row r="15" spans="1:10" ht="15" customHeight="1">
      <c r="A15" s="47"/>
      <c r="B15" s="48"/>
      <c r="C15" s="48"/>
      <c r="D15" s="49"/>
      <c r="E15" s="17">
        <f t="shared" ref="E15" si="3">+E13</f>
        <v>1815321</v>
      </c>
      <c r="F15" s="17">
        <f t="shared" si="2"/>
        <v>1772758</v>
      </c>
      <c r="G15" s="15">
        <f t="shared" si="0"/>
        <v>-42563</v>
      </c>
      <c r="H15" s="51"/>
      <c r="I15" s="31"/>
    </row>
    <row r="16" spans="1:10" ht="22.5" customHeight="1">
      <c r="A16" s="52">
        <v>2</v>
      </c>
      <c r="B16" s="54" t="s">
        <v>23</v>
      </c>
      <c r="C16" s="56" t="s">
        <v>93</v>
      </c>
      <c r="D16" s="58" t="s">
        <v>71</v>
      </c>
      <c r="E16" s="43">
        <v>10487</v>
      </c>
      <c r="F16" s="43">
        <v>10624</v>
      </c>
      <c r="G16" s="13">
        <f t="shared" si="0"/>
        <v>137</v>
      </c>
      <c r="H16" s="50"/>
      <c r="I16" s="18"/>
      <c r="J16" s="4" t="s">
        <v>16</v>
      </c>
    </row>
    <row r="17" spans="1:10" ht="22.5" customHeight="1">
      <c r="A17" s="53"/>
      <c r="B17" s="55"/>
      <c r="C17" s="57"/>
      <c r="D17" s="59"/>
      <c r="E17" s="17">
        <v>10487</v>
      </c>
      <c r="F17" s="17">
        <v>10624</v>
      </c>
      <c r="G17" s="15">
        <f t="shared" si="0"/>
        <v>137</v>
      </c>
      <c r="H17" s="51"/>
      <c r="I17" s="19"/>
      <c r="J17" s="4" t="s">
        <v>17</v>
      </c>
    </row>
    <row r="18" spans="1:10" ht="15" customHeight="1">
      <c r="A18" s="52">
        <v>3</v>
      </c>
      <c r="B18" s="54" t="s">
        <v>23</v>
      </c>
      <c r="C18" s="56" t="s">
        <v>24</v>
      </c>
      <c r="D18" s="58" t="s">
        <v>71</v>
      </c>
      <c r="E18" s="16">
        <v>2794</v>
      </c>
      <c r="F18" s="16">
        <v>1766</v>
      </c>
      <c r="G18" s="13">
        <f t="shared" si="0"/>
        <v>-1028</v>
      </c>
      <c r="H18" s="50"/>
      <c r="I18" s="30"/>
      <c r="J18" s="4" t="s">
        <v>16</v>
      </c>
    </row>
    <row r="19" spans="1:10" ht="15" customHeight="1">
      <c r="A19" s="53"/>
      <c r="B19" s="55"/>
      <c r="C19" s="57"/>
      <c r="D19" s="59"/>
      <c r="E19" s="17">
        <v>2794</v>
      </c>
      <c r="F19" s="17">
        <v>1766</v>
      </c>
      <c r="G19" s="15">
        <f t="shared" si="0"/>
        <v>-1028</v>
      </c>
      <c r="H19" s="51"/>
      <c r="I19" s="20"/>
      <c r="J19" s="4" t="s">
        <v>17</v>
      </c>
    </row>
    <row r="20" spans="1:10" ht="15" customHeight="1">
      <c r="A20" s="52">
        <v>4</v>
      </c>
      <c r="B20" s="54" t="s">
        <v>23</v>
      </c>
      <c r="C20" s="56" t="s">
        <v>25</v>
      </c>
      <c r="D20" s="58" t="s">
        <v>71</v>
      </c>
      <c r="E20" s="16">
        <v>6715</v>
      </c>
      <c r="F20" s="16">
        <v>8325</v>
      </c>
      <c r="G20" s="13">
        <f t="shared" si="0"/>
        <v>1610</v>
      </c>
      <c r="H20" s="50" t="s">
        <v>5</v>
      </c>
      <c r="I20" s="18"/>
      <c r="J20" s="4" t="s">
        <v>16</v>
      </c>
    </row>
    <row r="21" spans="1:10" ht="15" customHeight="1">
      <c r="A21" s="53"/>
      <c r="B21" s="55"/>
      <c r="C21" s="57"/>
      <c r="D21" s="59"/>
      <c r="E21" s="17">
        <v>6715</v>
      </c>
      <c r="F21" s="17">
        <v>7933</v>
      </c>
      <c r="G21" s="15">
        <f t="shared" si="0"/>
        <v>1218</v>
      </c>
      <c r="H21" s="51"/>
      <c r="I21" s="19"/>
      <c r="J21" s="4" t="s">
        <v>17</v>
      </c>
    </row>
    <row r="22" spans="1:10" ht="15" customHeight="1">
      <c r="A22" s="52">
        <v>5</v>
      </c>
      <c r="B22" s="54" t="s">
        <v>23</v>
      </c>
      <c r="C22" s="70" t="s">
        <v>26</v>
      </c>
      <c r="D22" s="58" t="s">
        <v>71</v>
      </c>
      <c r="E22" s="13">
        <v>1264</v>
      </c>
      <c r="F22" s="13">
        <v>1415</v>
      </c>
      <c r="G22" s="13">
        <f t="shared" si="0"/>
        <v>151</v>
      </c>
      <c r="H22" s="50" t="s">
        <v>5</v>
      </c>
      <c r="I22" s="30"/>
      <c r="J22" s="4" t="s">
        <v>16</v>
      </c>
    </row>
    <row r="23" spans="1:10" ht="15" customHeight="1">
      <c r="A23" s="53"/>
      <c r="B23" s="55"/>
      <c r="C23" s="70"/>
      <c r="D23" s="59"/>
      <c r="E23" s="14">
        <v>1114</v>
      </c>
      <c r="F23" s="14">
        <v>1265</v>
      </c>
      <c r="G23" s="15">
        <f t="shared" si="0"/>
        <v>151</v>
      </c>
      <c r="H23" s="51"/>
      <c r="I23" s="31"/>
      <c r="J23" s="4" t="s">
        <v>17</v>
      </c>
    </row>
    <row r="24" spans="1:10" ht="15" customHeight="1">
      <c r="A24" s="52">
        <v>6</v>
      </c>
      <c r="B24" s="71" t="s">
        <v>23</v>
      </c>
      <c r="C24" s="56" t="s">
        <v>27</v>
      </c>
      <c r="D24" s="58" t="s">
        <v>71</v>
      </c>
      <c r="E24" s="16">
        <v>6176</v>
      </c>
      <c r="F24" s="16">
        <v>5380</v>
      </c>
      <c r="G24" s="13">
        <f t="shared" si="0"/>
        <v>-796</v>
      </c>
      <c r="H24" s="50" t="s">
        <v>5</v>
      </c>
      <c r="I24" s="30"/>
      <c r="J24" s="4" t="s">
        <v>16</v>
      </c>
    </row>
    <row r="25" spans="1:10" ht="15" customHeight="1">
      <c r="A25" s="53"/>
      <c r="B25" s="72"/>
      <c r="C25" s="57"/>
      <c r="D25" s="59"/>
      <c r="E25" s="17">
        <v>6176</v>
      </c>
      <c r="F25" s="17">
        <v>5380</v>
      </c>
      <c r="G25" s="15">
        <f t="shared" si="0"/>
        <v>-796</v>
      </c>
      <c r="H25" s="51"/>
      <c r="I25" s="31"/>
      <c r="J25" s="4" t="s">
        <v>17</v>
      </c>
    </row>
    <row r="26" spans="1:10" ht="15" customHeight="1">
      <c r="A26" s="52">
        <v>7</v>
      </c>
      <c r="B26" s="71" t="s">
        <v>23</v>
      </c>
      <c r="C26" s="56" t="s">
        <v>28</v>
      </c>
      <c r="D26" s="58" t="s">
        <v>71</v>
      </c>
      <c r="E26" s="16">
        <v>5494</v>
      </c>
      <c r="F26" s="16">
        <v>5494</v>
      </c>
      <c r="G26" s="13">
        <f t="shared" si="0"/>
        <v>0</v>
      </c>
      <c r="H26" s="50" t="s">
        <v>5</v>
      </c>
      <c r="I26" s="30"/>
      <c r="J26" s="4" t="s">
        <v>16</v>
      </c>
    </row>
    <row r="27" spans="1:10" ht="15" customHeight="1">
      <c r="A27" s="53"/>
      <c r="B27" s="72"/>
      <c r="C27" s="57"/>
      <c r="D27" s="59"/>
      <c r="E27" s="17">
        <v>5494</v>
      </c>
      <c r="F27" s="17">
        <v>5494</v>
      </c>
      <c r="G27" s="15">
        <f t="shared" si="0"/>
        <v>0</v>
      </c>
      <c r="H27" s="51"/>
      <c r="I27" s="31"/>
      <c r="J27" s="4" t="s">
        <v>17</v>
      </c>
    </row>
    <row r="28" spans="1:10" ht="15" customHeight="1">
      <c r="A28" s="52">
        <v>8</v>
      </c>
      <c r="B28" s="71" t="s">
        <v>23</v>
      </c>
      <c r="C28" s="56" t="s">
        <v>91</v>
      </c>
      <c r="D28" s="58" t="s">
        <v>29</v>
      </c>
      <c r="E28" s="16">
        <v>8508</v>
      </c>
      <c r="F28" s="16">
        <v>8508</v>
      </c>
      <c r="G28" s="13">
        <f t="shared" si="0"/>
        <v>0</v>
      </c>
      <c r="H28" s="50" t="s">
        <v>5</v>
      </c>
      <c r="I28" s="30"/>
      <c r="J28" s="4" t="s">
        <v>16</v>
      </c>
    </row>
    <row r="29" spans="1:10" ht="15" customHeight="1">
      <c r="A29" s="53"/>
      <c r="B29" s="72"/>
      <c r="C29" s="57"/>
      <c r="D29" s="59"/>
      <c r="E29" s="17">
        <v>8508</v>
      </c>
      <c r="F29" s="17">
        <v>8508</v>
      </c>
      <c r="G29" s="15">
        <f t="shared" si="0"/>
        <v>0</v>
      </c>
      <c r="H29" s="51"/>
      <c r="I29" s="31"/>
      <c r="J29" s="4" t="s">
        <v>17</v>
      </c>
    </row>
    <row r="30" spans="1:10" ht="15" customHeight="1">
      <c r="A30" s="52">
        <v>9</v>
      </c>
      <c r="B30" s="71" t="s">
        <v>23</v>
      </c>
      <c r="C30" s="56" t="s">
        <v>66</v>
      </c>
      <c r="D30" s="58" t="s">
        <v>72</v>
      </c>
      <c r="E30" s="16">
        <v>369</v>
      </c>
      <c r="F30" s="16">
        <v>368</v>
      </c>
      <c r="G30" s="13">
        <f t="shared" si="0"/>
        <v>-1</v>
      </c>
      <c r="H30" s="50" t="s">
        <v>5</v>
      </c>
      <c r="I30" s="30"/>
      <c r="J30" s="4" t="s">
        <v>16</v>
      </c>
    </row>
    <row r="31" spans="1:10" ht="15" customHeight="1">
      <c r="A31" s="53"/>
      <c r="B31" s="72"/>
      <c r="C31" s="57"/>
      <c r="D31" s="59"/>
      <c r="E31" s="17">
        <v>369</v>
      </c>
      <c r="F31" s="17">
        <v>368</v>
      </c>
      <c r="G31" s="15">
        <f t="shared" si="0"/>
        <v>-1</v>
      </c>
      <c r="H31" s="51"/>
      <c r="I31" s="31"/>
      <c r="J31" s="4" t="s">
        <v>17</v>
      </c>
    </row>
    <row r="32" spans="1:10" ht="15" customHeight="1">
      <c r="A32" s="52">
        <v>10</v>
      </c>
      <c r="B32" s="71" t="s">
        <v>23</v>
      </c>
      <c r="C32" s="56" t="s">
        <v>30</v>
      </c>
      <c r="D32" s="58" t="s">
        <v>29</v>
      </c>
      <c r="E32" s="16">
        <v>3284</v>
      </c>
      <c r="F32" s="16">
        <v>3258</v>
      </c>
      <c r="G32" s="13">
        <f t="shared" si="0"/>
        <v>-26</v>
      </c>
      <c r="H32" s="50" t="s">
        <v>5</v>
      </c>
      <c r="I32" s="30"/>
      <c r="J32" s="4" t="s">
        <v>16</v>
      </c>
    </row>
    <row r="33" spans="1:10" ht="15" customHeight="1">
      <c r="A33" s="53"/>
      <c r="B33" s="72"/>
      <c r="C33" s="57"/>
      <c r="D33" s="59"/>
      <c r="E33" s="17">
        <v>3284</v>
      </c>
      <c r="F33" s="17">
        <v>3258</v>
      </c>
      <c r="G33" s="15">
        <f t="shared" si="0"/>
        <v>-26</v>
      </c>
      <c r="H33" s="51"/>
      <c r="I33" s="31"/>
      <c r="J33" s="4" t="s">
        <v>17</v>
      </c>
    </row>
    <row r="34" spans="1:10" ht="15" customHeight="1">
      <c r="A34" s="52">
        <v>11</v>
      </c>
      <c r="B34" s="71" t="s">
        <v>23</v>
      </c>
      <c r="C34" s="56" t="s">
        <v>31</v>
      </c>
      <c r="D34" s="58" t="s">
        <v>29</v>
      </c>
      <c r="E34" s="16">
        <v>429</v>
      </c>
      <c r="F34" s="16">
        <v>319</v>
      </c>
      <c r="G34" s="13">
        <f t="shared" si="0"/>
        <v>-110</v>
      </c>
      <c r="H34" s="50" t="s">
        <v>5</v>
      </c>
      <c r="I34" s="30"/>
      <c r="J34" s="4" t="s">
        <v>16</v>
      </c>
    </row>
    <row r="35" spans="1:10" ht="15" customHeight="1">
      <c r="A35" s="53"/>
      <c r="B35" s="72"/>
      <c r="C35" s="57"/>
      <c r="D35" s="59"/>
      <c r="E35" s="17">
        <v>429</v>
      </c>
      <c r="F35" s="17">
        <v>319</v>
      </c>
      <c r="G35" s="15">
        <f t="shared" si="0"/>
        <v>-110</v>
      </c>
      <c r="H35" s="51"/>
      <c r="I35" s="31"/>
      <c r="J35" s="4" t="s">
        <v>17</v>
      </c>
    </row>
    <row r="36" spans="1:10" ht="15" customHeight="1">
      <c r="A36" s="52">
        <v>12</v>
      </c>
      <c r="B36" s="71" t="s">
        <v>23</v>
      </c>
      <c r="C36" s="56" t="s">
        <v>32</v>
      </c>
      <c r="D36" s="58" t="s">
        <v>29</v>
      </c>
      <c r="E36" s="13">
        <v>206</v>
      </c>
      <c r="F36" s="13">
        <v>206</v>
      </c>
      <c r="G36" s="13">
        <f t="shared" si="0"/>
        <v>0</v>
      </c>
      <c r="H36" s="50" t="s">
        <v>5</v>
      </c>
      <c r="I36" s="30"/>
      <c r="J36" s="4" t="s">
        <v>16</v>
      </c>
    </row>
    <row r="37" spans="1:10" ht="15" customHeight="1">
      <c r="A37" s="53"/>
      <c r="B37" s="72"/>
      <c r="C37" s="57"/>
      <c r="D37" s="59"/>
      <c r="E37" s="17">
        <v>206</v>
      </c>
      <c r="F37" s="17">
        <v>206</v>
      </c>
      <c r="G37" s="15">
        <f t="shared" si="0"/>
        <v>0</v>
      </c>
      <c r="H37" s="51"/>
      <c r="I37" s="31"/>
      <c r="J37" s="4" t="s">
        <v>17</v>
      </c>
    </row>
    <row r="38" spans="1:10" ht="15" customHeight="1">
      <c r="A38" s="52">
        <v>13</v>
      </c>
      <c r="B38" s="71" t="s">
        <v>23</v>
      </c>
      <c r="C38" s="56" t="s">
        <v>83</v>
      </c>
      <c r="D38" s="58" t="s">
        <v>29</v>
      </c>
      <c r="E38" s="13">
        <v>0</v>
      </c>
      <c r="F38" s="13">
        <v>124</v>
      </c>
      <c r="G38" s="13">
        <f t="shared" si="0"/>
        <v>124</v>
      </c>
      <c r="H38" s="36"/>
      <c r="I38" s="37"/>
      <c r="J38" s="4" t="s">
        <v>16</v>
      </c>
    </row>
    <row r="39" spans="1:10" ht="15" customHeight="1">
      <c r="A39" s="53"/>
      <c r="B39" s="72"/>
      <c r="C39" s="57"/>
      <c r="D39" s="59"/>
      <c r="E39" s="14">
        <v>0</v>
      </c>
      <c r="F39" s="14">
        <v>124</v>
      </c>
      <c r="G39" s="15">
        <f t="shared" si="0"/>
        <v>124</v>
      </c>
      <c r="H39" s="36"/>
      <c r="I39" s="37"/>
      <c r="J39" s="4" t="s">
        <v>17</v>
      </c>
    </row>
    <row r="40" spans="1:10" ht="15" customHeight="1">
      <c r="A40" s="52">
        <v>14</v>
      </c>
      <c r="B40" s="71" t="s">
        <v>23</v>
      </c>
      <c r="C40" s="56" t="s">
        <v>33</v>
      </c>
      <c r="D40" s="58" t="s">
        <v>29</v>
      </c>
      <c r="E40" s="16">
        <v>294</v>
      </c>
      <c r="F40" s="16">
        <v>331</v>
      </c>
      <c r="G40" s="13">
        <f t="shared" si="0"/>
        <v>37</v>
      </c>
      <c r="H40" s="50" t="s">
        <v>5</v>
      </c>
      <c r="I40" s="30"/>
      <c r="J40" s="4" t="s">
        <v>16</v>
      </c>
    </row>
    <row r="41" spans="1:10" ht="15" customHeight="1">
      <c r="A41" s="53"/>
      <c r="B41" s="72"/>
      <c r="C41" s="57"/>
      <c r="D41" s="59"/>
      <c r="E41" s="17">
        <v>294</v>
      </c>
      <c r="F41" s="17">
        <v>331</v>
      </c>
      <c r="G41" s="15">
        <f t="shared" si="0"/>
        <v>37</v>
      </c>
      <c r="H41" s="51"/>
      <c r="I41" s="31"/>
      <c r="J41" s="4" t="s">
        <v>17</v>
      </c>
    </row>
    <row r="42" spans="1:10" ht="22.5" customHeight="1">
      <c r="A42" s="52">
        <v>15</v>
      </c>
      <c r="B42" s="71" t="s">
        <v>23</v>
      </c>
      <c r="C42" s="56" t="s">
        <v>92</v>
      </c>
      <c r="D42" s="58" t="s">
        <v>29</v>
      </c>
      <c r="E42" s="16">
        <v>3443</v>
      </c>
      <c r="F42" s="16">
        <v>3415</v>
      </c>
      <c r="G42" s="13">
        <f t="shared" si="0"/>
        <v>-28</v>
      </c>
      <c r="H42" s="50" t="s">
        <v>5</v>
      </c>
      <c r="I42" s="30"/>
      <c r="J42" s="4" t="s">
        <v>16</v>
      </c>
    </row>
    <row r="43" spans="1:10" ht="22.5" customHeight="1">
      <c r="A43" s="53"/>
      <c r="B43" s="72"/>
      <c r="C43" s="57"/>
      <c r="D43" s="59"/>
      <c r="E43" s="17">
        <v>3443</v>
      </c>
      <c r="F43" s="17">
        <v>3415</v>
      </c>
      <c r="G43" s="15">
        <f t="shared" si="0"/>
        <v>-28</v>
      </c>
      <c r="H43" s="51"/>
      <c r="I43" s="31"/>
      <c r="J43" s="4" t="s">
        <v>17</v>
      </c>
    </row>
    <row r="44" spans="1:10" ht="15" customHeight="1">
      <c r="A44" s="52">
        <v>16</v>
      </c>
      <c r="B44" s="71" t="s">
        <v>23</v>
      </c>
      <c r="C44" s="56" t="s">
        <v>34</v>
      </c>
      <c r="D44" s="58" t="s">
        <v>29</v>
      </c>
      <c r="E44" s="16">
        <v>545</v>
      </c>
      <c r="F44" s="16">
        <v>556</v>
      </c>
      <c r="G44" s="13">
        <f t="shared" si="0"/>
        <v>11</v>
      </c>
      <c r="H44" s="50" t="s">
        <v>5</v>
      </c>
      <c r="I44" s="30"/>
      <c r="J44" s="4" t="s">
        <v>16</v>
      </c>
    </row>
    <row r="45" spans="1:10" ht="15" customHeight="1">
      <c r="A45" s="53"/>
      <c r="B45" s="72"/>
      <c r="C45" s="57"/>
      <c r="D45" s="59"/>
      <c r="E45" s="17">
        <v>545</v>
      </c>
      <c r="F45" s="17">
        <v>556</v>
      </c>
      <c r="G45" s="15">
        <f t="shared" si="0"/>
        <v>11</v>
      </c>
      <c r="H45" s="51"/>
      <c r="I45" s="31"/>
      <c r="J45" s="4" t="s">
        <v>17</v>
      </c>
    </row>
    <row r="46" spans="1:10" ht="15" customHeight="1">
      <c r="A46" s="52">
        <v>17</v>
      </c>
      <c r="B46" s="71" t="s">
        <v>23</v>
      </c>
      <c r="C46" s="56" t="s">
        <v>35</v>
      </c>
      <c r="D46" s="58" t="s">
        <v>72</v>
      </c>
      <c r="E46" s="16">
        <v>166</v>
      </c>
      <c r="F46" s="16">
        <v>166</v>
      </c>
      <c r="G46" s="13">
        <f t="shared" ref="G46:G79" si="4">+F46-E46</f>
        <v>0</v>
      </c>
      <c r="H46" s="50" t="s">
        <v>5</v>
      </c>
      <c r="I46" s="30"/>
      <c r="J46" s="4" t="s">
        <v>16</v>
      </c>
    </row>
    <row r="47" spans="1:10" ht="15" customHeight="1">
      <c r="A47" s="53"/>
      <c r="B47" s="72"/>
      <c r="C47" s="57"/>
      <c r="D47" s="59"/>
      <c r="E47" s="17">
        <v>166</v>
      </c>
      <c r="F47" s="17">
        <v>166</v>
      </c>
      <c r="G47" s="15">
        <f t="shared" si="4"/>
        <v>0</v>
      </c>
      <c r="H47" s="51"/>
      <c r="I47" s="31"/>
      <c r="J47" s="4" t="s">
        <v>17</v>
      </c>
    </row>
    <row r="48" spans="1:10" ht="15" customHeight="1">
      <c r="A48" s="52">
        <v>18</v>
      </c>
      <c r="B48" s="71" t="s">
        <v>23</v>
      </c>
      <c r="C48" s="56" t="s">
        <v>45</v>
      </c>
      <c r="D48" s="58" t="s">
        <v>29</v>
      </c>
      <c r="E48" s="16">
        <v>7188</v>
      </c>
      <c r="F48" s="16">
        <v>7136</v>
      </c>
      <c r="G48" s="13">
        <f t="shared" si="4"/>
        <v>-52</v>
      </c>
      <c r="H48" s="50" t="s">
        <v>5</v>
      </c>
      <c r="I48" s="30"/>
      <c r="J48" s="4" t="s">
        <v>16</v>
      </c>
    </row>
    <row r="49" spans="1:10" ht="15" customHeight="1">
      <c r="A49" s="53"/>
      <c r="B49" s="72"/>
      <c r="C49" s="57"/>
      <c r="D49" s="59"/>
      <c r="E49" s="17">
        <v>7188</v>
      </c>
      <c r="F49" s="17">
        <v>7136</v>
      </c>
      <c r="G49" s="15">
        <f t="shared" si="4"/>
        <v>-52</v>
      </c>
      <c r="H49" s="51"/>
      <c r="I49" s="31"/>
      <c r="J49" s="4" t="s">
        <v>17</v>
      </c>
    </row>
    <row r="50" spans="1:10" ht="15" customHeight="1">
      <c r="A50" s="52">
        <v>19</v>
      </c>
      <c r="B50" s="71" t="s">
        <v>23</v>
      </c>
      <c r="C50" s="56" t="s">
        <v>36</v>
      </c>
      <c r="D50" s="58" t="s">
        <v>29</v>
      </c>
      <c r="E50" s="16">
        <v>624</v>
      </c>
      <c r="F50" s="16">
        <v>360</v>
      </c>
      <c r="G50" s="13">
        <f t="shared" si="4"/>
        <v>-264</v>
      </c>
      <c r="H50" s="50" t="s">
        <v>5</v>
      </c>
      <c r="I50" s="30"/>
      <c r="J50" s="4" t="s">
        <v>16</v>
      </c>
    </row>
    <row r="51" spans="1:10" ht="15" customHeight="1">
      <c r="A51" s="53"/>
      <c r="B51" s="72"/>
      <c r="C51" s="57"/>
      <c r="D51" s="59"/>
      <c r="E51" s="17">
        <v>624</v>
      </c>
      <c r="F51" s="17">
        <v>96</v>
      </c>
      <c r="G51" s="15">
        <f t="shared" si="4"/>
        <v>-528</v>
      </c>
      <c r="H51" s="51"/>
      <c r="I51" s="31"/>
      <c r="J51" s="4" t="s">
        <v>17</v>
      </c>
    </row>
    <row r="52" spans="1:10" ht="15" customHeight="1">
      <c r="A52" s="52">
        <v>20</v>
      </c>
      <c r="B52" s="71" t="s">
        <v>23</v>
      </c>
      <c r="C52" s="56" t="s">
        <v>37</v>
      </c>
      <c r="D52" s="58" t="s">
        <v>72</v>
      </c>
      <c r="E52" s="16">
        <v>2363</v>
      </c>
      <c r="F52" s="16">
        <v>2363</v>
      </c>
      <c r="G52" s="13">
        <f t="shared" si="4"/>
        <v>0</v>
      </c>
      <c r="H52" s="50" t="s">
        <v>5</v>
      </c>
      <c r="I52" s="30"/>
      <c r="J52" s="4" t="s">
        <v>16</v>
      </c>
    </row>
    <row r="53" spans="1:10" ht="15" customHeight="1">
      <c r="A53" s="53"/>
      <c r="B53" s="72"/>
      <c r="C53" s="57"/>
      <c r="D53" s="59"/>
      <c r="E53" s="17">
        <v>2363</v>
      </c>
      <c r="F53" s="17">
        <v>2363</v>
      </c>
      <c r="G53" s="15">
        <f t="shared" si="4"/>
        <v>0</v>
      </c>
      <c r="H53" s="51"/>
      <c r="I53" s="31"/>
      <c r="J53" s="4" t="s">
        <v>17</v>
      </c>
    </row>
    <row r="54" spans="1:10" ht="15" customHeight="1">
      <c r="A54" s="52">
        <v>21</v>
      </c>
      <c r="B54" s="71" t="s">
        <v>23</v>
      </c>
      <c r="C54" s="56" t="s">
        <v>38</v>
      </c>
      <c r="D54" s="58" t="s">
        <v>72</v>
      </c>
      <c r="E54" s="16">
        <v>424</v>
      </c>
      <c r="F54" s="16">
        <v>424</v>
      </c>
      <c r="G54" s="13">
        <f t="shared" si="4"/>
        <v>0</v>
      </c>
      <c r="H54" s="50" t="s">
        <v>5</v>
      </c>
      <c r="I54" s="30"/>
      <c r="J54" s="4" t="s">
        <v>16</v>
      </c>
    </row>
    <row r="55" spans="1:10" ht="15" customHeight="1">
      <c r="A55" s="53"/>
      <c r="B55" s="72"/>
      <c r="C55" s="57"/>
      <c r="D55" s="59"/>
      <c r="E55" s="17">
        <v>424</v>
      </c>
      <c r="F55" s="17">
        <v>424</v>
      </c>
      <c r="G55" s="15">
        <f t="shared" si="4"/>
        <v>0</v>
      </c>
      <c r="H55" s="51"/>
      <c r="I55" s="31"/>
      <c r="J55" s="4" t="s">
        <v>17</v>
      </c>
    </row>
    <row r="56" spans="1:10" ht="22.5" customHeight="1">
      <c r="A56" s="52">
        <v>22</v>
      </c>
      <c r="B56" s="71" t="s">
        <v>23</v>
      </c>
      <c r="C56" s="56" t="s">
        <v>67</v>
      </c>
      <c r="D56" s="58" t="s">
        <v>72</v>
      </c>
      <c r="E56" s="16">
        <v>11093</v>
      </c>
      <c r="F56" s="16">
        <v>11029</v>
      </c>
      <c r="G56" s="13">
        <f t="shared" si="4"/>
        <v>-64</v>
      </c>
      <c r="H56" s="50" t="s">
        <v>5</v>
      </c>
      <c r="I56" s="37"/>
      <c r="J56" s="4" t="s">
        <v>16</v>
      </c>
    </row>
    <row r="57" spans="1:10" ht="22.5" customHeight="1">
      <c r="A57" s="53"/>
      <c r="B57" s="72"/>
      <c r="C57" s="57"/>
      <c r="D57" s="59"/>
      <c r="E57" s="17">
        <v>11093</v>
      </c>
      <c r="F57" s="17">
        <v>11029</v>
      </c>
      <c r="G57" s="15">
        <f t="shared" si="4"/>
        <v>-64</v>
      </c>
      <c r="H57" s="51"/>
      <c r="I57" s="31"/>
      <c r="J57" s="4" t="s">
        <v>17</v>
      </c>
    </row>
    <row r="58" spans="1:10" ht="15" customHeight="1">
      <c r="A58" s="52">
        <v>23</v>
      </c>
      <c r="B58" s="71" t="s">
        <v>23</v>
      </c>
      <c r="C58" s="56" t="s">
        <v>84</v>
      </c>
      <c r="D58" s="58" t="s">
        <v>73</v>
      </c>
      <c r="E58" s="16">
        <v>0</v>
      </c>
      <c r="F58" s="16">
        <v>2590</v>
      </c>
      <c r="G58" s="13">
        <f t="shared" si="4"/>
        <v>2590</v>
      </c>
      <c r="H58" s="50" t="s">
        <v>5</v>
      </c>
      <c r="I58" s="37"/>
      <c r="J58" s="4" t="s">
        <v>16</v>
      </c>
    </row>
    <row r="59" spans="1:10" ht="15" customHeight="1">
      <c r="A59" s="53"/>
      <c r="B59" s="72"/>
      <c r="C59" s="57"/>
      <c r="D59" s="59"/>
      <c r="E59" s="17">
        <v>0</v>
      </c>
      <c r="F59" s="17">
        <v>2590</v>
      </c>
      <c r="G59" s="15">
        <f t="shared" si="4"/>
        <v>2590</v>
      </c>
      <c r="H59" s="51"/>
      <c r="I59" s="31"/>
      <c r="J59" s="4" t="s">
        <v>17</v>
      </c>
    </row>
    <row r="60" spans="1:10" ht="22.5" customHeight="1">
      <c r="A60" s="52">
        <v>24</v>
      </c>
      <c r="B60" s="71" t="s">
        <v>23</v>
      </c>
      <c r="C60" s="56" t="s">
        <v>68</v>
      </c>
      <c r="D60" s="58" t="s">
        <v>29</v>
      </c>
      <c r="E60" s="16">
        <v>413</v>
      </c>
      <c r="F60" s="16">
        <v>134</v>
      </c>
      <c r="G60" s="13">
        <f t="shared" ref="G60:G65" si="5">+F60-E60</f>
        <v>-279</v>
      </c>
      <c r="H60" s="50" t="s">
        <v>5</v>
      </c>
      <c r="I60" s="30"/>
      <c r="J60" s="4" t="s">
        <v>16</v>
      </c>
    </row>
    <row r="61" spans="1:10" ht="22.5" customHeight="1">
      <c r="A61" s="53"/>
      <c r="B61" s="72"/>
      <c r="C61" s="57"/>
      <c r="D61" s="59"/>
      <c r="E61" s="17">
        <v>413</v>
      </c>
      <c r="F61" s="17">
        <v>134</v>
      </c>
      <c r="G61" s="15">
        <f t="shared" si="5"/>
        <v>-279</v>
      </c>
      <c r="H61" s="51"/>
      <c r="I61" s="31"/>
      <c r="J61" s="4" t="s">
        <v>17</v>
      </c>
    </row>
    <row r="62" spans="1:10" ht="15" customHeight="1">
      <c r="A62" s="52">
        <v>25</v>
      </c>
      <c r="B62" s="71" t="s">
        <v>23</v>
      </c>
      <c r="C62" s="56" t="s">
        <v>69</v>
      </c>
      <c r="D62" s="58" t="s">
        <v>29</v>
      </c>
      <c r="E62" s="16">
        <v>349</v>
      </c>
      <c r="F62" s="16">
        <v>349</v>
      </c>
      <c r="G62" s="13">
        <f t="shared" si="5"/>
        <v>0</v>
      </c>
      <c r="H62" s="50" t="s">
        <v>5</v>
      </c>
      <c r="I62" s="30"/>
      <c r="J62" s="4" t="s">
        <v>16</v>
      </c>
    </row>
    <row r="63" spans="1:10" ht="15" customHeight="1">
      <c r="A63" s="53"/>
      <c r="B63" s="72"/>
      <c r="C63" s="57"/>
      <c r="D63" s="59"/>
      <c r="E63" s="17">
        <v>349</v>
      </c>
      <c r="F63" s="17">
        <v>349</v>
      </c>
      <c r="G63" s="15">
        <f t="shared" si="5"/>
        <v>0</v>
      </c>
      <c r="H63" s="51"/>
      <c r="I63" s="31"/>
      <c r="J63" s="4" t="s">
        <v>17</v>
      </c>
    </row>
    <row r="64" spans="1:10" ht="15" customHeight="1">
      <c r="A64" s="52">
        <v>26</v>
      </c>
      <c r="B64" s="71" t="s">
        <v>23</v>
      </c>
      <c r="C64" s="56" t="s">
        <v>70</v>
      </c>
      <c r="D64" s="58" t="s">
        <v>40</v>
      </c>
      <c r="E64" s="16">
        <v>5307</v>
      </c>
      <c r="F64" s="16">
        <v>5307</v>
      </c>
      <c r="G64" s="13">
        <f t="shared" si="5"/>
        <v>0</v>
      </c>
      <c r="H64" s="50" t="s">
        <v>5</v>
      </c>
      <c r="I64" s="30"/>
      <c r="J64" s="4" t="s">
        <v>16</v>
      </c>
    </row>
    <row r="65" spans="1:10" ht="15" customHeight="1">
      <c r="A65" s="53"/>
      <c r="B65" s="72"/>
      <c r="C65" s="57"/>
      <c r="D65" s="59"/>
      <c r="E65" s="17">
        <v>5307</v>
      </c>
      <c r="F65" s="17">
        <v>5307</v>
      </c>
      <c r="G65" s="15">
        <f t="shared" si="5"/>
        <v>0</v>
      </c>
      <c r="H65" s="51"/>
      <c r="I65" s="31"/>
      <c r="J65" s="4" t="s">
        <v>17</v>
      </c>
    </row>
    <row r="66" spans="1:10" ht="15" customHeight="1">
      <c r="A66" s="52">
        <v>27</v>
      </c>
      <c r="B66" s="71" t="s">
        <v>23</v>
      </c>
      <c r="C66" s="56" t="s">
        <v>39</v>
      </c>
      <c r="D66" s="58" t="s">
        <v>29</v>
      </c>
      <c r="E66" s="16">
        <v>1486</v>
      </c>
      <c r="F66" s="16">
        <v>1486</v>
      </c>
      <c r="G66" s="13">
        <f t="shared" si="4"/>
        <v>0</v>
      </c>
      <c r="H66" s="50" t="s">
        <v>5</v>
      </c>
      <c r="I66" s="30"/>
      <c r="J66" s="4" t="s">
        <v>16</v>
      </c>
    </row>
    <row r="67" spans="1:10" ht="15" customHeight="1">
      <c r="A67" s="53"/>
      <c r="B67" s="72"/>
      <c r="C67" s="57"/>
      <c r="D67" s="59"/>
      <c r="E67" s="17">
        <v>1486</v>
      </c>
      <c r="F67" s="17">
        <v>1486</v>
      </c>
      <c r="G67" s="15">
        <f t="shared" si="4"/>
        <v>0</v>
      </c>
      <c r="H67" s="51"/>
      <c r="I67" s="31"/>
      <c r="J67" s="4" t="s">
        <v>17</v>
      </c>
    </row>
    <row r="68" spans="1:10" ht="15" customHeight="1">
      <c r="A68" s="52">
        <v>28</v>
      </c>
      <c r="B68" s="71" t="s">
        <v>23</v>
      </c>
      <c r="C68" s="56" t="s">
        <v>41</v>
      </c>
      <c r="D68" s="58" t="s">
        <v>72</v>
      </c>
      <c r="E68" s="16">
        <v>1200</v>
      </c>
      <c r="F68" s="16">
        <v>1303</v>
      </c>
      <c r="G68" s="13">
        <f t="shared" si="4"/>
        <v>103</v>
      </c>
      <c r="H68" s="50" t="s">
        <v>5</v>
      </c>
      <c r="I68" s="30"/>
      <c r="J68" s="4" t="s">
        <v>16</v>
      </c>
    </row>
    <row r="69" spans="1:10" ht="15" customHeight="1">
      <c r="A69" s="53"/>
      <c r="B69" s="72"/>
      <c r="C69" s="57"/>
      <c r="D69" s="59"/>
      <c r="E69" s="17">
        <v>608</v>
      </c>
      <c r="F69" s="17">
        <v>625</v>
      </c>
      <c r="G69" s="15">
        <f t="shared" si="4"/>
        <v>17</v>
      </c>
      <c r="H69" s="51"/>
      <c r="I69" s="31"/>
      <c r="J69" s="4" t="s">
        <v>17</v>
      </c>
    </row>
    <row r="70" spans="1:10" ht="15" customHeight="1">
      <c r="A70" s="52">
        <v>29</v>
      </c>
      <c r="B70" s="71" t="s">
        <v>23</v>
      </c>
      <c r="C70" s="56" t="s">
        <v>42</v>
      </c>
      <c r="D70" s="58" t="s">
        <v>29</v>
      </c>
      <c r="E70" s="16">
        <v>373</v>
      </c>
      <c r="F70" s="16">
        <v>43</v>
      </c>
      <c r="G70" s="13">
        <f t="shared" si="4"/>
        <v>-330</v>
      </c>
      <c r="H70" s="50" t="s">
        <v>5</v>
      </c>
      <c r="I70" s="30"/>
      <c r="J70" s="4" t="s">
        <v>16</v>
      </c>
    </row>
    <row r="71" spans="1:10" ht="15" customHeight="1">
      <c r="A71" s="53"/>
      <c r="B71" s="72"/>
      <c r="C71" s="57"/>
      <c r="D71" s="59"/>
      <c r="E71" s="17">
        <v>373</v>
      </c>
      <c r="F71" s="17">
        <v>43</v>
      </c>
      <c r="G71" s="15">
        <f t="shared" si="4"/>
        <v>-330</v>
      </c>
      <c r="H71" s="51"/>
      <c r="I71" s="31"/>
      <c r="J71" s="4" t="s">
        <v>17</v>
      </c>
    </row>
    <row r="72" spans="1:10" ht="22.5" customHeight="1">
      <c r="A72" s="52">
        <v>30</v>
      </c>
      <c r="B72" s="71" t="s">
        <v>23</v>
      </c>
      <c r="C72" s="56" t="s">
        <v>94</v>
      </c>
      <c r="D72" s="58" t="s">
        <v>74</v>
      </c>
      <c r="E72" s="16">
        <v>4463</v>
      </c>
      <c r="F72" s="16">
        <v>4463</v>
      </c>
      <c r="G72" s="13">
        <f t="shared" si="4"/>
        <v>0</v>
      </c>
      <c r="H72" s="50" t="s">
        <v>5</v>
      </c>
      <c r="I72" s="30"/>
      <c r="J72" s="4" t="s">
        <v>16</v>
      </c>
    </row>
    <row r="73" spans="1:10" ht="22.5" customHeight="1">
      <c r="A73" s="53"/>
      <c r="B73" s="72"/>
      <c r="C73" s="57"/>
      <c r="D73" s="59"/>
      <c r="E73" s="17">
        <v>2252</v>
      </c>
      <c r="F73" s="17">
        <v>2252</v>
      </c>
      <c r="G73" s="15">
        <f t="shared" si="4"/>
        <v>0</v>
      </c>
      <c r="H73" s="51"/>
      <c r="I73" s="31"/>
      <c r="J73" s="4" t="s">
        <v>17</v>
      </c>
    </row>
    <row r="74" spans="1:10" ht="15" customHeight="1">
      <c r="A74" s="52">
        <v>31</v>
      </c>
      <c r="B74" s="71" t="s">
        <v>23</v>
      </c>
      <c r="C74" s="56" t="s">
        <v>43</v>
      </c>
      <c r="D74" s="58" t="s">
        <v>29</v>
      </c>
      <c r="E74" s="16">
        <v>4418</v>
      </c>
      <c r="F74" s="16">
        <v>5793</v>
      </c>
      <c r="G74" s="13">
        <f t="shared" si="4"/>
        <v>1375</v>
      </c>
      <c r="H74" s="50" t="s">
        <v>5</v>
      </c>
      <c r="I74" s="30"/>
      <c r="J74" s="4" t="s">
        <v>16</v>
      </c>
    </row>
    <row r="75" spans="1:10" ht="15" customHeight="1">
      <c r="A75" s="53"/>
      <c r="B75" s="72"/>
      <c r="C75" s="57"/>
      <c r="D75" s="59"/>
      <c r="E75" s="17">
        <v>4418</v>
      </c>
      <c r="F75" s="17">
        <v>5793</v>
      </c>
      <c r="G75" s="15">
        <f t="shared" si="4"/>
        <v>1375</v>
      </c>
      <c r="H75" s="51"/>
      <c r="I75" s="31"/>
      <c r="J75" s="4" t="s">
        <v>17</v>
      </c>
    </row>
    <row r="76" spans="1:10" ht="15" customHeight="1">
      <c r="A76" s="52">
        <v>32</v>
      </c>
      <c r="B76" s="71" t="s">
        <v>23</v>
      </c>
      <c r="C76" s="56" t="s">
        <v>95</v>
      </c>
      <c r="D76" s="58" t="s">
        <v>75</v>
      </c>
      <c r="E76" s="16">
        <v>126</v>
      </c>
      <c r="F76" s="16">
        <v>126</v>
      </c>
      <c r="G76" s="13">
        <f t="shared" si="4"/>
        <v>0</v>
      </c>
      <c r="H76" s="50" t="s">
        <v>5</v>
      </c>
      <c r="I76" s="30"/>
      <c r="J76" s="4" t="s">
        <v>16</v>
      </c>
    </row>
    <row r="77" spans="1:10" ht="15" customHeight="1">
      <c r="A77" s="53"/>
      <c r="B77" s="72"/>
      <c r="C77" s="57"/>
      <c r="D77" s="59"/>
      <c r="E77" s="17">
        <v>126</v>
      </c>
      <c r="F77" s="17">
        <v>126</v>
      </c>
      <c r="G77" s="15">
        <f t="shared" si="4"/>
        <v>0</v>
      </c>
      <c r="H77" s="51"/>
      <c r="I77" s="31"/>
      <c r="J77" s="4" t="s">
        <v>17</v>
      </c>
    </row>
    <row r="78" spans="1:10" ht="15" customHeight="1">
      <c r="A78" s="52">
        <v>33</v>
      </c>
      <c r="B78" s="71" t="s">
        <v>23</v>
      </c>
      <c r="C78" s="56" t="s">
        <v>44</v>
      </c>
      <c r="D78" s="58" t="s">
        <v>40</v>
      </c>
      <c r="E78" s="16">
        <v>325</v>
      </c>
      <c r="F78" s="16">
        <v>326</v>
      </c>
      <c r="G78" s="13">
        <f t="shared" si="4"/>
        <v>1</v>
      </c>
      <c r="H78" s="50" t="s">
        <v>5</v>
      </c>
      <c r="I78" s="30"/>
      <c r="J78" s="4" t="s">
        <v>16</v>
      </c>
    </row>
    <row r="79" spans="1:10" ht="15" customHeight="1">
      <c r="A79" s="53"/>
      <c r="B79" s="72"/>
      <c r="C79" s="57"/>
      <c r="D79" s="59"/>
      <c r="E79" s="17">
        <v>325</v>
      </c>
      <c r="F79" s="17">
        <v>326</v>
      </c>
      <c r="G79" s="15">
        <f t="shared" si="4"/>
        <v>1</v>
      </c>
      <c r="H79" s="51"/>
      <c r="I79" s="31"/>
      <c r="J79" s="4" t="s">
        <v>17</v>
      </c>
    </row>
    <row r="80" spans="1:10" ht="15" customHeight="1">
      <c r="A80" s="52">
        <v>34</v>
      </c>
      <c r="B80" s="71" t="s">
        <v>23</v>
      </c>
      <c r="C80" s="56" t="s">
        <v>46</v>
      </c>
      <c r="D80" s="58" t="s">
        <v>40</v>
      </c>
      <c r="E80" s="16">
        <v>1147</v>
      </c>
      <c r="F80" s="16">
        <v>2091</v>
      </c>
      <c r="G80" s="13">
        <f t="shared" ref="G80:G107" si="6">+F80-E80</f>
        <v>944</v>
      </c>
      <c r="H80" s="50" t="s">
        <v>5</v>
      </c>
      <c r="I80" s="30"/>
      <c r="J80" s="4" t="s">
        <v>16</v>
      </c>
    </row>
    <row r="81" spans="1:10" ht="15" customHeight="1">
      <c r="A81" s="53"/>
      <c r="B81" s="72"/>
      <c r="C81" s="57"/>
      <c r="D81" s="59"/>
      <c r="E81" s="17">
        <v>1147</v>
      </c>
      <c r="F81" s="17">
        <v>1147</v>
      </c>
      <c r="G81" s="15">
        <f t="shared" si="6"/>
        <v>0</v>
      </c>
      <c r="H81" s="51"/>
      <c r="I81" s="31"/>
      <c r="J81" s="4" t="s">
        <v>17</v>
      </c>
    </row>
    <row r="82" spans="1:10" ht="15" customHeight="1">
      <c r="A82" s="52">
        <v>35</v>
      </c>
      <c r="B82" s="71" t="s">
        <v>23</v>
      </c>
      <c r="C82" s="56" t="s">
        <v>47</v>
      </c>
      <c r="D82" s="58" t="s">
        <v>40</v>
      </c>
      <c r="E82" s="16">
        <v>130</v>
      </c>
      <c r="F82" s="16">
        <v>130</v>
      </c>
      <c r="G82" s="13">
        <f t="shared" si="6"/>
        <v>0</v>
      </c>
      <c r="H82" s="50" t="s">
        <v>5</v>
      </c>
      <c r="I82" s="30"/>
      <c r="J82" s="4" t="s">
        <v>16</v>
      </c>
    </row>
    <row r="83" spans="1:10" ht="15" customHeight="1">
      <c r="A83" s="53"/>
      <c r="B83" s="72"/>
      <c r="C83" s="57"/>
      <c r="D83" s="59"/>
      <c r="E83" s="17">
        <v>130</v>
      </c>
      <c r="F83" s="17">
        <v>130</v>
      </c>
      <c r="G83" s="15">
        <f t="shared" si="6"/>
        <v>0</v>
      </c>
      <c r="H83" s="51"/>
      <c r="I83" s="31"/>
      <c r="J83" s="4" t="s">
        <v>17</v>
      </c>
    </row>
    <row r="84" spans="1:10" ht="15" customHeight="1">
      <c r="A84" s="52">
        <v>36</v>
      </c>
      <c r="B84" s="71" t="s">
        <v>23</v>
      </c>
      <c r="C84" s="56" t="s">
        <v>48</v>
      </c>
      <c r="D84" s="58" t="s">
        <v>40</v>
      </c>
      <c r="E84" s="16">
        <v>411</v>
      </c>
      <c r="F84" s="16">
        <v>411</v>
      </c>
      <c r="G84" s="13">
        <f t="shared" si="6"/>
        <v>0</v>
      </c>
      <c r="H84" s="50" t="s">
        <v>5</v>
      </c>
      <c r="I84" s="30"/>
      <c r="J84" s="4" t="s">
        <v>16</v>
      </c>
    </row>
    <row r="85" spans="1:10" ht="15" customHeight="1">
      <c r="A85" s="53"/>
      <c r="B85" s="72"/>
      <c r="C85" s="57"/>
      <c r="D85" s="59"/>
      <c r="E85" s="17">
        <v>411</v>
      </c>
      <c r="F85" s="17">
        <v>411</v>
      </c>
      <c r="G85" s="15">
        <f t="shared" si="6"/>
        <v>0</v>
      </c>
      <c r="H85" s="51"/>
      <c r="I85" s="31"/>
      <c r="J85" s="4" t="s">
        <v>17</v>
      </c>
    </row>
    <row r="86" spans="1:10" ht="15" customHeight="1">
      <c r="A86" s="52">
        <v>37</v>
      </c>
      <c r="B86" s="71" t="s">
        <v>23</v>
      </c>
      <c r="C86" s="56" t="s">
        <v>49</v>
      </c>
      <c r="D86" s="58" t="s">
        <v>40</v>
      </c>
      <c r="E86" s="16">
        <v>779</v>
      </c>
      <c r="F86" s="16">
        <v>779</v>
      </c>
      <c r="G86" s="13">
        <f t="shared" si="6"/>
        <v>0</v>
      </c>
      <c r="H86" s="50" t="s">
        <v>5</v>
      </c>
      <c r="I86" s="30"/>
      <c r="J86" s="4" t="s">
        <v>16</v>
      </c>
    </row>
    <row r="87" spans="1:10" ht="15" customHeight="1">
      <c r="A87" s="53"/>
      <c r="B87" s="72"/>
      <c r="C87" s="57"/>
      <c r="D87" s="59"/>
      <c r="E87" s="17">
        <v>779</v>
      </c>
      <c r="F87" s="17">
        <v>779</v>
      </c>
      <c r="G87" s="15">
        <f t="shared" si="6"/>
        <v>0</v>
      </c>
      <c r="H87" s="51"/>
      <c r="I87" s="31"/>
      <c r="J87" s="4" t="s">
        <v>17</v>
      </c>
    </row>
    <row r="88" spans="1:10" ht="15" customHeight="1">
      <c r="A88" s="52">
        <v>38</v>
      </c>
      <c r="B88" s="71" t="s">
        <v>23</v>
      </c>
      <c r="C88" s="56" t="s">
        <v>50</v>
      </c>
      <c r="D88" s="58" t="s">
        <v>40</v>
      </c>
      <c r="E88" s="16">
        <v>177</v>
      </c>
      <c r="F88" s="16">
        <v>177</v>
      </c>
      <c r="G88" s="13">
        <f t="shared" si="6"/>
        <v>0</v>
      </c>
      <c r="H88" s="50" t="s">
        <v>5</v>
      </c>
      <c r="I88" s="30"/>
      <c r="J88" s="4" t="s">
        <v>16</v>
      </c>
    </row>
    <row r="89" spans="1:10" ht="15" customHeight="1">
      <c r="A89" s="53"/>
      <c r="B89" s="72"/>
      <c r="C89" s="57"/>
      <c r="D89" s="59"/>
      <c r="E89" s="17">
        <v>177</v>
      </c>
      <c r="F89" s="17">
        <v>177</v>
      </c>
      <c r="G89" s="15">
        <f t="shared" si="6"/>
        <v>0</v>
      </c>
      <c r="H89" s="51"/>
      <c r="I89" s="31"/>
      <c r="J89" s="4" t="s">
        <v>17</v>
      </c>
    </row>
    <row r="90" spans="1:10" ht="15" customHeight="1">
      <c r="A90" s="52">
        <v>39</v>
      </c>
      <c r="B90" s="71" t="s">
        <v>23</v>
      </c>
      <c r="C90" s="56" t="s">
        <v>52</v>
      </c>
      <c r="D90" s="58" t="s">
        <v>40</v>
      </c>
      <c r="E90" s="16">
        <v>2468</v>
      </c>
      <c r="F90" s="16">
        <v>2111</v>
      </c>
      <c r="G90" s="13">
        <f t="shared" si="6"/>
        <v>-357</v>
      </c>
      <c r="H90" s="50" t="s">
        <v>5</v>
      </c>
      <c r="I90" s="30"/>
      <c r="J90" s="4" t="s">
        <v>16</v>
      </c>
    </row>
    <row r="91" spans="1:10" ht="15" customHeight="1">
      <c r="A91" s="53"/>
      <c r="B91" s="72"/>
      <c r="C91" s="57"/>
      <c r="D91" s="59"/>
      <c r="E91" s="17">
        <v>2468</v>
      </c>
      <c r="F91" s="17">
        <v>2111</v>
      </c>
      <c r="G91" s="15">
        <f t="shared" si="6"/>
        <v>-357</v>
      </c>
      <c r="H91" s="51"/>
      <c r="I91" s="31"/>
      <c r="J91" s="4" t="s">
        <v>17</v>
      </c>
    </row>
    <row r="92" spans="1:10" ht="15" customHeight="1">
      <c r="A92" s="52">
        <v>40</v>
      </c>
      <c r="B92" s="71" t="s">
        <v>23</v>
      </c>
      <c r="C92" s="56" t="s">
        <v>53</v>
      </c>
      <c r="D92" s="58" t="s">
        <v>77</v>
      </c>
      <c r="E92" s="16">
        <v>227</v>
      </c>
      <c r="F92" s="16">
        <v>146</v>
      </c>
      <c r="G92" s="13">
        <f t="shared" si="6"/>
        <v>-81</v>
      </c>
      <c r="H92" s="50" t="s">
        <v>5</v>
      </c>
      <c r="I92" s="30"/>
      <c r="J92" s="4" t="s">
        <v>16</v>
      </c>
    </row>
    <row r="93" spans="1:10" ht="15" customHeight="1">
      <c r="A93" s="53"/>
      <c r="B93" s="72"/>
      <c r="C93" s="57"/>
      <c r="D93" s="59"/>
      <c r="E93" s="17">
        <v>227</v>
      </c>
      <c r="F93" s="17">
        <v>146</v>
      </c>
      <c r="G93" s="15">
        <f t="shared" si="6"/>
        <v>-81</v>
      </c>
      <c r="H93" s="51"/>
      <c r="I93" s="31"/>
      <c r="J93" s="4" t="s">
        <v>17</v>
      </c>
    </row>
    <row r="94" spans="1:10" ht="15" customHeight="1">
      <c r="A94" s="52">
        <v>41</v>
      </c>
      <c r="B94" s="71" t="s">
        <v>23</v>
      </c>
      <c r="C94" s="56" t="s">
        <v>56</v>
      </c>
      <c r="D94" s="58" t="s">
        <v>78</v>
      </c>
      <c r="E94" s="16">
        <v>8095</v>
      </c>
      <c r="F94" s="16">
        <v>8095</v>
      </c>
      <c r="G94" s="13">
        <f t="shared" si="6"/>
        <v>0</v>
      </c>
      <c r="H94" s="50" t="s">
        <v>5</v>
      </c>
      <c r="I94" s="30"/>
      <c r="J94" s="4" t="s">
        <v>16</v>
      </c>
    </row>
    <row r="95" spans="1:10" ht="15" customHeight="1">
      <c r="A95" s="53"/>
      <c r="B95" s="72"/>
      <c r="C95" s="57"/>
      <c r="D95" s="59"/>
      <c r="E95" s="17">
        <v>8095</v>
      </c>
      <c r="F95" s="17">
        <v>8095</v>
      </c>
      <c r="G95" s="15">
        <f t="shared" si="6"/>
        <v>0</v>
      </c>
      <c r="H95" s="51"/>
      <c r="I95" s="31"/>
      <c r="J95" s="4" t="s">
        <v>17</v>
      </c>
    </row>
    <row r="96" spans="1:10" ht="15" customHeight="1">
      <c r="A96" s="52">
        <v>42</v>
      </c>
      <c r="B96" s="71" t="s">
        <v>23</v>
      </c>
      <c r="C96" s="56" t="s">
        <v>54</v>
      </c>
      <c r="D96" s="58" t="s">
        <v>71</v>
      </c>
      <c r="E96" s="16">
        <v>40258</v>
      </c>
      <c r="F96" s="16">
        <v>40628</v>
      </c>
      <c r="G96" s="13">
        <f t="shared" si="6"/>
        <v>370</v>
      </c>
      <c r="H96" s="50" t="s">
        <v>5</v>
      </c>
      <c r="I96" s="30"/>
      <c r="J96" s="4" t="s">
        <v>16</v>
      </c>
    </row>
    <row r="97" spans="1:10" ht="15" customHeight="1">
      <c r="A97" s="53"/>
      <c r="B97" s="72"/>
      <c r="C97" s="57"/>
      <c r="D97" s="59"/>
      <c r="E97" s="17">
        <v>40258</v>
      </c>
      <c r="F97" s="17">
        <v>40628</v>
      </c>
      <c r="G97" s="15">
        <f t="shared" si="6"/>
        <v>370</v>
      </c>
      <c r="H97" s="51"/>
      <c r="I97" s="31"/>
      <c r="J97" s="4" t="s">
        <v>17</v>
      </c>
    </row>
    <row r="98" spans="1:10" ht="15" customHeight="1">
      <c r="A98" s="52">
        <v>43</v>
      </c>
      <c r="B98" s="71" t="s">
        <v>23</v>
      </c>
      <c r="C98" s="56" t="s">
        <v>55</v>
      </c>
      <c r="D98" s="58" t="s">
        <v>71</v>
      </c>
      <c r="E98" s="16">
        <v>12986</v>
      </c>
      <c r="F98" s="16">
        <v>12986</v>
      </c>
      <c r="G98" s="13">
        <f t="shared" si="6"/>
        <v>0</v>
      </c>
      <c r="H98" s="50" t="s">
        <v>5</v>
      </c>
      <c r="I98" s="30"/>
      <c r="J98" s="4" t="s">
        <v>16</v>
      </c>
    </row>
    <row r="99" spans="1:10" ht="15" customHeight="1">
      <c r="A99" s="53"/>
      <c r="B99" s="72"/>
      <c r="C99" s="57"/>
      <c r="D99" s="59"/>
      <c r="E99" s="17">
        <v>12986</v>
      </c>
      <c r="F99" s="17">
        <v>12986</v>
      </c>
      <c r="G99" s="15">
        <f t="shared" si="6"/>
        <v>0</v>
      </c>
      <c r="H99" s="51"/>
      <c r="I99" s="31"/>
      <c r="J99" s="4" t="s">
        <v>17</v>
      </c>
    </row>
    <row r="100" spans="1:10" ht="15" customHeight="1">
      <c r="A100" s="52">
        <v>44</v>
      </c>
      <c r="B100" s="71" t="s">
        <v>23</v>
      </c>
      <c r="C100" s="56" t="s">
        <v>96</v>
      </c>
      <c r="D100" s="58" t="s">
        <v>71</v>
      </c>
      <c r="E100" s="16">
        <v>882</v>
      </c>
      <c r="F100" s="16">
        <v>882</v>
      </c>
      <c r="G100" s="13">
        <f t="shared" si="6"/>
        <v>0</v>
      </c>
      <c r="H100" s="50" t="s">
        <v>5</v>
      </c>
      <c r="I100" s="30"/>
      <c r="J100" s="4" t="s">
        <v>16</v>
      </c>
    </row>
    <row r="101" spans="1:10" ht="15" customHeight="1">
      <c r="A101" s="53"/>
      <c r="B101" s="72"/>
      <c r="C101" s="57"/>
      <c r="D101" s="59"/>
      <c r="E101" s="17">
        <v>882</v>
      </c>
      <c r="F101" s="17">
        <v>882</v>
      </c>
      <c r="G101" s="15">
        <f t="shared" si="6"/>
        <v>0</v>
      </c>
      <c r="H101" s="51"/>
      <c r="I101" s="31"/>
      <c r="J101" s="4" t="s">
        <v>17</v>
      </c>
    </row>
    <row r="102" spans="1:10" ht="15" customHeight="1">
      <c r="A102" s="52">
        <v>45</v>
      </c>
      <c r="B102" s="71" t="s">
        <v>23</v>
      </c>
      <c r="C102" s="56" t="s">
        <v>57</v>
      </c>
      <c r="D102" s="58" t="s">
        <v>76</v>
      </c>
      <c r="E102" s="16">
        <v>1226</v>
      </c>
      <c r="F102" s="16">
        <v>745</v>
      </c>
      <c r="G102" s="13">
        <f t="shared" si="6"/>
        <v>-481</v>
      </c>
      <c r="H102" s="50" t="s">
        <v>5</v>
      </c>
      <c r="I102" s="30"/>
      <c r="J102" s="4" t="s">
        <v>16</v>
      </c>
    </row>
    <row r="103" spans="1:10" ht="15" customHeight="1">
      <c r="A103" s="53"/>
      <c r="B103" s="72"/>
      <c r="C103" s="57"/>
      <c r="D103" s="59"/>
      <c r="E103" s="17">
        <v>1226</v>
      </c>
      <c r="F103" s="17">
        <v>745</v>
      </c>
      <c r="G103" s="15">
        <f t="shared" si="6"/>
        <v>-481</v>
      </c>
      <c r="H103" s="51"/>
      <c r="I103" s="31"/>
      <c r="J103" s="4" t="s">
        <v>17</v>
      </c>
    </row>
    <row r="104" spans="1:10" ht="15" customHeight="1">
      <c r="A104" s="52">
        <v>46</v>
      </c>
      <c r="B104" s="71" t="s">
        <v>23</v>
      </c>
      <c r="C104" s="56" t="s">
        <v>58</v>
      </c>
      <c r="D104" s="58" t="s">
        <v>79</v>
      </c>
      <c r="E104" s="16">
        <v>2421</v>
      </c>
      <c r="F104" s="16">
        <v>2421</v>
      </c>
      <c r="G104" s="13">
        <f t="shared" si="6"/>
        <v>0</v>
      </c>
      <c r="H104" s="50" t="s">
        <v>5</v>
      </c>
      <c r="I104" s="30"/>
      <c r="J104" s="4" t="s">
        <v>16</v>
      </c>
    </row>
    <row r="105" spans="1:10" ht="15" customHeight="1">
      <c r="A105" s="53"/>
      <c r="B105" s="72"/>
      <c r="C105" s="57"/>
      <c r="D105" s="59"/>
      <c r="E105" s="17">
        <v>2421</v>
      </c>
      <c r="F105" s="17">
        <v>2421</v>
      </c>
      <c r="G105" s="15">
        <f t="shared" si="6"/>
        <v>0</v>
      </c>
      <c r="H105" s="51"/>
      <c r="I105" s="31"/>
      <c r="J105" s="4" t="s">
        <v>17</v>
      </c>
    </row>
    <row r="106" spans="1:10" ht="15" customHeight="1">
      <c r="A106" s="52">
        <v>47</v>
      </c>
      <c r="B106" s="71" t="s">
        <v>23</v>
      </c>
      <c r="C106" s="56" t="s">
        <v>59</v>
      </c>
      <c r="D106" s="58" t="s">
        <v>80</v>
      </c>
      <c r="E106" s="16">
        <v>59843</v>
      </c>
      <c r="F106" s="16">
        <v>61811</v>
      </c>
      <c r="G106" s="13">
        <f t="shared" si="6"/>
        <v>1968</v>
      </c>
      <c r="H106" s="50" t="s">
        <v>5</v>
      </c>
      <c r="I106" s="30"/>
      <c r="J106" s="4" t="s">
        <v>16</v>
      </c>
    </row>
    <row r="107" spans="1:10" ht="15" customHeight="1">
      <c r="A107" s="53"/>
      <c r="B107" s="72"/>
      <c r="C107" s="57"/>
      <c r="D107" s="59"/>
      <c r="E107" s="17">
        <v>59843</v>
      </c>
      <c r="F107" s="17">
        <v>61811</v>
      </c>
      <c r="G107" s="15">
        <f t="shared" si="6"/>
        <v>1968</v>
      </c>
      <c r="H107" s="51"/>
      <c r="I107" s="31"/>
      <c r="J107" s="4" t="s">
        <v>17</v>
      </c>
    </row>
    <row r="108" spans="1:10" ht="15" customHeight="1">
      <c r="A108" s="52">
        <v>48</v>
      </c>
      <c r="B108" s="71" t="s">
        <v>23</v>
      </c>
      <c r="C108" s="56" t="s">
        <v>60</v>
      </c>
      <c r="D108" s="58" t="s">
        <v>79</v>
      </c>
      <c r="E108" s="16">
        <v>26154</v>
      </c>
      <c r="F108" s="16">
        <v>25777</v>
      </c>
      <c r="G108" s="13">
        <f t="shared" ref="G108:G133" si="7">+F108-E108</f>
        <v>-377</v>
      </c>
      <c r="H108" s="50" t="s">
        <v>5</v>
      </c>
      <c r="I108" s="30"/>
      <c r="J108" s="4" t="s">
        <v>16</v>
      </c>
    </row>
    <row r="109" spans="1:10" ht="15" customHeight="1">
      <c r="A109" s="53"/>
      <c r="B109" s="72"/>
      <c r="C109" s="57"/>
      <c r="D109" s="59"/>
      <c r="E109" s="17">
        <v>26154</v>
      </c>
      <c r="F109" s="17">
        <v>25777</v>
      </c>
      <c r="G109" s="15">
        <f t="shared" si="7"/>
        <v>-377</v>
      </c>
      <c r="H109" s="51"/>
      <c r="I109" s="31"/>
      <c r="J109" s="4" t="s">
        <v>17</v>
      </c>
    </row>
    <row r="110" spans="1:10" ht="15" customHeight="1">
      <c r="A110" s="52">
        <v>49</v>
      </c>
      <c r="B110" s="71" t="s">
        <v>23</v>
      </c>
      <c r="C110" s="56" t="s">
        <v>61</v>
      </c>
      <c r="D110" s="58" t="s">
        <v>81</v>
      </c>
      <c r="E110" s="16">
        <v>736</v>
      </c>
      <c r="F110" s="16">
        <v>736</v>
      </c>
      <c r="G110" s="13">
        <f t="shared" si="7"/>
        <v>0</v>
      </c>
      <c r="H110" s="50" t="s">
        <v>5</v>
      </c>
      <c r="I110" s="30"/>
      <c r="J110" s="4" t="s">
        <v>16</v>
      </c>
    </row>
    <row r="111" spans="1:10" ht="15" customHeight="1">
      <c r="A111" s="53"/>
      <c r="B111" s="72"/>
      <c r="C111" s="57"/>
      <c r="D111" s="59"/>
      <c r="E111" s="17">
        <v>736</v>
      </c>
      <c r="F111" s="17">
        <v>736</v>
      </c>
      <c r="G111" s="15">
        <f t="shared" si="7"/>
        <v>0</v>
      </c>
      <c r="H111" s="51"/>
      <c r="I111" s="31"/>
      <c r="J111" s="4" t="s">
        <v>17</v>
      </c>
    </row>
    <row r="112" spans="1:10" ht="15" customHeight="1">
      <c r="A112" s="52">
        <v>50</v>
      </c>
      <c r="B112" s="71" t="s">
        <v>23</v>
      </c>
      <c r="C112" s="56" t="s">
        <v>62</v>
      </c>
      <c r="D112" s="58" t="s">
        <v>81</v>
      </c>
      <c r="E112" s="16">
        <v>51929</v>
      </c>
      <c r="F112" s="16">
        <v>48504</v>
      </c>
      <c r="G112" s="13">
        <f t="shared" si="7"/>
        <v>-3425</v>
      </c>
      <c r="H112" s="50" t="s">
        <v>5</v>
      </c>
      <c r="I112" s="30"/>
      <c r="J112" s="4" t="s">
        <v>16</v>
      </c>
    </row>
    <row r="113" spans="1:10" ht="15" customHeight="1">
      <c r="A113" s="53"/>
      <c r="B113" s="72"/>
      <c r="C113" s="57"/>
      <c r="D113" s="59"/>
      <c r="E113" s="17">
        <v>51919</v>
      </c>
      <c r="F113" s="17">
        <v>48494</v>
      </c>
      <c r="G113" s="15">
        <f t="shared" si="7"/>
        <v>-3425</v>
      </c>
      <c r="H113" s="51"/>
      <c r="I113" s="31"/>
      <c r="J113" s="4" t="s">
        <v>17</v>
      </c>
    </row>
    <row r="114" spans="1:10" ht="15" customHeight="1">
      <c r="A114" s="52">
        <v>51</v>
      </c>
      <c r="B114" s="71" t="s">
        <v>23</v>
      </c>
      <c r="C114" s="56" t="s">
        <v>63</v>
      </c>
      <c r="D114" s="58" t="s">
        <v>81</v>
      </c>
      <c r="E114" s="16">
        <v>57771</v>
      </c>
      <c r="F114" s="16">
        <v>55506</v>
      </c>
      <c r="G114" s="13">
        <f t="shared" si="7"/>
        <v>-2265</v>
      </c>
      <c r="H114" s="50" t="s">
        <v>5</v>
      </c>
      <c r="I114" s="30"/>
      <c r="J114" s="4" t="s">
        <v>16</v>
      </c>
    </row>
    <row r="115" spans="1:10" ht="15" customHeight="1">
      <c r="A115" s="53"/>
      <c r="B115" s="72"/>
      <c r="C115" s="57"/>
      <c r="D115" s="59"/>
      <c r="E115" s="17">
        <v>57409</v>
      </c>
      <c r="F115" s="17">
        <v>55195</v>
      </c>
      <c r="G115" s="15">
        <f t="shared" si="7"/>
        <v>-2214</v>
      </c>
      <c r="H115" s="51"/>
      <c r="I115" s="31"/>
      <c r="J115" s="4" t="s">
        <v>17</v>
      </c>
    </row>
    <row r="116" spans="1:10" ht="15" customHeight="1">
      <c r="A116" s="52">
        <v>52</v>
      </c>
      <c r="B116" s="71" t="s">
        <v>23</v>
      </c>
      <c r="C116" s="56" t="s">
        <v>64</v>
      </c>
      <c r="D116" s="58" t="s">
        <v>81</v>
      </c>
      <c r="E116" s="16">
        <v>57313</v>
      </c>
      <c r="F116" s="16">
        <v>53783</v>
      </c>
      <c r="G116" s="13">
        <f t="shared" si="7"/>
        <v>-3530</v>
      </c>
      <c r="H116" s="50" t="s">
        <v>5</v>
      </c>
      <c r="I116" s="30"/>
      <c r="J116" s="4" t="s">
        <v>16</v>
      </c>
    </row>
    <row r="117" spans="1:10" ht="15" customHeight="1">
      <c r="A117" s="53"/>
      <c r="B117" s="72"/>
      <c r="C117" s="57"/>
      <c r="D117" s="59"/>
      <c r="E117" s="17">
        <v>57268</v>
      </c>
      <c r="F117" s="17">
        <v>53745</v>
      </c>
      <c r="G117" s="15">
        <f t="shared" si="7"/>
        <v>-3523</v>
      </c>
      <c r="H117" s="51"/>
      <c r="I117" s="31"/>
      <c r="J117" s="4" t="s">
        <v>17</v>
      </c>
    </row>
    <row r="118" spans="1:10" ht="22.5" customHeight="1">
      <c r="A118" s="52">
        <v>53</v>
      </c>
      <c r="B118" s="71" t="s">
        <v>23</v>
      </c>
      <c r="C118" s="56" t="s">
        <v>88</v>
      </c>
      <c r="D118" s="58" t="s">
        <v>82</v>
      </c>
      <c r="E118" s="16">
        <v>1569</v>
      </c>
      <c r="F118" s="16">
        <v>2181</v>
      </c>
      <c r="G118" s="13">
        <f t="shared" si="7"/>
        <v>612</v>
      </c>
      <c r="H118" s="50" t="s">
        <v>5</v>
      </c>
      <c r="I118" s="30"/>
      <c r="J118" s="4" t="s">
        <v>16</v>
      </c>
    </row>
    <row r="119" spans="1:10" ht="22.5" customHeight="1">
      <c r="A119" s="53"/>
      <c r="B119" s="72"/>
      <c r="C119" s="57"/>
      <c r="D119" s="59"/>
      <c r="E119" s="17">
        <v>1569</v>
      </c>
      <c r="F119" s="17">
        <v>2181</v>
      </c>
      <c r="G119" s="15">
        <f t="shared" si="7"/>
        <v>612</v>
      </c>
      <c r="H119" s="51"/>
      <c r="I119" s="31"/>
      <c r="J119" s="4" t="s">
        <v>17</v>
      </c>
    </row>
    <row r="120" spans="1:10" ht="15" customHeight="1">
      <c r="A120" s="52">
        <v>54</v>
      </c>
      <c r="B120" s="71" t="s">
        <v>23</v>
      </c>
      <c r="C120" s="56" t="s">
        <v>89</v>
      </c>
      <c r="D120" s="58" t="s">
        <v>29</v>
      </c>
      <c r="E120" s="16">
        <v>1200</v>
      </c>
      <c r="F120" s="16">
        <v>1088</v>
      </c>
      <c r="G120" s="13">
        <f t="shared" si="7"/>
        <v>-112</v>
      </c>
      <c r="H120" s="50" t="s">
        <v>5</v>
      </c>
      <c r="I120" s="30"/>
      <c r="J120" s="4" t="s">
        <v>16</v>
      </c>
    </row>
    <row r="121" spans="1:10" ht="15" customHeight="1">
      <c r="A121" s="53"/>
      <c r="B121" s="72"/>
      <c r="C121" s="57"/>
      <c r="D121" s="59"/>
      <c r="E121" s="17">
        <v>1200</v>
      </c>
      <c r="F121" s="17">
        <v>1088</v>
      </c>
      <c r="G121" s="15">
        <f t="shared" si="7"/>
        <v>-112</v>
      </c>
      <c r="H121" s="51"/>
      <c r="I121" s="31"/>
      <c r="J121" s="4" t="s">
        <v>17</v>
      </c>
    </row>
    <row r="122" spans="1:10" ht="15" customHeight="1">
      <c r="A122" s="52">
        <v>55</v>
      </c>
      <c r="B122" s="71" t="s">
        <v>23</v>
      </c>
      <c r="C122" s="68" t="s">
        <v>51</v>
      </c>
      <c r="D122" s="58" t="s">
        <v>76</v>
      </c>
      <c r="E122" s="16">
        <v>300</v>
      </c>
      <c r="F122" s="16">
        <v>0</v>
      </c>
      <c r="G122" s="13">
        <f t="shared" si="7"/>
        <v>-300</v>
      </c>
      <c r="H122" s="50" t="s">
        <v>5</v>
      </c>
      <c r="I122" s="30"/>
      <c r="J122" s="4" t="s">
        <v>16</v>
      </c>
    </row>
    <row r="123" spans="1:10" ht="15" customHeight="1">
      <c r="A123" s="53"/>
      <c r="B123" s="72"/>
      <c r="C123" s="69"/>
      <c r="D123" s="59"/>
      <c r="E123" s="17">
        <v>0</v>
      </c>
      <c r="F123" s="17">
        <v>0</v>
      </c>
      <c r="G123" s="15">
        <f t="shared" si="7"/>
        <v>0</v>
      </c>
      <c r="H123" s="51"/>
      <c r="I123" s="31"/>
      <c r="J123" s="4" t="s">
        <v>17</v>
      </c>
    </row>
    <row r="124" spans="1:10" ht="15" customHeight="1">
      <c r="A124" s="52">
        <v>56</v>
      </c>
      <c r="B124" s="71" t="s">
        <v>23</v>
      </c>
      <c r="C124" s="68" t="s">
        <v>90</v>
      </c>
      <c r="D124" s="58" t="s">
        <v>73</v>
      </c>
      <c r="E124" s="16">
        <v>235</v>
      </c>
      <c r="F124" s="16">
        <v>0</v>
      </c>
      <c r="G124" s="13">
        <f t="shared" ref="G124:G125" si="8">+F124-E124</f>
        <v>-235</v>
      </c>
      <c r="H124" s="50" t="s">
        <v>5</v>
      </c>
      <c r="I124" s="30"/>
      <c r="J124" s="4" t="s">
        <v>16</v>
      </c>
    </row>
    <row r="125" spans="1:10" ht="15" customHeight="1">
      <c r="A125" s="53"/>
      <c r="B125" s="72"/>
      <c r="C125" s="69"/>
      <c r="D125" s="59"/>
      <c r="E125" s="17">
        <v>235</v>
      </c>
      <c r="F125" s="17">
        <v>0</v>
      </c>
      <c r="G125" s="15">
        <f t="shared" si="8"/>
        <v>-235</v>
      </c>
      <c r="H125" s="51"/>
      <c r="I125" s="31"/>
      <c r="J125" s="4" t="s">
        <v>17</v>
      </c>
    </row>
    <row r="126" spans="1:10" ht="15" customHeight="1">
      <c r="A126" s="44" t="s">
        <v>65</v>
      </c>
      <c r="B126" s="45"/>
      <c r="C126" s="45"/>
      <c r="D126" s="46"/>
      <c r="E126" s="16">
        <f>+SUMIF($J16:$J125,$J126,E16:E125)</f>
        <v>418583</v>
      </c>
      <c r="F126" s="16">
        <f>+SUMIF($J16:$J125,$J126,F16:F125)</f>
        <v>414475</v>
      </c>
      <c r="G126" s="13">
        <f t="shared" si="7"/>
        <v>-4108</v>
      </c>
      <c r="H126" s="50"/>
      <c r="I126" s="30"/>
      <c r="J126" s="4" t="s">
        <v>16</v>
      </c>
    </row>
    <row r="127" spans="1:10" ht="15" customHeight="1">
      <c r="A127" s="47"/>
      <c r="B127" s="48"/>
      <c r="C127" s="48"/>
      <c r="D127" s="49"/>
      <c r="E127" s="17">
        <f>+SUMIF($J16:$J125,$J127,E16:E125)</f>
        <v>414913</v>
      </c>
      <c r="F127" s="17">
        <f>+SUMIF($J16:$J125,$J127,F16:F125)</f>
        <v>409477</v>
      </c>
      <c r="G127" s="15">
        <f t="shared" si="7"/>
        <v>-5436</v>
      </c>
      <c r="H127" s="51"/>
      <c r="I127" s="31"/>
      <c r="J127" s="4" t="s">
        <v>17</v>
      </c>
    </row>
    <row r="128" spans="1:10" ht="15" customHeight="1">
      <c r="A128" s="52">
        <v>57</v>
      </c>
      <c r="B128" s="54" t="s">
        <v>85</v>
      </c>
      <c r="C128" s="68" t="s">
        <v>87</v>
      </c>
      <c r="D128" s="58" t="s">
        <v>76</v>
      </c>
      <c r="E128" s="16">
        <v>0</v>
      </c>
      <c r="F128" s="16">
        <v>18</v>
      </c>
      <c r="G128" s="13">
        <f t="shared" ref="G128:G131" si="9">+F128-E128</f>
        <v>18</v>
      </c>
      <c r="H128" s="50" t="s">
        <v>5</v>
      </c>
      <c r="I128" s="30"/>
      <c r="J128" s="4" t="s">
        <v>16</v>
      </c>
    </row>
    <row r="129" spans="1:10" ht="15" customHeight="1">
      <c r="A129" s="53"/>
      <c r="B129" s="55"/>
      <c r="C129" s="69"/>
      <c r="D129" s="59"/>
      <c r="E129" s="17">
        <v>0</v>
      </c>
      <c r="F129" s="17">
        <v>18</v>
      </c>
      <c r="G129" s="15">
        <f t="shared" si="9"/>
        <v>18</v>
      </c>
      <c r="H129" s="51"/>
      <c r="I129" s="31"/>
      <c r="J129" s="4" t="s">
        <v>17</v>
      </c>
    </row>
    <row r="130" spans="1:10" ht="15" customHeight="1">
      <c r="A130" s="44" t="s">
        <v>86</v>
      </c>
      <c r="B130" s="45"/>
      <c r="C130" s="45"/>
      <c r="D130" s="46"/>
      <c r="E130" s="16">
        <f>E128</f>
        <v>0</v>
      </c>
      <c r="F130" s="16">
        <f>F128</f>
        <v>18</v>
      </c>
      <c r="G130" s="13">
        <f t="shared" si="9"/>
        <v>18</v>
      </c>
      <c r="H130" s="36"/>
      <c r="I130" s="37"/>
      <c r="J130" s="4" t="s">
        <v>16</v>
      </c>
    </row>
    <row r="131" spans="1:10" ht="15" customHeight="1">
      <c r="A131" s="47"/>
      <c r="B131" s="48"/>
      <c r="C131" s="48"/>
      <c r="D131" s="49"/>
      <c r="E131" s="14">
        <f>E129</f>
        <v>0</v>
      </c>
      <c r="F131" s="14">
        <f>F129</f>
        <v>18</v>
      </c>
      <c r="G131" s="15">
        <f t="shared" si="9"/>
        <v>18</v>
      </c>
      <c r="H131" s="36"/>
      <c r="I131" s="37"/>
      <c r="J131" s="4" t="s">
        <v>17</v>
      </c>
    </row>
    <row r="132" spans="1:10" ht="12.75">
      <c r="A132" s="73" t="s">
        <v>7</v>
      </c>
      <c r="B132" s="74"/>
      <c r="C132" s="74"/>
      <c r="D132" s="75"/>
      <c r="E132" s="16">
        <f>+SUMIF($J12:$J125,$J132,E12:E125)+E128</f>
        <v>2233904</v>
      </c>
      <c r="F132" s="16">
        <f>+SUMIF($J12:$J125,$J132,F12:F125)+F128</f>
        <v>2187251</v>
      </c>
      <c r="G132" s="41">
        <f t="shared" si="7"/>
        <v>-46653</v>
      </c>
      <c r="H132" s="50" t="str">
        <f>IF(I132="　","　","区CM")</f>
        <v>　</v>
      </c>
      <c r="I132" s="42" t="str">
        <f>IF(SUMIF(K12:K67,K130,I12:I67)=0,"　",SUMIF(K12:K67,K130,I12:I67))</f>
        <v>　</v>
      </c>
      <c r="J132" s="4" t="s">
        <v>16</v>
      </c>
    </row>
    <row r="133" spans="1:10" ht="18" customHeight="1" thickBot="1">
      <c r="A133" s="76"/>
      <c r="B133" s="77"/>
      <c r="C133" s="77"/>
      <c r="D133" s="78"/>
      <c r="E133" s="21">
        <f>+SUMIF($J12:$J125,$J131,E12:E125)+E131</f>
        <v>2230234</v>
      </c>
      <c r="F133" s="21">
        <f>+SUMIF($J12:$J125,$J131,F12:F125)+F131</f>
        <v>2182253</v>
      </c>
      <c r="G133" s="22">
        <f t="shared" si="7"/>
        <v>-47981</v>
      </c>
      <c r="H133" s="79"/>
      <c r="I133" s="23" t="str">
        <f>IF(SUMIF(K12:K67,K131,I12:I67)=0,"　",SUMIF(K12:K67,K131,I12:I67))</f>
        <v>　</v>
      </c>
      <c r="J133" s="4" t="s">
        <v>17</v>
      </c>
    </row>
    <row r="134" spans="1:10" ht="18" customHeight="1">
      <c r="A134" s="35"/>
      <c r="B134" s="35"/>
      <c r="C134" s="35"/>
      <c r="D134" s="35"/>
      <c r="E134" s="24"/>
      <c r="F134" s="25"/>
      <c r="G134" s="25"/>
    </row>
    <row r="135" spans="1:10" ht="18" customHeight="1">
      <c r="A135" s="26"/>
      <c r="D135" s="27"/>
      <c r="F135" s="7"/>
      <c r="G135" s="7"/>
      <c r="H135" s="26"/>
    </row>
    <row r="136" spans="1:10" ht="18" customHeight="1">
      <c r="F136" s="7"/>
      <c r="G136" s="7"/>
      <c r="H136" s="26"/>
    </row>
    <row r="137" spans="1:10" ht="18" customHeight="1">
      <c r="F137" s="7"/>
      <c r="G137" s="7"/>
      <c r="H137" s="26"/>
    </row>
  </sheetData>
  <mergeCells count="295">
    <mergeCell ref="C80:C81"/>
    <mergeCell ref="B90:B91"/>
    <mergeCell ref="C90:C91"/>
    <mergeCell ref="A124:A125"/>
    <mergeCell ref="B124:B125"/>
    <mergeCell ref="C124:C125"/>
    <mergeCell ref="D124:D125"/>
    <mergeCell ref="H124:H125"/>
    <mergeCell ref="A130:D131"/>
    <mergeCell ref="A128:A129"/>
    <mergeCell ref="B128:B129"/>
    <mergeCell ref="C128:C129"/>
    <mergeCell ref="D128:D129"/>
    <mergeCell ref="H128:H129"/>
    <mergeCell ref="A118:A119"/>
    <mergeCell ref="B118:B119"/>
    <mergeCell ref="C118:C119"/>
    <mergeCell ref="D118:D119"/>
    <mergeCell ref="H118:H119"/>
    <mergeCell ref="A120:A121"/>
    <mergeCell ref="B120:B121"/>
    <mergeCell ref="C120:C121"/>
    <mergeCell ref="D120:D121"/>
    <mergeCell ref="H120:H121"/>
    <mergeCell ref="C60:C61"/>
    <mergeCell ref="D60:D61"/>
    <mergeCell ref="H60:H61"/>
    <mergeCell ref="B62:B63"/>
    <mergeCell ref="C62:C63"/>
    <mergeCell ref="D62:D63"/>
    <mergeCell ref="H62:H63"/>
    <mergeCell ref="B64:B65"/>
    <mergeCell ref="C64:C65"/>
    <mergeCell ref="D64:D65"/>
    <mergeCell ref="H64:H65"/>
    <mergeCell ref="B38:B39"/>
    <mergeCell ref="C38:C39"/>
    <mergeCell ref="D38:D39"/>
    <mergeCell ref="A38:A39"/>
    <mergeCell ref="C56:C57"/>
    <mergeCell ref="D56:D57"/>
    <mergeCell ref="B56:B57"/>
    <mergeCell ref="A56:A57"/>
    <mergeCell ref="H56:H57"/>
    <mergeCell ref="A48:A49"/>
    <mergeCell ref="B48:B49"/>
    <mergeCell ref="C50:C51"/>
    <mergeCell ref="D48:D49"/>
    <mergeCell ref="H48:H49"/>
    <mergeCell ref="A50:A51"/>
    <mergeCell ref="B50:B51"/>
    <mergeCell ref="D50:D51"/>
    <mergeCell ref="H50:H51"/>
    <mergeCell ref="A44:A45"/>
    <mergeCell ref="B44:B45"/>
    <mergeCell ref="C44:C45"/>
    <mergeCell ref="D44:D45"/>
    <mergeCell ref="H44:H45"/>
    <mergeCell ref="A46:A47"/>
    <mergeCell ref="A132:D133"/>
    <mergeCell ref="H132:H133"/>
    <mergeCell ref="A126:D127"/>
    <mergeCell ref="H126:H127"/>
    <mergeCell ref="A122:A123"/>
    <mergeCell ref="B122:B123"/>
    <mergeCell ref="C122:C123"/>
    <mergeCell ref="D122:D123"/>
    <mergeCell ref="H122:H123"/>
    <mergeCell ref="A114:A115"/>
    <mergeCell ref="B114:B115"/>
    <mergeCell ref="C114:C115"/>
    <mergeCell ref="D114:D115"/>
    <mergeCell ref="H114:H115"/>
    <mergeCell ref="A116:A117"/>
    <mergeCell ref="B116:B117"/>
    <mergeCell ref="C116:C117"/>
    <mergeCell ref="D116:D117"/>
    <mergeCell ref="H116:H117"/>
    <mergeCell ref="A110:A111"/>
    <mergeCell ref="B110:B111"/>
    <mergeCell ref="C110:C111"/>
    <mergeCell ref="D110:D111"/>
    <mergeCell ref="H110:H111"/>
    <mergeCell ref="A112:A113"/>
    <mergeCell ref="B112:B113"/>
    <mergeCell ref="C112:C113"/>
    <mergeCell ref="D112:D113"/>
    <mergeCell ref="H112:H113"/>
    <mergeCell ref="A106:A107"/>
    <mergeCell ref="B106:B107"/>
    <mergeCell ref="C106:C107"/>
    <mergeCell ref="D106:D107"/>
    <mergeCell ref="H106:H107"/>
    <mergeCell ref="A108:A109"/>
    <mergeCell ref="B108:B109"/>
    <mergeCell ref="C108:C109"/>
    <mergeCell ref="D108:D109"/>
    <mergeCell ref="H108:H109"/>
    <mergeCell ref="A102:A103"/>
    <mergeCell ref="B102:B103"/>
    <mergeCell ref="C102:C103"/>
    <mergeCell ref="D102:D103"/>
    <mergeCell ref="H102:H103"/>
    <mergeCell ref="A104:A105"/>
    <mergeCell ref="B104:B105"/>
    <mergeCell ref="C104:C105"/>
    <mergeCell ref="D104:D105"/>
    <mergeCell ref="H104:H105"/>
    <mergeCell ref="A98:A99"/>
    <mergeCell ref="B98:B99"/>
    <mergeCell ref="C98:C99"/>
    <mergeCell ref="D98:D99"/>
    <mergeCell ref="H98:H99"/>
    <mergeCell ref="A100:A101"/>
    <mergeCell ref="B100:B101"/>
    <mergeCell ref="C100:C101"/>
    <mergeCell ref="D100:D101"/>
    <mergeCell ref="H100:H101"/>
    <mergeCell ref="A94:A95"/>
    <mergeCell ref="B94:B95"/>
    <mergeCell ref="C94:C95"/>
    <mergeCell ref="D94:D95"/>
    <mergeCell ref="H94:H95"/>
    <mergeCell ref="A96:A97"/>
    <mergeCell ref="B96:B97"/>
    <mergeCell ref="C96:C97"/>
    <mergeCell ref="D96:D97"/>
    <mergeCell ref="H96:H97"/>
    <mergeCell ref="D90:D91"/>
    <mergeCell ref="H90:H91"/>
    <mergeCell ref="A92:A93"/>
    <mergeCell ref="B92:B93"/>
    <mergeCell ref="C92:C93"/>
    <mergeCell ref="D92:D93"/>
    <mergeCell ref="H92:H93"/>
    <mergeCell ref="A88:A89"/>
    <mergeCell ref="B88:B89"/>
    <mergeCell ref="C88:C89"/>
    <mergeCell ref="D88:D89"/>
    <mergeCell ref="H88:H89"/>
    <mergeCell ref="A90:A91"/>
    <mergeCell ref="A84:A85"/>
    <mergeCell ref="B84:B85"/>
    <mergeCell ref="C84:C85"/>
    <mergeCell ref="D84:D85"/>
    <mergeCell ref="H84:H85"/>
    <mergeCell ref="A86:A87"/>
    <mergeCell ref="B86:B87"/>
    <mergeCell ref="C86:C87"/>
    <mergeCell ref="D86:D87"/>
    <mergeCell ref="H86:H87"/>
    <mergeCell ref="A80:A81"/>
    <mergeCell ref="B80:B81"/>
    <mergeCell ref="C48:C49"/>
    <mergeCell ref="D80:D81"/>
    <mergeCell ref="H80:H81"/>
    <mergeCell ref="A82:A83"/>
    <mergeCell ref="B82:B83"/>
    <mergeCell ref="C82:C83"/>
    <mergeCell ref="D82:D83"/>
    <mergeCell ref="H82:H83"/>
    <mergeCell ref="A74:A75"/>
    <mergeCell ref="A76:A77"/>
    <mergeCell ref="B76:B77"/>
    <mergeCell ref="C76:C77"/>
    <mergeCell ref="D76:D77"/>
    <mergeCell ref="H76:H77"/>
    <mergeCell ref="A78:A79"/>
    <mergeCell ref="B78:B79"/>
    <mergeCell ref="C78:C79"/>
    <mergeCell ref="D78:D79"/>
    <mergeCell ref="H78:H79"/>
    <mergeCell ref="A72:A73"/>
    <mergeCell ref="B72:B73"/>
    <mergeCell ref="C72:C73"/>
    <mergeCell ref="D72:D73"/>
    <mergeCell ref="H72:H73"/>
    <mergeCell ref="B74:B75"/>
    <mergeCell ref="C74:C75"/>
    <mergeCell ref="D74:D75"/>
    <mergeCell ref="H74:H75"/>
    <mergeCell ref="A68:A69"/>
    <mergeCell ref="B68:B69"/>
    <mergeCell ref="D68:D69"/>
    <mergeCell ref="H68:H69"/>
    <mergeCell ref="A70:A71"/>
    <mergeCell ref="B70:B71"/>
    <mergeCell ref="C68:C69"/>
    <mergeCell ref="D70:D71"/>
    <mergeCell ref="H70:H71"/>
    <mergeCell ref="C70:C71"/>
    <mergeCell ref="A66:A67"/>
    <mergeCell ref="B66:B67"/>
    <mergeCell ref="C66:C67"/>
    <mergeCell ref="D66:D67"/>
    <mergeCell ref="H66:H67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H54:H55"/>
    <mergeCell ref="H58:H59"/>
    <mergeCell ref="B58:B59"/>
    <mergeCell ref="A58:A59"/>
    <mergeCell ref="C58:C59"/>
    <mergeCell ref="D58:D59"/>
    <mergeCell ref="A60:A61"/>
    <mergeCell ref="A62:A63"/>
    <mergeCell ref="A64:A65"/>
    <mergeCell ref="B60:B61"/>
    <mergeCell ref="B46:B47"/>
    <mergeCell ref="C46:C47"/>
    <mergeCell ref="D46:D47"/>
    <mergeCell ref="H46:H47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0:A31"/>
    <mergeCell ref="B30:B31"/>
    <mergeCell ref="C28:C29"/>
    <mergeCell ref="D30:D31"/>
    <mergeCell ref="H30:H31"/>
    <mergeCell ref="A32:A33"/>
    <mergeCell ref="B32:B33"/>
    <mergeCell ref="C32:C33"/>
    <mergeCell ref="D32:D33"/>
    <mergeCell ref="H32:H33"/>
    <mergeCell ref="C30:C31"/>
    <mergeCell ref="A26:A27"/>
    <mergeCell ref="B26:B27"/>
    <mergeCell ref="C26:C27"/>
    <mergeCell ref="D26:D27"/>
    <mergeCell ref="H26:H27"/>
    <mergeCell ref="A28:A29"/>
    <mergeCell ref="B28:B29"/>
    <mergeCell ref="D28:D29"/>
    <mergeCell ref="H28:H29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4:D15"/>
    <mergeCell ref="H14:H15"/>
    <mergeCell ref="A16:A17"/>
    <mergeCell ref="B16:B17"/>
    <mergeCell ref="C16:C17"/>
    <mergeCell ref="D16:D17"/>
    <mergeCell ref="H16:H17"/>
    <mergeCell ref="E9:F9"/>
    <mergeCell ref="C10:C11"/>
    <mergeCell ref="D10:D11"/>
    <mergeCell ref="H10:I11"/>
    <mergeCell ref="A12:A13"/>
    <mergeCell ref="B12:B13"/>
    <mergeCell ref="C12:C13"/>
    <mergeCell ref="D12:D13"/>
    <mergeCell ref="H12:H13"/>
  </mergeCells>
  <phoneticPr fontId="4"/>
  <conditionalFormatting sqref="I13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11">
      <formula1>"調 整 ③,予 算 案 ②,予 算 ②"</formula1>
    </dataValidation>
    <dataValidation type="list" allowBlank="1" showInputMessage="1" showErrorMessage="1" sqref="H12:H13 H16:H125 H128:H129">
      <formula1>"　　,区ＣＭ"</formula1>
    </dataValidation>
  </dataValidations>
  <hyperlinks>
    <hyperlink ref="C16:C17" r:id="rId1" display="地域見守り支援事業(各地域における相談・支援体制の構築)"/>
    <hyperlink ref="C18:C19" r:id="rId2" display="災害時要援護者管理システム運用事業"/>
    <hyperlink ref="C20:C21" r:id="rId3" display="災害に備えた自助・共助・公助の対策事業"/>
    <hyperlink ref="C22:C23" r:id="rId4" display="地域安全防犯対策事業"/>
    <hyperlink ref="C24:C25" r:id="rId5" display="防犯カメラ事業"/>
    <hyperlink ref="C26:C27" r:id="rId6" display="放置自転車対策事業"/>
    <hyperlink ref="C28:C29" r:id="rId7" display="地域見守り支援事業(区域における相談・支援体制の整備)"/>
    <hyperlink ref="C30:C31" r:id="rId8" display="小地域福祉計画策定に向けたアドバイザーの派遣事業"/>
    <hyperlink ref="C32:C33" r:id="rId9" display="高齢者虐待・障がい者虐待対策事業"/>
    <hyperlink ref="C34:C35" r:id="rId10" display="障がい者虐待予防事業"/>
    <hyperlink ref="C36:C37" r:id="rId11" display="身体・知的障がい者相談事業"/>
    <hyperlink ref="C38:C39" r:id="rId12" display="障がい者スポーツの普及啓発事業"/>
    <hyperlink ref="C40:C41" r:id="rId13" display="すこやか生活プロジェクト"/>
    <hyperlink ref="C42:C43" r:id="rId14" display="乳幼児発達相談体制強化事業(発達障がい者支援施策の充実)"/>
    <hyperlink ref="C44:C45" r:id="rId15" display="児童虐待防止対策事業"/>
    <hyperlink ref="C46:C47" r:id="rId16" display="すみちゃん子育て情報フェア"/>
    <hyperlink ref="C48:C49" r:id="rId17" display="発達障がい教育支援事業"/>
    <hyperlink ref="C50:C51" r:id="rId18" display="はぐあっぷ「つながりづくり・スキルアップ」応援事業"/>
    <hyperlink ref="C52:C53" r:id="rId19" display="産前からの家庭での育児力向上事業"/>
    <hyperlink ref="C54:C55" r:id="rId20" display="乳児期の親支援事業"/>
    <hyperlink ref="C56:C57" r:id="rId21" display="はぐあっぷ「地域の拠点づくり・潜在的リスクへのアプローチ」事業"/>
    <hyperlink ref="C58:C59" r:id="rId22" display="４歳児訪問事業"/>
    <hyperlink ref="C60:C61" r:id="rId23" display="住吉区版「重大な虐待ゼロ」に向けた地域・医療連携ネットワーク事業"/>
    <hyperlink ref="C62:C63" r:id="rId24" display="すみちゃんまちぐるみ「こども安心」見守り事業"/>
    <hyperlink ref="C64:C65" r:id="rId25" display="学校園教育活動支援事業"/>
    <hyperlink ref="C66:C67" r:id="rId26" display="こどもの将来のライフプラン支援事業"/>
    <hyperlink ref="C68:C69" r:id="rId27" display="養育支援訪問事業の拡充"/>
    <hyperlink ref="C70:C71" r:id="rId28" display="こどもの朝食欠食率改善推進事業"/>
    <hyperlink ref="C72:C73" r:id="rId29" display="すみよし学びあいサポート事業(生活困窮世帯の中学生への学習支援)"/>
    <hyperlink ref="C74:C75" r:id="rId30" display="子ども・若者育成支援事業"/>
    <hyperlink ref="C76:C77" r:id="rId31" display="不登校児童・生徒家庭支援(教職員サポート)事業"/>
    <hyperlink ref="C78:C79" r:id="rId32" display="学校選択制希望調査の実施"/>
    <hyperlink ref="C80:C81" r:id="rId33" display="地域教育推進事業"/>
    <hyperlink ref="C82:C83" r:id="rId34" display="社会教育関連学習会等助成事業"/>
    <hyperlink ref="C84:C85" r:id="rId35" display="人権啓発推進事業"/>
    <hyperlink ref="C86:C87" r:id="rId36" display="区における青少年の健全育成事業"/>
    <hyperlink ref="C88:C89" r:id="rId37" display="青少年福祉委員活動の推進"/>
    <hyperlink ref="C90:C91" r:id="rId38" display="住吉区文化観光振興事業"/>
    <hyperlink ref="C92:C93" r:id="rId39" display="空家等対策推進事業"/>
    <hyperlink ref="C94:C95" r:id="rId40" display="つながりの場づくり推進事業"/>
    <hyperlink ref="C96:C97" r:id="rId41" display="地域活動協議会補助事業"/>
    <hyperlink ref="C98:C99" r:id="rId42" display="地域コミュニティ支援事業"/>
    <hyperlink ref="C100:C101" r:id="rId43" display="花さかスミちゃん(種から育てる住吉区の花づくり)事業"/>
    <hyperlink ref="C102:C103" r:id="rId44" display="区政会議等の会議運営事業"/>
    <hyperlink ref="C104:C105" r:id="rId45" display="区民意識調査事業"/>
    <hyperlink ref="C106:C107" r:id="rId46" display="住民情報窓口業務の民間委託化"/>
    <hyperlink ref="C108:C109" r:id="rId47" display="区の広報事業"/>
    <hyperlink ref="C110:C111" r:id="rId48" display="職員研修"/>
    <hyperlink ref="C112:C113" r:id="rId49" display="一般管理経費"/>
    <hyperlink ref="C114:C115" r:id="rId50" display="区庁舎設備維持費"/>
    <hyperlink ref="C116:C117" r:id="rId51" display="区役所附設会館管理運営業務"/>
    <hyperlink ref="C118:C119" r:id="rId52" display="保健福祉センター(地域福祉業務、生活支援業務)事業用経費"/>
    <hyperlink ref="C120:C121" r:id="rId53" display="保健福祉センター(健康推進等業務)事業用経費"/>
  </hyperlinks>
  <pageMargins left="0.70866141732283472" right="0.70866141732283472" top="0.78740157480314965" bottom="0.59055118110236227" header="0.31496062992125984" footer="0.31496062992125984"/>
  <pageSetup paperSize="9" scale="81" fitToHeight="0" orientation="portrait" cellComments="asDisplayed" r:id="rId54"/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2022-02-10T09:46:01Z</dcterms:created>
  <dcterms:modified xsi:type="dcterms:W3CDTF">2022-03-30T04:14:08Z</dcterms:modified>
</cp:coreProperties>
</file>