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歳入一覧" sheetId="1" r:id="rId1"/>
  </sheets>
  <definedNames>
    <definedName name="_xlnm._FilterDatabase" localSheetId="0" hidden="1">歳入一覧!$A$6:$FI$33</definedName>
    <definedName name="_xlnm.Print_Area" localSheetId="0">歳入一覧!$A$1:$K$33</definedName>
    <definedName name="_xlnm.Print_Titles" localSheetId="0">歳入一覧!$4:$7</definedName>
    <definedName name="Z_01EAA192_030B_4B32_8504_E8B9ACF08987_.wvu.FilterData" localSheetId="0" hidden="1">歳入一覧!$A$6:$M$32</definedName>
    <definedName name="Z_03AE82A1_1BE2_4ECA_87A2_03B930490FC4_.wvu.FilterData" localSheetId="0" hidden="1">歳入一覧!$A$6:$FI$33</definedName>
    <definedName name="Z_04C8A1BA_9D22_46C9_9CEB_2BC0004FC685_.wvu.FilterData" localSheetId="0" hidden="1">歳入一覧!$B$6:$K$32</definedName>
    <definedName name="Z_04D09D8C_94A5_461B_8EBD_462A08259C45_.wvu.FilterData" localSheetId="0" hidden="1">歳入一覧!$A$6:$FI$33</definedName>
    <definedName name="Z_0984F2AA_60F2_4912_A9FF_2F9A955D5FE3_.wvu.FilterData" localSheetId="0" hidden="1">歳入一覧!$A$7:$FI$33</definedName>
    <definedName name="Z_0C68AD9F_EAAC_4D8C_8595_325E5145CCC9_.wvu.FilterData" localSheetId="0" hidden="1">歳入一覧!$B$6:$K$32</definedName>
    <definedName name="Z_0EC137BB_4649_439E_A306_A2900F1F636A_.wvu.FilterData" localSheetId="0" hidden="1">歳入一覧!$B$6:$K$32</definedName>
    <definedName name="Z_1199D24E_5AB2_4E7F_AA3B_409733D51AC4_.wvu.FilterData" localSheetId="0" hidden="1">歳入一覧!$A$6:$FI$33</definedName>
    <definedName name="Z_1E7D5732_EF56_415D_8F2A_A9A6136A4DC3_.wvu.FilterData" localSheetId="0" hidden="1">歳入一覧!$B$6:$K$32</definedName>
    <definedName name="Z_20E8B0EC_118D_49EF_9836_FFD168BFA307_.wvu.FilterData" localSheetId="0" hidden="1">歳入一覧!$A$6:$N$33</definedName>
    <definedName name="Z_23F43B3A_3258_499E_84AA_5934348FFA54_.wvu.FilterData" localSheetId="0" hidden="1">歳入一覧!$A$6:$FI$33</definedName>
    <definedName name="Z_24D4AB45_3A64_4C2A_93AD_95EA6B944657_.wvu.FilterData" localSheetId="0" hidden="1">歳入一覧!$B$6:$K$32</definedName>
    <definedName name="Z_27FE125A_CAC0_4187_BAC1_FA85A21F8068_.wvu.FilterData" localSheetId="0" hidden="1">歳入一覧!$A$6:$FI$33</definedName>
    <definedName name="Z_291BEBD1_3E67_44D7_B7E4_9799E8B2AEED_.wvu.FilterData" localSheetId="0" hidden="1">歳入一覧!$B$6:$K$32</definedName>
    <definedName name="Z_2C82E193_3E09_4CE3_80B4_E2A9361A46F4_.wvu.FilterData" localSheetId="0" hidden="1">歳入一覧!$B$6:$K$32</definedName>
    <definedName name="Z_300532A4_C979_47B6_AE96_7529D1452A32_.wvu.FilterData" localSheetId="0" hidden="1">歳入一覧!$A$6:$FI$33</definedName>
    <definedName name="Z_340A5395_F3C0_4C00_AD4A_45ABD0096A3A_.wvu.FilterData" localSheetId="0" hidden="1">歳入一覧!$A$7:$FI$33</definedName>
    <definedName name="Z_374AF662_332C_4305_9FF2_82EBDABE1ECA_.wvu.FilterData" localSheetId="0" hidden="1">歳入一覧!$B$6:$K$32</definedName>
    <definedName name="Z_38677CFC_38FD_428F_B2E6_28D6556AF30E_.wvu.FilterData" localSheetId="0" hidden="1">歳入一覧!$A$6:$M$32</definedName>
    <definedName name="Z_3EED8F5F_471C_4B50_994D_BB7BEF016969_.wvu.FilterData" localSheetId="0" hidden="1">歳入一覧!$B$6:$K$32</definedName>
    <definedName name="Z_443FC1F6_4EB0_4043_84B4_EA880B09B87F_.wvu.FilterData" localSheetId="0" hidden="1">歳入一覧!$A$6:$N$33</definedName>
    <definedName name="Z_4FA438CA_84A7_4E4A_B647_D9C724313A30_.wvu.FilterData" localSheetId="0" hidden="1">歳入一覧!$A$6:$M$32</definedName>
    <definedName name="Z_554CCE7A_C6CE_47E9_833C_4F6A16FE021F_.wvu.FilterData" localSheetId="0" hidden="1">歳入一覧!$A$6:$FI$33</definedName>
    <definedName name="Z_5668B71E_8807_468B_9970_38F9A9F9382A_.wvu.FilterData" localSheetId="0" hidden="1">歳入一覧!$B$6:$K$32</definedName>
    <definedName name="Z_56C3E958_62F0_4D5E_80EF_1B0A7490DD11_.wvu.FilterData" localSheetId="0" hidden="1">歳入一覧!$A$6:$FI$33</definedName>
    <definedName name="Z_571E855B_8DA1_45D3_B25A_CFB379B91A2B_.wvu.FilterData" localSheetId="0" hidden="1">歳入一覧!$A$7:$R$33</definedName>
    <definedName name="Z_57745067_BF0B_4087_B5A6_8A5691A551DD_.wvu.FilterData" localSheetId="0" hidden="1">歳入一覧!$A$6:$N$33</definedName>
    <definedName name="Z_593CF9A4_75B1_449B_AD6A_05BC18F73933_.wvu.FilterData" localSheetId="0" hidden="1">歳入一覧!$A$6:$FI$33</definedName>
    <definedName name="Z_640D24A1_F93A_49AE_989A_09EA35DB6178_.wvu.FilterData" localSheetId="0" hidden="1">歳入一覧!$A$7:$FI$33</definedName>
    <definedName name="Z_66224404_EA19_4356_92BE_A2F395931004_.wvu.FilterData" localSheetId="0" hidden="1">歳入一覧!$A$6:$M$32</definedName>
    <definedName name="Z_665488CF_8ABE_4275_9644_48E5F5043390_.wvu.FilterData" localSheetId="0" hidden="1">歳入一覧!$B$6:$K$32</definedName>
    <definedName name="Z_70924426_1D8A_405C_99DB_5F184299D133_.wvu.FilterData" localSheetId="0" hidden="1">歳入一覧!$A$6:$FI$33</definedName>
    <definedName name="Z_749145BA_5224_4309_8744_80063D3AC2A1_.wvu.FilterData" localSheetId="0" hidden="1">歳入一覧!$B$6:$K$32</definedName>
    <definedName name="Z_7959981C_996C_4AED_A61B_9791C16E24F0_.wvu.FilterData" localSheetId="0" hidden="1">歳入一覧!$A$6:$FI$33</definedName>
    <definedName name="Z_7A18676E_04A4_4AFB_8334_7BB0F24E5EE3_.wvu.FilterData" localSheetId="0" hidden="1">歳入一覧!$A$7:$FI$33</definedName>
    <definedName name="Z_7D518F9E_8A7F_4DB5_A328_AF9BA1D8A68F_.wvu.FilterData" localSheetId="0" hidden="1">歳入一覧!$B$6:$K$32</definedName>
    <definedName name="Z_7D7B3232_DD2F_4BAD_9D61_7BB9E8FBC5D0_.wvu.FilterData" localSheetId="0" hidden="1">歳入一覧!$A$7:$FI$33</definedName>
    <definedName name="Z_7E2DCBD7_F134_4F01_A073_369742F025BC_.wvu.FilterData" localSheetId="0" hidden="1">歳入一覧!$B$6:$K$32</definedName>
    <definedName name="Z_7F9543F0_7900_417C_8668_8D9DC3C6A87C_.wvu.FilterData" localSheetId="0" hidden="1">歳入一覧!$B$6:$K$32</definedName>
    <definedName name="Z_81B5A484_EBF1_4915_9B07_DDCCFE2DB28C_.wvu.FilterData" localSheetId="0" hidden="1">歳入一覧!$B$6:$K$32</definedName>
    <definedName name="Z_86736FF6_D9DA_4CB4_A1A0_805D5D48FA90_.wvu.FilterData" localSheetId="0" hidden="1">歳入一覧!$B$6:$K$32</definedName>
    <definedName name="Z_88E44795_6332_42B5_AD03_CD37EB030AF2_.wvu.FilterData" localSheetId="0" hidden="1">歳入一覧!$B$6:$K$32</definedName>
    <definedName name="Z_89110E34_4E32_4289_9AEB_D2891C4E270B_.wvu.FilterData" localSheetId="0" hidden="1">歳入一覧!$A$6:$N$33</definedName>
    <definedName name="Z_89C710E6_1500_4641_966A_C6D35D6B7EB2_.wvu.FilterData" localSheetId="0" hidden="1">歳入一覧!$B$6:$K$32</definedName>
    <definedName name="Z_8B9E1F4E_8704_47E3_AFC2_BD7B7399C304_.wvu.FilterData" localSheetId="0" hidden="1">歳入一覧!$B$6:$K$32</definedName>
    <definedName name="Z_901A4DB5_9501_4EB6_9268_72DC5604D1B1_.wvu.FilterData" localSheetId="0" hidden="1">歳入一覧!$A$7:$FI$33</definedName>
    <definedName name="Z_938E702C_B36A_4670_81CA_FE17F251577A_.wvu.FilterData" localSheetId="0" hidden="1">歳入一覧!$A$7:$FI$33</definedName>
    <definedName name="Z_97250119_8D07_4D98_BD4A_0062145CE139_.wvu.FilterData" localSheetId="0" hidden="1">歳入一覧!$A$7:$FI$33</definedName>
    <definedName name="Z_9B4A25DD_435F_45A5_893D_7D8E03D5FC78_.wvu.FilterData" localSheetId="0" hidden="1">歳入一覧!$B$6:$K$32</definedName>
    <definedName name="Z_9C40EDED_6440_486C_B2C2_1C1E7F80BEFD_.wvu.FilterData" localSheetId="0" hidden="1">歳入一覧!$A$6:$FI$33</definedName>
    <definedName name="Z_A1410A53_A816_48E6_BA3B_34AFBECBBF89_.wvu.FilterData" localSheetId="0" hidden="1">歳入一覧!$A$6:$FI$33</definedName>
    <definedName name="Z_A5081DD8_9472_4A84_A31C_C87428B96836_.wvu.FilterData" localSheetId="0" hidden="1">歳入一覧!$A$6:$FI$33</definedName>
    <definedName name="Z_A62B912E_02A1_47A6_A44F_AD1D542D7EAA_.wvu.FilterData" localSheetId="0" hidden="1">歳入一覧!$B$6:$K$32</definedName>
    <definedName name="Z_AB5F7232_79D3_4A00_BF97_AF858AB78B28_.wvu.FilterData" localSheetId="0" hidden="1">歳入一覧!$A$6:$N$33</definedName>
    <definedName name="Z_ABE7CFFB_C659_4189_B81A_6BEE666EADF0_.wvu.FilterData" localSheetId="0" hidden="1">歳入一覧!$B$6:$K$32</definedName>
    <definedName name="Z_ACF9747A_930D_4496_B09E_8726FC61D724_.wvu.FilterData" localSheetId="0" hidden="1">歳入一覧!$B$6:$K$32</definedName>
    <definedName name="Z_AD4EEFD1_EF9D_4286_82C0_7E3CB759B6A3_.wvu.FilterData" localSheetId="0" hidden="1">歳入一覧!$A$7:$FI$33</definedName>
    <definedName name="Z_B02E5B7B_53CC_43E2_B229_62838E357858_.wvu.FilterData" localSheetId="0" hidden="1">歳入一覧!$A$6:$FI$33</definedName>
    <definedName name="Z_B0B21E7F_41F6_4286_9120_7856223C7AC9_.wvu.FilterData" localSheetId="0" hidden="1">歳入一覧!$A$6:$R$33</definedName>
    <definedName name="Z_B1F42F59_5BB5_41C4_97C6_4484184E13F1_.wvu.FilterData" localSheetId="0" hidden="1">歳入一覧!$A$6:$N$33</definedName>
    <definedName name="Z_B2687233_4AA3_4362_A023_25CC6BE303C3_.wvu.FilterData" localSheetId="0" hidden="1">歳入一覧!$A$7:$FI$33</definedName>
    <definedName name="Z_B4678970_F49A_41CB_BDF8_35F7BBC61272_.wvu.FilterData" localSheetId="0" hidden="1">歳入一覧!$A$6:$FI$33</definedName>
    <definedName name="Z_B4B87361_AF8D_47C5_957E_E5D261105FF8_.wvu.FilterData" localSheetId="0" hidden="1">歳入一覧!$B$6:$K$32</definedName>
    <definedName name="Z_B6553749_8496_48D9_9B28_2FAA782B16AA_.wvu.FilterData" localSheetId="0" hidden="1">歳入一覧!$A$6:$N$33</definedName>
    <definedName name="Z_BEBE1D7C_DEFF_404E_81F6_1D5210FB524E_.wvu.FilterData" localSheetId="0" hidden="1">歳入一覧!$A$6:$R$33</definedName>
    <definedName name="Z_C16C9525_F2AB_499F_8B03_B5D0380B83C8_.wvu.FilterData" localSheetId="0" hidden="1">歳入一覧!$A$6:$FI$33</definedName>
    <definedName name="Z_C54337A2_366C_46A1_A9F7_6549EFAAF442_.wvu.FilterData" localSheetId="0" hidden="1">歳入一覧!$A$6:$N$33</definedName>
    <definedName name="Z_CA064EC8_4D5C_43EE_BBED_E1B6AF542620_.wvu.FilterData" localSheetId="0" hidden="1">歳入一覧!$A$6:$M$32</definedName>
    <definedName name="Z_CB304CF9_F4A6_48BF_A213_8A97A2321FFB_.wvu.FilterData" localSheetId="0" hidden="1">歳入一覧!$A$7:$FI$33</definedName>
    <definedName name="Z_CC508307_D119_49FF_8BAA_92AABCA0A5FE_.wvu.FilterData" localSheetId="0" hidden="1">歳入一覧!$A$6:$N$33</definedName>
    <definedName name="Z_CD5934FC_09B2_46D2_BD46_603DD634A2B3_.wvu.FilterData" localSheetId="0" hidden="1">歳入一覧!$B$6:$K$32</definedName>
    <definedName name="Z_CF210D75_E9EC_484F_8319_9012F4240FCE_.wvu.FilterData" localSheetId="0" hidden="1">歳入一覧!$B$6:$K$32</definedName>
    <definedName name="Z_D1B1F72B_6819_4930_8144_DE97EF61D4BF_.wvu.FilterData" localSheetId="0" hidden="1">歳入一覧!$A$6:$FI$33</definedName>
    <definedName name="Z_D256FE90_7AAC_4F17_90E9_624F563EB144_.wvu.FilterData" localSheetId="0" hidden="1">歳入一覧!$B$6:$K$32</definedName>
    <definedName name="Z_D6BF0446_50C6_4678_A04B_32751588DCF3_.wvu.FilterData" localSheetId="0" hidden="1">歳入一覧!$A$6:$M$32</definedName>
    <definedName name="Z_D8CB58F5_96B6_4D98_AA0B_1C30DB37037E_.wvu.FilterData" localSheetId="0" hidden="1">歳入一覧!$A$6:$N$33</definedName>
    <definedName name="Z_DBBA8445_9E0F_40D4_9DE9_2933FE897DAF_.wvu.FilterData" localSheetId="0" hidden="1">歳入一覧!$A$6:$N$33</definedName>
    <definedName name="Z_DCF9EBB2_7E40_4D30_A631_26C53A48C875_.wvu.FilterData" localSheetId="0" hidden="1">歳入一覧!$A$6:$FI$33</definedName>
    <definedName name="Z_DD5041F1_D646_4B19_8029_60E491D20DFE_.wvu.FilterData" localSheetId="0" hidden="1">歳入一覧!$B$6:$K$32</definedName>
    <definedName name="Z_DE09C4E9_0758_44B2_A8EA_EB4A253DB03B_.wvu.FilterData" localSheetId="0" hidden="1">歳入一覧!$A$6:$N$33</definedName>
    <definedName name="Z_E2E7A86C_90FB_4339_8885_AFCEC833D4CF_.wvu.FilterData" localSheetId="0" hidden="1">歳入一覧!$A$6:$FI$33</definedName>
    <definedName name="Z_E3738867_F5D5_4516_9C4E_FA0FEDF4A671_.wvu.FilterData" localSheetId="0" hidden="1">歳入一覧!$B$6:$K$32</definedName>
    <definedName name="Z_EA41A870_F127_49E7_A3AB_BAEABD1815B4_.wvu.FilterData" localSheetId="0" hidden="1">歳入一覧!$A$6:$N$33</definedName>
    <definedName name="Z_EC7ABD86_73FB_4738_8E62_37D9777EF768_.wvu.FilterData" localSheetId="0" hidden="1">歳入一覧!$A$6:$N$33</definedName>
    <definedName name="Z_ECE06993_6D41_42FC_98A7_AAC2020FADCC_.wvu.FilterData" localSheetId="0" hidden="1">歳入一覧!$B$6:$K$32</definedName>
    <definedName name="Z_EDE797E3_EF62_4135_93F5_F9D63E4A645A_.wvu.FilterData" localSheetId="0" hidden="1">歳入一覧!$A$6:$FI$33</definedName>
    <definedName name="Z_F060692F_E6DF_412F_9701_0C64A0D5BC00_.wvu.FilterData" localSheetId="0" hidden="1">歳入一覧!$A$6:$FI$33</definedName>
    <definedName name="Z_F20F9FC5_3352_4FFB_AB07_F5B59EDE673F_.wvu.FilterData" localSheetId="0" hidden="1">歳入一覧!$A$6:$R$33</definedName>
    <definedName name="Z_F32AF5A1_2DE1_4018_B247_AC621BD307C4_.wvu.FilterData" localSheetId="0" hidden="1">歳入一覧!$A$7:$FI$33</definedName>
    <definedName name="Z_F4877DFA_CD25_4ACD_8FD8_51FEDFFE69C4_.wvu.FilterData" localSheetId="0" hidden="1">歳入一覧!$A$6:$FI$33</definedName>
    <definedName name="Z_F552F5E9_56D0_45EB_BAC2_4EDB8E6C3152_.wvu.FilterData" localSheetId="0" hidden="1">歳入一覧!$A$6:$N$33</definedName>
    <definedName name="Z_F6ADF229_4919_4DA6_81C9_9FB0BF082A60_.wvu.FilterData" localSheetId="0" hidden="1">歳入一覧!$B$6:$K$32</definedName>
    <definedName name="Z_FC27523E_F7B2_4FC2_87C5_2688147494EC_.wvu.FilterData" localSheetId="0" hidden="1">歳入一覧!$B$6:$K$32</definedName>
    <definedName name="Z_FE190E17_C77D_49C1_A972_F9F2A53C5F62_.wvu.FilterData" localSheetId="0" hidden="1">歳入一覧!$A$6:$FI$33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G32" i="1"/>
  <c r="H22" i="1"/>
  <c r="I22" i="1"/>
  <c r="G22" i="1"/>
  <c r="H18" i="1"/>
  <c r="I18" i="1"/>
  <c r="G18" i="1"/>
  <c r="H12" i="1"/>
  <c r="I12" i="1"/>
  <c r="G12" i="1"/>
  <c r="H8" i="1"/>
  <c r="I8" i="1"/>
  <c r="G8" i="1"/>
  <c r="I31" i="1"/>
  <c r="I28" i="1" l="1"/>
  <c r="I30" i="1"/>
  <c r="I29" i="1" s="1"/>
  <c r="G14" i="1" l="1"/>
  <c r="H15" i="1"/>
  <c r="G15" i="1"/>
  <c r="I15" i="1" l="1"/>
  <c r="H14" i="1" l="1"/>
  <c r="G13" i="1"/>
  <c r="H13" i="1" l="1"/>
  <c r="G26" i="1"/>
  <c r="G24" i="1"/>
  <c r="G20" i="1"/>
  <c r="G19" i="1" s="1"/>
  <c r="G23" i="1" l="1"/>
  <c r="G10" i="1"/>
  <c r="G9" i="1" s="1"/>
  <c r="H20" i="1" l="1"/>
  <c r="H19" i="1" l="1"/>
  <c r="I17" i="1"/>
  <c r="I16" i="1" l="1"/>
  <c r="I14" i="1" s="1"/>
  <c r="I13" i="1" s="1"/>
  <c r="H10" i="1"/>
  <c r="H9" i="1" l="1"/>
  <c r="H24" i="1"/>
  <c r="I11" i="1"/>
  <c r="I10" i="1" s="1"/>
  <c r="I9" i="1" s="1"/>
  <c r="I21" i="1"/>
  <c r="I20" i="1" s="1"/>
  <c r="I19" i="1" s="1"/>
  <c r="H26" i="1"/>
  <c r="I27" i="1"/>
  <c r="I25" i="1"/>
  <c r="H23" i="1" l="1"/>
  <c r="I26" i="1"/>
  <c r="I24" i="1"/>
  <c r="I23" i="1" l="1"/>
</calcChain>
</file>

<file path=xl/sharedStrings.xml><?xml version="1.0" encoding="utf-8"?>
<sst xmlns="http://schemas.openxmlformats.org/spreadsheetml/2006/main" count="44" uniqueCount="44">
  <si>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</si>
  <si>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</si>
  <si>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</si>
  <si>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</si>
  <si>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</si>
  <si>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3"/>
  </si>
  <si>
    <t>2項　府補助金</t>
    <rPh sb="1" eb="2">
      <t>コウ</t>
    </rPh>
    <rPh sb="3" eb="4">
      <t>フ</t>
    </rPh>
    <rPh sb="4" eb="7">
      <t>ホジョキン</t>
    </rPh>
    <phoneticPr fontId="3"/>
  </si>
  <si>
    <t>1目　総務費府補助金</t>
    <rPh sb="1" eb="2">
      <t>モク</t>
    </rPh>
    <rPh sb="3" eb="5">
      <t>ソウム</t>
    </rPh>
    <rPh sb="5" eb="6">
      <t>ヒ</t>
    </rPh>
    <rPh sb="6" eb="7">
      <t>フ</t>
    </rPh>
    <rPh sb="7" eb="10">
      <t>ホジョキン</t>
    </rPh>
    <phoneticPr fontId="3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</si>
  <si>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3"/>
  </si>
  <si>
    <t>1節　区政推進基金繰入金</t>
    <rPh sb="1" eb="2">
      <t>セツ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</si>
  <si>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1節　駐車対策推進基金繰入金</t>
    <rPh sb="1" eb="2">
      <t>セツ</t>
    </rPh>
    <rPh sb="3" eb="5">
      <t>チュウシャ</t>
    </rPh>
    <rPh sb="5" eb="7">
      <t>タイサク</t>
    </rPh>
    <rPh sb="7" eb="9">
      <t>スイシン</t>
    </rPh>
    <rPh sb="9" eb="11">
      <t>キキン</t>
    </rPh>
    <rPh sb="11" eb="13">
      <t>クリイレ</t>
    </rPh>
    <rPh sb="13" eb="14">
      <t>キン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</si>
  <si>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</si>
  <si>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</si>
  <si>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</si>
  <si>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駐車対策推進基金からの繰入金</t>
    <rPh sb="0" eb="2">
      <t>チュウシャ</t>
    </rPh>
    <rPh sb="2" eb="4">
      <t>タイサク</t>
    </rPh>
    <rPh sb="4" eb="6">
      <t>スイシン</t>
    </rPh>
    <rPh sb="6" eb="8">
      <t>キキン</t>
    </rPh>
    <rPh sb="11" eb="13">
      <t>クリイレ</t>
    </rPh>
    <rPh sb="13" eb="14">
      <t>キン</t>
    </rPh>
    <phoneticPr fontId="3"/>
  </si>
  <si>
    <t>区政推進基金からの繰入金</t>
    <rPh sb="0" eb="2">
      <t>クセイ</t>
    </rPh>
    <rPh sb="2" eb="4">
      <t>スイシン</t>
    </rPh>
    <rPh sb="4" eb="6">
      <t>キキン</t>
    </rPh>
    <rPh sb="9" eb="11">
      <t>クリイレ</t>
    </rPh>
    <rPh sb="11" eb="12">
      <t>キン</t>
    </rPh>
    <phoneticPr fontId="3"/>
  </si>
  <si>
    <t>説明</t>
    <rPh sb="0" eb="2">
      <t>セツメイ</t>
    </rPh>
    <phoneticPr fontId="6"/>
  </si>
  <si>
    <t>5目　区政推進基金繰入金</t>
    <rPh sb="1" eb="2">
      <t>モク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</si>
  <si>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</si>
  <si>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</si>
  <si>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</si>
  <si>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</si>
  <si>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</si>
  <si>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3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</si>
  <si>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</si>
  <si>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</si>
  <si>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</si>
  <si>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</si>
  <si>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22款　繰入金</t>
    <rPh sb="2" eb="3">
      <t>カン</t>
    </rPh>
    <rPh sb="4" eb="6">
      <t>クリイレ</t>
    </rPh>
    <rPh sb="6" eb="7">
      <t>キン</t>
    </rPh>
    <phoneticPr fontId="3"/>
  </si>
  <si>
    <t>23款　諸収入</t>
    <rPh sb="2" eb="3">
      <t>カン</t>
    </rPh>
    <rPh sb="4" eb="5">
      <t>ショ</t>
    </rPh>
    <rPh sb="5" eb="7">
      <t>シュウニュウ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</si>
  <si>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</si>
  <si>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2節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</si>
  <si>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当初①</t>
    <rPh sb="0" eb="2">
      <t>トウショ</t>
    </rPh>
    <phoneticPr fontId="3"/>
  </si>
  <si>
    <t>すみよし学びあいサポート事業に対する補助金</t>
    <rPh sb="4" eb="5">
      <t>マナ</t>
    </rPh>
    <rPh sb="12" eb="14">
      <t>ジギョウ</t>
    </rPh>
    <rPh sb="15" eb="16">
      <t>タイ</t>
    </rPh>
    <rPh sb="18" eb="21">
      <t>ホジョキン</t>
    </rPh>
    <phoneticPr fontId="0"/>
  </si>
  <si>
    <t>養育支援訪問事業に対する補助金</t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</si>
  <si>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</si>
  <si>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</si>
  <si>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養育支援訪問事業に対する補助金</t>
    <phoneticPr fontId="3"/>
  </si>
  <si>
    <t>広告収入、私用光熱水費に係る収入等</t>
    <phoneticPr fontId="3"/>
  </si>
  <si>
    <t>8節　区まちづくり推進費補助金</t>
    <rPh sb="1" eb="2">
      <t>セツ</t>
    </rPh>
    <phoneticPr fontId="3"/>
  </si>
  <si>
    <t>20目　駐車対策推進基金繰入金</t>
    <rPh sb="2" eb="3">
      <t>モク</t>
    </rPh>
    <rPh sb="4" eb="6">
      <t>チュウシャ</t>
    </rPh>
    <rPh sb="6" eb="8">
      <t>タイサク</t>
    </rPh>
    <rPh sb="8" eb="10">
      <t>スイシン</t>
    </rPh>
    <rPh sb="10" eb="12">
      <t>キキン</t>
    </rPh>
    <rPh sb="12" eb="14">
      <t>クリイレ</t>
    </rPh>
    <rPh sb="14" eb="15">
      <t>キン</t>
    </rPh>
    <phoneticPr fontId="3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</si>
  <si>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</si>
  <si>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所属名　住吉区役所</t>
    <rPh sb="0" eb="2">
      <t>ショゾク</t>
    </rPh>
    <rPh sb="2" eb="3">
      <t>メイ</t>
    </rPh>
    <rPh sb="4" eb="7">
      <t>スミヨシク</t>
    </rPh>
    <rPh sb="7" eb="9">
      <t>ヤクショ</t>
    </rPh>
    <phoneticPr fontId="5"/>
  </si>
  <si>
    <t>予算②</t>
    <rPh sb="0" eb="2">
      <t>ヨサン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</si>
</sst>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;;;@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</cellStyleXfs>
  <cellXfs count="89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4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1" fillId="0" borderId="12" xfId="1" applyNumberFormat="1" applyFont="1" applyFill="1" applyBorder="1" applyAlignment="1">
      <alignment horizontal="center" vertical="center"/>
    </xf>
    <xf numFmtId="0" fontId="11" fillId="0" borderId="13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9" fillId="0" borderId="9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left" vertical="center" wrapText="1"/>
    </xf>
    <xf numFmtId="38" fontId="11" fillId="0" borderId="1" xfId="2" applyFont="1" applyFill="1" applyBorder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right" vertical="center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176" fontId="10" fillId="0" borderId="17" xfId="1" applyNumberFormat="1" applyFont="1" applyFill="1" applyBorder="1" applyAlignment="1">
      <alignment horizontal="right" vertical="center" shrinkToFit="1"/>
    </xf>
    <xf numFmtId="0" fontId="9" fillId="0" borderId="18" xfId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1" fillId="0" borderId="19" xfId="1" applyNumberFormat="1" applyFont="1" applyFill="1" applyBorder="1" applyAlignment="1">
      <alignment horizontal="distributed" vertical="center" justifyLastLine="1"/>
    </xf>
    <xf numFmtId="176" fontId="11" fillId="0" borderId="14" xfId="1" applyNumberFormat="1" applyFont="1" applyFill="1" applyBorder="1" applyAlignment="1">
      <alignment horizontal="distributed" vertical="center" justifyLastLine="1"/>
    </xf>
    <xf numFmtId="49" fontId="11" fillId="0" borderId="1" xfId="1" applyNumberFormat="1" applyFont="1" applyFill="1" applyBorder="1" applyAlignment="1">
      <alignment vertical="center" wrapText="1"/>
    </xf>
    <xf numFmtId="176" fontId="11" fillId="0" borderId="24" xfId="1" applyNumberFormat="1" applyFont="1" applyFill="1" applyBorder="1" applyAlignment="1">
      <alignment horizontal="right" vertical="center" shrinkToFit="1"/>
    </xf>
    <xf numFmtId="0" fontId="11" fillId="0" borderId="24" xfId="3" applyFont="1" applyFill="1" applyBorder="1" applyAlignment="1">
      <alignment vertical="center"/>
    </xf>
    <xf numFmtId="0" fontId="11" fillId="0" borderId="23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1" fillId="0" borderId="26" xfId="1" applyNumberFormat="1" applyFont="1" applyFill="1" applyBorder="1" applyAlignment="1">
      <alignment horizontal="left" vertical="center" wrapText="1"/>
    </xf>
    <xf numFmtId="49" fontId="11" fillId="0" borderId="8" xfId="1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horizontal="distributed" vertical="center" justifyLastLine="1"/>
    </xf>
    <xf numFmtId="0" fontId="11" fillId="0" borderId="1" xfId="1" applyNumberFormat="1" applyFont="1" applyFill="1" applyBorder="1" applyAlignment="1">
      <alignment horizontal="distributed" vertical="center" justifyLastLine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1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 wrapText="1"/>
    </xf>
    <xf numFmtId="0" fontId="18" fillId="0" borderId="0" xfId="1" applyNumberFormat="1" applyFont="1" applyFill="1" applyAlignment="1">
      <alignment horizontal="right" vertical="center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 wrapText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0" fontId="11" fillId="0" borderId="14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20" xfId="1" applyNumberFormat="1" applyFont="1" applyFill="1" applyBorder="1" applyAlignment="1">
      <alignment horizontal="distributed" vertical="center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3" xfId="1" applyNumberFormat="1" applyFont="1" applyFill="1" applyBorder="1" applyAlignment="1">
      <alignment horizontal="distributed" vertical="center" justifyLastLine="1"/>
    </xf>
    <xf numFmtId="0" fontId="11" fillId="0" borderId="16" xfId="1" applyNumberFormat="1" applyFont="1" applyFill="1" applyBorder="1" applyAlignment="1">
      <alignment horizontal="center" vertical="center"/>
    </xf>
    <xf numFmtId="0" fontId="11" fillId="0" borderId="17" xfId="1" applyNumberFormat="1" applyFont="1" applyFill="1" applyBorder="1" applyAlignment="1">
      <alignment horizontal="center" vertical="center"/>
    </xf>
    <xf numFmtId="177" fontId="9" fillId="0" borderId="0" xfId="5" applyNumberFormat="1" applyFont="1" applyFill="1" applyBorder="1" applyAlignment="1">
      <alignment horizontal="left" vertical="center" wrapText="1"/>
    </xf>
    <xf numFmtId="177" fontId="9" fillId="0" borderId="6" xfId="5" applyNumberFormat="1" applyFont="1" applyFill="1" applyBorder="1" applyAlignment="1">
      <alignment horizontal="left" vertical="center" wrapText="1"/>
    </xf>
    <xf numFmtId="49" fontId="11" fillId="0" borderId="2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 wrapText="1"/>
    </xf>
  </cellXfs>
  <cellStyles count="9"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zoomScaleNormal="100" zoomScaleSheetLayoutView="100" workbookViewId="0">
      <pane ySplit="7" topLeftCell="A8" activePane="bottomLeft" state="frozen"/>
      <selection activeCell="BZ9" sqref="BZ9"/>
      <selection pane="bottomLeft" activeCell="H8" sqref="H8"/>
    </sheetView>
  </sheetViews>
  <sheetFormatPr defaultColWidth="8.625" defaultRowHeight="18" customHeight="1" outlineLevelRow="1"/>
  <cols>
    <col min="1" max="1" width="3.75" style="17" customWidth="1"/>
    <col min="2" max="4" width="1.25" style="1" customWidth="1"/>
    <col min="5" max="5" width="25" style="1" customWidth="1"/>
    <col min="6" max="6" width="31.2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67" width="8.625" style="7" customWidth="1"/>
    <col min="168" max="16384" width="8.625" style="7"/>
  </cols>
  <sheetData>
    <row r="1" spans="1:14" ht="18" customHeight="1">
      <c r="A1" s="46" t="s">
        <v>22</v>
      </c>
      <c r="C1" s="2"/>
      <c r="D1" s="2"/>
      <c r="E1" s="2"/>
      <c r="F1" s="3"/>
      <c r="I1" s="6"/>
      <c r="J1" s="69"/>
      <c r="K1" s="69"/>
    </row>
    <row r="2" spans="1:14" ht="14.25" customHeight="1">
      <c r="A2" s="8"/>
      <c r="C2" s="9"/>
      <c r="D2" s="9"/>
      <c r="E2" s="9"/>
    </row>
    <row r="3" spans="1:14" ht="12.75">
      <c r="A3" s="13"/>
      <c r="C3" s="14"/>
      <c r="D3" s="14"/>
      <c r="E3" s="14"/>
      <c r="F3" s="15"/>
      <c r="I3" s="16"/>
    </row>
    <row r="4" spans="1:14" ht="15" customHeight="1">
      <c r="F4" s="18"/>
      <c r="G4" s="70"/>
      <c r="H4" s="70"/>
      <c r="I4" s="19"/>
      <c r="K4" s="65" t="s">
        <v>42</v>
      </c>
      <c r="L4" s="36"/>
      <c r="M4" s="36"/>
    </row>
    <row r="5" spans="1:14" ht="27.75" customHeight="1" thickBot="1">
      <c r="F5" s="20"/>
      <c r="G5" s="21"/>
      <c r="H5" s="21"/>
      <c r="I5" s="22"/>
      <c r="J5" s="23"/>
      <c r="K5" s="19" t="s">
        <v>24</v>
      </c>
      <c r="L5" s="85"/>
      <c r="M5" s="85"/>
      <c r="N5" s="36"/>
    </row>
    <row r="6" spans="1:14" ht="15" customHeight="1">
      <c r="A6" s="24" t="s">
        <v>19</v>
      </c>
      <c r="B6" s="71" t="s">
        <v>0</v>
      </c>
      <c r="C6" s="72"/>
      <c r="D6" s="72"/>
      <c r="E6" s="73"/>
      <c r="F6" s="77" t="s">
        <v>16</v>
      </c>
      <c r="G6" s="51" t="s">
        <v>35</v>
      </c>
      <c r="H6" s="51" t="s">
        <v>36</v>
      </c>
      <c r="I6" s="52" t="s">
        <v>1</v>
      </c>
      <c r="J6" s="79" t="s">
        <v>21</v>
      </c>
      <c r="K6" s="80"/>
      <c r="L6" s="85"/>
      <c r="M6" s="85"/>
      <c r="N6" s="36"/>
    </row>
    <row r="7" spans="1:14" ht="15" customHeight="1">
      <c r="A7" s="25" t="s">
        <v>20</v>
      </c>
      <c r="B7" s="74"/>
      <c r="C7" s="75"/>
      <c r="D7" s="75"/>
      <c r="E7" s="76"/>
      <c r="F7" s="78"/>
      <c r="G7" s="61" t="s">
        <v>32</v>
      </c>
      <c r="H7" s="60" t="s">
        <v>43</v>
      </c>
      <c r="I7" s="26" t="s">
        <v>18</v>
      </c>
      <c r="J7" s="81"/>
      <c r="K7" s="82"/>
      <c r="L7" s="86"/>
      <c r="M7" s="86"/>
      <c r="N7" s="36"/>
    </row>
    <row r="8" spans="1:14" ht="27" customHeight="1">
      <c r="A8" s="43">
        <v>1</v>
      </c>
      <c r="B8" s="66" t="s">
        <v>26</v>
      </c>
      <c r="C8" s="67"/>
      <c r="D8" s="67"/>
      <c r="E8" s="68"/>
      <c r="F8" s="27"/>
      <c r="G8" s="28">
        <f>G9</f>
        <v>31900</v>
      </c>
      <c r="H8" s="28">
        <f t="shared" ref="H8:I8" si="0">H9</f>
        <v>30845</v>
      </c>
      <c r="I8" s="28">
        <f t="shared" si="0"/>
        <v>-1055</v>
      </c>
      <c r="J8" s="29"/>
      <c r="K8" s="54"/>
    </row>
    <row r="9" spans="1:14" ht="27" customHeight="1">
      <c r="A9" s="43">
        <v>2</v>
      </c>
      <c r="B9" s="35"/>
      <c r="C9" s="66" t="s">
        <v>2</v>
      </c>
      <c r="D9" s="67"/>
      <c r="E9" s="68"/>
      <c r="F9" s="27"/>
      <c r="G9" s="28">
        <f>SUM(G10)</f>
        <v>31900</v>
      </c>
      <c r="H9" s="28">
        <f t="shared" ref="H9:I9" si="1">SUM(H10)</f>
        <v>30845</v>
      </c>
      <c r="I9" s="28">
        <f t="shared" si="1"/>
        <v>-1055</v>
      </c>
      <c r="J9" s="29"/>
      <c r="K9" s="55"/>
    </row>
    <row r="10" spans="1:14" ht="27" customHeight="1">
      <c r="A10" s="43">
        <v>3</v>
      </c>
      <c r="B10" s="31"/>
      <c r="C10" s="30"/>
      <c r="D10" s="66" t="s">
        <v>3</v>
      </c>
      <c r="E10" s="68"/>
      <c r="F10" s="32"/>
      <c r="G10" s="28">
        <f>SUM(G11,)</f>
        <v>31900</v>
      </c>
      <c r="H10" s="28">
        <f t="shared" ref="H10:I10" si="2">SUM(H11,)</f>
        <v>30845</v>
      </c>
      <c r="I10" s="28">
        <f t="shared" si="2"/>
        <v>-1055</v>
      </c>
      <c r="J10" s="29"/>
      <c r="K10" s="55"/>
    </row>
    <row r="11" spans="1:14" ht="27" customHeight="1">
      <c r="A11" s="43">
        <v>4</v>
      </c>
      <c r="B11" s="31"/>
      <c r="C11" s="31"/>
      <c r="D11" s="31"/>
      <c r="E11" s="59" t="s">
        <v>41</v>
      </c>
      <c r="F11" s="32" t="s">
        <v>23</v>
      </c>
      <c r="G11" s="28">
        <v>31900</v>
      </c>
      <c r="H11" s="28">
        <v>30845</v>
      </c>
      <c r="I11" s="28">
        <f t="shared" ref="I11" si="3">+H11-G11</f>
        <v>-1055</v>
      </c>
      <c r="J11" s="29"/>
      <c r="K11" s="55"/>
    </row>
    <row r="12" spans="1:14" ht="27" customHeight="1">
      <c r="A12" s="43">
        <v>5</v>
      </c>
      <c r="B12" s="66" t="s">
        <v>27</v>
      </c>
      <c r="C12" s="67"/>
      <c r="D12" s="67"/>
      <c r="E12" s="68"/>
      <c r="F12" s="27"/>
      <c r="G12" s="28">
        <f>G13</f>
        <v>2507</v>
      </c>
      <c r="H12" s="28">
        <f t="shared" ref="H12:I12" si="4">H13</f>
        <v>2550</v>
      </c>
      <c r="I12" s="28">
        <f t="shared" si="4"/>
        <v>43</v>
      </c>
      <c r="J12" s="29"/>
      <c r="K12" s="54"/>
    </row>
    <row r="13" spans="1:14" ht="27" customHeight="1">
      <c r="A13" s="43">
        <v>6</v>
      </c>
      <c r="B13" s="31"/>
      <c r="C13" s="66" t="s">
        <v>4</v>
      </c>
      <c r="D13" s="67"/>
      <c r="E13" s="68"/>
      <c r="F13" s="27"/>
      <c r="G13" s="28">
        <f>SUM(G14)</f>
        <v>2507</v>
      </c>
      <c r="H13" s="28">
        <f t="shared" ref="H13:I13" si="5">SUM(H14)</f>
        <v>2550</v>
      </c>
      <c r="I13" s="28">
        <f t="shared" si="5"/>
        <v>43</v>
      </c>
      <c r="J13" s="29"/>
      <c r="K13" s="55"/>
    </row>
    <row r="14" spans="1:14" ht="27" customHeight="1">
      <c r="A14" s="43">
        <v>7</v>
      </c>
      <c r="B14" s="31"/>
      <c r="C14" s="31"/>
      <c r="D14" s="66" t="s">
        <v>5</v>
      </c>
      <c r="E14" s="68"/>
      <c r="F14" s="32"/>
      <c r="G14" s="28">
        <f>SUM(G16:G17)</f>
        <v>2507</v>
      </c>
      <c r="H14" s="28">
        <f t="shared" ref="H14:I14" si="6">SUM(H16:H17)</f>
        <v>2550</v>
      </c>
      <c r="I14" s="28">
        <f t="shared" si="6"/>
        <v>43</v>
      </c>
      <c r="J14" s="29"/>
      <c r="K14" s="55"/>
    </row>
    <row r="15" spans="1:14" ht="27" customHeight="1">
      <c r="A15" s="43">
        <v>8</v>
      </c>
      <c r="B15" s="31"/>
      <c r="C15" s="31"/>
      <c r="D15" s="31"/>
      <c r="E15" s="59" t="s">
        <v>39</v>
      </c>
      <c r="F15" s="32"/>
      <c r="G15" s="28">
        <f>SUM(G16:G17)</f>
        <v>2507</v>
      </c>
      <c r="H15" s="28">
        <f>SUM(H16:H17)</f>
        <v>2550</v>
      </c>
      <c r="I15" s="28">
        <f>+H15-G15</f>
        <v>43</v>
      </c>
      <c r="J15" s="29"/>
      <c r="K15" s="55"/>
    </row>
    <row r="16" spans="1:14" ht="27" customHeight="1">
      <c r="A16" s="43">
        <v>9</v>
      </c>
      <c r="B16" s="31"/>
      <c r="C16" s="31"/>
      <c r="D16" s="31"/>
      <c r="E16" s="59"/>
      <c r="F16" s="32" t="s">
        <v>33</v>
      </c>
      <c r="G16" s="28">
        <v>2211</v>
      </c>
      <c r="H16" s="28">
        <v>2211</v>
      </c>
      <c r="I16" s="28">
        <f t="shared" ref="I16" si="7">+H16-G16</f>
        <v>0</v>
      </c>
      <c r="J16" s="29"/>
      <c r="K16" s="55"/>
    </row>
    <row r="17" spans="1:11" ht="27" customHeight="1">
      <c r="A17" s="43">
        <v>10</v>
      </c>
      <c r="B17" s="31"/>
      <c r="C17" s="31"/>
      <c r="D17" s="31"/>
      <c r="E17" s="59"/>
      <c r="F17" s="32" t="s">
        <v>34</v>
      </c>
      <c r="G17" s="28">
        <v>296</v>
      </c>
      <c r="H17" s="28">
        <v>339</v>
      </c>
      <c r="I17" s="28">
        <f t="shared" ref="I17" si="8">+H17-G17</f>
        <v>43</v>
      </c>
      <c r="J17" s="29"/>
      <c r="K17" s="55"/>
    </row>
    <row r="18" spans="1:11" ht="27" customHeight="1">
      <c r="A18" s="43">
        <v>11</v>
      </c>
      <c r="B18" s="66" t="s">
        <v>30</v>
      </c>
      <c r="C18" s="67"/>
      <c r="D18" s="67"/>
      <c r="E18" s="68"/>
      <c r="F18" s="27"/>
      <c r="G18" s="28">
        <f>G19</f>
        <v>296</v>
      </c>
      <c r="H18" s="28">
        <f t="shared" ref="H18:I18" si="9">H19</f>
        <v>339</v>
      </c>
      <c r="I18" s="28">
        <f t="shared" si="9"/>
        <v>43</v>
      </c>
      <c r="J18" s="29"/>
      <c r="K18" s="54"/>
    </row>
    <row r="19" spans="1:11" ht="27" customHeight="1">
      <c r="A19" s="43">
        <v>12</v>
      </c>
      <c r="B19" s="31"/>
      <c r="C19" s="66" t="s">
        <v>6</v>
      </c>
      <c r="D19" s="67"/>
      <c r="E19" s="68"/>
      <c r="F19" s="33"/>
      <c r="G19" s="34">
        <f>SUM(G20)</f>
        <v>296</v>
      </c>
      <c r="H19" s="34">
        <f t="shared" ref="H19:I19" si="10">SUM(H20)</f>
        <v>339</v>
      </c>
      <c r="I19" s="34">
        <f t="shared" si="10"/>
        <v>43</v>
      </c>
      <c r="J19" s="44"/>
      <c r="K19" s="56"/>
    </row>
    <row r="20" spans="1:11" ht="27" customHeight="1">
      <c r="A20" s="43">
        <v>13</v>
      </c>
      <c r="B20" s="31"/>
      <c r="C20" s="30"/>
      <c r="D20" s="66" t="s">
        <v>7</v>
      </c>
      <c r="E20" s="68"/>
      <c r="F20" s="32"/>
      <c r="G20" s="28">
        <f>SUM(G21:G21)</f>
        <v>296</v>
      </c>
      <c r="H20" s="28">
        <f t="shared" ref="H20:I20" si="11">SUM(H21:H21)</f>
        <v>339</v>
      </c>
      <c r="I20" s="28">
        <f t="shared" si="11"/>
        <v>43</v>
      </c>
      <c r="J20" s="29"/>
      <c r="K20" s="55"/>
    </row>
    <row r="21" spans="1:11" ht="27" customHeight="1">
      <c r="A21" s="43">
        <v>14</v>
      </c>
      <c r="B21" s="31"/>
      <c r="C21" s="31"/>
      <c r="D21" s="31"/>
      <c r="E21" s="53" t="s">
        <v>31</v>
      </c>
      <c r="F21" s="45" t="s">
        <v>37</v>
      </c>
      <c r="G21" s="34">
        <v>296</v>
      </c>
      <c r="H21" s="34">
        <v>339</v>
      </c>
      <c r="I21" s="34">
        <f t="shared" ref="I21" si="12">+H21-G21</f>
        <v>43</v>
      </c>
      <c r="J21" s="44"/>
      <c r="K21" s="56"/>
    </row>
    <row r="22" spans="1:11" ht="27" customHeight="1">
      <c r="A22" s="43">
        <v>15</v>
      </c>
      <c r="B22" s="66" t="s">
        <v>28</v>
      </c>
      <c r="C22" s="67"/>
      <c r="D22" s="67"/>
      <c r="E22" s="68"/>
      <c r="F22" s="27"/>
      <c r="G22" s="28">
        <f>G23</f>
        <v>450</v>
      </c>
      <c r="H22" s="28">
        <f t="shared" ref="H22:I22" si="13">H23</f>
        <v>806</v>
      </c>
      <c r="I22" s="28">
        <f t="shared" si="13"/>
        <v>356</v>
      </c>
      <c r="J22" s="29"/>
      <c r="K22" s="54"/>
    </row>
    <row r="23" spans="1:11" ht="27" customHeight="1">
      <c r="A23" s="43">
        <v>16</v>
      </c>
      <c r="B23" s="31"/>
      <c r="C23" s="66" t="s">
        <v>8</v>
      </c>
      <c r="D23" s="67"/>
      <c r="E23" s="68"/>
      <c r="F23" s="27"/>
      <c r="G23" s="28">
        <f>G24+G26</f>
        <v>450</v>
      </c>
      <c r="H23" s="28">
        <f>H24+H26</f>
        <v>806</v>
      </c>
      <c r="I23" s="28">
        <f>I24+I26</f>
        <v>356</v>
      </c>
      <c r="J23" s="29"/>
      <c r="K23" s="55"/>
    </row>
    <row r="24" spans="1:11" ht="27" customHeight="1">
      <c r="A24" s="43">
        <v>17</v>
      </c>
      <c r="B24" s="31"/>
      <c r="C24" s="31"/>
      <c r="D24" s="66" t="s">
        <v>17</v>
      </c>
      <c r="E24" s="68"/>
      <c r="F24" s="32"/>
      <c r="G24" s="28">
        <f>SUM(G25)</f>
        <v>300</v>
      </c>
      <c r="H24" s="28">
        <f>SUM(H25)</f>
        <v>656</v>
      </c>
      <c r="I24" s="28">
        <f t="shared" ref="I24:I25" si="14">+H24-G24</f>
        <v>356</v>
      </c>
      <c r="J24" s="29"/>
      <c r="K24" s="55"/>
    </row>
    <row r="25" spans="1:11" ht="27" customHeight="1">
      <c r="A25" s="43">
        <v>18</v>
      </c>
      <c r="B25" s="31"/>
      <c r="C25" s="31"/>
      <c r="D25" s="62"/>
      <c r="E25" s="64" t="s">
        <v>9</v>
      </c>
      <c r="F25" s="59" t="s">
        <v>15</v>
      </c>
      <c r="G25" s="28">
        <v>300</v>
      </c>
      <c r="H25" s="28">
        <v>656</v>
      </c>
      <c r="I25" s="28">
        <f t="shared" si="14"/>
        <v>356</v>
      </c>
      <c r="J25" s="29"/>
      <c r="K25" s="55"/>
    </row>
    <row r="26" spans="1:11" ht="27" customHeight="1">
      <c r="A26" s="43">
        <v>19</v>
      </c>
      <c r="B26" s="31"/>
      <c r="C26" s="31"/>
      <c r="D26" s="87" t="s">
        <v>40</v>
      </c>
      <c r="E26" s="88"/>
      <c r="F26" s="45"/>
      <c r="G26" s="34">
        <f>SUM(G27)</f>
        <v>150</v>
      </c>
      <c r="H26" s="34">
        <f>SUM(H27)</f>
        <v>150</v>
      </c>
      <c r="I26" s="34">
        <f t="shared" ref="I26:I27" si="15">+H26-G26</f>
        <v>0</v>
      </c>
      <c r="J26" s="44"/>
      <c r="K26" s="56"/>
    </row>
    <row r="27" spans="1:11" ht="27" customHeight="1">
      <c r="A27" s="43">
        <v>20</v>
      </c>
      <c r="B27" s="31"/>
      <c r="C27" s="31"/>
      <c r="D27" s="30"/>
      <c r="E27" s="63" t="s">
        <v>10</v>
      </c>
      <c r="F27" s="32" t="s">
        <v>14</v>
      </c>
      <c r="G27" s="28">
        <v>150</v>
      </c>
      <c r="H27" s="28">
        <v>150</v>
      </c>
      <c r="I27" s="28">
        <f t="shared" si="15"/>
        <v>0</v>
      </c>
      <c r="J27" s="29"/>
      <c r="K27" s="55"/>
    </row>
    <row r="28" spans="1:11" ht="27" customHeight="1">
      <c r="A28" s="43">
        <v>21</v>
      </c>
      <c r="B28" s="66" t="s">
        <v>29</v>
      </c>
      <c r="C28" s="67"/>
      <c r="D28" s="67"/>
      <c r="E28" s="68"/>
      <c r="F28" s="27"/>
      <c r="G28" s="28">
        <v>3717</v>
      </c>
      <c r="H28" s="28">
        <v>4451</v>
      </c>
      <c r="I28" s="28">
        <f t="shared" ref="I28" si="16">+H28-G28</f>
        <v>734</v>
      </c>
      <c r="J28" s="29"/>
      <c r="K28" s="54"/>
    </row>
    <row r="29" spans="1:11" ht="27" customHeight="1">
      <c r="A29" s="43">
        <v>22</v>
      </c>
      <c r="B29" s="31"/>
      <c r="C29" s="66" t="s">
        <v>11</v>
      </c>
      <c r="D29" s="67"/>
      <c r="E29" s="68"/>
      <c r="F29" s="27"/>
      <c r="G29" s="28">
        <v>3717</v>
      </c>
      <c r="H29" s="28">
        <v>4451</v>
      </c>
      <c r="I29" s="28">
        <f t="shared" ref="I29" si="17">I30</f>
        <v>734</v>
      </c>
      <c r="J29" s="29"/>
      <c r="K29" s="55"/>
    </row>
    <row r="30" spans="1:11" ht="27" customHeight="1">
      <c r="A30" s="43">
        <v>23</v>
      </c>
      <c r="B30" s="31"/>
      <c r="C30" s="31"/>
      <c r="D30" s="66" t="s">
        <v>25</v>
      </c>
      <c r="E30" s="68"/>
      <c r="F30" s="32"/>
      <c r="G30" s="28">
        <v>3717</v>
      </c>
      <c r="H30" s="28">
        <v>4451</v>
      </c>
      <c r="I30" s="28">
        <f t="shared" ref="I30:I31" si="18">+H30-G30</f>
        <v>734</v>
      </c>
      <c r="J30" s="29"/>
      <c r="K30" s="55"/>
    </row>
    <row r="31" spans="1:11" ht="27" customHeight="1">
      <c r="A31" s="43">
        <v>24</v>
      </c>
      <c r="B31" s="31"/>
      <c r="C31" s="31"/>
      <c r="D31" s="30"/>
      <c r="E31" s="63" t="s">
        <v>12</v>
      </c>
      <c r="F31" s="32" t="s">
        <v>38</v>
      </c>
      <c r="G31" s="28">
        <v>3717</v>
      </c>
      <c r="H31" s="28">
        <v>4451</v>
      </c>
      <c r="I31" s="28">
        <f t="shared" si="18"/>
        <v>734</v>
      </c>
      <c r="J31" s="29"/>
      <c r="K31" s="55"/>
    </row>
    <row r="32" spans="1:11" ht="27" customHeight="1" outlineLevel="1" thickBot="1">
      <c r="A32" s="83" t="s">
        <v>13</v>
      </c>
      <c r="B32" s="84"/>
      <c r="C32" s="84"/>
      <c r="D32" s="84"/>
      <c r="E32" s="84"/>
      <c r="F32" s="58"/>
      <c r="G32" s="37">
        <f>SUM(G8,G12,G18,G22,G28)</f>
        <v>38870</v>
      </c>
      <c r="H32" s="37">
        <f t="shared" ref="H32:I32" si="19">SUM(H8,H12,H18,H22,H28)</f>
        <v>38991</v>
      </c>
      <c r="I32" s="37">
        <f t="shared" si="19"/>
        <v>121</v>
      </c>
      <c r="J32" s="38"/>
      <c r="K32" s="57"/>
    </row>
    <row r="33" spans="1:13" ht="9.75" customHeight="1">
      <c r="A33" s="42"/>
      <c r="B33" s="42"/>
      <c r="C33" s="42"/>
      <c r="D33" s="42"/>
      <c r="E33" s="42"/>
      <c r="F33" s="47"/>
      <c r="G33" s="48"/>
      <c r="H33" s="48"/>
      <c r="I33" s="48"/>
      <c r="J33" s="49"/>
      <c r="K33" s="50"/>
    </row>
    <row r="34" spans="1:13" s="5" customFormat="1" ht="18" customHeight="1">
      <c r="A34" s="17"/>
      <c r="B34" s="1"/>
      <c r="C34" s="1"/>
      <c r="D34" s="1"/>
      <c r="E34" s="1"/>
      <c r="F34" s="41"/>
      <c r="G34" s="40"/>
      <c r="H34" s="40"/>
      <c r="I34" s="39"/>
      <c r="J34" s="11"/>
      <c r="K34" s="12"/>
    </row>
    <row r="35" spans="1:13" s="5" customFormat="1" ht="18" customHeight="1">
      <c r="A35" s="17"/>
      <c r="B35" s="1"/>
      <c r="C35" s="1"/>
      <c r="D35" s="1"/>
      <c r="E35" s="1"/>
      <c r="F35" s="41"/>
      <c r="G35" s="40"/>
      <c r="H35" s="40"/>
      <c r="I35" s="39"/>
      <c r="J35" s="11"/>
      <c r="K35" s="12"/>
    </row>
    <row r="36" spans="1:13" s="5" customFormat="1" ht="18" customHeight="1">
      <c r="A36" s="17"/>
      <c r="B36" s="1"/>
      <c r="C36" s="1"/>
      <c r="D36" s="1"/>
      <c r="E36" s="1"/>
      <c r="F36" s="41"/>
      <c r="G36" s="40"/>
      <c r="H36" s="40"/>
      <c r="I36" s="39"/>
      <c r="J36" s="11"/>
      <c r="K36" s="12"/>
    </row>
    <row r="37" spans="1:13" s="5" customFormat="1" ht="18" customHeight="1">
      <c r="A37" s="17"/>
      <c r="B37" s="1"/>
      <c r="C37" s="1"/>
      <c r="D37" s="1"/>
      <c r="E37" s="1"/>
      <c r="F37" s="41"/>
      <c r="G37" s="40"/>
      <c r="H37" s="40"/>
      <c r="I37" s="39"/>
      <c r="J37" s="11"/>
      <c r="K37" s="12"/>
    </row>
    <row r="38" spans="1:13" s="5" customFormat="1" ht="18" customHeight="1">
      <c r="A38" s="17"/>
      <c r="B38" s="1"/>
      <c r="C38" s="1"/>
      <c r="D38" s="1"/>
      <c r="E38" s="1"/>
      <c r="F38" s="41"/>
      <c r="G38" s="40"/>
      <c r="H38" s="40"/>
      <c r="I38" s="39"/>
      <c r="J38" s="11"/>
      <c r="K38" s="12"/>
    </row>
    <row r="39" spans="1:13" s="5" customFormat="1" ht="18" customHeight="1">
      <c r="A39" s="17"/>
      <c r="B39" s="1"/>
      <c r="C39" s="1"/>
      <c r="D39" s="1"/>
      <c r="E39" s="1"/>
      <c r="F39" s="41"/>
      <c r="G39" s="40"/>
      <c r="H39" s="40"/>
      <c r="I39" s="39"/>
      <c r="J39" s="11"/>
      <c r="K39" s="12"/>
    </row>
    <row r="40" spans="1:13" s="5" customFormat="1" ht="18" customHeight="1">
      <c r="A40" s="17"/>
      <c r="B40" s="1"/>
      <c r="C40" s="1"/>
      <c r="D40" s="1"/>
      <c r="E40" s="1"/>
      <c r="F40" s="41"/>
      <c r="G40" s="40"/>
      <c r="H40" s="40"/>
      <c r="I40" s="39"/>
      <c r="J40" s="11"/>
      <c r="K40" s="12"/>
    </row>
    <row r="41" spans="1:13" s="5" customFormat="1" ht="18.75" customHeight="1">
      <c r="A41" s="17"/>
      <c r="B41" s="1"/>
      <c r="C41" s="1"/>
      <c r="D41" s="1"/>
      <c r="E41" s="1"/>
      <c r="F41" s="41"/>
      <c r="G41" s="40"/>
      <c r="H41" s="40"/>
      <c r="I41" s="39"/>
      <c r="J41" s="11"/>
      <c r="K41" s="12"/>
    </row>
    <row r="42" spans="1:13" s="5" customFormat="1" ht="18.75" customHeight="1">
      <c r="A42" s="17"/>
      <c r="B42" s="1"/>
      <c r="C42" s="1"/>
      <c r="D42" s="1"/>
      <c r="E42" s="1"/>
      <c r="F42" s="41"/>
      <c r="G42" s="40"/>
      <c r="H42" s="40"/>
      <c r="I42" s="39"/>
      <c r="J42" s="11"/>
      <c r="K42" s="12"/>
      <c r="L42" s="7"/>
      <c r="M42" s="7"/>
    </row>
  </sheetData>
  <mergeCells count="23">
    <mergeCell ref="A32:E32"/>
    <mergeCell ref="L5:M7"/>
    <mergeCell ref="D30:E30"/>
    <mergeCell ref="C23:E23"/>
    <mergeCell ref="D24:E24"/>
    <mergeCell ref="D26:E26"/>
    <mergeCell ref="B28:E28"/>
    <mergeCell ref="C29:E29"/>
    <mergeCell ref="D14:E14"/>
    <mergeCell ref="B18:E18"/>
    <mergeCell ref="C19:E19"/>
    <mergeCell ref="D20:E20"/>
    <mergeCell ref="B22:E22"/>
    <mergeCell ref="C9:E9"/>
    <mergeCell ref="D10:E10"/>
    <mergeCell ref="B8:E8"/>
    <mergeCell ref="B12:E12"/>
    <mergeCell ref="C13:E13"/>
    <mergeCell ref="J1:K1"/>
    <mergeCell ref="G4:H4"/>
    <mergeCell ref="B6:E7"/>
    <mergeCell ref="F6:F7"/>
    <mergeCell ref="J6:K7"/>
  </mergeCells>
  <phoneticPr fontId="3"/>
  <conditionalFormatting sqref="H21 G11:H11 H16 G29:I29 G9:I10 G19:I20 G24:H27 G22:I23 G32:I32">
    <cfRule type="expression" dxfId="27" priority="1643">
      <formula>G9=""</formula>
    </cfRule>
  </conditionalFormatting>
  <conditionalFormatting sqref="H30">
    <cfRule type="expression" dxfId="26" priority="1642">
      <formula>H30=""</formula>
    </cfRule>
  </conditionalFormatting>
  <conditionalFormatting sqref="H17">
    <cfRule type="expression" dxfId="25" priority="287">
      <formula>H17=""</formula>
    </cfRule>
  </conditionalFormatting>
  <conditionalFormatting sqref="G21 G13:I14 G16">
    <cfRule type="expression" dxfId="24" priority="240">
      <formula>G13=""</formula>
    </cfRule>
  </conditionalFormatting>
  <conditionalFormatting sqref="G30">
    <cfRule type="expression" dxfId="23" priority="239">
      <formula>G30=""</formula>
    </cfRule>
  </conditionalFormatting>
  <conditionalFormatting sqref="G31:H31">
    <cfRule type="expression" dxfId="22" priority="233">
      <formula>G31=""</formula>
    </cfRule>
  </conditionalFormatting>
  <conditionalFormatting sqref="G17">
    <cfRule type="expression" dxfId="21" priority="22">
      <formula>G17=""</formula>
    </cfRule>
  </conditionalFormatting>
  <conditionalFormatting sqref="G8:I8">
    <cfRule type="expression" dxfId="20" priority="7">
      <formula>G8=""</formula>
    </cfRule>
  </conditionalFormatting>
  <conditionalFormatting sqref="G12:I12">
    <cfRule type="expression" dxfId="19" priority="6">
      <formula>G12=""</formula>
    </cfRule>
  </conditionalFormatting>
  <conditionalFormatting sqref="G18:I18">
    <cfRule type="expression" dxfId="18" priority="5">
      <formula>G18=""</formula>
    </cfRule>
  </conditionalFormatting>
  <conditionalFormatting sqref="G28:H28">
    <cfRule type="expression" dxfId="17" priority="4">
      <formula>G28=""</formula>
    </cfRule>
  </conditionalFormatting>
  <conditionalFormatting sqref="H15">
    <cfRule type="expression" dxfId="16" priority="2">
      <formula>H15=""</formula>
    </cfRule>
  </conditionalFormatting>
  <conditionalFormatting sqref="G15">
    <cfRule type="expression" dxfId="15" priority="1">
      <formula>G15=""</formula>
    </cfRule>
  </conditionalFormatting>
  <conditionalFormatting sqref="E21">
    <cfRule type="expression" dxfId="14" priority="64913">
      <formula>#REF!="○"</formula>
    </cfRule>
  </conditionalFormatting>
  <conditionalFormatting sqref="E11">
    <cfRule type="expression" dxfId="13" priority="64914">
      <formula>#REF!="○"</formula>
    </cfRule>
  </conditionalFormatting>
  <conditionalFormatting sqref="E12">
    <cfRule type="expression" dxfId="12" priority="64915">
      <formula>#REF!="○"</formula>
    </cfRule>
  </conditionalFormatting>
  <conditionalFormatting sqref="E18">
    <cfRule type="expression" dxfId="11" priority="64916">
      <formula>#REF!="○"</formula>
    </cfRule>
  </conditionalFormatting>
  <conditionalFormatting sqref="E22">
    <cfRule type="expression" dxfId="10" priority="64917">
      <formula>#REF!="○"</formula>
    </cfRule>
  </conditionalFormatting>
  <conditionalFormatting sqref="E23">
    <cfRule type="expression" dxfId="9" priority="64918">
      <formula>#REF!="○"</formula>
    </cfRule>
  </conditionalFormatting>
  <conditionalFormatting sqref="E28">
    <cfRule type="expression" dxfId="8" priority="64919">
      <formula>#REF!="○"</formula>
    </cfRule>
  </conditionalFormatting>
  <conditionalFormatting sqref="E29">
    <cfRule type="expression" dxfId="7" priority="64920">
      <formula>#REF!="○"</formula>
    </cfRule>
  </conditionalFormatting>
  <conditionalFormatting sqref="E15:E17">
    <cfRule type="expression" dxfId="6" priority="64921">
      <formula>#REF!="○"</formula>
    </cfRule>
  </conditionalFormatting>
  <conditionalFormatting sqref="E30:E31">
    <cfRule type="expression" dxfId="5" priority="64922">
      <formula>#REF!="○"</formula>
    </cfRule>
  </conditionalFormatting>
  <conditionalFormatting sqref="E26:E27">
    <cfRule type="expression" dxfId="4" priority="64923">
      <formula>#REF!="○"</formula>
    </cfRule>
  </conditionalFormatting>
  <conditionalFormatting sqref="E24:E25">
    <cfRule type="expression" dxfId="3" priority="64924">
      <formula>#REF!="○"</formula>
    </cfRule>
  </conditionalFormatting>
  <conditionalFormatting sqref="E19:E20">
    <cfRule type="expression" dxfId="2" priority="64925">
      <formula>#REF!="○"</formula>
    </cfRule>
  </conditionalFormatting>
  <conditionalFormatting sqref="E13:E14">
    <cfRule type="expression" dxfId="1" priority="64926">
      <formula>#REF!="○"</formula>
    </cfRule>
  </conditionalFormatting>
  <conditionalFormatting sqref="E8:E10">
    <cfRule type="expression" dxfId="0" priority="64927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3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2022-02-14T00:46:49Z</dcterms:created>
  <dcterms:modified xsi:type="dcterms:W3CDTF">2022-03-30T07:11:11Z</dcterms:modified>
</cp:coreProperties>
</file>