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F58994BD-8929-4258-91FE-1BEEF6F1FA49}" xr6:coauthVersionLast="47" xr6:coauthVersionMax="47" xr10:uidLastSave="{00000000-0000-0000-0000-000000000000}"/>
  <bookViews>
    <workbookView xWindow="-108" yWindow="-108" windowWidth="23256" windowHeight="12720" xr2:uid="{00000000-000D-0000-FFFF-FFFF00000000}"/>
  </bookViews>
  <sheets>
    <sheet name="歳入一覧" sheetId="1" r:id="rId1"/>
  </sheets>
  <definedNames>
    <definedName name="_xlnm._FilterDatabase" localSheetId="0" hidden="1">歳入一覧!$A$6:$EM$39</definedName>
    <definedName name="_xlnm.Print_Area" localSheetId="0">歳入一覧!$A$1:$K$40</definedName>
    <definedName name="_xlnm.Print_Titles" localSheetId="0">歳入一覧!$4:$7</definedName>
    <definedName name="Z_01EAA192_030B_4B32_8504_E8B9ACF08987_.wvu.FilterData" localSheetId="0" hidden="1">歳入一覧!$A$6:$K$39</definedName>
    <definedName name="Z_03AE82A1_1BE2_4ECA_87A2_03B930490FC4_.wvu.FilterData" localSheetId="0" hidden="1">歳入一覧!$A$6:$EM$39</definedName>
    <definedName name="Z_04C8A1BA_9D22_46C9_9CEB_2BC0004FC685_.wvu.FilterData" localSheetId="0" hidden="1">歳入一覧!$B$6:$K$39</definedName>
    <definedName name="Z_04D09D8C_94A5_461B_8EBD_462A08259C45_.wvu.FilterData" localSheetId="0" hidden="1">歳入一覧!$A$6:$EM$39</definedName>
    <definedName name="Z_0984F2AA_60F2_4912_A9FF_2F9A955D5FE3_.wvu.FilterData" localSheetId="0" hidden="1">歳入一覧!$A$7:$EM$39</definedName>
    <definedName name="Z_0C68AD9F_EAAC_4D8C_8595_325E5145CCC9_.wvu.FilterData" localSheetId="0" hidden="1">歳入一覧!$B$6:$K$39</definedName>
    <definedName name="Z_0EC137BB_4649_439E_A306_A2900F1F636A_.wvu.FilterData" localSheetId="0" hidden="1">歳入一覧!$B$6:$K$39</definedName>
    <definedName name="Z_1199D24E_5AB2_4E7F_AA3B_409733D51AC4_.wvu.FilterData" localSheetId="0" hidden="1">歳入一覧!$A$6:$EM$39</definedName>
    <definedName name="Z_1E7D5732_EF56_415D_8F2A_A9A6136A4DC3_.wvu.FilterData" localSheetId="0" hidden="1">歳入一覧!$B$6:$K$39</definedName>
    <definedName name="Z_20E8B0EC_118D_49EF_9836_FFD168BFA307_.wvu.FilterData" localSheetId="0" hidden="1">歳入一覧!$A$6:$K$39</definedName>
    <definedName name="Z_23F43B3A_3258_499E_84AA_5934348FFA54_.wvu.FilterData" localSheetId="0" hidden="1">歳入一覧!$A$6:$EM$39</definedName>
    <definedName name="Z_24D4AB45_3A64_4C2A_93AD_95EA6B944657_.wvu.FilterData" localSheetId="0" hidden="1">歳入一覧!$B$6:$K$39</definedName>
    <definedName name="Z_27FE125A_CAC0_4187_BAC1_FA85A21F8068_.wvu.FilterData" localSheetId="0" hidden="1">歳入一覧!$A$6:$EM$39</definedName>
    <definedName name="Z_291BEBD1_3E67_44D7_B7E4_9799E8B2AEED_.wvu.FilterData" localSheetId="0" hidden="1">歳入一覧!$B$6:$K$39</definedName>
    <definedName name="Z_2C82E193_3E09_4CE3_80B4_E2A9361A46F4_.wvu.FilterData" localSheetId="0" hidden="1">歳入一覧!$B$6:$K$39</definedName>
    <definedName name="Z_300532A4_C979_47B6_AE96_7529D1452A32_.wvu.FilterData" localSheetId="0" hidden="1">歳入一覧!$A$6:$EM$39</definedName>
    <definedName name="Z_340A5395_F3C0_4C00_AD4A_45ABD0096A3A_.wvu.FilterData" localSheetId="0" hidden="1">歳入一覧!$A$7:$EM$39</definedName>
    <definedName name="Z_374AF662_332C_4305_9FF2_82EBDABE1ECA_.wvu.FilterData" localSheetId="0" hidden="1">歳入一覧!$B$6:$K$39</definedName>
    <definedName name="Z_38677CFC_38FD_428F_B2E6_28D6556AF30E_.wvu.FilterData" localSheetId="0" hidden="1">歳入一覧!$A$6:$K$39</definedName>
    <definedName name="Z_3EED8F5F_471C_4B50_994D_BB7BEF016969_.wvu.FilterData" localSheetId="0" hidden="1">歳入一覧!$B$6:$K$39</definedName>
    <definedName name="Z_443FC1F6_4EB0_4043_84B4_EA880B09B87F_.wvu.FilterData" localSheetId="0" hidden="1">歳入一覧!$A$6:$K$39</definedName>
    <definedName name="Z_4FA438CA_84A7_4E4A_B647_D9C724313A30_.wvu.FilterData" localSheetId="0" hidden="1">歳入一覧!$A$6:$K$39</definedName>
    <definedName name="Z_554CCE7A_C6CE_47E9_833C_4F6A16FE021F_.wvu.FilterData" localSheetId="0" hidden="1">歳入一覧!$A$6:$EM$39</definedName>
    <definedName name="Z_5668B71E_8807_468B_9970_38F9A9F9382A_.wvu.FilterData" localSheetId="0" hidden="1">歳入一覧!$B$6:$K$39</definedName>
    <definedName name="Z_56C3E958_62F0_4D5E_80EF_1B0A7490DD11_.wvu.FilterData" localSheetId="0" hidden="1">歳入一覧!$A$6:$EM$39</definedName>
    <definedName name="Z_571E855B_8DA1_45D3_B25A_CFB379B91A2B_.wvu.FilterData" localSheetId="0" hidden="1">歳入一覧!$A$7:$K$39</definedName>
    <definedName name="Z_57745067_BF0B_4087_B5A6_8A5691A551DD_.wvu.FilterData" localSheetId="0" hidden="1">歳入一覧!$A$6:$K$39</definedName>
    <definedName name="Z_593CF9A4_75B1_449B_AD6A_05BC18F73933_.wvu.FilterData" localSheetId="0" hidden="1">歳入一覧!$A$6:$EM$39</definedName>
    <definedName name="Z_640D24A1_F93A_49AE_989A_09EA35DB6178_.wvu.FilterData" localSheetId="0" hidden="1">歳入一覧!$A$7:$EM$39</definedName>
    <definedName name="Z_66224404_EA19_4356_92BE_A2F395931004_.wvu.FilterData" localSheetId="0" hidden="1">歳入一覧!$A$6:$K$39</definedName>
    <definedName name="Z_665488CF_8ABE_4275_9644_48E5F5043390_.wvu.FilterData" localSheetId="0" hidden="1">歳入一覧!$B$6:$K$39</definedName>
    <definedName name="Z_70924426_1D8A_405C_99DB_5F184299D133_.wvu.FilterData" localSheetId="0" hidden="1">歳入一覧!$A$6:$EM$39</definedName>
    <definedName name="Z_749145BA_5224_4309_8744_80063D3AC2A1_.wvu.FilterData" localSheetId="0" hidden="1">歳入一覧!$B$6:$K$39</definedName>
    <definedName name="Z_7959981C_996C_4AED_A61B_9791C16E24F0_.wvu.FilterData" localSheetId="0" hidden="1">歳入一覧!$A$6:$EM$39</definedName>
    <definedName name="Z_7A18676E_04A4_4AFB_8334_7BB0F24E5EE3_.wvu.FilterData" localSheetId="0" hidden="1">歳入一覧!$A$7:$EM$39</definedName>
    <definedName name="Z_7D518F9E_8A7F_4DB5_A328_AF9BA1D8A68F_.wvu.FilterData" localSheetId="0" hidden="1">歳入一覧!$B$6:$K$39</definedName>
    <definedName name="Z_7D7B3232_DD2F_4BAD_9D61_7BB9E8FBC5D0_.wvu.FilterData" localSheetId="0" hidden="1">歳入一覧!$A$7:$EM$39</definedName>
    <definedName name="Z_7E2DCBD7_F134_4F01_A073_369742F025BC_.wvu.FilterData" localSheetId="0" hidden="1">歳入一覧!$B$6:$K$39</definedName>
    <definedName name="Z_7F9543F0_7900_417C_8668_8D9DC3C6A87C_.wvu.FilterData" localSheetId="0" hidden="1">歳入一覧!$B$6:$K$39</definedName>
    <definedName name="Z_81B5A484_EBF1_4915_9B07_DDCCFE2DB28C_.wvu.FilterData" localSheetId="0" hidden="1">歳入一覧!$B$6:$K$39</definedName>
    <definedName name="Z_86736FF6_D9DA_4CB4_A1A0_805D5D48FA90_.wvu.FilterData" localSheetId="0" hidden="1">歳入一覧!$B$6:$K$39</definedName>
    <definedName name="Z_88E44795_6332_42B5_AD03_CD37EB030AF2_.wvu.FilterData" localSheetId="0" hidden="1">歳入一覧!$B$6:$K$39</definedName>
    <definedName name="Z_89110E34_4E32_4289_9AEB_D2891C4E270B_.wvu.FilterData" localSheetId="0" hidden="1">歳入一覧!$A$6:$K$39</definedName>
    <definedName name="Z_89C710E6_1500_4641_966A_C6D35D6B7EB2_.wvu.FilterData" localSheetId="0" hidden="1">歳入一覧!$B$6:$K$39</definedName>
    <definedName name="Z_8B9E1F4E_8704_47E3_AFC2_BD7B7399C304_.wvu.FilterData" localSheetId="0" hidden="1">歳入一覧!$B$6:$K$39</definedName>
    <definedName name="Z_901A4DB5_9501_4EB6_9268_72DC5604D1B1_.wvu.FilterData" localSheetId="0" hidden="1">歳入一覧!$A$7:$EM$39</definedName>
    <definedName name="Z_938E702C_B36A_4670_81CA_FE17F251577A_.wvu.FilterData" localSheetId="0" hidden="1">歳入一覧!$A$7:$EM$39</definedName>
    <definedName name="Z_97250119_8D07_4D98_BD4A_0062145CE139_.wvu.FilterData" localSheetId="0" hidden="1">歳入一覧!$A$7:$EM$39</definedName>
    <definedName name="Z_9B4A25DD_435F_45A5_893D_7D8E03D5FC78_.wvu.FilterData" localSheetId="0" hidden="1">歳入一覧!$B$6:$K$39</definedName>
    <definedName name="Z_9C40EDED_6440_486C_B2C2_1C1E7F80BEFD_.wvu.FilterData" localSheetId="0" hidden="1">歳入一覧!$A$6:$EM$39</definedName>
    <definedName name="Z_A1410A53_A816_48E6_BA3B_34AFBECBBF89_.wvu.FilterData" localSheetId="0" hidden="1">歳入一覧!$A$6:$EM$39</definedName>
    <definedName name="Z_A5081DD8_9472_4A84_A31C_C87428B96836_.wvu.FilterData" localSheetId="0" hidden="1">歳入一覧!$A$6:$EM$39</definedName>
    <definedName name="Z_A62B912E_02A1_47A6_A44F_AD1D542D7EAA_.wvu.FilterData" localSheetId="0" hidden="1">歳入一覧!$B$6:$K$39</definedName>
    <definedName name="Z_AB5F7232_79D3_4A00_BF97_AF858AB78B28_.wvu.FilterData" localSheetId="0" hidden="1">歳入一覧!$A$6:$K$39</definedName>
    <definedName name="Z_ABE7CFFB_C659_4189_B81A_6BEE666EADF0_.wvu.FilterData" localSheetId="0" hidden="1">歳入一覧!$B$6:$K$39</definedName>
    <definedName name="Z_ACF9747A_930D_4496_B09E_8726FC61D724_.wvu.FilterData" localSheetId="0" hidden="1">歳入一覧!$B$6:$K$39</definedName>
    <definedName name="Z_AD4EEFD1_EF9D_4286_82C0_7E3CB759B6A3_.wvu.FilterData" localSheetId="0" hidden="1">歳入一覧!$A$7:$EM$39</definedName>
    <definedName name="Z_B02E5B7B_53CC_43E2_B229_62838E357858_.wvu.FilterData" localSheetId="0" hidden="1">歳入一覧!$A$6:$EM$39</definedName>
    <definedName name="Z_B0B21E7F_41F6_4286_9120_7856223C7AC9_.wvu.FilterData" localSheetId="0" hidden="1">歳入一覧!$A$6:$K$39</definedName>
    <definedName name="Z_B1F42F59_5BB5_41C4_97C6_4484184E13F1_.wvu.FilterData" localSheetId="0" hidden="1">歳入一覧!$A$6:$K$39</definedName>
    <definedName name="Z_B2687233_4AA3_4362_A023_25CC6BE303C3_.wvu.FilterData" localSheetId="0" hidden="1">歳入一覧!$A$7:$EM$39</definedName>
    <definedName name="Z_B4678970_F49A_41CB_BDF8_35F7BBC61272_.wvu.FilterData" localSheetId="0" hidden="1">歳入一覧!$A$6:$EM$39</definedName>
    <definedName name="Z_B4B87361_AF8D_47C5_957E_E5D261105FF8_.wvu.FilterData" localSheetId="0" hidden="1">歳入一覧!$B$6:$K$39</definedName>
    <definedName name="Z_B6553749_8496_48D9_9B28_2FAA782B16AA_.wvu.FilterData" localSheetId="0" hidden="1">歳入一覧!$A$6:$K$39</definedName>
    <definedName name="Z_BEBE1D7C_DEFF_404E_81F6_1D5210FB524E_.wvu.FilterData" localSheetId="0" hidden="1">歳入一覧!$A$6:$K$39</definedName>
    <definedName name="Z_C16C9525_F2AB_499F_8B03_B5D0380B83C8_.wvu.FilterData" localSheetId="0" hidden="1">歳入一覧!$A$6:$EM$39</definedName>
    <definedName name="Z_C54337A2_366C_46A1_A9F7_6549EFAAF442_.wvu.FilterData" localSheetId="0" hidden="1">歳入一覧!$A$6:$K$39</definedName>
    <definedName name="Z_CA064EC8_4D5C_43EE_BBED_E1B6AF542620_.wvu.FilterData" localSheetId="0" hidden="1">歳入一覧!$A$6:$K$39</definedName>
    <definedName name="Z_CB304CF9_F4A6_48BF_A213_8A97A2321FFB_.wvu.FilterData" localSheetId="0" hidden="1">歳入一覧!$A$7:$EM$39</definedName>
    <definedName name="Z_CC508307_D119_49FF_8BAA_92AABCA0A5FE_.wvu.FilterData" localSheetId="0" hidden="1">歳入一覧!$A$6:$K$39</definedName>
    <definedName name="Z_CD5934FC_09B2_46D2_BD46_603DD634A2B3_.wvu.FilterData" localSheetId="0" hidden="1">歳入一覧!$B$6:$K$39</definedName>
    <definedName name="Z_CF210D75_E9EC_484F_8319_9012F4240FCE_.wvu.FilterData" localSheetId="0" hidden="1">歳入一覧!$B$6:$K$39</definedName>
    <definedName name="Z_D1B1F72B_6819_4930_8144_DE97EF61D4BF_.wvu.FilterData" localSheetId="0" hidden="1">歳入一覧!$A$6:$EM$39</definedName>
    <definedName name="Z_D256FE90_7AAC_4F17_90E9_624F563EB144_.wvu.FilterData" localSheetId="0" hidden="1">歳入一覧!$B$6:$K$39</definedName>
    <definedName name="Z_D6BF0446_50C6_4678_A04B_32751588DCF3_.wvu.FilterData" localSheetId="0" hidden="1">歳入一覧!$A$6:$K$39</definedName>
    <definedName name="Z_D8CB58F5_96B6_4D98_AA0B_1C30DB37037E_.wvu.FilterData" localSheetId="0" hidden="1">歳入一覧!$A$6:$K$39</definedName>
    <definedName name="Z_DBBA8445_9E0F_40D4_9DE9_2933FE897DAF_.wvu.FilterData" localSheetId="0" hidden="1">歳入一覧!$A$6:$K$39</definedName>
    <definedName name="Z_DCF9EBB2_7E40_4D30_A631_26C53A48C875_.wvu.FilterData" localSheetId="0" hidden="1">歳入一覧!$A$6:$EM$39</definedName>
    <definedName name="Z_DD5041F1_D646_4B19_8029_60E491D20DFE_.wvu.FilterData" localSheetId="0" hidden="1">歳入一覧!$B$6:$K$39</definedName>
    <definedName name="Z_DE09C4E9_0758_44B2_A8EA_EB4A253DB03B_.wvu.FilterData" localSheetId="0" hidden="1">歳入一覧!$A$6:$K$39</definedName>
    <definedName name="Z_E2E7A86C_90FB_4339_8885_AFCEC833D4CF_.wvu.FilterData" localSheetId="0" hidden="1">歳入一覧!$A$6:$EM$39</definedName>
    <definedName name="Z_E3738867_F5D5_4516_9C4E_FA0FEDF4A671_.wvu.FilterData" localSheetId="0" hidden="1">歳入一覧!$B$6:$K$39</definedName>
    <definedName name="Z_EA41A870_F127_49E7_A3AB_BAEABD1815B4_.wvu.FilterData" localSheetId="0" hidden="1">歳入一覧!$A$6:$K$39</definedName>
    <definedName name="Z_EC7ABD86_73FB_4738_8E62_37D9777EF768_.wvu.FilterData" localSheetId="0" hidden="1">歳入一覧!$A$6:$K$39</definedName>
    <definedName name="Z_ECE06993_6D41_42FC_98A7_AAC2020FADCC_.wvu.FilterData" localSheetId="0" hidden="1">歳入一覧!$B$6:$K$39</definedName>
    <definedName name="Z_EDE797E3_EF62_4135_93F5_F9D63E4A645A_.wvu.FilterData" localSheetId="0" hidden="1">歳入一覧!$A$6:$EM$39</definedName>
    <definedName name="Z_F060692F_E6DF_412F_9701_0C64A0D5BC00_.wvu.FilterData" localSheetId="0" hidden="1">歳入一覧!$A$6:$EM$39</definedName>
    <definedName name="Z_F20F9FC5_3352_4FFB_AB07_F5B59EDE673F_.wvu.FilterData" localSheetId="0" hidden="1">歳入一覧!$A$6:$K$39</definedName>
    <definedName name="Z_F32AF5A1_2DE1_4018_B247_AC621BD307C4_.wvu.FilterData" localSheetId="0" hidden="1">歳入一覧!$A$7:$EM$39</definedName>
    <definedName name="Z_F4877DFA_CD25_4ACD_8FD8_51FEDFFE69C4_.wvu.FilterData" localSheetId="0" hidden="1">歳入一覧!$A$6:$EM$39</definedName>
    <definedName name="Z_F552F5E9_56D0_45EB_BAC2_4EDB8E6C3152_.wvu.FilterData" localSheetId="0" hidden="1">歳入一覧!$A$6:$K$39</definedName>
    <definedName name="Z_F6ADF229_4919_4DA6_81C9_9FB0BF082A60_.wvu.FilterData" localSheetId="0" hidden="1">歳入一覧!$B$6:$K$39</definedName>
    <definedName name="Z_FC27523E_F7B2_4FC2_87C5_2688147494EC_.wvu.FilterData" localSheetId="0" hidden="1">歳入一覧!$B$6:$K$39</definedName>
    <definedName name="Z_FE190E17_C77D_49C1_A972_F9F2A53C5F62_.wvu.FilterData" localSheetId="0" hidden="1">歳入一覧!$A$6:$EM$39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I25" i="1"/>
  <c r="I15" i="1"/>
  <c r="I14" i="1" s="1"/>
  <c r="I13" i="1" s="1"/>
  <c r="I18" i="1"/>
  <c r="I19" i="1"/>
  <c r="I20" i="1" l="1"/>
  <c r="I32" i="1"/>
  <c r="I17" i="1"/>
  <c r="I38" i="1"/>
  <c r="I31" i="1" l="1"/>
  <c r="I12" i="1" l="1"/>
  <c r="I21" i="1" l="1"/>
  <c r="I16" i="1" l="1"/>
  <c r="I11" i="1" l="1"/>
  <c r="I24" i="1"/>
  <c r="I23" i="1" s="1"/>
  <c r="I22" i="1" s="1"/>
  <c r="I34" i="1"/>
  <c r="I30" i="1"/>
  <c r="I8" i="1" l="1"/>
  <c r="I10" i="1"/>
  <c r="I33" i="1"/>
  <c r="I29" i="1"/>
  <c r="I9" i="1" l="1"/>
  <c r="I28" i="1"/>
  <c r="I27" i="1"/>
  <c r="I37" i="1"/>
  <c r="I36" i="1" l="1"/>
  <c r="I35" i="1"/>
  <c r="I39" i="1" l="1"/>
</calcChain>
</file>

<file path=xl/sharedStrings.xml><?xml version="1.0" encoding="utf-8"?>
<sst xmlns="http://schemas.openxmlformats.org/spreadsheetml/2006/main" count="51" uniqueCount="49">
  <si>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</si>
  <si>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</si>
  <si>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</si>
  <si>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</si>
  <si>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2節　其他使用料</t>
    <rPh sb="1" eb="2">
      <t>セツ</t>
    </rPh>
    <rPh sb="3" eb="5">
      <t>ソノタ</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</si>
  <si>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</si>
  <si>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</si>
  <si>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2項　府補助金</t>
    <rPh sb="1" eb="2">
      <t>コウ</t>
    </rPh>
    <rPh sb="3" eb="4">
      <t>フ</t>
    </rPh>
    <rPh sb="4" eb="7">
      <t>ホジョキン</t>
    </rPh>
    <phoneticPr fontId="3"/>
  </si>
  <si>
    <t>1目　総務費府補助金</t>
    <rPh sb="1" eb="2">
      <t>モク</t>
    </rPh>
    <rPh sb="3" eb="5">
      <t>ソウム</t>
    </rPh>
    <rPh sb="5" eb="6">
      <t>ヒ</t>
    </rPh>
    <rPh sb="6" eb="7">
      <t>フ</t>
    </rPh>
    <rPh sb="7" eb="10">
      <t>ホジョキン</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</si>
  <si>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</si>
  <si>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</si>
  <si>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1節　駐車対策推進基金繰入金</t>
    <rPh sb="1" eb="2">
      <t>セツ</t>
    </rPh>
    <rPh sb="3" eb="5">
      <t>チュウシャ</t>
    </rPh>
    <rPh sb="5" eb="7">
      <t>タイサク</t>
    </rPh>
    <rPh sb="7" eb="9">
      <t>スイシン</t>
    </rPh>
    <rPh sb="9" eb="11">
      <t>キキン</t>
    </rPh>
    <rPh sb="11" eb="13">
      <t>クリイレ</t>
    </rPh>
    <rPh sb="13" eb="14">
      <t>キン</t>
    </rPh>
    <phoneticPr fontId="3"/>
  </si>
  <si>
    <t>6項　雑入</t>
    <rPh sb="1" eb="2">
      <t>コウ</t>
    </rPh>
    <rPh sb="3" eb="5">
      <t>ザツニュウ</t>
    </rPh>
    <phoneticPr fontId="3"/>
  </si>
  <si>
    <t>1節　雑収</t>
    <rPh sb="1" eb="2">
      <t>セツ</t>
    </rPh>
    <rPh sb="3" eb="4">
      <t>ザツ</t>
    </rPh>
    <rPh sb="4" eb="5">
      <t>シュウ</t>
    </rPh>
    <phoneticPr fontId="3"/>
  </si>
  <si>
    <t>歳入合計</t>
    <rPh sb="0" eb="2">
      <t>サイニュウ</t>
    </rPh>
    <rPh sb="2" eb="4">
      <t>ゴウケイ</t>
    </rPh>
    <phoneticPr fontId="3"/>
  </si>
  <si>
    <t>駐車対策推進基金からの繰入金</t>
    <rPh sb="0" eb="2">
      <t>チュウシャ</t>
    </rPh>
    <rPh sb="2" eb="4">
      <t>タイサク</t>
    </rPh>
    <rPh sb="4" eb="6">
      <t>スイシン</t>
    </rPh>
    <rPh sb="6" eb="8">
      <t>キキン</t>
    </rPh>
    <rPh sb="11" eb="13">
      <t>クリイレ</t>
    </rPh>
    <rPh sb="13" eb="14">
      <t>キン</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</si>
  <si>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</si>
  <si>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</si>
  <si>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</si>
  <si>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</si>
  <si>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</si>
  <si>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</si>
  <si>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</si>
  <si>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</si>
  <si>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</si>
  <si>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</si>
  <si>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</si>
  <si>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</si>
  <si>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22款　繰入金</t>
    <rPh sb="2" eb="3">
      <t>カン</t>
    </rPh>
    <rPh sb="4" eb="6">
      <t>クリイレ</t>
    </rPh>
    <rPh sb="6" eb="7">
      <t>キン</t>
    </rPh>
    <phoneticPr fontId="3"/>
  </si>
  <si>
    <t>18款　府支出金</t>
    <rPh sb="2" eb="3">
      <t>カン</t>
    </rPh>
    <rPh sb="4" eb="5">
      <t>フ</t>
    </rPh>
    <rPh sb="5" eb="8">
      <t>シシュツキン</t>
    </rPh>
    <phoneticPr fontId="3"/>
  </si>
  <si>
    <t>当初①</t>
    <rPh sb="0" eb="2">
      <t>トウショ</t>
    </rPh>
    <phoneticPr fontId="3"/>
  </si>
  <si>
    <t>すみよし学びあいサポート事業に対する補助金</t>
    <rPh sb="4" eb="5">
      <t>マナ</t>
    </rPh>
    <rPh sb="12" eb="14">
      <t>ジギョウ</t>
    </rPh>
    <rPh sb="15" eb="16">
      <t>タイ</t>
    </rPh>
    <rPh sb="18" eb="21">
      <t>ホジョキン</t>
    </rPh>
    <phoneticPr fontId="0"/>
  </si>
  <si>
    <t>広告収入、私用光熱水費に係る収入等</t>
    <rPh sb="0" eb="2">
      <t>コウコク</t>
    </rPh>
    <rPh sb="2" eb="4">
      <t>シュウニュウ</t>
    </rPh>
    <rPh sb="5" eb="7">
      <t>シヨウ</t>
    </rPh>
    <rPh sb="12" eb="13">
      <t>カカ</t>
    </rPh>
    <rPh sb="14" eb="16">
      <t>シュウニュウ</t>
    </rPh>
    <phoneticPr fontId="5"/>
  </si>
  <si>
    <t>所属名　住吉区役所</t>
    <rPh sb="0" eb="2">
      <t>ショゾク</t>
    </rPh>
    <rPh sb="2" eb="3">
      <t>メイ</t>
    </rPh>
    <rPh sb="4" eb="7">
      <t>スミヨシク</t>
    </rPh>
    <rPh sb="7" eb="9">
      <t>ヤクショ</t>
    </rPh>
    <phoneticPr fontId="5"/>
  </si>
  <si>
    <t>19目　駐車対策推進基金繰入金</t>
    <rPh sb="2" eb="3">
      <t>モク</t>
    </rPh>
    <rPh sb="4" eb="6">
      <t>チュウシャ</t>
    </rPh>
    <rPh sb="6" eb="8">
      <t>タイサク</t>
    </rPh>
    <rPh sb="8" eb="10">
      <t>スイシン</t>
    </rPh>
    <rPh sb="10" eb="12">
      <t>キキン</t>
    </rPh>
    <rPh sb="12" eb="14">
      <t>クリイレ</t>
    </rPh>
    <rPh sb="14" eb="15">
      <t>キン</t>
    </rPh>
    <phoneticPr fontId="3"/>
  </si>
  <si>
    <t>24款　諸収入</t>
    <rPh sb="2" eb="3">
      <t>カン</t>
    </rPh>
    <rPh sb="4" eb="5">
      <t>ショ</t>
    </rPh>
    <rPh sb="5" eb="7">
      <t>シュウニュウ</t>
    </rPh>
    <phoneticPr fontId="3"/>
  </si>
  <si>
    <t>６年度</t>
    <rPh sb="1" eb="3">
      <t>ネンド</t>
    </rPh>
    <phoneticPr fontId="3"/>
  </si>
  <si>
    <t>児童虐待防止対策事業に対する補助金</t>
    <rPh sb="0" eb="2">
      <t>ジドウ</t>
    </rPh>
    <rPh sb="2" eb="4">
      <t>ギャクタイ</t>
    </rPh>
    <rPh sb="4" eb="6">
      <t>ボウシ</t>
    </rPh>
    <rPh sb="6" eb="8">
      <t>タイサク</t>
    </rPh>
    <rPh sb="8" eb="10">
      <t>ジギョウ</t>
    </rPh>
    <rPh sb="11" eb="12">
      <t>タイ</t>
    </rPh>
    <rPh sb="14" eb="17">
      <t>ホジョキン</t>
    </rPh>
    <phoneticPr fontId="0"/>
  </si>
  <si>
    <t>1節　環境創造基金繰入金</t>
    <rPh sb="1" eb="2">
      <t>セツ</t>
    </rPh>
    <rPh sb="3" eb="5">
      <t>カンキョウ</t>
    </rPh>
    <rPh sb="5" eb="7">
      <t>ソウゾウ</t>
    </rPh>
    <rPh sb="7" eb="9">
      <t>キキン</t>
    </rPh>
    <rPh sb="9" eb="11">
      <t>クリイレ</t>
    </rPh>
    <rPh sb="11" eb="12">
      <t>キン</t>
    </rPh>
    <phoneticPr fontId="3"/>
  </si>
  <si>
    <t>7節　区まちづくり推進費補助金</t>
    <rPh sb="1" eb="2">
      <t>セツ</t>
    </rPh>
    <rPh sb="3" eb="4">
      <t>ク</t>
    </rPh>
    <rPh sb="9" eb="11">
      <t>スイシン</t>
    </rPh>
    <rPh sb="11" eb="12">
      <t>ヒ</t>
    </rPh>
    <rPh sb="12" eb="15">
      <t>ホジョキン</t>
    </rPh>
    <phoneticPr fontId="3"/>
  </si>
  <si>
    <t>2節　区まちづくり推進費補助金</t>
    <rPh sb="1" eb="2">
      <t>セツ</t>
    </rPh>
    <rPh sb="3" eb="4">
      <t>ク</t>
    </rPh>
    <rPh sb="9" eb="11">
      <t>スイシン</t>
    </rPh>
    <rPh sb="11" eb="12">
      <t>ヒ</t>
    </rPh>
    <rPh sb="12" eb="15">
      <t>ホジョキン</t>
    </rPh>
    <phoneticPr fontId="3"/>
  </si>
  <si>
    <t>予算案②</t>
    <rPh sb="0" eb="3">
      <t>ヨサンアン</t>
    </rPh>
    <phoneticPr fontId="3"/>
  </si>
  <si>
    <t>７年度</t>
    <rPh sb="1" eb="3">
      <t>ネンド</t>
    </rPh>
    <phoneticPr fontId="3"/>
  </si>
  <si>
    <t>区役所ＤＸ推進事業（デジタルコミュニケーションの推進）に対する補助金</t>
    <phoneticPr fontId="3"/>
  </si>
  <si>
    <t>4目　区政推進基金繰入金</t>
    <rPh sb="1" eb="2">
      <t>モク</t>
    </rPh>
    <rPh sb="3" eb="5">
      <t>クセイ</t>
    </rPh>
    <rPh sb="5" eb="7">
      <t>スイシン</t>
    </rPh>
    <rPh sb="7" eb="9">
      <t>キキン</t>
    </rPh>
    <rPh sb="9" eb="11">
      <t>クリイレ</t>
    </rPh>
    <rPh sb="11" eb="12">
      <t>キン</t>
    </rPh>
    <phoneticPr fontId="3"/>
  </si>
  <si>
    <t>10目　環境創造基金繰入金</t>
    <rPh sb="2" eb="3">
      <t>モク</t>
    </rPh>
    <rPh sb="4" eb="6">
      <t>カンキョウ</t>
    </rPh>
    <rPh sb="6" eb="8">
      <t>ソウゾウ</t>
    </rPh>
    <rPh sb="8" eb="10">
      <t>キキン</t>
    </rPh>
    <rPh sb="10" eb="12">
      <t>クリイレ</t>
    </rPh>
    <rPh sb="12" eb="13">
      <t>キン</t>
    </rPh>
    <phoneticPr fontId="3"/>
  </si>
  <si>
    <t>はぐあっぷ推進事業に対する補助金</t>
    <rPh sb="5" eb="7">
      <t>スイシン</t>
    </rPh>
    <phoneticPr fontId="3"/>
  </si>
  <si>
    <t>（住民票等発行手数料のキャッシュレス化・住民情報待合への行政キオスク端末導入による利便性向上事業に対する補助金）</t>
    <rPh sb="1" eb="5">
      <t>ジュウミンヒョウトウ</t>
    </rPh>
    <rPh sb="5" eb="10">
      <t>ハッコウテスウリョウ</t>
    </rPh>
    <rPh sb="18" eb="19">
      <t>カ</t>
    </rPh>
    <rPh sb="20" eb="24">
      <t>ジュウミンジョウホウ</t>
    </rPh>
    <rPh sb="24" eb="26">
      <t>マチアイ</t>
    </rPh>
    <rPh sb="28" eb="30">
      <t>ギョウセイ</t>
    </rPh>
    <rPh sb="34" eb="36">
      <t>タンマツ</t>
    </rPh>
    <rPh sb="36" eb="38">
      <t>ドウニュウ</t>
    </rPh>
    <rPh sb="41" eb="44">
      <t>リベンセイ</t>
    </rPh>
    <rPh sb="44" eb="48">
      <t>コウジョウジギョウ</t>
    </rPh>
    <rPh sb="49" eb="50">
      <t>タイ</t>
    </rPh>
    <rPh sb="52" eb="55">
      <t>ホジョキン</t>
    </rPh>
    <phoneticPr fontId="0"/>
  </si>
  <si>
    <t>（環境創造基金からの繰入金）</t>
    <rPh sb="1" eb="3">
      <t>カンキョウ</t>
    </rPh>
    <rPh sb="3" eb="5">
      <t>ソウゾウ</t>
    </rPh>
    <rPh sb="5" eb="7">
      <t>キキン</t>
    </rPh>
    <rPh sb="10" eb="12">
      <t>クリイレ</t>
    </rPh>
    <rPh sb="12" eb="13">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</si>
</sst>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8" fillId="0" borderId="0" applyFont="0" applyFill="0" applyBorder="0" applyAlignment="0" applyProtection="0">
      <alignment vertical="center"/>
    </xf>
    <xf numFmtId="0" fontId="18" fillId="0" borderId="0"/>
  </cellStyleXfs>
  <cellXfs count="87">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0" fontId="14" fillId="0" borderId="0" xfId="1" applyNumberFormat="1" applyFont="1" applyFill="1" applyBorder="1" applyAlignment="1">
      <alignment horizontal="righ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5" fillId="0" borderId="0" xfId="1" applyNumberFormat="1" applyFont="1" applyFill="1" applyAlignment="1">
      <alignment horizontal="right" vertical="center"/>
    </xf>
    <xf numFmtId="0" fontId="16" fillId="0" borderId="0" xfId="1" applyFont="1" applyFill="1" applyAlignment="1">
      <alignment horizontal="center" vertical="center" wrapText="1"/>
    </xf>
    <xf numFmtId="176" fontId="16"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7" fillId="0" borderId="0" xfId="1" applyFont="1" applyFill="1" applyAlignment="1">
      <alignment horizontal="left" vertical="center"/>
    </xf>
    <xf numFmtId="0" fontId="11" fillId="0" borderId="13" xfId="1" applyNumberFormat="1" applyFont="1" applyFill="1" applyBorder="1" applyAlignment="1">
      <alignment horizontal="center" vertical="center"/>
    </xf>
    <xf numFmtId="0" fontId="11" fillId="0" borderId="1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10"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38" fontId="11" fillId="0" borderId="1" xfId="2"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176" fontId="10" fillId="0" borderId="18" xfId="1" applyNumberFormat="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0" fontId="9" fillId="0" borderId="19"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6"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5" xfId="1" applyNumberFormat="1" applyFont="1" applyFill="1" applyBorder="1" applyAlignment="1">
      <alignment horizontal="distributed" vertical="center" justifyLastLine="1"/>
    </xf>
    <xf numFmtId="176" fontId="11" fillId="0" borderId="25" xfId="1" applyNumberFormat="1" applyFont="1" applyFill="1" applyBorder="1" applyAlignment="1">
      <alignment horizontal="right" vertical="center" shrinkToFit="1"/>
    </xf>
    <xf numFmtId="0" fontId="11" fillId="0" borderId="25" xfId="3" applyFont="1" applyFill="1" applyBorder="1" applyAlignment="1">
      <alignment vertical="center"/>
    </xf>
    <xf numFmtId="0" fontId="11" fillId="0" borderId="24" xfId="3" applyFont="1" applyFill="1" applyBorder="1" applyAlignment="1">
      <alignment vertical="center"/>
    </xf>
    <xf numFmtId="0" fontId="11" fillId="0" borderId="26" xfId="3" applyFont="1" applyFill="1" applyBorder="1" applyAlignment="1">
      <alignment vertical="center"/>
    </xf>
    <xf numFmtId="0" fontId="11" fillId="0" borderId="27" xfId="1" applyNumberFormat="1" applyFont="1" applyFill="1" applyBorder="1" applyAlignment="1">
      <alignment horizontal="left" vertical="center" wrapText="1"/>
    </xf>
    <xf numFmtId="49" fontId="11" fillId="0" borderId="8" xfId="1" applyNumberFormat="1" applyFont="1" applyFill="1" applyBorder="1" applyAlignment="1">
      <alignment vertical="center" wrapText="1"/>
    </xf>
    <xf numFmtId="49" fontId="11" fillId="0" borderId="9" xfId="1" applyNumberFormat="1" applyFont="1" applyFill="1" applyBorder="1" applyAlignment="1">
      <alignment vertical="center" wrapText="1"/>
    </xf>
    <xf numFmtId="0" fontId="19" fillId="0" borderId="0" xfId="1" applyNumberFormat="1" applyFont="1" applyFill="1" applyAlignment="1">
      <alignment horizontal="right" vertical="center"/>
    </xf>
    <xf numFmtId="0" fontId="11" fillId="0" borderId="20" xfId="1" applyFont="1" applyFill="1" applyBorder="1" applyAlignment="1">
      <alignment horizontal="distributed" vertical="center" justifyLastLine="1"/>
    </xf>
    <xf numFmtId="0" fontId="11" fillId="0" borderId="1" xfId="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0" fontId="20" fillId="0" borderId="20" xfId="1" applyFont="1" applyFill="1" applyBorder="1" applyAlignment="1">
      <alignment horizontal="distributed" vertical="center" justifyLastLine="1"/>
    </xf>
    <xf numFmtId="0" fontId="20" fillId="0" borderId="1" xfId="1" applyFont="1" applyFill="1" applyBorder="1" applyAlignment="1">
      <alignment horizontal="distributed" vertical="center" justifyLastLine="1"/>
    </xf>
    <xf numFmtId="0" fontId="20" fillId="0" borderId="1" xfId="1" applyNumberFormat="1" applyFont="1" applyFill="1" applyBorder="1" applyAlignment="1">
      <alignment horizontal="left" vertical="center" wrapText="1"/>
    </xf>
    <xf numFmtId="49" fontId="11" fillId="0" borderId="12" xfId="1" applyNumberFormat="1" applyFont="1" applyFill="1" applyBorder="1" applyAlignment="1">
      <alignment vertical="center" wrapText="1"/>
    </xf>
    <xf numFmtId="0" fontId="11" fillId="0" borderId="17" xfId="1" applyNumberFormat="1" applyFont="1" applyFill="1" applyBorder="1" applyAlignment="1">
      <alignment horizontal="center" vertical="center"/>
    </xf>
    <xf numFmtId="0" fontId="11" fillId="0" borderId="18" xfId="1" applyNumberFormat="1" applyFont="1" applyFill="1" applyBorder="1" applyAlignment="1">
      <alignment horizontal="center" vertical="center"/>
    </xf>
    <xf numFmtId="49" fontId="11" fillId="0" borderId="10" xfId="1" applyNumberFormat="1" applyFont="1" applyFill="1" applyBorder="1" applyAlignment="1">
      <alignment vertical="center" wrapText="1"/>
    </xf>
    <xf numFmtId="49" fontId="11" fillId="0" borderId="12"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0" fontId="11" fillId="0" borderId="0" xfId="1" applyFont="1" applyFill="1" applyAlignment="1">
      <alignment horizontal="right" vertical="center"/>
    </xf>
    <xf numFmtId="0" fontId="15" fillId="0" borderId="0" xfId="1" applyNumberFormat="1" applyFont="1" applyFill="1" applyBorder="1" applyAlignment="1">
      <alignment horizontal="right" vertical="center" wrapText="1"/>
    </xf>
    <xf numFmtId="49" fontId="11" fillId="0" borderId="21" xfId="1" applyNumberFormat="1" applyFont="1" applyFill="1" applyBorder="1" applyAlignment="1">
      <alignment horizontal="distributed" vertical="center" wrapText="1" justifyLastLine="1"/>
    </xf>
    <xf numFmtId="49" fontId="11" fillId="0" borderId="22" xfId="1" applyNumberFormat="1" applyFont="1" applyFill="1" applyBorder="1" applyAlignment="1">
      <alignment horizontal="distributed" vertical="center" wrapText="1" justifyLastLine="1"/>
    </xf>
    <xf numFmtId="49" fontId="11" fillId="0" borderId="20"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5"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1"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4" xfId="1" applyNumberFormat="1" applyFont="1" applyFill="1" applyBorder="1" applyAlignment="1">
      <alignment horizontal="distributed" vertical="center" justifyLastLine="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2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K44"/>
  <sheetViews>
    <sheetView tabSelected="1" view="pageBreakPreview" zoomScaleNormal="100" zoomScaleSheetLayoutView="100" workbookViewId="0">
      <pane ySplit="7" topLeftCell="A8" activePane="bottomLeft" state="frozen"/>
      <selection activeCell="BZ9" sqref="BZ9"/>
      <selection pane="bottomLeft" activeCell="E4" sqref="E4"/>
    </sheetView>
  </sheetViews>
  <sheetFormatPr defaultColWidth="8.6640625" defaultRowHeight="18" customHeight="1"/>
  <cols>
    <col min="1" max="1" width="3.77734375" style="18" customWidth="1"/>
    <col min="2" max="4" width="1.21875" style="1" customWidth="1"/>
    <col min="5" max="5" width="25" style="1" customWidth="1"/>
    <col min="6" max="6" width="31.21875" style="10" customWidth="1"/>
    <col min="7" max="8" width="11.21875" style="5" customWidth="1"/>
    <col min="9" max="9" width="11.21875" style="4" customWidth="1"/>
    <col min="10" max="10" width="5" style="11" customWidth="1"/>
    <col min="11" max="11" width="5" style="12" customWidth="1"/>
    <col min="12" max="143" width="8.6640625" style="7" customWidth="1"/>
    <col min="144" max="16384" width="8.6640625" style="7"/>
  </cols>
  <sheetData>
    <row r="1" spans="1:11" ht="18" customHeight="1">
      <c r="A1" s="47" t="s">
        <v>22</v>
      </c>
      <c r="C1" s="2"/>
      <c r="D1" s="2"/>
      <c r="E1" s="2"/>
      <c r="F1" s="3"/>
      <c r="I1" s="6"/>
      <c r="J1" s="73"/>
      <c r="K1" s="73"/>
    </row>
    <row r="2" spans="1:11" ht="14.25" customHeight="1">
      <c r="A2" s="8"/>
      <c r="C2" s="9"/>
      <c r="D2" s="9"/>
      <c r="E2" s="9"/>
    </row>
    <row r="3" spans="1:11" ht="13.2">
      <c r="A3" s="13"/>
      <c r="C3" s="14"/>
      <c r="D3" s="14"/>
      <c r="E3" s="14"/>
      <c r="F3" s="15"/>
      <c r="I3" s="16"/>
      <c r="K3" s="17"/>
    </row>
    <row r="4" spans="1:11" ht="15" customHeight="1">
      <c r="F4" s="19"/>
      <c r="G4" s="74"/>
      <c r="H4" s="74"/>
      <c r="I4" s="20"/>
      <c r="K4" s="60" t="s">
        <v>33</v>
      </c>
    </row>
    <row r="5" spans="1:11" ht="27.75" customHeight="1" thickBot="1">
      <c r="F5" s="21"/>
      <c r="G5" s="22"/>
      <c r="H5" s="22"/>
      <c r="I5" s="23"/>
      <c r="J5" s="24"/>
      <c r="K5" s="20" t="s">
        <v>24</v>
      </c>
    </row>
    <row r="6" spans="1:11" ht="15" customHeight="1">
      <c r="A6" s="25" t="s">
        <v>19</v>
      </c>
      <c r="B6" s="75" t="s">
        <v>0</v>
      </c>
      <c r="C6" s="76"/>
      <c r="D6" s="76"/>
      <c r="E6" s="77"/>
      <c r="F6" s="81" t="s">
        <v>17</v>
      </c>
      <c r="G6" s="61" t="s">
        <v>36</v>
      </c>
      <c r="H6" s="64" t="s">
        <v>42</v>
      </c>
      <c r="I6" s="52" t="s">
        <v>1</v>
      </c>
      <c r="J6" s="83" t="s">
        <v>21</v>
      </c>
      <c r="K6" s="84"/>
    </row>
    <row r="7" spans="1:11" ht="15" customHeight="1">
      <c r="A7" s="26" t="s">
        <v>20</v>
      </c>
      <c r="B7" s="78"/>
      <c r="C7" s="79"/>
      <c r="D7" s="79"/>
      <c r="E7" s="80"/>
      <c r="F7" s="82"/>
      <c r="G7" s="62" t="s">
        <v>30</v>
      </c>
      <c r="H7" s="65" t="s">
        <v>41</v>
      </c>
      <c r="I7" s="27" t="s">
        <v>18</v>
      </c>
      <c r="J7" s="85"/>
      <c r="K7" s="86"/>
    </row>
    <row r="8" spans="1:11" ht="25.8" customHeight="1">
      <c r="A8" s="44">
        <v>1</v>
      </c>
      <c r="B8" s="70" t="s">
        <v>26</v>
      </c>
      <c r="C8" s="72"/>
      <c r="D8" s="72"/>
      <c r="E8" s="71"/>
      <c r="F8" s="28"/>
      <c r="G8" s="29">
        <v>30091</v>
      </c>
      <c r="H8" s="29">
        <v>30133</v>
      </c>
      <c r="I8" s="29">
        <f t="shared" ref="I8" si="0">+H8-G8</f>
        <v>42</v>
      </c>
      <c r="J8" s="30"/>
      <c r="K8" s="53"/>
    </row>
    <row r="9" spans="1:11" ht="25.8" customHeight="1">
      <c r="A9" s="44">
        <v>2</v>
      </c>
      <c r="B9" s="36"/>
      <c r="C9" s="70" t="s">
        <v>2</v>
      </c>
      <c r="D9" s="72"/>
      <c r="E9" s="71"/>
      <c r="F9" s="28"/>
      <c r="G9" s="29">
        <v>30091</v>
      </c>
      <c r="H9" s="29">
        <v>30133</v>
      </c>
      <c r="I9" s="29">
        <f t="shared" ref="I9" si="1">SUM(I10)</f>
        <v>42</v>
      </c>
      <c r="J9" s="30"/>
      <c r="K9" s="54"/>
    </row>
    <row r="10" spans="1:11" ht="25.8" customHeight="1">
      <c r="A10" s="44">
        <v>3</v>
      </c>
      <c r="B10" s="32"/>
      <c r="C10" s="31"/>
      <c r="D10" s="70" t="s">
        <v>3</v>
      </c>
      <c r="E10" s="71"/>
      <c r="F10" s="33"/>
      <c r="G10" s="29">
        <v>30091</v>
      </c>
      <c r="H10" s="29">
        <v>30133</v>
      </c>
      <c r="I10" s="29">
        <f>SUM(I11)</f>
        <v>42</v>
      </c>
      <c r="J10" s="30"/>
      <c r="K10" s="54"/>
    </row>
    <row r="11" spans="1:11" ht="25.8" customHeight="1">
      <c r="A11" s="44">
        <v>4</v>
      </c>
      <c r="B11" s="32"/>
      <c r="C11" s="32"/>
      <c r="D11" s="32"/>
      <c r="E11" s="58" t="s">
        <v>4</v>
      </c>
      <c r="F11" s="33" t="s">
        <v>23</v>
      </c>
      <c r="G11" s="29">
        <v>30091</v>
      </c>
      <c r="H11" s="29">
        <v>30133</v>
      </c>
      <c r="I11" s="29">
        <f t="shared" ref="I11" si="2">+H11-G11</f>
        <v>42</v>
      </c>
      <c r="J11" s="30"/>
      <c r="K11" s="54"/>
    </row>
    <row r="12" spans="1:11" ht="25.8" customHeight="1">
      <c r="A12" s="44">
        <v>5</v>
      </c>
      <c r="B12" s="70" t="s">
        <v>27</v>
      </c>
      <c r="C12" s="72"/>
      <c r="D12" s="72"/>
      <c r="E12" s="71"/>
      <c r="F12" s="28"/>
      <c r="G12" s="29">
        <v>8227</v>
      </c>
      <c r="H12" s="29">
        <v>8766</v>
      </c>
      <c r="I12" s="29">
        <f>+H12-G12</f>
        <v>539</v>
      </c>
      <c r="J12" s="30"/>
      <c r="K12" s="53"/>
    </row>
    <row r="13" spans="1:11" ht="25.8" customHeight="1">
      <c r="A13" s="44">
        <v>6</v>
      </c>
      <c r="B13" s="32"/>
      <c r="C13" s="70" t="s">
        <v>5</v>
      </c>
      <c r="D13" s="72"/>
      <c r="E13" s="71"/>
      <c r="F13" s="28"/>
      <c r="G13" s="29">
        <v>8227</v>
      </c>
      <c r="H13" s="29">
        <v>8766</v>
      </c>
      <c r="I13" s="29">
        <f>SUM(I14)</f>
        <v>539</v>
      </c>
      <c r="J13" s="30"/>
      <c r="K13" s="54"/>
    </row>
    <row r="14" spans="1:11" ht="25.8" customHeight="1">
      <c r="A14" s="44">
        <v>7</v>
      </c>
      <c r="B14" s="32"/>
      <c r="C14" s="32"/>
      <c r="D14" s="70" t="s">
        <v>6</v>
      </c>
      <c r="E14" s="71"/>
      <c r="F14" s="33"/>
      <c r="G14" s="29">
        <v>8227</v>
      </c>
      <c r="H14" s="29">
        <v>8766</v>
      </c>
      <c r="I14" s="29">
        <f>I15</f>
        <v>539</v>
      </c>
      <c r="J14" s="30"/>
      <c r="K14" s="54"/>
    </row>
    <row r="15" spans="1:11" ht="25.8" customHeight="1">
      <c r="A15" s="44">
        <v>8</v>
      </c>
      <c r="B15" s="32"/>
      <c r="C15" s="32"/>
      <c r="D15" s="32"/>
      <c r="E15" s="63" t="s">
        <v>39</v>
      </c>
      <c r="F15" s="33"/>
      <c r="G15" s="29">
        <v>8227</v>
      </c>
      <c r="H15" s="29">
        <v>8766</v>
      </c>
      <c r="I15" s="29">
        <f>H15-G15</f>
        <v>539</v>
      </c>
      <c r="J15" s="30"/>
      <c r="K15" s="54"/>
    </row>
    <row r="16" spans="1:11" ht="25.8" customHeight="1">
      <c r="A16" s="44">
        <v>9</v>
      </c>
      <c r="B16" s="32"/>
      <c r="C16" s="32"/>
      <c r="D16" s="32"/>
      <c r="E16" s="58"/>
      <c r="F16" s="33" t="s">
        <v>31</v>
      </c>
      <c r="G16" s="29">
        <v>2211</v>
      </c>
      <c r="H16" s="29">
        <v>2211</v>
      </c>
      <c r="I16" s="29">
        <f t="shared" ref="I16" si="3">+H16-G16</f>
        <v>0</v>
      </c>
      <c r="J16" s="30"/>
      <c r="K16" s="54"/>
    </row>
    <row r="17" spans="1:11" ht="25.8" customHeight="1">
      <c r="A17" s="44">
        <v>10</v>
      </c>
      <c r="B17" s="32"/>
      <c r="C17" s="32"/>
      <c r="D17" s="32"/>
      <c r="E17" s="58"/>
      <c r="F17" s="33" t="s">
        <v>37</v>
      </c>
      <c r="G17" s="29">
        <v>1530</v>
      </c>
      <c r="H17" s="29">
        <v>1342</v>
      </c>
      <c r="I17" s="29">
        <f t="shared" ref="I17" si="4">+H17-G17</f>
        <v>-188</v>
      </c>
      <c r="J17" s="30"/>
      <c r="K17" s="54"/>
    </row>
    <row r="18" spans="1:11" ht="25.8" customHeight="1">
      <c r="A18" s="44">
        <v>12</v>
      </c>
      <c r="B18" s="32"/>
      <c r="C18" s="32"/>
      <c r="D18" s="32"/>
      <c r="E18" s="58"/>
      <c r="F18" s="33" t="s">
        <v>43</v>
      </c>
      <c r="G18" s="29">
        <v>0</v>
      </c>
      <c r="H18" s="29">
        <v>4874</v>
      </c>
      <c r="I18" s="29">
        <f>+H18-G18</f>
        <v>4874</v>
      </c>
      <c r="J18" s="30"/>
      <c r="K18" s="54"/>
    </row>
    <row r="19" spans="1:11" ht="25.8" customHeight="1">
      <c r="A19" s="44">
        <v>11</v>
      </c>
      <c r="B19" s="32"/>
      <c r="C19" s="32"/>
      <c r="D19" s="32"/>
      <c r="E19" s="58"/>
      <c r="F19" s="33" t="s">
        <v>46</v>
      </c>
      <c r="G19" s="29">
        <v>0</v>
      </c>
      <c r="H19" s="29">
        <v>339</v>
      </c>
      <c r="I19" s="29">
        <f t="shared" ref="I19" si="5">+H19-G19</f>
        <v>339</v>
      </c>
      <c r="J19" s="30"/>
      <c r="K19" s="54"/>
    </row>
    <row r="20" spans="1:11" ht="60" customHeight="1">
      <c r="A20" s="44">
        <v>13</v>
      </c>
      <c r="B20" s="32"/>
      <c r="C20" s="32"/>
      <c r="D20" s="32"/>
      <c r="E20" s="58"/>
      <c r="F20" s="33" t="s">
        <v>47</v>
      </c>
      <c r="G20" s="29">
        <v>4486</v>
      </c>
      <c r="H20" s="29">
        <v>0</v>
      </c>
      <c r="I20" s="29">
        <f t="shared" ref="I20" si="6">+H20-G20</f>
        <v>-4486</v>
      </c>
      <c r="J20" s="30"/>
      <c r="K20" s="54"/>
    </row>
    <row r="21" spans="1:11" ht="25.8" customHeight="1">
      <c r="A21" s="44">
        <v>14</v>
      </c>
      <c r="B21" s="70" t="s">
        <v>29</v>
      </c>
      <c r="C21" s="72"/>
      <c r="D21" s="72"/>
      <c r="E21" s="71"/>
      <c r="F21" s="28"/>
      <c r="G21" s="29">
        <v>2149</v>
      </c>
      <c r="H21" s="29">
        <v>2200</v>
      </c>
      <c r="I21" s="29">
        <f t="shared" ref="I21" si="7">+H21-G21</f>
        <v>51</v>
      </c>
      <c r="J21" s="30"/>
      <c r="K21" s="53"/>
    </row>
    <row r="22" spans="1:11" ht="25.8" customHeight="1">
      <c r="A22" s="44">
        <v>15</v>
      </c>
      <c r="B22" s="32"/>
      <c r="C22" s="70" t="s">
        <v>7</v>
      </c>
      <c r="D22" s="72"/>
      <c r="E22" s="71"/>
      <c r="F22" s="34"/>
      <c r="G22" s="35">
        <v>2149</v>
      </c>
      <c r="H22" s="35">
        <v>2200</v>
      </c>
      <c r="I22" s="35">
        <f t="shared" ref="I22" si="8">SUM(I23)</f>
        <v>51</v>
      </c>
      <c r="J22" s="45"/>
      <c r="K22" s="55"/>
    </row>
    <row r="23" spans="1:11" ht="25.8" customHeight="1">
      <c r="A23" s="44">
        <v>16</v>
      </c>
      <c r="B23" s="32"/>
      <c r="C23" s="31"/>
      <c r="D23" s="70" t="s">
        <v>8</v>
      </c>
      <c r="E23" s="71"/>
      <c r="F23" s="33"/>
      <c r="G23" s="29">
        <v>2149</v>
      </c>
      <c r="H23" s="29">
        <v>2200</v>
      </c>
      <c r="I23" s="29">
        <f t="shared" ref="I23" si="9">SUM(I24:I24)</f>
        <v>51</v>
      </c>
      <c r="J23" s="30"/>
      <c r="K23" s="54"/>
    </row>
    <row r="24" spans="1:11" ht="25.8" customHeight="1">
      <c r="A24" s="44">
        <v>17</v>
      </c>
      <c r="B24" s="32"/>
      <c r="C24" s="32"/>
      <c r="D24" s="32"/>
      <c r="E24" s="63" t="s">
        <v>40</v>
      </c>
      <c r="F24" s="66"/>
      <c r="G24" s="35">
        <v>2149</v>
      </c>
      <c r="H24" s="35">
        <v>2200</v>
      </c>
      <c r="I24" s="35">
        <f t="shared" ref="I24:I26" si="10">+H24-G24</f>
        <v>51</v>
      </c>
      <c r="J24" s="45"/>
      <c r="K24" s="55"/>
    </row>
    <row r="25" spans="1:11" ht="25.8" customHeight="1">
      <c r="A25" s="44">
        <v>18</v>
      </c>
      <c r="B25" s="32"/>
      <c r="C25" s="32"/>
      <c r="D25" s="32"/>
      <c r="E25" s="58"/>
      <c r="F25" s="33" t="s">
        <v>46</v>
      </c>
      <c r="G25" s="29">
        <v>2149</v>
      </c>
      <c r="H25" s="29">
        <v>1865</v>
      </c>
      <c r="I25" s="29">
        <f t="shared" si="10"/>
        <v>-284</v>
      </c>
      <c r="J25" s="30"/>
      <c r="K25" s="54"/>
    </row>
    <row r="26" spans="1:11" ht="25.8" customHeight="1">
      <c r="A26" s="44">
        <v>19</v>
      </c>
      <c r="B26" s="32"/>
      <c r="C26" s="32"/>
      <c r="D26" s="32"/>
      <c r="E26" s="58"/>
      <c r="F26" s="33" t="s">
        <v>37</v>
      </c>
      <c r="G26" s="29">
        <v>0</v>
      </c>
      <c r="H26" s="29">
        <v>335</v>
      </c>
      <c r="I26" s="29">
        <f t="shared" si="10"/>
        <v>335</v>
      </c>
      <c r="J26" s="30"/>
      <c r="K26" s="54"/>
    </row>
    <row r="27" spans="1:11" ht="25.8" customHeight="1">
      <c r="A27" s="44">
        <v>20</v>
      </c>
      <c r="B27" s="70" t="s">
        <v>28</v>
      </c>
      <c r="C27" s="72"/>
      <c r="D27" s="72"/>
      <c r="E27" s="71"/>
      <c r="F27" s="28"/>
      <c r="G27" s="29">
        <v>43482</v>
      </c>
      <c r="H27" s="29">
        <v>4285</v>
      </c>
      <c r="I27" s="29">
        <f t="shared" ref="I27" si="11">+H27-G27</f>
        <v>-39197</v>
      </c>
      <c r="J27" s="30"/>
      <c r="K27" s="53"/>
    </row>
    <row r="28" spans="1:11" ht="25.8" customHeight="1">
      <c r="A28" s="44">
        <v>21</v>
      </c>
      <c r="B28" s="32"/>
      <c r="C28" s="70" t="s">
        <v>9</v>
      </c>
      <c r="D28" s="72"/>
      <c r="E28" s="71"/>
      <c r="F28" s="28"/>
      <c r="G28" s="29">
        <v>43482</v>
      </c>
      <c r="H28" s="29">
        <v>4285</v>
      </c>
      <c r="I28" s="29">
        <f>SUM(I29,I31,I33)</f>
        <v>-39197</v>
      </c>
      <c r="J28" s="30"/>
      <c r="K28" s="54"/>
    </row>
    <row r="29" spans="1:11" ht="25.8" customHeight="1">
      <c r="A29" s="44">
        <v>22</v>
      </c>
      <c r="B29" s="32"/>
      <c r="C29" s="32"/>
      <c r="D29" s="70" t="s">
        <v>44</v>
      </c>
      <c r="E29" s="71"/>
      <c r="F29" s="33"/>
      <c r="G29" s="29">
        <v>2016</v>
      </c>
      <c r="H29" s="29">
        <v>3790</v>
      </c>
      <c r="I29" s="29">
        <f t="shared" ref="I29:I32" si="12">+H29-G29</f>
        <v>1774</v>
      </c>
      <c r="J29" s="30"/>
      <c r="K29" s="54"/>
    </row>
    <row r="30" spans="1:11" ht="25.8" customHeight="1">
      <c r="A30" s="44">
        <v>23</v>
      </c>
      <c r="B30" s="32"/>
      <c r="C30" s="32"/>
      <c r="D30" s="32"/>
      <c r="E30" s="59" t="s">
        <v>10</v>
      </c>
      <c r="F30" s="58" t="s">
        <v>16</v>
      </c>
      <c r="G30" s="29">
        <v>2016</v>
      </c>
      <c r="H30" s="29">
        <v>3790</v>
      </c>
      <c r="I30" s="29">
        <f t="shared" si="12"/>
        <v>1774</v>
      </c>
      <c r="J30" s="30"/>
      <c r="K30" s="54"/>
    </row>
    <row r="31" spans="1:11" ht="25.8" customHeight="1">
      <c r="A31" s="44">
        <v>24</v>
      </c>
      <c r="B31" s="32"/>
      <c r="C31" s="32"/>
      <c r="D31" s="70" t="s">
        <v>45</v>
      </c>
      <c r="E31" s="71"/>
      <c r="F31" s="46"/>
      <c r="G31" s="35">
        <v>40971</v>
      </c>
      <c r="H31" s="35">
        <v>0</v>
      </c>
      <c r="I31" s="35">
        <f t="shared" si="12"/>
        <v>-40971</v>
      </c>
      <c r="J31" s="45"/>
      <c r="K31" s="55"/>
    </row>
    <row r="32" spans="1:11" ht="25.8" customHeight="1">
      <c r="A32" s="44">
        <v>25</v>
      </c>
      <c r="B32" s="32"/>
      <c r="C32" s="32"/>
      <c r="D32" s="31"/>
      <c r="E32" s="67" t="s">
        <v>38</v>
      </c>
      <c r="F32" s="33" t="s">
        <v>48</v>
      </c>
      <c r="G32" s="29">
        <v>40971</v>
      </c>
      <c r="H32" s="29">
        <v>0</v>
      </c>
      <c r="I32" s="29">
        <f t="shared" si="12"/>
        <v>-40971</v>
      </c>
      <c r="J32" s="30"/>
      <c r="K32" s="54"/>
    </row>
    <row r="33" spans="1:11" ht="25.8" customHeight="1">
      <c r="A33" s="44">
        <v>26</v>
      </c>
      <c r="B33" s="32"/>
      <c r="C33" s="32"/>
      <c r="D33" s="70" t="s">
        <v>34</v>
      </c>
      <c r="E33" s="71"/>
      <c r="F33" s="46"/>
      <c r="G33" s="35">
        <v>495</v>
      </c>
      <c r="H33" s="35">
        <v>495</v>
      </c>
      <c r="I33" s="35">
        <f t="shared" ref="I33:I34" si="13">+H33-G33</f>
        <v>0</v>
      </c>
      <c r="J33" s="45"/>
      <c r="K33" s="55"/>
    </row>
    <row r="34" spans="1:11" ht="25.8" customHeight="1">
      <c r="A34" s="44">
        <v>27</v>
      </c>
      <c r="B34" s="32"/>
      <c r="C34" s="32"/>
      <c r="D34" s="31"/>
      <c r="E34" s="67" t="s">
        <v>11</v>
      </c>
      <c r="F34" s="33" t="s">
        <v>15</v>
      </c>
      <c r="G34" s="29">
        <v>495</v>
      </c>
      <c r="H34" s="29">
        <v>495</v>
      </c>
      <c r="I34" s="29">
        <f t="shared" si="13"/>
        <v>0</v>
      </c>
      <c r="J34" s="30"/>
      <c r="K34" s="54"/>
    </row>
    <row r="35" spans="1:11" ht="25.8" customHeight="1">
      <c r="A35" s="44">
        <v>28</v>
      </c>
      <c r="B35" s="70" t="s">
        <v>35</v>
      </c>
      <c r="C35" s="72"/>
      <c r="D35" s="72"/>
      <c r="E35" s="71"/>
      <c r="F35" s="28"/>
      <c r="G35" s="29">
        <v>4022</v>
      </c>
      <c r="H35" s="29">
        <v>4419</v>
      </c>
      <c r="I35" s="29">
        <f t="shared" ref="I35" si="14">+H35-G35</f>
        <v>397</v>
      </c>
      <c r="J35" s="30"/>
      <c r="K35" s="53"/>
    </row>
    <row r="36" spans="1:11" ht="25.8" customHeight="1">
      <c r="A36" s="44">
        <v>29</v>
      </c>
      <c r="B36" s="32"/>
      <c r="C36" s="70" t="s">
        <v>12</v>
      </c>
      <c r="D36" s="72"/>
      <c r="E36" s="71"/>
      <c r="F36" s="28"/>
      <c r="G36" s="29">
        <v>4022</v>
      </c>
      <c r="H36" s="29">
        <v>4419</v>
      </c>
      <c r="I36" s="29">
        <f t="shared" ref="I36" si="15">I37</f>
        <v>397</v>
      </c>
      <c r="J36" s="30"/>
      <c r="K36" s="54"/>
    </row>
    <row r="37" spans="1:11" ht="25.8" customHeight="1">
      <c r="A37" s="44">
        <v>30</v>
      </c>
      <c r="B37" s="32"/>
      <c r="C37" s="32"/>
      <c r="D37" s="70" t="s">
        <v>25</v>
      </c>
      <c r="E37" s="71"/>
      <c r="F37" s="33"/>
      <c r="G37" s="29">
        <v>4022</v>
      </c>
      <c r="H37" s="29">
        <v>4419</v>
      </c>
      <c r="I37" s="29">
        <f t="shared" ref="I37:I38" si="16">+H37-G37</f>
        <v>397</v>
      </c>
      <c r="J37" s="30"/>
      <c r="K37" s="54"/>
    </row>
    <row r="38" spans="1:11" ht="25.8" customHeight="1">
      <c r="A38" s="44">
        <v>31</v>
      </c>
      <c r="B38" s="32"/>
      <c r="C38" s="32"/>
      <c r="D38" s="31"/>
      <c r="E38" s="67" t="s">
        <v>13</v>
      </c>
      <c r="F38" s="33" t="s">
        <v>32</v>
      </c>
      <c r="G38" s="29">
        <v>4022</v>
      </c>
      <c r="H38" s="29">
        <v>4419</v>
      </c>
      <c r="I38" s="29">
        <f t="shared" si="16"/>
        <v>397</v>
      </c>
      <c r="J38" s="30"/>
      <c r="K38" s="54"/>
    </row>
    <row r="39" spans="1:11" ht="25.8" customHeight="1" thickBot="1">
      <c r="A39" s="68" t="s">
        <v>14</v>
      </c>
      <c r="B39" s="69"/>
      <c r="C39" s="69"/>
      <c r="D39" s="69"/>
      <c r="E39" s="69"/>
      <c r="F39" s="57"/>
      <c r="G39" s="37">
        <v>87971</v>
      </c>
      <c r="H39" s="37">
        <v>49803</v>
      </c>
      <c r="I39" s="38">
        <f t="shared" ref="I39" si="17">+H39-G39</f>
        <v>-38168</v>
      </c>
      <c r="J39" s="39"/>
      <c r="K39" s="56"/>
    </row>
    <row r="40" spans="1:11" ht="8.25" customHeight="1">
      <c r="A40" s="43"/>
      <c r="B40" s="43"/>
      <c r="C40" s="43"/>
      <c r="D40" s="43"/>
      <c r="E40" s="43"/>
      <c r="F40" s="48"/>
      <c r="G40" s="49"/>
      <c r="H40" s="49"/>
      <c r="I40" s="49"/>
      <c r="J40" s="50"/>
      <c r="K40" s="51"/>
    </row>
    <row r="41" spans="1:11" s="5" customFormat="1" ht="18" customHeight="1">
      <c r="A41" s="18"/>
      <c r="B41" s="1"/>
      <c r="C41" s="1"/>
      <c r="D41" s="1"/>
      <c r="E41" s="1"/>
      <c r="F41" s="42"/>
      <c r="G41" s="41"/>
      <c r="H41" s="41"/>
      <c r="I41" s="40"/>
      <c r="J41" s="11"/>
      <c r="K41" s="12"/>
    </row>
    <row r="42" spans="1:11" s="5" customFormat="1" ht="18.75" customHeight="1">
      <c r="A42" s="18"/>
      <c r="B42" s="1"/>
      <c r="C42" s="1"/>
      <c r="D42" s="1"/>
      <c r="E42" s="1"/>
      <c r="F42" s="42"/>
      <c r="G42" s="41"/>
      <c r="H42" s="41"/>
      <c r="I42" s="40"/>
      <c r="J42" s="11"/>
      <c r="K42" s="12"/>
    </row>
    <row r="43" spans="1:11" s="5" customFormat="1" ht="18.75" customHeight="1">
      <c r="A43" s="18"/>
      <c r="B43" s="1"/>
      <c r="C43" s="1"/>
      <c r="D43" s="1"/>
      <c r="E43" s="1"/>
      <c r="F43" s="42"/>
      <c r="G43" s="41"/>
      <c r="H43" s="41"/>
      <c r="I43" s="40"/>
      <c r="J43" s="11"/>
      <c r="K43" s="12"/>
    </row>
    <row r="44" spans="1:11" ht="18" customHeight="1">
      <c r="F44" s="42"/>
      <c r="G44" s="41"/>
      <c r="H44" s="41"/>
      <c r="I44" s="40"/>
    </row>
  </sheetData>
  <autoFilter ref="A6:EM39" xr:uid="{00000000-0009-0000-0000-000000000000}">
    <filterColumn colId="1" showButton="0"/>
    <filterColumn colId="2" showButton="0"/>
    <filterColumn colId="3" showButton="0"/>
    <filterColumn colId="9" showButton="0"/>
  </autoFilter>
  <mergeCells count="23">
    <mergeCell ref="B12:E12"/>
    <mergeCell ref="C13:E13"/>
    <mergeCell ref="C9:E9"/>
    <mergeCell ref="D10:E10"/>
    <mergeCell ref="J1:K1"/>
    <mergeCell ref="G4:H4"/>
    <mergeCell ref="B6:E7"/>
    <mergeCell ref="F6:F7"/>
    <mergeCell ref="J6:K7"/>
    <mergeCell ref="B8:E8"/>
    <mergeCell ref="D14:E14"/>
    <mergeCell ref="B21:E21"/>
    <mergeCell ref="C22:E22"/>
    <mergeCell ref="D23:E23"/>
    <mergeCell ref="B27:E27"/>
    <mergeCell ref="A39:E39"/>
    <mergeCell ref="D37:E37"/>
    <mergeCell ref="C28:E28"/>
    <mergeCell ref="D29:E29"/>
    <mergeCell ref="D33:E33"/>
    <mergeCell ref="B35:E35"/>
    <mergeCell ref="C36:E36"/>
    <mergeCell ref="D31:E31"/>
  </mergeCells>
  <phoneticPr fontId="3"/>
  <conditionalFormatting sqref="H24 G36:I36 G9:I10 G22:I23 G11:H11 G39:H39 G29:H34 G28:I28 G25:H27 G16:H20">
    <cfRule type="expression" dxfId="25" priority="1647">
      <formula>G9=""</formula>
    </cfRule>
  </conditionalFormatting>
  <conditionalFormatting sqref="H37">
    <cfRule type="expression" dxfId="24" priority="1646">
      <formula>H37=""</formula>
    </cfRule>
  </conditionalFormatting>
  <conditionalFormatting sqref="G24 G13:I15">
    <cfRule type="expression" dxfId="23" priority="244">
      <formula>G13=""</formula>
    </cfRule>
  </conditionalFormatting>
  <conditionalFormatting sqref="G37">
    <cfRule type="expression" dxfId="22" priority="243">
      <formula>G37=""</formula>
    </cfRule>
  </conditionalFormatting>
  <conditionalFormatting sqref="G38:I38">
    <cfRule type="expression" dxfId="21" priority="237">
      <formula>G38=""</formula>
    </cfRule>
  </conditionalFormatting>
  <conditionalFormatting sqref="G8:H8">
    <cfRule type="expression" dxfId="20" priority="11">
      <formula>G8=""</formula>
    </cfRule>
  </conditionalFormatting>
  <conditionalFormatting sqref="G12:H12">
    <cfRule type="expression" dxfId="19" priority="10">
      <formula>G12=""</formula>
    </cfRule>
  </conditionalFormatting>
  <conditionalFormatting sqref="G21:H21">
    <cfRule type="expression" dxfId="18" priority="9">
      <formula>G21=""</formula>
    </cfRule>
  </conditionalFormatting>
  <conditionalFormatting sqref="G35:H35">
    <cfRule type="expression" dxfId="17" priority="8">
      <formula>G35=""</formula>
    </cfRule>
  </conditionalFormatting>
  <conditionalFormatting sqref="E24">
    <cfRule type="expression" dxfId="16" priority="64987">
      <formula>#REF!="○"</formula>
    </cfRule>
  </conditionalFormatting>
  <conditionalFormatting sqref="E11">
    <cfRule type="expression" dxfId="15" priority="64988">
      <formula>#REF!="○"</formula>
    </cfRule>
  </conditionalFormatting>
  <conditionalFormatting sqref="E12">
    <cfRule type="expression" dxfId="14" priority="64989">
      <formula>#REF!="○"</formula>
    </cfRule>
  </conditionalFormatting>
  <conditionalFormatting sqref="E21">
    <cfRule type="expression" dxfId="13" priority="64990">
      <formula>#REF!="○"</formula>
    </cfRule>
  </conditionalFormatting>
  <conditionalFormatting sqref="E27">
    <cfRule type="expression" dxfId="12" priority="64991">
      <formula>#REF!="○"</formula>
    </cfRule>
  </conditionalFormatting>
  <conditionalFormatting sqref="E28">
    <cfRule type="expression" dxfId="11" priority="64992">
      <formula>#REF!="○"</formula>
    </cfRule>
  </conditionalFormatting>
  <conditionalFormatting sqref="E35">
    <cfRule type="expression" dxfId="10" priority="64993">
      <formula>#REF!="○"</formula>
    </cfRule>
  </conditionalFormatting>
  <conditionalFormatting sqref="E36">
    <cfRule type="expression" dxfId="9" priority="64994">
      <formula>#REF!="○"</formula>
    </cfRule>
  </conditionalFormatting>
  <conditionalFormatting sqref="E15">
    <cfRule type="expression" dxfId="8" priority="64995">
      <formula>#REF!="○"</formula>
    </cfRule>
  </conditionalFormatting>
  <conditionalFormatting sqref="E37:E38">
    <cfRule type="expression" dxfId="7" priority="64996">
      <formula>#REF!="○"</formula>
    </cfRule>
  </conditionalFormatting>
  <conditionalFormatting sqref="E31:E34">
    <cfRule type="expression" dxfId="6" priority="64997">
      <formula>#REF!="○"</formula>
    </cfRule>
  </conditionalFormatting>
  <conditionalFormatting sqref="E29:E30">
    <cfRule type="expression" dxfId="5" priority="64998">
      <formula>#REF!="○"</formula>
    </cfRule>
  </conditionalFormatting>
  <conditionalFormatting sqref="E20">
    <cfRule type="expression" dxfId="4" priority="64999">
      <formula>#REF!="○"</formula>
    </cfRule>
  </conditionalFormatting>
  <conditionalFormatting sqref="E22:E23">
    <cfRule type="expression" dxfId="3" priority="65000">
      <formula>#REF!="○"</formula>
    </cfRule>
  </conditionalFormatting>
  <conditionalFormatting sqref="E25 E16:E17">
    <cfRule type="expression" dxfId="2" priority="65001">
      <formula>#REF!="○"</formula>
    </cfRule>
  </conditionalFormatting>
  <conditionalFormatting sqref="E13:E14">
    <cfRule type="expression" dxfId="1" priority="65003">
      <formula>#REF!="○"</formula>
    </cfRule>
  </conditionalFormatting>
  <conditionalFormatting sqref="E8:E10">
    <cfRule type="expression" dxfId="0" priority="65004">
      <formula>#REF!="○"</formula>
    </cfRule>
  </conditionalFormatting>
  <printOptions horizontalCentered="1"/>
  <pageMargins left="0.70866141732283472" right="0.70866141732283472" top="0.78740157480314965" bottom="0.59055118110236227" header="0.31496062992125984" footer="0.31496062992125984"/>
  <pageSetup paperSize="9" scale="75" orientation="portrait" blackAndWhite="1" copies="2"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2025-02-10T07:20:14Z</dcterms:created>
  <dcterms:modified xsi:type="dcterms:W3CDTF">2025-02-10T07:20:20Z</dcterms:modified>
</cp:coreProperties>
</file>