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7B1DA1A-A67E-4C27-8001-964955956D0C}" xr6:coauthVersionLast="47" xr6:coauthVersionMax="47" xr10:uidLastSave="{00000000-0000-0000-0000-000000000000}"/>
  <bookViews>
    <workbookView xWindow="20370" yWindow="-4785" windowWidth="29040" windowHeight="15720" xr2:uid="{5A762314-016F-4E4D-9A8E-EF297BDD9B5A}"/>
  </bookViews>
  <sheets>
    <sheet name="技術評価項目一覧表" sheetId="12" r:id="rId1"/>
  </sheets>
  <definedNames>
    <definedName name="_xlnm.Print_Area" localSheetId="0">技術評価項目一覧表!$B$1:$M$82</definedName>
    <definedName name="_xlnm.Print_Titles" localSheetId="0">技術評価項目一覧表!$1:$3</definedName>
    <definedName name="人件費">#REF!</definedName>
    <definedName name="平成15年度人件費">#REF!</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0" i="12" l="1"/>
  <c r="L40" i="12"/>
  <c r="K40" i="12"/>
  <c r="J40" i="12"/>
  <c r="M37" i="12"/>
  <c r="L37" i="12"/>
  <c r="K37" i="12"/>
  <c r="J37" i="12"/>
  <c r="M34" i="12"/>
  <c r="L34" i="12"/>
  <c r="K34" i="12"/>
  <c r="J34" i="12"/>
  <c r="M31" i="12"/>
  <c r="L31" i="12"/>
  <c r="K31" i="12"/>
  <c r="J31" i="12"/>
  <c r="M28" i="12"/>
  <c r="L28" i="12"/>
  <c r="K28" i="12"/>
  <c r="J28" i="12"/>
  <c r="M25" i="12"/>
  <c r="L25" i="12"/>
  <c r="K25" i="12"/>
  <c r="J25" i="12"/>
  <c r="M22" i="12"/>
  <c r="L22" i="12"/>
  <c r="K22" i="12"/>
  <c r="J22" i="12"/>
  <c r="M19" i="12"/>
  <c r="L19" i="12"/>
  <c r="K19" i="12"/>
  <c r="J19" i="12"/>
  <c r="M16" i="12"/>
  <c r="L16" i="12"/>
  <c r="K16" i="12"/>
  <c r="J16" i="12"/>
  <c r="M13" i="12"/>
  <c r="L13" i="12"/>
  <c r="K13" i="12"/>
  <c r="J13" i="12"/>
  <c r="M10" i="12"/>
  <c r="L10" i="12"/>
  <c r="K10" i="12"/>
  <c r="J10" i="12"/>
  <c r="M81" i="12" l="1"/>
  <c r="L81" i="12"/>
  <c r="K81" i="12"/>
  <c r="J81" i="12"/>
  <c r="M80" i="12"/>
  <c r="L80" i="12"/>
  <c r="K80" i="12"/>
  <c r="J80" i="12"/>
  <c r="I79" i="12"/>
  <c r="M78" i="12"/>
  <c r="L78" i="12"/>
  <c r="K78" i="12"/>
  <c r="J78" i="12"/>
  <c r="M75" i="12"/>
  <c r="L75" i="12"/>
  <c r="K75" i="12"/>
  <c r="J75" i="12"/>
  <c r="M72" i="12"/>
  <c r="L72" i="12"/>
  <c r="K72" i="12"/>
  <c r="J72" i="12"/>
  <c r="M69" i="12"/>
  <c r="L69" i="12"/>
  <c r="K69" i="12"/>
  <c r="J69" i="12"/>
  <c r="M66" i="12"/>
  <c r="L66" i="12"/>
  <c r="K66" i="12"/>
  <c r="J66" i="12"/>
  <c r="M63" i="12"/>
  <c r="L63" i="12"/>
  <c r="K63" i="12"/>
  <c r="J63" i="12"/>
  <c r="I62" i="12"/>
  <c r="M59" i="12"/>
  <c r="L59" i="12"/>
  <c r="K59" i="12"/>
  <c r="J59" i="12"/>
  <c r="M56" i="12"/>
  <c r="L56" i="12"/>
  <c r="K56" i="12"/>
  <c r="J56" i="12"/>
  <c r="M53" i="12"/>
  <c r="L53" i="12"/>
  <c r="K53" i="12"/>
  <c r="J53" i="12"/>
  <c r="M50" i="12"/>
  <c r="L50" i="12"/>
  <c r="K50" i="12"/>
  <c r="J50" i="12"/>
  <c r="M47" i="12"/>
  <c r="L47" i="12"/>
  <c r="K47" i="12"/>
  <c r="J47" i="12"/>
  <c r="M44" i="12"/>
  <c r="L44" i="12"/>
  <c r="K44" i="12"/>
  <c r="J44" i="12"/>
  <c r="I43" i="12"/>
  <c r="I9" i="12"/>
  <c r="M5" i="12"/>
  <c r="L5" i="12"/>
  <c r="K5" i="12"/>
  <c r="J5" i="12"/>
  <c r="I4" i="12"/>
  <c r="I82" i="12" l="1"/>
</calcChain>
</file>

<file path=xl/sharedStrings.xml><?xml version="1.0" encoding="utf-8"?>
<sst xmlns="http://schemas.openxmlformats.org/spreadsheetml/2006/main" count="231" uniqueCount="104">
  <si>
    <t>任意</t>
    <rPh sb="0" eb="2">
      <t>ニンイ</t>
    </rPh>
    <phoneticPr fontId="7"/>
  </si>
  <si>
    <t>開発・運用実績</t>
    <rPh sb="0" eb="2">
      <t>カイハツ</t>
    </rPh>
    <rPh sb="3" eb="5">
      <t>ウンヨウ</t>
    </rPh>
    <rPh sb="5" eb="7">
      <t>ジッセキ</t>
    </rPh>
    <phoneticPr fontId="7"/>
  </si>
  <si>
    <t>×1.0</t>
    <phoneticPr fontId="7"/>
  </si>
  <si>
    <t>×0.6</t>
    <phoneticPr fontId="7"/>
  </si>
  <si>
    <t>×0.3</t>
    <phoneticPr fontId="7"/>
  </si>
  <si>
    <t>５　提案者の概要</t>
    <rPh sb="2" eb="5">
      <t>テイアンシャ</t>
    </rPh>
    <rPh sb="6" eb="8">
      <t>ガイヨウ</t>
    </rPh>
    <phoneticPr fontId="7"/>
  </si>
  <si>
    <t>必須</t>
    <rPh sb="0" eb="2">
      <t>ヒッス</t>
    </rPh>
    <phoneticPr fontId="7"/>
  </si>
  <si>
    <t>運用・保守に関する事項</t>
    <rPh sb="3" eb="5">
      <t>ホシュ</t>
    </rPh>
    <phoneticPr fontId="7"/>
  </si>
  <si>
    <t>研修に関する事項</t>
    <phoneticPr fontId="7"/>
  </si>
  <si>
    <t>移行に関する事項</t>
    <phoneticPr fontId="7"/>
  </si>
  <si>
    <t>テストに関する事項</t>
    <phoneticPr fontId="7"/>
  </si>
  <si>
    <t>設計・開発に関する事項</t>
    <rPh sb="6" eb="7">
      <t>カン</t>
    </rPh>
    <rPh sb="9" eb="11">
      <t>ジコウ</t>
    </rPh>
    <phoneticPr fontId="7"/>
  </si>
  <si>
    <t>４　業務委託要件</t>
    <rPh sb="2" eb="8">
      <t>ギョウムイタクヨウケン</t>
    </rPh>
    <phoneticPr fontId="7"/>
  </si>
  <si>
    <t>継続性に関する事項</t>
    <phoneticPr fontId="7"/>
  </si>
  <si>
    <t>信頼性に関する事項</t>
    <phoneticPr fontId="7"/>
  </si>
  <si>
    <t>性能に関する事項</t>
    <phoneticPr fontId="7"/>
  </si>
  <si>
    <t>記載ページ</t>
    <rPh sb="0" eb="2">
      <t>キサイ</t>
    </rPh>
    <phoneticPr fontId="7"/>
  </si>
  <si>
    <t>区分</t>
    <rPh sb="0" eb="2">
      <t>クブン</t>
    </rPh>
    <phoneticPr fontId="7"/>
  </si>
  <si>
    <t>記載依頼事項（評価項目説明）</t>
    <phoneticPr fontId="7"/>
  </si>
  <si>
    <t>提案書項目（評価項目一覧）</t>
    <rPh sb="0" eb="3">
      <t>テイアンショ</t>
    </rPh>
    <rPh sb="3" eb="5">
      <t>コウモク</t>
    </rPh>
    <phoneticPr fontId="7"/>
  </si>
  <si>
    <t>評価区分</t>
    <rPh sb="0" eb="2">
      <t>ヒョウカ</t>
    </rPh>
    <rPh sb="2" eb="4">
      <t>クブン</t>
    </rPh>
    <phoneticPr fontId="7"/>
  </si>
  <si>
    <t>３　非機能要件等</t>
    <rPh sb="2" eb="3">
      <t>ヒ</t>
    </rPh>
    <rPh sb="3" eb="7">
      <t>キノウヨウケン</t>
    </rPh>
    <rPh sb="7" eb="8">
      <t>ナド</t>
    </rPh>
    <phoneticPr fontId="7"/>
  </si>
  <si>
    <t>資格・認証等</t>
    <phoneticPr fontId="7"/>
  </si>
  <si>
    <t>配点</t>
    <rPh sb="0" eb="2">
      <t>ハイテン</t>
    </rPh>
    <phoneticPr fontId="7"/>
  </si>
  <si>
    <t>×0.1</t>
    <phoneticPr fontId="7"/>
  </si>
  <si>
    <t>運用保守経費の削減方法</t>
    <rPh sb="0" eb="2">
      <t>ウンヨウ</t>
    </rPh>
    <rPh sb="2" eb="4">
      <t>ホシュ</t>
    </rPh>
    <rPh sb="4" eb="6">
      <t>ケイヒ</t>
    </rPh>
    <rPh sb="7" eb="9">
      <t>サクゲン</t>
    </rPh>
    <rPh sb="9" eb="11">
      <t>ホウホウ</t>
    </rPh>
    <phoneticPr fontId="7"/>
  </si>
  <si>
    <t>評価の視点</t>
    <phoneticPr fontId="7"/>
  </si>
  <si>
    <t>任意</t>
    <rPh sb="0" eb="2">
      <t>ニンイ</t>
    </rPh>
    <phoneticPr fontId="3"/>
  </si>
  <si>
    <t xml:space="preserve">・上記に関して、当局へもたらす効果（有用性等）を記載してください。
</t>
    <rPh sb="1" eb="3">
      <t>ジョウキ</t>
    </rPh>
    <rPh sb="4" eb="5">
      <t>カン</t>
    </rPh>
    <rPh sb="24" eb="26">
      <t>キサイ</t>
    </rPh>
    <phoneticPr fontId="3"/>
  </si>
  <si>
    <t>［評価の視点］
①平成28年度以降、水道料金システムの開発及び運用保守の実績数に応じて上位の評価区分とする。
　　実績がない場合は、評価対象とせず、当該項目は0点とする。ただし、失格の扱いとはしない。</t>
    <rPh sb="9" eb="11">
      <t>ヘイセイ</t>
    </rPh>
    <rPh sb="13" eb="17">
      <t>ネンドイコウ</t>
    </rPh>
    <rPh sb="18" eb="22">
      <t>スイドウリョウキン</t>
    </rPh>
    <rPh sb="27" eb="29">
      <t>カイハツ</t>
    </rPh>
    <rPh sb="29" eb="30">
      <t>オヨ</t>
    </rPh>
    <rPh sb="31" eb="35">
      <t>ウンヨウホシュ</t>
    </rPh>
    <rPh sb="36" eb="38">
      <t>ジッセキ</t>
    </rPh>
    <rPh sb="38" eb="39">
      <t>スウ</t>
    </rPh>
    <rPh sb="40" eb="41">
      <t>オウ</t>
    </rPh>
    <rPh sb="43" eb="45">
      <t>ジョウイ</t>
    </rPh>
    <rPh sb="46" eb="50">
      <t>ヒョウカクブン</t>
    </rPh>
    <rPh sb="57" eb="59">
      <t>ジッセキ</t>
    </rPh>
    <rPh sb="62" eb="64">
      <t>バアイ</t>
    </rPh>
    <phoneticPr fontId="7"/>
  </si>
  <si>
    <t xml:space="preserve">・追加提案がある場合は、当局へもたらす効果（有用性等）と合わせて記載してください。
</t>
    <rPh sb="1" eb="5">
      <t>ツイカテイアン</t>
    </rPh>
    <rPh sb="8" eb="10">
      <t>バアイ</t>
    </rPh>
    <rPh sb="28" eb="29">
      <t>ア</t>
    </rPh>
    <rPh sb="32" eb="34">
      <t>キサイ</t>
    </rPh>
    <phoneticPr fontId="3"/>
  </si>
  <si>
    <t xml:space="preserve">・研修に関して、次の事項を記載してください。
（１）研修の実施方針（実施方法・時期や教材、研修環境、回数等）
</t>
    <rPh sb="1" eb="3">
      <t>ケンシュウ</t>
    </rPh>
    <rPh sb="30" eb="34">
      <t>ジッシホウシン</t>
    </rPh>
    <rPh sb="40" eb="42">
      <t>ジキ</t>
    </rPh>
    <rPh sb="51" eb="53">
      <t>カイスウ</t>
    </rPh>
    <rPh sb="53" eb="54">
      <t>トウ</t>
    </rPh>
    <phoneticPr fontId="7"/>
  </si>
  <si>
    <t xml:space="preserve">・運用・保守に関して、次の事項を記載してください。
（１）運用・保守に係る実施方針
　　　　（計画、体制、スケジュール（年次・月次・日次等）、障害検知、報告、
　　　　　情報セキュリティ対策、個別作業等）
（２）次期システム稼働後から安定稼働までの運用保守体制と対応
</t>
    <rPh sb="1" eb="3">
      <t>ウンヨウ</t>
    </rPh>
    <rPh sb="4" eb="6">
      <t>ホシュ</t>
    </rPh>
    <rPh sb="30" eb="32">
      <t>ウンヨウ</t>
    </rPh>
    <rPh sb="33" eb="35">
      <t>ホシュ</t>
    </rPh>
    <rPh sb="36" eb="37">
      <t>カカ</t>
    </rPh>
    <rPh sb="38" eb="40">
      <t>ジッシ</t>
    </rPh>
    <rPh sb="40" eb="42">
      <t>ホウシン</t>
    </rPh>
    <rPh sb="48" eb="50">
      <t>ケイカク</t>
    </rPh>
    <rPh sb="51" eb="53">
      <t>タイセイ</t>
    </rPh>
    <rPh sb="61" eb="63">
      <t>ネンジ</t>
    </rPh>
    <rPh sb="64" eb="66">
      <t>ゲツジ</t>
    </rPh>
    <rPh sb="67" eb="69">
      <t>ニチジ</t>
    </rPh>
    <rPh sb="69" eb="70">
      <t>ナド</t>
    </rPh>
    <rPh sb="72" eb="76">
      <t>ショウガイケンチ</t>
    </rPh>
    <rPh sb="77" eb="79">
      <t>ホウコク</t>
    </rPh>
    <rPh sb="86" eb="88">
      <t>ジョウホウ</t>
    </rPh>
    <rPh sb="94" eb="96">
      <t>タイサク</t>
    </rPh>
    <rPh sb="97" eb="99">
      <t>コベツ</t>
    </rPh>
    <rPh sb="99" eb="101">
      <t>サギョウ</t>
    </rPh>
    <rPh sb="101" eb="102">
      <t>トウ</t>
    </rPh>
    <rPh sb="107" eb="109">
      <t>ジキ</t>
    </rPh>
    <rPh sb="113" eb="116">
      <t>カドウゴ</t>
    </rPh>
    <rPh sb="132" eb="134">
      <t>タイオウ</t>
    </rPh>
    <phoneticPr fontId="7"/>
  </si>
  <si>
    <t xml:space="preserve">［必須記載事項］
①左記欄の（１）～（２）の事項
［評価の視点］
①各テストの実施方法・内容が、確実に品質を確保するものである。
②テストが不合格の場合の措置を記載しており、当該措置が適正なものであり、スケジュールに支障を及ぼさないものになっている。
③各テスト（受入テストを含む。）が、当局の負担を軽減するものである。
④追加提案及び当局へもたらす効果（有用性等）を提示しており、有用である。
</t>
    <rPh sb="3" eb="7">
      <t>キサイジコウ</t>
    </rPh>
    <rPh sb="40" eb="42">
      <t>ジッシ</t>
    </rPh>
    <rPh sb="42" eb="44">
      <t>ホウホウ</t>
    </rPh>
    <rPh sb="45" eb="47">
      <t>ナイヨウ</t>
    </rPh>
    <rPh sb="49" eb="51">
      <t>カクジツ</t>
    </rPh>
    <rPh sb="71" eb="74">
      <t>フゴウカク</t>
    </rPh>
    <rPh sb="75" eb="77">
      <t>バアイ</t>
    </rPh>
    <rPh sb="78" eb="80">
      <t>ソチ</t>
    </rPh>
    <rPh sb="81" eb="83">
      <t>キサイ</t>
    </rPh>
    <rPh sb="88" eb="92">
      <t>トウガイソチ</t>
    </rPh>
    <rPh sb="93" eb="95">
      <t>テキセイ</t>
    </rPh>
    <rPh sb="109" eb="111">
      <t>シショウ</t>
    </rPh>
    <rPh sb="112" eb="113">
      <t>オヨ</t>
    </rPh>
    <rPh sb="128" eb="129">
      <t>カク</t>
    </rPh>
    <rPh sb="133" eb="135">
      <t>ウケイレ</t>
    </rPh>
    <rPh sb="139" eb="140">
      <t>フク</t>
    </rPh>
    <rPh sb="148" eb="150">
      <t>フタン</t>
    </rPh>
    <phoneticPr fontId="7"/>
  </si>
  <si>
    <r>
      <t>［必須記載事項］
①左記欄の（１）～（２）の事項</t>
    </r>
    <r>
      <rPr>
        <b/>
        <sz val="10"/>
        <rFont val="Meiryo UI"/>
        <family val="3"/>
        <charset val="128"/>
      </rPr>
      <t xml:space="preserve">
</t>
    </r>
    <r>
      <rPr>
        <sz val="10"/>
        <rFont val="Meiryo UI"/>
        <family val="3"/>
        <charset val="128"/>
      </rPr>
      <t xml:space="preserve">
［評価の視点］
①システム移行・データ移行に係る作業について、想定される課題と対策を記載しており、当該対策が有用なものである。
②システム移行・データ移行の体制が、確実かつ円滑なものである。
③システム移行・データ移行について、当局の負担を軽減するものになっている。
④本番移行時に不測の事態が生じた場合を想定した対応（コンティンジェンシープラン）が有用なものである。
⑤追加提案及び当局へもたらす効果（有用性等）を提示しており、有用である。</t>
    </r>
    <rPh sb="3" eb="7">
      <t>キサイジコウ</t>
    </rPh>
    <rPh sb="68" eb="70">
      <t>キサイ</t>
    </rPh>
    <rPh sb="75" eb="77">
      <t>トウガイ</t>
    </rPh>
    <rPh sb="77" eb="79">
      <t>タイサク</t>
    </rPh>
    <rPh sb="80" eb="82">
      <t>ユウヨウ</t>
    </rPh>
    <rPh sb="108" eb="110">
      <t>カクジツ</t>
    </rPh>
    <rPh sb="112" eb="114">
      <t>エンカツ</t>
    </rPh>
    <rPh sb="201" eb="203">
      <t>ユウヨウ</t>
    </rPh>
    <phoneticPr fontId="7"/>
  </si>
  <si>
    <r>
      <t>［必須記載事項］
①左記欄の（１）の事項</t>
    </r>
    <r>
      <rPr>
        <strike/>
        <sz val="10"/>
        <rFont val="Meiryo UI"/>
        <family val="3"/>
        <charset val="128"/>
      </rPr>
      <t xml:space="preserve">
</t>
    </r>
    <r>
      <rPr>
        <sz val="10"/>
        <rFont val="Meiryo UI"/>
        <family val="3"/>
        <charset val="128"/>
      </rPr>
      <t xml:space="preserve">
［評価の視点］
①研修の実施方法や教材が、受講者の習熟度を高めるものであり、有用なものである。
②研修に参加できない者に対しても、習熟度を高める措置を講じており、当該措置が有用なものである。
③追加提案及び当局へもたらす効果（有用性等）を提示しており、有用である。
</t>
    </r>
    <rPh sb="3" eb="7">
      <t>キサイジコウ</t>
    </rPh>
    <rPh sb="60" eb="62">
      <t>ユウヨウ</t>
    </rPh>
    <rPh sb="71" eb="73">
      <t>ケンシュウ</t>
    </rPh>
    <rPh sb="82" eb="83">
      <t>タイ</t>
    </rPh>
    <rPh sb="87" eb="90">
      <t>シュウジュクド</t>
    </rPh>
    <rPh sb="91" eb="92">
      <t>タカ</t>
    </rPh>
    <rPh sb="94" eb="96">
      <t>ソチ</t>
    </rPh>
    <rPh sb="97" eb="98">
      <t>コウ</t>
    </rPh>
    <rPh sb="103" eb="105">
      <t>トウガイ</t>
    </rPh>
    <rPh sb="105" eb="107">
      <t>ソチ</t>
    </rPh>
    <rPh sb="108" eb="110">
      <t>ユウヨウ</t>
    </rPh>
    <phoneticPr fontId="7"/>
  </si>
  <si>
    <r>
      <t>［必須記載事項］
①左記欄の（１）～（２）の事項</t>
    </r>
    <r>
      <rPr>
        <b/>
        <sz val="10"/>
        <rFont val="Meiryo UI"/>
        <family val="3"/>
        <charset val="128"/>
      </rPr>
      <t xml:space="preserve">
</t>
    </r>
    <r>
      <rPr>
        <sz val="10"/>
        <rFont val="Meiryo UI"/>
        <family val="3"/>
        <charset val="128"/>
      </rPr>
      <t xml:space="preserve">
［評価の視点］
①運用・保守体制が、システム障害が発生した場合、速やかに復旧対応が可能なものである。
②障害の検知方法及び当局への通知方法が有用である。
③次期システム稼働後から安定稼働までの運用保守体制が想定されるリスク等に対応可能なものである。
④追加提案及び当局へもたらす効果（有用性等）を提示しており、有用である。</t>
    </r>
    <rPh sb="3" eb="7">
      <t>キサイジコウ</t>
    </rPh>
    <rPh sb="40" eb="42">
      <t>タイセイ</t>
    </rPh>
    <rPh sb="48" eb="50">
      <t>ショウガイ</t>
    </rPh>
    <rPh sb="51" eb="53">
      <t>ハッセイ</t>
    </rPh>
    <rPh sb="55" eb="57">
      <t>バアイ</t>
    </rPh>
    <rPh sb="58" eb="59">
      <t>スミ</t>
    </rPh>
    <rPh sb="62" eb="64">
      <t>フッキュウ</t>
    </rPh>
    <rPh sb="78" eb="80">
      <t>ショウガイ</t>
    </rPh>
    <rPh sb="81" eb="83">
      <t>ケンチ</t>
    </rPh>
    <rPh sb="83" eb="85">
      <t>ホウホウ</t>
    </rPh>
    <rPh sb="85" eb="86">
      <t>オヨ</t>
    </rPh>
    <rPh sb="87" eb="89">
      <t>トウキョク</t>
    </rPh>
    <rPh sb="91" eb="93">
      <t>ツウチ</t>
    </rPh>
    <rPh sb="93" eb="95">
      <t>ホウホウ</t>
    </rPh>
    <rPh sb="96" eb="98">
      <t>ユウヨウ</t>
    </rPh>
    <rPh sb="129" eb="131">
      <t>ソウテイ</t>
    </rPh>
    <rPh sb="137" eb="138">
      <t>ナド</t>
    </rPh>
    <rPh sb="139" eb="141">
      <t>タイオウ</t>
    </rPh>
    <rPh sb="141" eb="143">
      <t>カノウ</t>
    </rPh>
    <phoneticPr fontId="7"/>
  </si>
  <si>
    <t xml:space="preserve">・平成28年度以降、 国、地方公共団体又は水道事業体が発注する水道料金システムの開発、構築の実施（業務が完了しているものに限る。）、及び当該システムの運用保守業務を１年以上実施（実施した期間が１年を超えている場合は履行中でも可とする。）した実績を有する場合は、案件名、契約先、実施時期、期間等を記載してください。なお、当該実績の記載については、給水人口が50万人以上であることを条件とします。
※記載した業務実績については、これを証する書類として契約書等の写し（双方の押印がある表紙及び記載内容を証するページ）及び業務委託仕様書の写し（業務内容がわかるページ）を添付してください。（入札参加申請書類として提出した契約書等の写しについても、再度添付してください。）
　なお、契約書等の写し・業務委託仕様書の写しは、提案書のページ数には加算しません。
</t>
    <phoneticPr fontId="7"/>
  </si>
  <si>
    <t xml:space="preserve">・次の資格・認証を有している場合は、その名称を記載のうえ、当該資格・認証の写しを添付してください。なお、資格・認証等の写しは、提案書のページ数には加算しません。
（１）個人情報管理：プライバシーマーク
（２）品質管理関係：ISO 9001認証
（３）ITサービス関係：ISO/IEC 20000-1認証
（４）プロジェクトマネジメント：CMMI（Capability Maturity Model Integration）
　　　レベル3以上の評価
</t>
    <rPh sb="1" eb="2">
      <t>ツギ</t>
    </rPh>
    <rPh sb="3" eb="5">
      <t>シカク</t>
    </rPh>
    <rPh sb="6" eb="8">
      <t>ニンショウ</t>
    </rPh>
    <rPh sb="9" eb="10">
      <t>ユウ</t>
    </rPh>
    <rPh sb="14" eb="16">
      <t>バアイ</t>
    </rPh>
    <rPh sb="20" eb="22">
      <t>メイショウシカクフケントウレンラクキサイアニュウサツセツメイショ</t>
    </rPh>
    <rPh sb="29" eb="31">
      <t>トウガイ</t>
    </rPh>
    <rPh sb="31" eb="33">
      <t>シカク</t>
    </rPh>
    <rPh sb="34" eb="36">
      <t>ニンショウ</t>
    </rPh>
    <rPh sb="37" eb="38">
      <t>ウツ</t>
    </rPh>
    <rPh sb="40" eb="42">
      <t>テンプ</t>
    </rPh>
    <rPh sb="52" eb="54">
      <t>シカク</t>
    </rPh>
    <rPh sb="55" eb="57">
      <t>ニンショウ</t>
    </rPh>
    <rPh sb="85" eb="89">
      <t>コジンジョウホウ</t>
    </rPh>
    <rPh sb="89" eb="91">
      <t>カンリ</t>
    </rPh>
    <rPh sb="105" eb="109">
      <t>ヒンシツカンリ</t>
    </rPh>
    <rPh sb="109" eb="111">
      <t>カンケイ</t>
    </rPh>
    <rPh sb="132" eb="134">
      <t>カンケイ</t>
    </rPh>
    <phoneticPr fontId="7"/>
  </si>
  <si>
    <t>［評価の視点］
①資格・認証の保有数が多い順位に上位の評価区分とする。
　左記欄に掲げる（１）から（４）の資格・認証を保有していない場合は、評価対象とせず、当該項目は0点とする。ただし、失格の扱いとはしない。</t>
    <rPh sb="9" eb="11">
      <t>シカク</t>
    </rPh>
    <rPh sb="12" eb="14">
      <t>ニンショウ</t>
    </rPh>
    <rPh sb="15" eb="18">
      <t>ホユウスウ</t>
    </rPh>
    <rPh sb="19" eb="20">
      <t>オオ</t>
    </rPh>
    <rPh sb="21" eb="23">
      <t>ジュンイ</t>
    </rPh>
    <rPh sb="24" eb="26">
      <t>ジョウイ</t>
    </rPh>
    <rPh sb="27" eb="31">
      <t>ヒョウカクブン</t>
    </rPh>
    <rPh sb="37" eb="40">
      <t>サキラン</t>
    </rPh>
    <rPh sb="41" eb="42">
      <t>カカ</t>
    </rPh>
    <rPh sb="53" eb="55">
      <t>シカク</t>
    </rPh>
    <rPh sb="56" eb="58">
      <t>ニンショウ</t>
    </rPh>
    <rPh sb="59" eb="61">
      <t>ホユウ</t>
    </rPh>
    <rPh sb="66" eb="68">
      <t>バアイ</t>
    </rPh>
    <phoneticPr fontId="7"/>
  </si>
  <si>
    <t xml:space="preserve">・各テストに関して、次の事項を記載してください。
（１）各テストの実施方針（目的、実施方法、テスト環境、テストデータ、テストツールの選択、テスト
　　　管理の方法、当局の役割等）
（２）受入テストの実施方針
</t>
    <rPh sb="29" eb="30">
      <t>カク</t>
    </rPh>
    <phoneticPr fontId="7"/>
  </si>
  <si>
    <t>1　本事業に対する理解度</t>
    <rPh sb="2" eb="3">
      <t>ホン</t>
    </rPh>
    <rPh sb="3" eb="5">
      <t>ジギョウ</t>
    </rPh>
    <rPh sb="6" eb="7">
      <t>タイ</t>
    </rPh>
    <rPh sb="9" eb="12">
      <t>リカイド</t>
    </rPh>
    <phoneticPr fontId="7"/>
  </si>
  <si>
    <t>提案方針・開発スケジュール等に関する事項</t>
    <rPh sb="0" eb="2">
      <t>テイアン</t>
    </rPh>
    <rPh sb="2" eb="4">
      <t>ホウシン</t>
    </rPh>
    <rPh sb="5" eb="7">
      <t>カイハツ</t>
    </rPh>
    <rPh sb="13" eb="14">
      <t>ナド</t>
    </rPh>
    <rPh sb="15" eb="16">
      <t>カン</t>
    </rPh>
    <phoneticPr fontId="7"/>
  </si>
  <si>
    <t xml:space="preserve">・調達仕様書「1.2 調達の背景」、「1.3 調達目的及び期待する効果」を踏まえ、本事業に対する提案方針とその有用性を記載してください。
</t>
    <rPh sb="45" eb="46">
      <t>タイ</t>
    </rPh>
    <rPh sb="48" eb="52">
      <t>テイアンホウシン</t>
    </rPh>
    <rPh sb="55" eb="58">
      <t>ユウヨウセイ</t>
    </rPh>
    <rPh sb="59" eb="61">
      <t>キサイ</t>
    </rPh>
    <phoneticPr fontId="7"/>
  </si>
  <si>
    <r>
      <t xml:space="preserve">［必須記載事項］
①本事業の提案方針
②開発スケジュール
［評価の視点］
①提案方針にシステム再構築の効果（業務の効率化）を記載しており、当該効果を期待することができる。
②提案方針にシステム再構築の効果（ベンダーを統一することによる効果）を記載しており、当該効果を期待することができる。
③提案方針にシステム再構築の効果（上記①及び②以外）を記載しており、当該効果を期待することができる。
④水道料金システムにパッケージソフトウェア製品を採用しており、2件以上実績を有している。
</t>
    </r>
    <r>
      <rPr>
        <b/>
        <sz val="10"/>
        <rFont val="Meiryo UI"/>
        <family val="3"/>
        <charset val="128"/>
      </rPr>
      <t xml:space="preserve">
</t>
    </r>
    <rPh sb="3" eb="7">
      <t>キサイジコウ</t>
    </rPh>
    <rPh sb="14" eb="18">
      <t>テイアンホウシン</t>
    </rPh>
    <rPh sb="20" eb="22">
      <t>カイハツ</t>
    </rPh>
    <rPh sb="39" eb="43">
      <t>テイアンホウシン</t>
    </rPh>
    <rPh sb="48" eb="51">
      <t>サイコウチク</t>
    </rPh>
    <rPh sb="52" eb="54">
      <t>コウカ</t>
    </rPh>
    <rPh sb="55" eb="57">
      <t>ギョウム</t>
    </rPh>
    <rPh sb="58" eb="61">
      <t>コウリツカ</t>
    </rPh>
    <rPh sb="134" eb="136">
      <t>キタイ</t>
    </rPh>
    <rPh sb="163" eb="165">
      <t>ジョウキ</t>
    </rPh>
    <rPh sb="166" eb="167">
      <t>オヨ</t>
    </rPh>
    <rPh sb="169" eb="171">
      <t>イガイ</t>
    </rPh>
    <rPh sb="215" eb="219">
      <t>スイドウリョウキン</t>
    </rPh>
    <rPh sb="229" eb="232">
      <t>ケンイジョウ</t>
    </rPh>
    <phoneticPr fontId="7"/>
  </si>
  <si>
    <r>
      <rPr>
        <sz val="10"/>
        <rFont val="Meiryo UI"/>
        <family val="3"/>
        <charset val="128"/>
      </rPr>
      <t>・提案するシステムの開発スケジュールを記載してください。</t>
    </r>
    <r>
      <rPr>
        <strike/>
        <sz val="10"/>
        <rFont val="Meiryo UI"/>
        <family val="3"/>
        <charset val="128"/>
      </rPr>
      <t xml:space="preserve">
</t>
    </r>
    <rPh sb="1" eb="3">
      <t>テイアン</t>
    </rPh>
    <rPh sb="10" eb="12">
      <t>カイハツ</t>
    </rPh>
    <rPh sb="19" eb="21">
      <t>キサイ</t>
    </rPh>
    <phoneticPr fontId="7"/>
  </si>
  <si>
    <t xml:space="preserve">・水道料金システムにおいて、パッケージソフトウェア製品を採用する場合は、当該製品の実績（人口50万人以上の都市）を記載してください。
</t>
    <rPh sb="1" eb="3">
      <t>スイドウ</t>
    </rPh>
    <rPh sb="3" eb="5">
      <t>リョウキン</t>
    </rPh>
    <rPh sb="28" eb="30">
      <t>サイヨウ</t>
    </rPh>
    <rPh sb="32" eb="34">
      <t>バアイ</t>
    </rPh>
    <rPh sb="36" eb="38">
      <t>トウガイ</t>
    </rPh>
    <rPh sb="38" eb="40">
      <t>セイヒン</t>
    </rPh>
    <rPh sb="44" eb="46">
      <t>ジンコウ</t>
    </rPh>
    <rPh sb="48" eb="52">
      <t>マンニンイジョウ</t>
    </rPh>
    <rPh sb="53" eb="55">
      <t>トシ</t>
    </rPh>
    <phoneticPr fontId="7"/>
  </si>
  <si>
    <t>・上記以外に、提案するシステムの特徴（自社の優位性等）が、当局へもたらす効果（業務の効率化、ベンダー統一、その他）を具体的に記載してください。</t>
    <rPh sb="1" eb="3">
      <t>ジョウキ</t>
    </rPh>
    <rPh sb="3" eb="5">
      <t>イガイ</t>
    </rPh>
    <rPh sb="39" eb="41">
      <t>ギョウム</t>
    </rPh>
    <rPh sb="42" eb="45">
      <t>コウリツカ</t>
    </rPh>
    <rPh sb="50" eb="52">
      <t>トウイツ</t>
    </rPh>
    <rPh sb="55" eb="56">
      <t>タ</t>
    </rPh>
    <phoneticPr fontId="7"/>
  </si>
  <si>
    <t>2　機能要件</t>
    <rPh sb="2" eb="6">
      <t>キノウヨウケン</t>
    </rPh>
    <phoneticPr fontId="7"/>
  </si>
  <si>
    <t>水道情報異動業務</t>
    <phoneticPr fontId="7"/>
  </si>
  <si>
    <t xml:space="preserve">・機能一覧_1_水道料金（オンライン）に示す水道情報異動機能について、提案するシステムの機能の概要を記載してください。
　記載にあたっては、機能ID単位（任意要件を含む。）を基本としますが、当該機能IDが複数の機能IDと密接に関連する場合等は、これらを一つに集約のうえ記載してください。
［留意事項］
（１）グループ情報登録（機能ID 1-1-2）については、親メータと子メータの管理方法
　　　を具体的に記載してください。
（２）給水装置情報異動（機能ID 1-1-7）については、機能一覧_２_検針未収ア
　　　プリに示す機能を含めて記載してください。
（３）中止精算（機能ID 1-1-10）については、機能一覧_２_検針未収アプリに示
　　　す機能を含めて記載してください。
</t>
    <rPh sb="20" eb="21">
      <t>シメ</t>
    </rPh>
    <rPh sb="28" eb="30">
      <t>キノウ</t>
    </rPh>
    <rPh sb="35" eb="37">
      <t>テイアン</t>
    </rPh>
    <rPh sb="44" eb="46">
      <t>キノウ</t>
    </rPh>
    <rPh sb="47" eb="49">
      <t>ガイヨウ</t>
    </rPh>
    <rPh sb="50" eb="52">
      <t>キサイ</t>
    </rPh>
    <rPh sb="61" eb="63">
      <t>キサイ</t>
    </rPh>
    <rPh sb="95" eb="97">
      <t>トウガイ</t>
    </rPh>
    <rPh sb="97" eb="99">
      <t>キノウ</t>
    </rPh>
    <rPh sb="102" eb="104">
      <t>フクスウ</t>
    </rPh>
    <rPh sb="110" eb="112">
      <t>ミッセツ</t>
    </rPh>
    <rPh sb="119" eb="120">
      <t>ナド</t>
    </rPh>
    <rPh sb="146" eb="150">
      <t>リュウイジコウ</t>
    </rPh>
    <rPh sb="164" eb="166">
      <t>キノウ</t>
    </rPh>
    <rPh sb="200" eb="203">
      <t>グタイテキ</t>
    </rPh>
    <rPh sb="204" eb="206">
      <t>キサイ</t>
    </rPh>
    <rPh sb="217" eb="221">
      <t>キュウスイソウチ</t>
    </rPh>
    <rPh sb="221" eb="223">
      <t>ジョウホウ</t>
    </rPh>
    <rPh sb="223" eb="225">
      <t>イドウ</t>
    </rPh>
    <rPh sb="226" eb="228">
      <t>キノウ</t>
    </rPh>
    <rPh sb="266" eb="267">
      <t>フク</t>
    </rPh>
    <rPh sb="269" eb="271">
      <t>キサイ</t>
    </rPh>
    <phoneticPr fontId="7"/>
  </si>
  <si>
    <t xml:space="preserve">［必須記載事項］
①水道情報異動業務に関する機能の概要
②左記欄の（１）～（３）の事項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
</t>
    <rPh sb="10" eb="16">
      <t>スイドウジョウホウイドウ</t>
    </rPh>
    <rPh sb="16" eb="18">
      <t>ギョウム</t>
    </rPh>
    <rPh sb="19" eb="20">
      <t>カン</t>
    </rPh>
    <rPh sb="29" eb="31">
      <t>サキ</t>
    </rPh>
    <rPh sb="31" eb="32">
      <t>ラン</t>
    </rPh>
    <rPh sb="41" eb="43">
      <t>ジコウ</t>
    </rPh>
    <rPh sb="71" eb="75">
      <t>ジツゲンカノウ</t>
    </rPh>
    <rPh sb="79" eb="81">
      <t>トウガイ</t>
    </rPh>
    <rPh sb="81" eb="83">
      <t>コウカ</t>
    </rPh>
    <rPh sb="84" eb="86">
      <t>キタイ</t>
    </rPh>
    <rPh sb="142" eb="143">
      <t>オヨ</t>
    </rPh>
    <rPh sb="160" eb="162">
      <t>テイジ</t>
    </rPh>
    <phoneticPr fontId="7"/>
  </si>
  <si>
    <t xml:space="preserve">・上記に関して、当局へもたらす効果（有用性等）及び画面イメージを記載してください。
</t>
    <rPh sb="1" eb="3">
      <t>ジョウキ</t>
    </rPh>
    <rPh sb="4" eb="5">
      <t>カン</t>
    </rPh>
    <rPh sb="23" eb="24">
      <t>オヨ</t>
    </rPh>
    <rPh sb="25" eb="27">
      <t>ガメン</t>
    </rPh>
    <rPh sb="32" eb="34">
      <t>キサイ</t>
    </rPh>
    <phoneticPr fontId="3"/>
  </si>
  <si>
    <t>調定業務</t>
    <phoneticPr fontId="7"/>
  </si>
  <si>
    <t xml:space="preserve">・機能一覧_1_水道料金（オンライン）に示す調定機能について、提案するシステムの機能の概要を記載してください。
　記載にあたっては、機能ID単位（任意要件を含む。）を基本としますが、当該機能IDが他の機能IDと関連（当該機能に付随）する場合等は、これらを一つに集約して記載してください。
　なお、次の機能IDについては、提示している事項を具体的に記載してください。
（１）臨時調定・調定更正（機能ID 1-2-1）
　　ア　未調定データ及び調定保留データ等の管理方法
　　イ　調定更正（料金更正）の仕組み
（２）差水散水調定計上確認（機能ID 1-2-2）
　　　　差水・散水栓の計量及び調定情報の登録、エラー内容等の確認方法
</t>
    <rPh sb="20" eb="21">
      <t>シメ</t>
    </rPh>
    <rPh sb="24" eb="26">
      <t>キノウ</t>
    </rPh>
    <rPh sb="57" eb="59">
      <t>キサイ</t>
    </rPh>
    <rPh sb="91" eb="93">
      <t>トウガイ</t>
    </rPh>
    <rPh sb="93" eb="95">
      <t>キノウ</t>
    </rPh>
    <rPh sb="148" eb="149">
      <t>ツギ</t>
    </rPh>
    <rPh sb="150" eb="152">
      <t>キノウ</t>
    </rPh>
    <rPh sb="160" eb="162">
      <t>テイジ</t>
    </rPh>
    <rPh sb="166" eb="168">
      <t>ジコウ</t>
    </rPh>
    <rPh sb="169" eb="172">
      <t>グタイテキ</t>
    </rPh>
    <rPh sb="173" eb="175">
      <t>キサイ</t>
    </rPh>
    <rPh sb="197" eb="199">
      <t>キノウ</t>
    </rPh>
    <rPh sb="213" eb="216">
      <t>ミチョウテイ</t>
    </rPh>
    <rPh sb="219" eb="220">
      <t>オヨ</t>
    </rPh>
    <rPh sb="221" eb="225">
      <t>チョウテイホリュウ</t>
    </rPh>
    <rPh sb="228" eb="229">
      <t>ナド</t>
    </rPh>
    <rPh sb="230" eb="234">
      <t>カンリホウホウ</t>
    </rPh>
    <rPh sb="239" eb="241">
      <t>チョウテイ</t>
    </rPh>
    <rPh sb="241" eb="243">
      <t>コウセイ</t>
    </rPh>
    <rPh sb="244" eb="246">
      <t>リョウキン</t>
    </rPh>
    <rPh sb="246" eb="248">
      <t>コウセイ</t>
    </rPh>
    <rPh sb="250" eb="252">
      <t>シク</t>
    </rPh>
    <rPh sb="268" eb="270">
      <t>キノウ</t>
    </rPh>
    <phoneticPr fontId="7"/>
  </si>
  <si>
    <t>［必須記載事項］
①調定業務に関する機能の概要
②左記欄の（１）～（２）の事項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7">
      <t>キサイジコウ</t>
    </rPh>
    <rPh sb="10" eb="12">
      <t>チョウテイ</t>
    </rPh>
    <rPh sb="12" eb="14">
      <t>ギョウム</t>
    </rPh>
    <rPh sb="15" eb="16">
      <t>カン</t>
    </rPh>
    <phoneticPr fontId="7"/>
  </si>
  <si>
    <t>収納業務</t>
    <phoneticPr fontId="7"/>
  </si>
  <si>
    <t xml:space="preserve">・機能一覧_1_水道料金（オンライン）に示す収納機能について、提案するシステムの機能の概要を記載してください。
　記載にあたっては、機能ID単位（任意要件を含む。）を基本としますが、当該機能IDが他の機能IDと関連（当該機能に付随）する場合等は、これらを一つに集約して記載してください。
　なお、次の機能IDについては、提示している事項を具体的に記載をしてください。
（１）料金収納（機能ID 1-3-1）他
　　　　水道料金等の仮消込及び消込処理、消込不能の仕組み
（２）前受料金整理（機能ID 1-3-6）
　　　　前受料金（還付・充当）処理の仕組み
</t>
    <rPh sb="31" eb="33">
      <t>テイアン</t>
    </rPh>
    <rPh sb="40" eb="42">
      <t>キノウ</t>
    </rPh>
    <rPh sb="43" eb="45">
      <t>ガイヨウ</t>
    </rPh>
    <rPh sb="46" eb="48">
      <t>キサイ</t>
    </rPh>
    <rPh sb="193" eb="195">
      <t>キノウ</t>
    </rPh>
    <rPh sb="204" eb="205">
      <t>ホカ</t>
    </rPh>
    <rPh sb="245" eb="247">
      <t>キノウ</t>
    </rPh>
    <phoneticPr fontId="7"/>
  </si>
  <si>
    <t>［必須記載事項］
①収納業務に関する機能の概要
②左記欄の（１）～（２）の事項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5">
      <t>キサイ</t>
    </rPh>
    <rPh sb="5" eb="7">
      <t>ジコウ</t>
    </rPh>
    <rPh sb="10" eb="12">
      <t>シュウノウ</t>
    </rPh>
    <rPh sb="12" eb="14">
      <t>ギョウム</t>
    </rPh>
    <rPh sb="15" eb="16">
      <t>カン</t>
    </rPh>
    <phoneticPr fontId="7"/>
  </si>
  <si>
    <t>未納整理業務</t>
    <phoneticPr fontId="7"/>
  </si>
  <si>
    <t xml:space="preserve">・機能一覧_1_水道料金（オンライン）に示す未納整理機能について、提案するシステムの機能の概要を記載してください。
　記載にあたっては、機能ID単位（任意要件を含む。）を基本としますが、当該機能IDが他の機能IDと関連（当該機能に付随）する場合等は、これらを一つに集約して記載してください。
［留意事項］
　機能一覧_２_検針未収アプリに示す機能を含めて記載してください。
</t>
    <rPh sb="26" eb="28">
      <t>キノウ</t>
    </rPh>
    <rPh sb="33" eb="35">
      <t>テイアン</t>
    </rPh>
    <rPh sb="149" eb="153">
      <t>リュウイジコウ</t>
    </rPh>
    <phoneticPr fontId="7"/>
  </si>
  <si>
    <t xml:space="preserve">［必須記載事項］
①未納整理業務に関する機能の概要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
</t>
    <rPh sb="3" eb="7">
      <t>キサイジコウ</t>
    </rPh>
    <rPh sb="10" eb="14">
      <t>ミノウセイリ</t>
    </rPh>
    <rPh sb="14" eb="16">
      <t>ギョウム</t>
    </rPh>
    <rPh sb="17" eb="18">
      <t>カン</t>
    </rPh>
    <phoneticPr fontId="7"/>
  </si>
  <si>
    <t>修繕業務</t>
    <phoneticPr fontId="7"/>
  </si>
  <si>
    <t xml:space="preserve">・機能一覧_1_水道料金（オンライン）に示す修繕機能について、提案するシステムの機能の概要を記載してください。
　記載にあたっては、機能ID単位（任意要件を含む。）を基本としますが、当該機能IDが他の機能IDと関連（当該機能に付随）する場合等は、これらを一つに集約して記載してください。
［留意事項］
　　修繕受付業務は、「2.9　コールセンター業務」において評価します。
</t>
    <rPh sb="22" eb="24">
      <t>シュウゼン</t>
    </rPh>
    <rPh sb="24" eb="26">
      <t>キノウ</t>
    </rPh>
    <rPh sb="31" eb="33">
      <t>テイアン</t>
    </rPh>
    <rPh sb="147" eb="149">
      <t>リュウイ</t>
    </rPh>
    <rPh sb="149" eb="151">
      <t>ジコウ</t>
    </rPh>
    <rPh sb="175" eb="177">
      <t>ギョウム</t>
    </rPh>
    <rPh sb="182" eb="184">
      <t>ヒョウカ</t>
    </rPh>
    <phoneticPr fontId="7"/>
  </si>
  <si>
    <t>［必須記載事項］
①修繕業務に関する機能の概要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7">
      <t>キサイジコウ</t>
    </rPh>
    <rPh sb="12" eb="14">
      <t>ギョウム</t>
    </rPh>
    <rPh sb="15" eb="16">
      <t>カン</t>
    </rPh>
    <phoneticPr fontId="7"/>
  </si>
  <si>
    <t>検針業務</t>
    <phoneticPr fontId="7"/>
  </si>
  <si>
    <t xml:space="preserve">・機能一覧_1_水道料金（オンライン）示す検針機能について、提案する機能の概要を記載してください。
　記載にあたっては、機能ID単位（任意要件を含む。）を基本としますが、当該機能IDが他の機能IDと関連（当該機能に付随）する場合等は、これらを一つに集約して記載してください。
［留意事項］
　機能一覧_２_検針未収アプリに示す機能を含めて記載してください。
</t>
    <rPh sb="30" eb="32">
      <t>テイアン</t>
    </rPh>
    <rPh sb="142" eb="145">
      <t>ジムキョク</t>
    </rPh>
    <phoneticPr fontId="7"/>
  </si>
  <si>
    <t>［必須記載事項］
①検針業務に関する機能の概要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7">
      <t>キサイジコウ</t>
    </rPh>
    <rPh sb="10" eb="14">
      <t>ケンシンギョウム</t>
    </rPh>
    <rPh sb="15" eb="16">
      <t>カン</t>
    </rPh>
    <phoneticPr fontId="7"/>
  </si>
  <si>
    <t>給水装置工事業務</t>
    <phoneticPr fontId="7"/>
  </si>
  <si>
    <t xml:space="preserve">・機能一覧_1_水道料金（オンライン）に示す給水装置工事機能について、提案するシステムの機能の概要を記載してください。
　記載にあたっては、機能ID単位（任意要件を含む。）を基本としますが、当該機能IDが他の機能IDと関連（当該機能に付随）する場合等は、これらを一つに集約して記載してください。
［留意事項］
　機能一覧_２_検針未収アプリに示す機能を含めて記載してください。
</t>
    <rPh sb="35" eb="37">
      <t>テイアン</t>
    </rPh>
    <phoneticPr fontId="7"/>
  </si>
  <si>
    <t>［必須記載事項］
①給水装置工事業務に関する機能の概要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7">
      <t>キサイジコウ</t>
    </rPh>
    <rPh sb="19" eb="20">
      <t>カン</t>
    </rPh>
    <phoneticPr fontId="7"/>
  </si>
  <si>
    <t>共通機能</t>
    <rPh sb="2" eb="4">
      <t>キノウ</t>
    </rPh>
    <phoneticPr fontId="7"/>
  </si>
  <si>
    <t xml:space="preserve">・機能一覧_3_共通に示す機能について、提案するシステムに関して、次の機能の概要を記載してください。
（１）論理チェック
（２）EUC機能
</t>
    <rPh sb="8" eb="10">
      <t>キョウツウ</t>
    </rPh>
    <rPh sb="11" eb="12">
      <t>シメ</t>
    </rPh>
    <rPh sb="20" eb="22">
      <t>テイアン</t>
    </rPh>
    <rPh sb="29" eb="30">
      <t>カン</t>
    </rPh>
    <rPh sb="33" eb="34">
      <t>ツギ</t>
    </rPh>
    <phoneticPr fontId="7"/>
  </si>
  <si>
    <t xml:space="preserve">［必須記載事項］
①左記欄の（１）～（２）の事項
［評価の視点］
①論理チェックが事務誤り防止に有用である。
②EUC機能が利便性や汎用性が高いものである。
③追加提案及び当局へもたらす効果（有用性等）を提示しており、有用である。
※画面イメージについては、「2.11画面に関する事項」において評価します。
</t>
    <rPh sb="3" eb="7">
      <t>キサイジコウ</t>
    </rPh>
    <rPh sb="22" eb="24">
      <t>ジコウ</t>
    </rPh>
    <rPh sb="36" eb="38">
      <t>ロンリ</t>
    </rPh>
    <rPh sb="43" eb="45">
      <t>ジム</t>
    </rPh>
    <rPh sb="45" eb="46">
      <t>アヤマ</t>
    </rPh>
    <rPh sb="47" eb="49">
      <t>ボウシ</t>
    </rPh>
    <rPh sb="50" eb="52">
      <t>ユウヨウ</t>
    </rPh>
    <rPh sb="61" eb="63">
      <t>キノウ</t>
    </rPh>
    <rPh sb="64" eb="67">
      <t>リベンセイ</t>
    </rPh>
    <rPh sb="68" eb="71">
      <t>ハンヨウセイ</t>
    </rPh>
    <rPh sb="72" eb="73">
      <t>タカ</t>
    </rPh>
    <phoneticPr fontId="7"/>
  </si>
  <si>
    <t>コールセンター業務</t>
    <rPh sb="7" eb="9">
      <t>ギョウム</t>
    </rPh>
    <phoneticPr fontId="7"/>
  </si>
  <si>
    <t xml:space="preserve">・機能一覧_4_コールセンターについて、提案するシステムに関して、次の事項を記載してください。
（１）お客さま応対の処理速度・品質の向上方法
（２）CTI連携
（３）各種受付（使用開始・使用中止・お客さま情報異動・修繕等）と進捗管理
（４）行政オンラインシステムとのデータ連携方法
</t>
    <rPh sb="20" eb="22">
      <t>テイアン</t>
    </rPh>
    <rPh sb="29" eb="30">
      <t>カン</t>
    </rPh>
    <rPh sb="33" eb="34">
      <t>ツギ</t>
    </rPh>
    <rPh sb="35" eb="37">
      <t>ジコウ</t>
    </rPh>
    <rPh sb="64" eb="66">
      <t>ヒンシツ</t>
    </rPh>
    <rPh sb="78" eb="80">
      <t>レンケイ</t>
    </rPh>
    <rPh sb="113" eb="117">
      <t>シンチョクカンリ</t>
    </rPh>
    <rPh sb="139" eb="141">
      <t>ホウホウ</t>
    </rPh>
    <phoneticPr fontId="7"/>
  </si>
  <si>
    <t>［必須記載事項］
①左記欄の（１）～（４）の事項
［評価の視点］
①業務を効率的に行うための方法が実現可能であり、当該効果を期待することができる。
②事務誤りの防止措置（警告表示、入力無効等）を講じており、当該措置が有用である。
③追加提案及び当局へもたらす効果（有用性等）を提示しており、有用である。
※画面イメージについては、「2.11画面に関する事項」において評価します。</t>
    <rPh sb="3" eb="7">
      <t>キサイジコウ</t>
    </rPh>
    <phoneticPr fontId="7"/>
  </si>
  <si>
    <t>マイページ</t>
    <phoneticPr fontId="7"/>
  </si>
  <si>
    <t xml:space="preserve">・機能一覧_５_マイページについて、提案するシステムに関して、次の事項を記載してください。
（１）各種申込時の入力不備等を削減する仕組み
（２）お客さまからの各種申込に対して受付完了を速やかに通知する仕組み
（３）マイページと水道料金システムの連携方法
（４）画面の視認性及び利便性
</t>
    <rPh sb="18" eb="20">
      <t>テイアン</t>
    </rPh>
    <rPh sb="27" eb="28">
      <t>カン</t>
    </rPh>
    <rPh sb="31" eb="32">
      <t>ツギ</t>
    </rPh>
    <rPh sb="33" eb="35">
      <t>ジコウ</t>
    </rPh>
    <rPh sb="36" eb="38">
      <t>キサイ</t>
    </rPh>
    <rPh sb="50" eb="52">
      <t>カクシュ</t>
    </rPh>
    <rPh sb="62" eb="64">
      <t>ニュウリョク</t>
    </rPh>
    <rPh sb="66" eb="67">
      <t>ナド</t>
    </rPh>
    <rPh sb="74" eb="75">
      <t>キャク</t>
    </rPh>
    <rPh sb="80" eb="82">
      <t>カクシュ</t>
    </rPh>
    <rPh sb="85" eb="86">
      <t>タイ</t>
    </rPh>
    <rPh sb="99" eb="102">
      <t>モウシコミシャ</t>
    </rPh>
    <rPh sb="109" eb="111">
      <t>シク</t>
    </rPh>
    <rPh sb="117" eb="119">
      <t>キノウ</t>
    </rPh>
    <rPh sb="120" eb="122">
      <t>スイドウ</t>
    </rPh>
    <phoneticPr fontId="7"/>
  </si>
  <si>
    <t xml:space="preserve">［必須記載事項］
①左記欄の（１）～（４）の事項
［評価の視点］
①業務を効率的に行うための方法が実現可能であり、当該効果を期待することができる。
②事務誤りの防止措置（警告表示、入力無効等）を講じており、当該措置が有用である。
③利用者に対して視認性及び利便性が高い画面・操作設計である。
④追加提案及び当局へもたらす効果（有用性等）を提示しており、有用である。
</t>
    <rPh sb="3" eb="7">
      <t>キサイジコウ</t>
    </rPh>
    <phoneticPr fontId="7"/>
  </si>
  <si>
    <t>画面に関する事項</t>
    <rPh sb="0" eb="2">
      <t>ガメン</t>
    </rPh>
    <rPh sb="3" eb="4">
      <t>カン</t>
    </rPh>
    <rPh sb="6" eb="8">
      <t>ジコウ</t>
    </rPh>
    <phoneticPr fontId="7"/>
  </si>
  <si>
    <t>・提案するシステムの画面要件について、次の事項を記載してください。
※画面イメージについては、各機能要件において提示したものを評価対象とします。
（１）画面の視認性及び利便性（メニュー体系を含む）
（２）入力負荷の軽減の方法
（３）誤操作の防止等の対策</t>
    <rPh sb="1" eb="3">
      <t>テイアン</t>
    </rPh>
    <rPh sb="10" eb="12">
      <t>ガメン</t>
    </rPh>
    <rPh sb="12" eb="14">
      <t>ヨウケン</t>
    </rPh>
    <rPh sb="19" eb="20">
      <t>ツギ</t>
    </rPh>
    <rPh sb="21" eb="23">
      <t>ジコウ</t>
    </rPh>
    <rPh sb="24" eb="26">
      <t>キサイ</t>
    </rPh>
    <rPh sb="35" eb="37">
      <t>ガメン</t>
    </rPh>
    <rPh sb="47" eb="52">
      <t>カクキノウヨウケン</t>
    </rPh>
    <rPh sb="56" eb="58">
      <t>テイジ</t>
    </rPh>
    <rPh sb="63" eb="67">
      <t>ヒョウカタイショウ</t>
    </rPh>
    <rPh sb="77" eb="79">
      <t>ガメン</t>
    </rPh>
    <rPh sb="80" eb="83">
      <t>シニンセイ</t>
    </rPh>
    <rPh sb="83" eb="84">
      <t>オヨ</t>
    </rPh>
    <rPh sb="85" eb="88">
      <t>リベンセイ</t>
    </rPh>
    <rPh sb="93" eb="95">
      <t>タイケイ</t>
    </rPh>
    <rPh sb="96" eb="97">
      <t>フク</t>
    </rPh>
    <rPh sb="111" eb="113">
      <t>ホウホウ</t>
    </rPh>
    <rPh sb="123" eb="124">
      <t>トウ</t>
    </rPh>
    <rPh sb="125" eb="127">
      <t>タイサク</t>
    </rPh>
    <phoneticPr fontId="7"/>
  </si>
  <si>
    <t>［必須記載事項］
①左記欄の（１）～（３）の事項
［評価の視点］
①各利用者に対して視認性及び利便性が高い画面・操作設計である。
②入力負荷を軽減できる仕様であり、当該効果を期待することができる。
③誤操作の防止対策を講じており、当該措置が有用なものである。
④追加提案及び当局へもたらす効果（有用性等）を提示しており、有用である。</t>
    <rPh sb="3" eb="7">
      <t>キサイジコウ</t>
    </rPh>
    <rPh sb="35" eb="36">
      <t>カク</t>
    </rPh>
    <rPh sb="57" eb="59">
      <t>ソウサ</t>
    </rPh>
    <rPh sb="67" eb="71">
      <t>ニュウリョクフカ</t>
    </rPh>
    <rPh sb="72" eb="74">
      <t>ケイゲン</t>
    </rPh>
    <rPh sb="77" eb="79">
      <t>シヨウ</t>
    </rPh>
    <rPh sb="83" eb="85">
      <t>トウガイ</t>
    </rPh>
    <rPh sb="85" eb="87">
      <t>コウカ</t>
    </rPh>
    <rPh sb="88" eb="90">
      <t>キタイ</t>
    </rPh>
    <rPh sb="101" eb="102">
      <t>ゴ</t>
    </rPh>
    <rPh sb="102" eb="104">
      <t>ソウサ</t>
    </rPh>
    <rPh sb="105" eb="107">
      <t>ボウシ</t>
    </rPh>
    <rPh sb="107" eb="109">
      <t>タイサク</t>
    </rPh>
    <rPh sb="110" eb="111">
      <t>コウ</t>
    </rPh>
    <rPh sb="116" eb="120">
      <t>トウガイソチ</t>
    </rPh>
    <rPh sb="121" eb="123">
      <t>ユウヨウ</t>
    </rPh>
    <phoneticPr fontId="7"/>
  </si>
  <si>
    <t>情報セキュリティに関する事項</t>
    <phoneticPr fontId="7"/>
  </si>
  <si>
    <r>
      <t>［必須記載事項］
①左記欄の（１）～（５）の事項</t>
    </r>
    <r>
      <rPr>
        <b/>
        <sz val="10"/>
        <rFont val="Meiryo UI"/>
        <family val="3"/>
        <charset val="128"/>
      </rPr>
      <t xml:space="preserve">
</t>
    </r>
    <r>
      <rPr>
        <sz val="10"/>
        <rFont val="Meiryo UI"/>
        <family val="3"/>
        <charset val="128"/>
      </rPr>
      <t xml:space="preserve">
［評価の視点］
①「通信経路の分離」、「不正通信の遮断」の対策・方法を具体的に記載しており、有用である。
②「サービス不能化防止」、「サービス不能化の検知」の対策・方法を具体的に記載しており、有用である。
③「不正プログラムの感染防止」の対策・方法を具体的に記載しており、有用である。
④「ログの蓄積・管理、ログの保護」の対策・方法を具体的に記載しており、有用である。
⑤「保存情報の機密性確保」、「保護情報の完全性確保」の対策・方法を具体的に記載しており、有用である。
⑥追加提案及び当局へもたらす効果（有用性等）を提示しており、有用である。
</t>
    </r>
    <r>
      <rPr>
        <b/>
        <sz val="10"/>
        <rFont val="Meiryo UI"/>
        <family val="3"/>
        <charset val="128"/>
      </rPr>
      <t xml:space="preserve">
</t>
    </r>
    <rPh sb="3" eb="7">
      <t>キサイジコウ</t>
    </rPh>
    <rPh sb="61" eb="64">
      <t>グタイテキ</t>
    </rPh>
    <rPh sb="72" eb="74">
      <t>ユウヨウ</t>
    </rPh>
    <rPh sb="113" eb="114">
      <t>テキ</t>
    </rPh>
    <rPh sb="255" eb="257">
      <t>ユウヨウ</t>
    </rPh>
    <phoneticPr fontId="7"/>
  </si>
  <si>
    <t>情報システム稼働環境に関する事項</t>
    <phoneticPr fontId="7"/>
  </si>
  <si>
    <t xml:space="preserve">・提案するシステムの稼働環境について、次の事項を記載してください。
（１）提案するシステム及びネットワークの構成（次の事項及び構成図を含む。）
　　　ア　統合基盤において使用するサービス名、主要なスペック
　　　イ　ネットワーク機器、保守用PC等導入するハードウェアの概要
　　　　（製品名、メーカー名、主要な仕様、サポート期間等）
　　　ウ　システムの稼働環境（VM等）、保守用PC等に導入するソフトウェアの概要
　　　　　（製品名、メーカー名、用途、サポート期間等）やライセンス種類・数
　　　エ　回線（要件定義書「表３‑16　ネットワーク構成」のうち本調達対象のもの）
　　　　　（通信事業者名、サービス名、主要なスペック（回線種類、帯域等）等）
　　　オ　Azure利用料も含めた全体の運用経費
　　　※　オについては、「Azure利用経費見積書」を添付してください。また提案書のページ数に
　　　　は加算しません。
（２）統合基盤以外にクラウドサービスを使用する場合は、当該クラウドサービスの内容、選定理由
　　　及び使用実績
</t>
    <rPh sb="10" eb="14">
      <t>カドウカンキョウ</t>
    </rPh>
    <rPh sb="38" eb="40">
      <t>テイアン</t>
    </rPh>
    <rPh sb="46" eb="47">
      <t>オヨ</t>
    </rPh>
    <rPh sb="55" eb="57">
      <t>コウセイ</t>
    </rPh>
    <rPh sb="58" eb="59">
      <t>ツギ</t>
    </rPh>
    <rPh sb="60" eb="62">
      <t>ジコウ</t>
    </rPh>
    <rPh sb="62" eb="63">
      <t>オヨ</t>
    </rPh>
    <rPh sb="64" eb="67">
      <t>コウセイズ</t>
    </rPh>
    <rPh sb="68" eb="69">
      <t>フク</t>
    </rPh>
    <rPh sb="452" eb="454">
      <t>ナイヨウ</t>
    </rPh>
    <phoneticPr fontId="7"/>
  </si>
  <si>
    <t xml:space="preserve">［必須記載事項］
①左記欄の（１）～（２）の事項
②左記欄のア～オの資料
［評価の視点］
①システム構成及びネットワーク構成が具体的に示しており、漏れや疑義がなく、当局の環境を考慮したものである。
②統合基盤以外にクラウドサービスを使用する場合は、当該クラウドサービスの内容及び選定理由が適切である。
③追加提案及び当局へもたらす効果（有用性等）を提示しており、有用である。
</t>
    <rPh sb="3" eb="7">
      <t>キサイジコウ</t>
    </rPh>
    <rPh sb="26" eb="29">
      <t>サキラン</t>
    </rPh>
    <rPh sb="34" eb="36">
      <t>シリョウ</t>
    </rPh>
    <rPh sb="64" eb="67">
      <t>グタイテキ</t>
    </rPh>
    <rPh sb="68" eb="69">
      <t>シメ</t>
    </rPh>
    <rPh sb="83" eb="85">
      <t>トウキョク</t>
    </rPh>
    <rPh sb="86" eb="88">
      <t>カンキョウ</t>
    </rPh>
    <rPh sb="89" eb="91">
      <t>コウリョ</t>
    </rPh>
    <rPh sb="136" eb="138">
      <t>ナイヨウ</t>
    </rPh>
    <rPh sb="145" eb="147">
      <t>テキセツ</t>
    </rPh>
    <phoneticPr fontId="7"/>
  </si>
  <si>
    <t>技術評価項目一覧表</t>
    <rPh sb="0" eb="2">
      <t>ギジュツ</t>
    </rPh>
    <rPh sb="2" eb="4">
      <t>ヒョウカ</t>
    </rPh>
    <rPh sb="4" eb="9">
      <t>コウモクイチランヒョウ</t>
    </rPh>
    <phoneticPr fontId="7"/>
  </si>
  <si>
    <t>・提案するシステムの情報セキュリティ要件について、次の事項を記載してください。
（１）通信経路の分離、不正通信の遮断を実現するための対策・方法（使用する製品・サービス及
　　　　びその機能を含む。）
（２）サービス不能化の防止、サービス不能化の検知を実現するための対策・方法（使用する製品・
　　　　サービス及びその機能を含む。）
（３）不正プログラムの感染防止を実現するための対策・方法（使用する製品・サービス及びその
　　　　機能を含む。）
（４）ログの蓄積・管理、ログの保護を実現するための対策・方法（使用する製品・サービス及びその
　　　　機能を含む。）
（５）保存情報の機密性確保、保護情報の完全性確保を実現するための対策・方法（対策に使
　　　　用する製品・サービス及びその機能を含む。）</t>
    <rPh sb="10" eb="12">
      <t>ジョウホウ</t>
    </rPh>
    <phoneticPr fontId="7"/>
  </si>
  <si>
    <t>・移行に関して、次の事項を記載してください。
（１）移行の実施方針（移行計画、移行データ分析、移行設計、移行準備、リハーサル、本番移
　　　　行、提案者・現行ベンダー・当局との役割分担等）
（２）本番移行時に不測の事態が生じた場合の対応（コンティンジェンシープラン）</t>
    <rPh sb="1" eb="3">
      <t>イコウ</t>
    </rPh>
    <rPh sb="27" eb="29">
      <t>イコウ</t>
    </rPh>
    <rPh sb="30" eb="32">
      <t>ジッシ</t>
    </rPh>
    <rPh sb="32" eb="34">
      <t>ホウシン</t>
    </rPh>
    <rPh sb="35" eb="37">
      <t>イコウ</t>
    </rPh>
    <rPh sb="37" eb="39">
      <t>ケイカク</t>
    </rPh>
    <rPh sb="40" eb="42">
      <t>イコウ</t>
    </rPh>
    <rPh sb="45" eb="47">
      <t>ブンセキ</t>
    </rPh>
    <rPh sb="48" eb="50">
      <t>イコウ</t>
    </rPh>
    <rPh sb="50" eb="52">
      <t>セッケイ</t>
    </rPh>
    <rPh sb="53" eb="55">
      <t>イコウ</t>
    </rPh>
    <rPh sb="55" eb="57">
      <t>ジュンビ</t>
    </rPh>
    <rPh sb="64" eb="66">
      <t>ホンバン</t>
    </rPh>
    <rPh sb="74" eb="77">
      <t>テイアンシャ</t>
    </rPh>
    <rPh sb="85" eb="87">
      <t>トウキョク</t>
    </rPh>
    <rPh sb="91" eb="93">
      <t>ブンタン</t>
    </rPh>
    <rPh sb="93" eb="94">
      <t>トウ</t>
    </rPh>
    <phoneticPr fontId="7"/>
  </si>
  <si>
    <t>・提案するシステムの信頼性要件について、次の事項を記載してください。
（１）障害レベルに応じた業務への影響を最低限に抑えるための対策
　　　　　レベル１（緊急・重大／機能停止、お客さまサービス又は全庁的に影響大）
　　　　　レベル２（重大／重大な影響があるが、システムは動作している）
　　　　　レベル３（中度／一部機能が動作しないが、主要機能は動作する）
　　　　　レベル４（軽微／軽微な不具合。システムの動作やユーザーにほぼ影響がない）</t>
    <rPh sb="3" eb="7">
      <t>キサイジコウ</t>
    </rPh>
    <rPh sb="70" eb="71">
      <t>サク</t>
    </rPh>
    <rPh sb="78" eb="80">
      <t>ユウヨウ</t>
    </rPh>
    <rPh sb="96" eb="100">
      <t>トウゴウキバン</t>
    </rPh>
    <rPh sb="101" eb="107">
      <t>トウゴウキバンイガイ</t>
    </rPh>
    <rPh sb="130" eb="132">
      <t>ユウヨウ</t>
    </rPh>
    <rPh sb="155" eb="156">
      <t>オコナ</t>
    </rPh>
    <rPh sb="157" eb="159">
      <t>バアイ</t>
    </rPh>
    <rPh sb="160" eb="162">
      <t>ホウシン</t>
    </rPh>
    <rPh sb="163" eb="165">
      <t>ホウホウ</t>
    </rPh>
    <rPh sb="179" eb="183">
      <t>カイシュウキカン</t>
    </rPh>
    <rPh sb="184" eb="186">
      <t>タンシュク</t>
    </rPh>
    <rPh sb="194" eb="195">
      <t>ナド</t>
    </rPh>
    <rPh sb="196" eb="198">
      <t>コウカ</t>
    </rPh>
    <rPh sb="199" eb="201">
      <t>キタイテキセイカイシュウキボオサ</t>
    </rPh>
    <phoneticPr fontId="7"/>
  </si>
  <si>
    <t>・提案するシステムの性能要件について、次の事項を記載してください。
（１）パフォーマンス低下時（繁忙期やデータ量の増加等）の対応方法
（２）運用時間を考慮したバッチ処理のスケジュール
（３）オンライン応答時間（レスポンスタイム）及び遵守率を維持するための方策
　　　　（参照系処理、更新系処理、一覧系処理）</t>
    <rPh sb="1" eb="3">
      <t>テイアン</t>
    </rPh>
    <rPh sb="10" eb="14">
      <t>セイノウヨウケン</t>
    </rPh>
    <rPh sb="49" eb="52">
      <t>ハンボウキ</t>
    </rPh>
    <rPh sb="56" eb="57">
      <t>リョウ</t>
    </rPh>
    <rPh sb="58" eb="60">
      <t>ゾウカ</t>
    </rPh>
    <rPh sb="71" eb="73">
      <t>ウンヨウ</t>
    </rPh>
    <rPh sb="83" eb="85">
      <t>ショリ</t>
    </rPh>
    <rPh sb="101" eb="105">
      <t>オウトウジカン</t>
    </rPh>
    <rPh sb="115" eb="116">
      <t>オヨ</t>
    </rPh>
    <rPh sb="117" eb="120">
      <t>ジュンシュリツ</t>
    </rPh>
    <rPh sb="121" eb="123">
      <t>イジ</t>
    </rPh>
    <rPh sb="128" eb="130">
      <t>ホウサク</t>
    </rPh>
    <phoneticPr fontId="7"/>
  </si>
  <si>
    <t xml:space="preserve">［必須記載事項］
①左記欄の（１）～（３）の事項
［評価の視点］
①パフォーマンス低下時（繁忙期やデータ量の増加等）の対応方法が有用である。
②バッチ処理のスケジュールが、運用保守又はシステムへの負担が少ないものである。
③オンライン応答時間（レスポンスタイム）が要求水準で定めた目標時間以内であり、遵守率を維持するための方策について、具体的であり、有用である。
④追加提案及び当局へもたらす効果（有用性等）を提示しており、有用である。
</t>
    <rPh sb="3" eb="7">
      <t>キサイジコウ</t>
    </rPh>
    <rPh sb="10" eb="12">
      <t>サキ</t>
    </rPh>
    <rPh sb="12" eb="13">
      <t>ラン</t>
    </rPh>
    <rPh sb="22" eb="24">
      <t>ジコウ</t>
    </rPh>
    <rPh sb="65" eb="67">
      <t>ユウヨウ</t>
    </rPh>
    <rPh sb="76" eb="78">
      <t>ショリ</t>
    </rPh>
    <rPh sb="87" eb="91">
      <t>ウンヨウホシュ</t>
    </rPh>
    <rPh sb="91" eb="92">
      <t>マタ</t>
    </rPh>
    <rPh sb="99" eb="101">
      <t>フタン</t>
    </rPh>
    <rPh sb="102" eb="103">
      <t>スク</t>
    </rPh>
    <rPh sb="118" eb="122">
      <t>オウトウジカン</t>
    </rPh>
    <rPh sb="133" eb="137">
      <t>ヨウキュウスイジュン</t>
    </rPh>
    <rPh sb="138" eb="139">
      <t>サダ</t>
    </rPh>
    <rPh sb="141" eb="145">
      <t>モクヒョウジカン</t>
    </rPh>
    <rPh sb="145" eb="147">
      <t>イナイ</t>
    </rPh>
    <rPh sb="151" eb="154">
      <t>ジュンシュリツ</t>
    </rPh>
    <rPh sb="169" eb="172">
      <t>グタイテキ</t>
    </rPh>
    <rPh sb="176" eb="178">
      <t>ユウヨウ</t>
    </rPh>
    <phoneticPr fontId="7"/>
  </si>
  <si>
    <t xml:space="preserve">［必須記載事項］
①左記欄の（１）の事項
［評価の視点］
①障害レベルに応じた業務への影響を最低限に抑えるための対策が、具体的であり、当該対策が有用なものである。
②追加提案及び当局へもたらす効果（有用性等）を提示しており、有用である。
</t>
    <rPh sb="3" eb="7">
      <t>キサイジコウ</t>
    </rPh>
    <rPh sb="31" eb="33">
      <t>ショウガイ</t>
    </rPh>
    <rPh sb="37" eb="38">
      <t>オウ</t>
    </rPh>
    <rPh sb="40" eb="42">
      <t>ギョウム</t>
    </rPh>
    <rPh sb="44" eb="46">
      <t>エイキョウ</t>
    </rPh>
    <rPh sb="47" eb="50">
      <t>サイテイゲン</t>
    </rPh>
    <rPh sb="51" eb="52">
      <t>オサ</t>
    </rPh>
    <rPh sb="57" eb="59">
      <t>タイサク</t>
    </rPh>
    <rPh sb="61" eb="64">
      <t>グタイテキ</t>
    </rPh>
    <rPh sb="68" eb="70">
      <t>トウガイ</t>
    </rPh>
    <rPh sb="70" eb="72">
      <t>タイサク</t>
    </rPh>
    <rPh sb="73" eb="75">
      <t>ユウヨウ</t>
    </rPh>
    <phoneticPr fontId="7"/>
  </si>
  <si>
    <t xml:space="preserve">拡張性・上位互換性に関する事項
</t>
    <rPh sb="0" eb="2">
      <t>カクチョウ</t>
    </rPh>
    <rPh sb="4" eb="9">
      <t>ジョウイゴカンセイ</t>
    </rPh>
    <phoneticPr fontId="7"/>
  </si>
  <si>
    <t xml:space="preserve">・提案するシステムの拡張性・上位互換性要件について、次の事項を記載してください。
（１）利用資源の規模・性能の拡張に備えた、利用率やデータ量の増加の抑制策及び管理方法
（２）各バージョンアップ（統合基盤、統合基盤以外のクラウドサービス、OS、端末）への対応方法
（３）制度改正等（例：料金改定又は料金計算式の変更、基本料金の減免等）により、機能を
　　　追加・変更（システム改修）を行う場合の方針や方法
（４）今後、設置予定のスマートメーターについて、MDMS（水道スマートメーターから送信される計
　　　測データを管理・運用するシステム）を導入した場合のデータ連携方法と改修規模
</t>
    <rPh sb="10" eb="12">
      <t>カクチョウ</t>
    </rPh>
    <rPh sb="14" eb="19">
      <t>ジョウイゴカンセイ</t>
    </rPh>
    <rPh sb="59" eb="60">
      <t>ソナ</t>
    </rPh>
    <rPh sb="77" eb="78">
      <t>サク</t>
    </rPh>
    <rPh sb="88" eb="89">
      <t>カク</t>
    </rPh>
    <rPh sb="98" eb="102">
      <t>トウゴウキバン</t>
    </rPh>
    <rPh sb="103" eb="107">
      <t>トウゴウキバン</t>
    </rPh>
    <rPh sb="107" eb="109">
      <t>イガイ</t>
    </rPh>
    <rPh sb="122" eb="124">
      <t>タンマツ</t>
    </rPh>
    <rPh sb="127" eb="131">
      <t>タイオウホウホウ</t>
    </rPh>
    <rPh sb="197" eb="199">
      <t>ホウシン</t>
    </rPh>
    <rPh sb="200" eb="202">
      <t>ホウホウ</t>
    </rPh>
    <rPh sb="209" eb="213">
      <t>セッチヨテイ</t>
    </rPh>
    <rPh sb="287" eb="289">
      <t>カイシュウ</t>
    </rPh>
    <rPh sb="289" eb="291">
      <t>キボ</t>
    </rPh>
    <phoneticPr fontId="7"/>
  </si>
  <si>
    <r>
      <t>［必須記載事項］
①左記欄の（１）～（４）の事項</t>
    </r>
    <r>
      <rPr>
        <b/>
        <sz val="10"/>
        <rFont val="Meiryo UI"/>
        <family val="3"/>
        <charset val="128"/>
      </rPr>
      <t xml:space="preserve">
</t>
    </r>
    <r>
      <rPr>
        <sz val="10"/>
        <rFont val="Meiryo UI"/>
        <family val="3"/>
        <charset val="128"/>
      </rPr>
      <t xml:space="preserve">
［評価の視点］
①利用資源の規模・性能の拡張に備えた、利用率やデータ量の増加の抑制策及び管理方法が有用である。
②各バージョンアップ（統合基盤、統合基盤以外のクラウドサービス、OS、端末）への対応方法が有用である。
③機能の追加・変更（システム改修）を行う場合の方針や方法が、当局職員の負担が少ない、改修期間の短縮や改修費用の抑制等の効果を期待することができる。
④MDMSを導入した場合のデータ連携方法が適正であり、改修規模を抑えるものである。
⑤追加提案及び当局へもたらす効果（有用性等）を提示しており、有用である。</t>
    </r>
    <rPh sb="3" eb="7">
      <t>キサイジコウ</t>
    </rPh>
    <rPh sb="67" eb="68">
      <t>サク</t>
    </rPh>
    <rPh sb="75" eb="77">
      <t>ユウヨウ</t>
    </rPh>
    <rPh sb="93" eb="97">
      <t>トウゴウキバン</t>
    </rPh>
    <rPh sb="98" eb="104">
      <t>トウゴウキバンイガイ</t>
    </rPh>
    <rPh sb="127" eb="129">
      <t>ユウヨウ</t>
    </rPh>
    <rPh sb="152" eb="153">
      <t>オコナ</t>
    </rPh>
    <rPh sb="154" eb="156">
      <t>バアイ</t>
    </rPh>
    <rPh sb="157" eb="159">
      <t>ホウシン</t>
    </rPh>
    <rPh sb="160" eb="162">
      <t>ホウホウ</t>
    </rPh>
    <rPh sb="176" eb="180">
      <t>カイシュウキカン</t>
    </rPh>
    <rPh sb="181" eb="183">
      <t>タンシュク</t>
    </rPh>
    <rPh sb="191" eb="192">
      <t>ナド</t>
    </rPh>
    <rPh sb="193" eb="195">
      <t>コウカ</t>
    </rPh>
    <rPh sb="196" eb="198">
      <t>キタイ</t>
    </rPh>
    <rPh sb="229" eb="231">
      <t>テキセイ</t>
    </rPh>
    <rPh sb="235" eb="237">
      <t>カイシュウ</t>
    </rPh>
    <rPh sb="237" eb="239">
      <t>キボ</t>
    </rPh>
    <rPh sb="240" eb="241">
      <t>オサ</t>
    </rPh>
    <phoneticPr fontId="7"/>
  </si>
  <si>
    <t>・提案するシステムの継続性要件について、次の事項を記載してください。
（１）障害レベルに応じた目標復旧時間と復旧方法（バックアップを含む。）
　　　　  レベル１（緊急・重大／機能停止、お客さまサービス又は全庁的に影響大）
　　　　　レベル２（重大／重大な影響があるが、システムは動作している）
　　　　　レベル３（中度／一部機能が動作しないが、主要機能は動作する）
（２）大規模災害による業務停止が発生した場合の目標復旧時間と復旧方法（バックアップを含
　　　む。）</t>
    <rPh sb="10" eb="13">
      <t>ケイゾクセイ</t>
    </rPh>
    <rPh sb="39" eb="41">
      <t>ショウガイ</t>
    </rPh>
    <rPh sb="45" eb="46">
      <t>オウ</t>
    </rPh>
    <rPh sb="48" eb="54">
      <t>モクヒョウフッキュウジカン</t>
    </rPh>
    <rPh sb="55" eb="57">
      <t>フッキュウ</t>
    </rPh>
    <rPh sb="57" eb="59">
      <t>ホウホウ</t>
    </rPh>
    <rPh sb="67" eb="68">
      <t>フク</t>
    </rPh>
    <rPh sb="110" eb="111">
      <t>ダイ</t>
    </rPh>
    <phoneticPr fontId="7"/>
  </si>
  <si>
    <t xml:space="preserve">［必須記載事項］
①左記欄の（１）及び（２）の事項
［評価の視点］
①障害レベルに応じた目標復旧時間と復旧方法について、根拠を示しており、有用である。
②大規模災害による業務停止が発生した場合の目標復旧時間と復旧方法について、根拠を示しており、有用である。
③追加提案及び当局へもたらす効果（有用性等）を提示しており、有用である。
</t>
    <rPh sb="3" eb="7">
      <t>キサイジコウ</t>
    </rPh>
    <rPh sb="17" eb="18">
      <t>オヨ</t>
    </rPh>
    <rPh sb="45" eb="51">
      <t>モクヒョウフッキュウジカン</t>
    </rPh>
    <rPh sb="61" eb="63">
      <t>コンキョ</t>
    </rPh>
    <rPh sb="64" eb="65">
      <t>シメ</t>
    </rPh>
    <rPh sb="105" eb="107">
      <t>フッキュウ</t>
    </rPh>
    <phoneticPr fontId="7"/>
  </si>
  <si>
    <t>・設計・開発に関して、次の事項を記載してください。
（１）設計・開発の実施方針（実施体制、各システム設計・開発班の連携方法、進捗管理の方法
　　　　、品質確保の方法、課題管理等）</t>
    <rPh sb="1" eb="3">
      <t>セッケイ</t>
    </rPh>
    <rPh sb="4" eb="6">
      <t>カイハツ</t>
    </rPh>
    <rPh sb="7" eb="8">
      <t>カン</t>
    </rPh>
    <rPh sb="11" eb="12">
      <t>ツギ</t>
    </rPh>
    <rPh sb="13" eb="15">
      <t>ジコウ</t>
    </rPh>
    <rPh sb="16" eb="18">
      <t>キサイ</t>
    </rPh>
    <rPh sb="30" eb="32">
      <t>セッケイ</t>
    </rPh>
    <rPh sb="33" eb="35">
      <t>カイハツ</t>
    </rPh>
    <rPh sb="46" eb="47">
      <t>カク</t>
    </rPh>
    <rPh sb="51" eb="53">
      <t>セッケイ</t>
    </rPh>
    <rPh sb="54" eb="57">
      <t>カイハツハン</t>
    </rPh>
    <rPh sb="58" eb="62">
      <t>レンケイホウホウ</t>
    </rPh>
    <phoneticPr fontId="7"/>
  </si>
  <si>
    <r>
      <t>［必須記載事項］
①左記欄の（１）の事項
［評価の視点］</t>
    </r>
    <r>
      <rPr>
        <strike/>
        <sz val="10"/>
        <rFont val="Meiryo UI"/>
        <family val="3"/>
        <charset val="128"/>
      </rPr>
      <t xml:space="preserve">
</t>
    </r>
    <r>
      <rPr>
        <sz val="10"/>
        <rFont val="Meiryo UI"/>
        <family val="3"/>
        <charset val="128"/>
      </rPr>
      <t xml:space="preserve">①本事業を確実かつ円滑に遂行できる実施体制である。
②進捗状況を定量的に確認可能とするための方法を記載しており、当該方法が有用なものである。
③進捗の遅延に関して予防策及びリカバリー策を記載しており、当該対策が有用なものである。
④品質確保の方法（組織における品質管理手法（品質管理チームの設置等）、情報セキュリティ対策（社内での機密情報の管理方法等））を記載しており、有用である。
⑤課題管理の方法を記載しており、有用である。
⑥追加提案及び当局へもたらす効果（有用性等）を提示しており、有用である。
</t>
    </r>
    <rPh sb="3" eb="7">
      <t>キサイジコウ</t>
    </rPh>
    <rPh sb="35" eb="37">
      <t>カクジツ</t>
    </rPh>
    <rPh sb="44" eb="46">
      <t>カノウ</t>
    </rPh>
    <rPh sb="47" eb="48">
      <t>マタ</t>
    </rPh>
    <rPh sb="48" eb="51">
      <t>カクブショ</t>
    </rPh>
    <rPh sb="51" eb="52">
      <t>カン</t>
    </rPh>
    <rPh sb="84" eb="86">
      <t>カクニン</t>
    </rPh>
    <rPh sb="97" eb="99">
      <t>キサイ</t>
    </rPh>
    <rPh sb="109" eb="111">
      <t>ユウヨウ</t>
    </rPh>
    <rPh sb="120" eb="122">
      <t>シンチョク</t>
    </rPh>
    <rPh sb="123" eb="125">
      <t>チエン</t>
    </rPh>
    <rPh sb="126" eb="127">
      <t>カン</t>
    </rPh>
    <rPh sb="129" eb="132">
      <t>ヨボウサク</t>
    </rPh>
    <rPh sb="132" eb="133">
      <t>オヨ</t>
    </rPh>
    <rPh sb="141" eb="143">
      <t>キサイ</t>
    </rPh>
    <rPh sb="148" eb="150">
      <t>トウガイ</t>
    </rPh>
    <rPh sb="150" eb="152">
      <t>タイサク</t>
    </rPh>
    <rPh sb="153" eb="155">
      <t>ユウヨウ</t>
    </rPh>
    <rPh sb="169" eb="171">
      <t>ホウホウ</t>
    </rPh>
    <rPh sb="185" eb="187">
      <t>ヒンシツ</t>
    </rPh>
    <rPh sb="187" eb="189">
      <t>カンリ</t>
    </rPh>
    <rPh sb="193" eb="195">
      <t>セッチ</t>
    </rPh>
    <rPh sb="195" eb="196">
      <t>トウ</t>
    </rPh>
    <rPh sb="218" eb="223">
      <t>カンリホウホウトウ</t>
    </rPh>
    <rPh sb="226" eb="228">
      <t>キサイ</t>
    </rPh>
    <rPh sb="233" eb="235">
      <t>ユウヨウ</t>
    </rPh>
    <rPh sb="241" eb="245">
      <t>カダイカンリ</t>
    </rPh>
    <rPh sb="246" eb="248">
      <t>ホウホウ</t>
    </rPh>
    <rPh sb="249" eb="251">
      <t>キサイ</t>
    </rPh>
    <rPh sb="256" eb="258">
      <t>ユウヨウ</t>
    </rPh>
    <phoneticPr fontId="7"/>
  </si>
  <si>
    <t>・運用保守経費を抑制するための取組みと具体的な効果を記載してください。また、提案するシステムが安定稼働した後の1年間の運用保守経費を記載してください。</t>
    <rPh sb="1" eb="3">
      <t>ウンヨウ</t>
    </rPh>
    <rPh sb="3" eb="5">
      <t>ホシュ</t>
    </rPh>
    <rPh sb="8" eb="10">
      <t>ヨクセイ</t>
    </rPh>
    <rPh sb="15" eb="17">
      <t>トリク</t>
    </rPh>
    <rPh sb="19" eb="22">
      <t>グタイテキ</t>
    </rPh>
    <rPh sb="23" eb="25">
      <t>コウカ</t>
    </rPh>
    <rPh sb="26" eb="28">
      <t>キサイ</t>
    </rPh>
    <phoneticPr fontId="7"/>
  </si>
  <si>
    <t>［必須記載事項］
①運用保守経費を抑制するための取組みと具体的な効果（安定稼働後の年間の運用保守経費等）
［評価の視点］
①提案するシステムの運用保守経費が現行システムの運用保守経費を下回る場合は評価する。
　上回る場合は、評価対象とせず、当該項目は0点とする。ただし、失格の扱いとはしない。</t>
    <rPh sb="3" eb="7">
      <t>キサイジコウ</t>
    </rPh>
    <rPh sb="63" eb="65">
      <t>テイアン</t>
    </rPh>
    <rPh sb="79" eb="81">
      <t>ゲンコウ</t>
    </rPh>
    <rPh sb="93" eb="95">
      <t>シタマワ</t>
    </rPh>
    <rPh sb="96" eb="98">
      <t>バアイ</t>
    </rPh>
    <rPh sb="99" eb="101">
      <t>ヒョウカ</t>
    </rPh>
    <rPh sb="106" eb="108">
      <t>ウワマワ</t>
    </rPh>
    <rPh sb="109" eb="111">
      <t>バアイ</t>
    </rPh>
    <rPh sb="113" eb="115">
      <t>ヒョウカ</t>
    </rPh>
    <rPh sb="115" eb="117">
      <t>タイショウ</t>
    </rPh>
    <rPh sb="121" eb="125">
      <t>トウガイコウモク</t>
    </rPh>
    <rPh sb="127" eb="128">
      <t>テン</t>
    </rPh>
    <rPh sb="136" eb="138">
      <t>シッカク</t>
    </rPh>
    <rPh sb="139" eb="140">
      <t>アツカ</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</si>
</sst>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color theme="1"/>
      <name val="游ゴシック"/>
      <family val="2"/>
      <charset val="128"/>
      <scheme val="minor"/>
    </font>
    <font>
      <sz val="11"/>
      <name val="ＭＳ Ｐゴシック"/>
      <family val="3"/>
      <charset val="128"/>
    </font>
    <font>
      <sz val="10"/>
      <color theme="1"/>
      <name val="游ゴシック Light"/>
      <family val="3"/>
      <charset val="128"/>
      <scheme val="major"/>
    </font>
    <font>
      <sz val="6"/>
      <name val="游ゴシック"/>
      <family val="2"/>
      <charset val="128"/>
      <scheme val="minor"/>
    </font>
    <font>
      <sz val="10"/>
      <name val="游ゴシック Light"/>
      <family val="3"/>
      <charset val="128"/>
      <scheme val="major"/>
    </font>
    <font>
      <b/>
      <sz val="10"/>
      <color theme="1"/>
      <name val="游ゴシック Light"/>
      <family val="3"/>
      <charset val="128"/>
      <scheme val="major"/>
    </font>
    <font>
      <sz val="10"/>
      <name val="Meiryo UI"/>
      <family val="3"/>
      <charset val="128"/>
    </font>
    <font>
      <sz val="6"/>
      <name val="ＭＳ Ｐゴシック"/>
      <family val="3"/>
      <charset val="128"/>
    </font>
    <font>
      <strike/>
      <sz val="10"/>
      <name val="Meiryo UI"/>
      <family val="3"/>
      <charset val="128"/>
    </font>
    <font>
      <sz val="12"/>
      <name val="Meiryo UI"/>
      <family val="3"/>
      <charset val="128"/>
    </font>
    <font>
      <b/>
      <sz val="10"/>
      <name val="Meiryo UI"/>
      <family val="3"/>
      <charset val="128"/>
    </font>
    <font>
      <b/>
      <sz val="12"/>
      <name val="Meiryo UI"/>
      <family val="3"/>
      <charset val="128"/>
    </font>
    <font>
      <b/>
      <sz val="16"/>
      <name val="Meiryo UI"/>
      <family val="3"/>
      <charset val="128"/>
    </font>
    <font>
      <sz val="16"/>
      <name val="Meiryo UI"/>
      <family val="3"/>
      <charset val="128"/>
    </font>
    <font>
      <b/>
      <sz val="10"/>
      <name val="游ゴシック Light"/>
      <family val="3"/>
      <charset val="128"/>
      <scheme val="major"/>
    </font>
  </fonts>
  <fills count="6">
    <fill>
      <patternFill patternType="none"/>
    </fill>
    <fill>
      <patternFill patternType="gray125"/>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00B0F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style="thin">
        <color auto="1"/>
      </left>
      <right/>
      <top/>
      <bottom/>
      <diagonal/>
    </border>
  </borders>
  <cellStyleXfs count="3">
    <xf numFmtId="0" fontId="0" fillId="0" borderId="0">
      <alignment vertical="center"/>
    </xf>
    <xf numFmtId="0" fontId="1" fillId="0" borderId="0">
      <alignment vertical="center"/>
    </xf>
    <xf numFmtId="9" fontId="1" fillId="0" borderId="0" applyFont="0" applyFill="0" applyBorder="0" applyAlignment="0" applyProtection="0">
      <alignment vertical="center"/>
    </xf>
  </cellStyleXfs>
  <cellXfs count="94">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5" fillId="0" borderId="0" xfId="1" applyFont="1">
      <alignment vertical="center"/>
    </xf>
    <xf numFmtId="0" fontId="6" fillId="2" borderId="1"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3" xfId="1" applyFont="1" applyFill="1" applyBorder="1">
      <alignment vertical="center"/>
    </xf>
    <xf numFmtId="0" fontId="6" fillId="0" borderId="1" xfId="1" applyFont="1" applyBorder="1" applyAlignment="1">
      <alignment horizontal="left" vertical="top" wrapText="1"/>
    </xf>
    <xf numFmtId="0" fontId="6" fillId="0" borderId="1" xfId="1" applyFont="1" applyBorder="1" applyAlignment="1">
      <alignment horizontal="center" vertical="center"/>
    </xf>
    <xf numFmtId="0" fontId="6" fillId="0" borderId="5" xfId="1" applyFont="1" applyBorder="1" applyAlignment="1">
      <alignment vertical="top" wrapText="1"/>
    </xf>
    <xf numFmtId="0" fontId="6" fillId="0" borderId="5" xfId="1" applyFont="1" applyBorder="1" applyAlignment="1">
      <alignment vertical="top"/>
    </xf>
    <xf numFmtId="0" fontId="6" fillId="0" borderId="1" xfId="1" applyFont="1" applyBorder="1" applyAlignment="1">
      <alignment vertical="top" wrapText="1"/>
    </xf>
    <xf numFmtId="0" fontId="6" fillId="0" borderId="6" xfId="1" applyFont="1" applyBorder="1" applyAlignment="1">
      <alignment vertical="top" wrapText="1"/>
    </xf>
    <xf numFmtId="0" fontId="6" fillId="0" borderId="6" xfId="1" applyFont="1" applyBorder="1" applyAlignment="1">
      <alignment vertical="top"/>
    </xf>
    <xf numFmtId="0" fontId="6" fillId="3" borderId="3" xfId="1" applyFont="1" applyFill="1" applyBorder="1">
      <alignment vertical="center"/>
    </xf>
    <xf numFmtId="0" fontId="6" fillId="3" borderId="3" xfId="1" applyFont="1" applyFill="1" applyBorder="1" applyAlignment="1">
      <alignment horizontal="center" vertical="center"/>
    </xf>
    <xf numFmtId="0" fontId="6" fillId="0" borderId="1" xfId="1" applyFont="1" applyBorder="1" applyAlignment="1">
      <alignment vertical="top"/>
    </xf>
    <xf numFmtId="0" fontId="9" fillId="3" borderId="3" xfId="1" applyFont="1" applyFill="1" applyBorder="1" applyAlignment="1">
      <alignment horizontal="center" vertical="center"/>
    </xf>
    <xf numFmtId="0" fontId="9" fillId="3" borderId="3" xfId="1" applyFont="1" applyFill="1" applyBorder="1">
      <alignment vertical="center"/>
    </xf>
    <xf numFmtId="0" fontId="9" fillId="3" borderId="6" xfId="1" applyFont="1" applyFill="1" applyBorder="1">
      <alignment vertical="center"/>
    </xf>
    <xf numFmtId="0" fontId="10" fillId="4" borderId="1" xfId="1" applyFont="1" applyFill="1" applyBorder="1" applyAlignment="1">
      <alignment horizontal="center" vertical="center"/>
    </xf>
    <xf numFmtId="0" fontId="6" fillId="0" borderId="0" xfId="1" applyFont="1">
      <alignment vertical="center"/>
    </xf>
    <xf numFmtId="0" fontId="6" fillId="0" borderId="0" xfId="1" applyFont="1" applyAlignment="1">
      <alignment horizontal="center" vertical="center"/>
    </xf>
    <xf numFmtId="0" fontId="6" fillId="0" borderId="5" xfId="1" applyFont="1" applyBorder="1" applyAlignment="1">
      <alignment horizontal="left" vertical="top" wrapText="1"/>
    </xf>
    <xf numFmtId="0" fontId="6" fillId="0" borderId="5" xfId="1" applyFont="1" applyBorder="1" applyAlignment="1">
      <alignment horizontal="center" vertical="center" wrapText="1"/>
    </xf>
    <xf numFmtId="0" fontId="6" fillId="0" borderId="0" xfId="1" applyFont="1" applyAlignment="1">
      <alignment horizontal="left" vertical="top" wrapText="1"/>
    </xf>
    <xf numFmtId="0" fontId="10" fillId="5" borderId="1" xfId="1" applyFont="1" applyFill="1" applyBorder="1" applyAlignment="1">
      <alignment horizontal="center" vertical="center"/>
    </xf>
    <xf numFmtId="0" fontId="10" fillId="2" borderId="6" xfId="1" applyFont="1" applyFill="1" applyBorder="1" applyAlignment="1">
      <alignment vertical="top"/>
    </xf>
    <xf numFmtId="0" fontId="10" fillId="2" borderId="7" xfId="1" applyFont="1" applyFill="1" applyBorder="1" applyAlignment="1">
      <alignment vertical="top"/>
    </xf>
    <xf numFmtId="0" fontId="11" fillId="3" borderId="5" xfId="1" applyFont="1" applyFill="1" applyBorder="1">
      <alignment vertical="center"/>
    </xf>
    <xf numFmtId="0" fontId="10" fillId="4" borderId="5" xfId="1" applyFont="1" applyFill="1" applyBorder="1" applyAlignment="1">
      <alignment horizontal="center" vertical="center"/>
    </xf>
    <xf numFmtId="0" fontId="10" fillId="2" borderId="6" xfId="1" applyFont="1" applyFill="1" applyBorder="1" applyAlignment="1">
      <alignment horizontal="center" vertical="top"/>
    </xf>
    <xf numFmtId="0" fontId="10" fillId="2" borderId="4" xfId="1" applyFont="1" applyFill="1" applyBorder="1">
      <alignment vertical="center"/>
    </xf>
    <xf numFmtId="0" fontId="6" fillId="0" borderId="1" xfId="1" applyFont="1" applyBorder="1" applyAlignment="1">
      <alignment horizontal="center" vertical="center" wrapText="1"/>
    </xf>
    <xf numFmtId="0" fontId="9" fillId="3" borderId="2" xfId="1" applyFont="1" applyFill="1" applyBorder="1" applyAlignment="1">
      <alignment vertical="top"/>
    </xf>
    <xf numFmtId="0" fontId="6" fillId="3" borderId="3" xfId="1" applyFont="1" applyFill="1" applyBorder="1" applyAlignment="1">
      <alignment vertical="top"/>
    </xf>
    <xf numFmtId="176" fontId="10" fillId="5" borderId="1" xfId="1" applyNumberFormat="1" applyFont="1" applyFill="1" applyBorder="1" applyAlignment="1">
      <alignment horizontal="center" vertical="center"/>
    </xf>
    <xf numFmtId="0" fontId="12" fillId="0" borderId="0" xfId="1" applyFont="1">
      <alignment vertical="center"/>
    </xf>
    <xf numFmtId="0" fontId="13" fillId="0" borderId="0" xfId="1" applyFont="1" applyAlignment="1">
      <alignment horizontal="center" vertical="center"/>
    </xf>
    <xf numFmtId="0" fontId="10" fillId="0" borderId="0" xfId="1" applyFont="1" applyAlignment="1">
      <alignment horizontal="center" vertical="center"/>
    </xf>
    <xf numFmtId="0" fontId="14" fillId="0" borderId="0" xfId="1" applyFont="1">
      <alignment vertical="center"/>
    </xf>
    <xf numFmtId="0" fontId="14" fillId="0" borderId="0" xfId="1" applyFont="1" applyAlignment="1">
      <alignment horizontal="center" vertical="center"/>
    </xf>
    <xf numFmtId="0" fontId="6" fillId="0" borderId="7" xfId="1" applyFont="1" applyBorder="1" applyAlignment="1">
      <alignment horizontal="center" vertical="center" wrapText="1"/>
    </xf>
    <xf numFmtId="0" fontId="9" fillId="3" borderId="7" xfId="1" applyFont="1" applyFill="1" applyBorder="1">
      <alignment vertical="center"/>
    </xf>
    <xf numFmtId="0" fontId="10" fillId="5" borderId="5" xfId="1" applyFont="1" applyFill="1" applyBorder="1" applyAlignment="1">
      <alignment horizontal="center" vertical="center"/>
    </xf>
    <xf numFmtId="0" fontId="4" fillId="0" borderId="8" xfId="1" applyFont="1" applyBorder="1" applyAlignment="1">
      <alignment vertical="center" wrapText="1"/>
    </xf>
    <xf numFmtId="0" fontId="4" fillId="0" borderId="0" xfId="1" applyFont="1" applyAlignment="1">
      <alignment vertical="center" wrapText="1"/>
    </xf>
    <xf numFmtId="0" fontId="11" fillId="2" borderId="5" xfId="1" applyFont="1" applyFill="1" applyBorder="1">
      <alignment vertical="center"/>
    </xf>
    <xf numFmtId="0" fontId="9" fillId="2" borderId="3" xfId="1" applyFont="1" applyFill="1" applyBorder="1">
      <alignment vertical="center"/>
    </xf>
    <xf numFmtId="0" fontId="9" fillId="2" borderId="3" xfId="1" applyFont="1" applyFill="1" applyBorder="1" applyAlignment="1">
      <alignment horizontal="center" vertical="center"/>
    </xf>
    <xf numFmtId="0" fontId="8" fillId="0" borderId="1" xfId="1" applyFont="1" applyBorder="1" applyAlignment="1">
      <alignment horizontal="left" vertical="top" wrapText="1"/>
    </xf>
    <xf numFmtId="0" fontId="9" fillId="3" borderId="3" xfId="1" applyFont="1" applyFill="1" applyBorder="1" applyAlignment="1">
      <alignment vertical="top"/>
    </xf>
    <xf numFmtId="0" fontId="6" fillId="0" borderId="10" xfId="1" applyFont="1" applyBorder="1" applyAlignment="1">
      <alignment horizontal="left" vertical="top" wrapText="1"/>
    </xf>
    <xf numFmtId="0" fontId="6" fillId="2" borderId="6" xfId="1" applyFont="1" applyFill="1" applyBorder="1" applyAlignment="1">
      <alignment vertical="top"/>
    </xf>
    <xf numFmtId="0" fontId="11" fillId="3" borderId="6" xfId="1" applyFont="1" applyFill="1" applyBorder="1">
      <alignment vertical="center"/>
    </xf>
    <xf numFmtId="0" fontId="6" fillId="0" borderId="9" xfId="1" applyFont="1" applyBorder="1" applyAlignment="1">
      <alignment horizontal="left" vertical="top" wrapText="1"/>
    </xf>
    <xf numFmtId="0" fontId="6" fillId="0" borderId="1" xfId="0" applyFont="1" applyBorder="1" applyAlignment="1">
      <alignment horizontal="center" vertical="center" wrapText="1"/>
    </xf>
    <xf numFmtId="0" fontId="6" fillId="0" borderId="1" xfId="1" applyFont="1" applyBorder="1" applyAlignment="1">
      <alignment horizontal="center" vertical="center"/>
    </xf>
    <xf numFmtId="0" fontId="6" fillId="0" borderId="5" xfId="1" applyFont="1" applyBorder="1" applyAlignment="1">
      <alignment horizontal="center" vertical="top" wrapText="1"/>
    </xf>
    <xf numFmtId="0" fontId="6" fillId="0" borderId="6" xfId="1" applyFont="1" applyBorder="1" applyAlignment="1">
      <alignment horizontal="center" vertical="top" wrapText="1"/>
    </xf>
    <xf numFmtId="0" fontId="6" fillId="0" borderId="7" xfId="1" applyFont="1" applyBorder="1" applyAlignment="1">
      <alignment horizontal="center" vertical="top" wrapText="1"/>
    </xf>
    <xf numFmtId="0" fontId="6" fillId="0" borderId="5"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10" fillId="4" borderId="5"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10" fillId="4" borderId="7" xfId="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0" fillId="4" borderId="4" xfId="1" applyFont="1" applyFill="1" applyBorder="1" applyAlignment="1">
      <alignment horizontal="center" vertical="center"/>
    </xf>
    <xf numFmtId="0" fontId="10" fillId="4" borderId="3" xfId="1" applyFont="1" applyFill="1" applyBorder="1" applyAlignment="1">
      <alignment horizontal="center" vertical="center"/>
    </xf>
    <xf numFmtId="0" fontId="10" fillId="4" borderId="2" xfId="1" applyFont="1" applyFill="1" applyBorder="1" applyAlignment="1">
      <alignment horizontal="center" vertical="center"/>
    </xf>
    <xf numFmtId="0" fontId="10" fillId="4" borderId="1" xfId="1" applyFont="1" applyFill="1" applyBorder="1" applyAlignment="1">
      <alignment horizontal="center" vertical="center"/>
    </xf>
    <xf numFmtId="0" fontId="6" fillId="0" borderId="5" xfId="1" applyFont="1" applyBorder="1" applyAlignment="1">
      <alignment horizontal="center" vertical="top"/>
    </xf>
    <xf numFmtId="0" fontId="6" fillId="0" borderId="6" xfId="1" applyFont="1" applyBorder="1" applyAlignment="1">
      <alignment horizontal="center" vertical="top"/>
    </xf>
    <xf numFmtId="0" fontId="6" fillId="0" borderId="7" xfId="1" applyFont="1" applyBorder="1" applyAlignment="1">
      <alignment horizontal="center" vertical="top"/>
    </xf>
    <xf numFmtId="0" fontId="6" fillId="0" borderId="5" xfId="1" applyFont="1" applyBorder="1" applyAlignment="1">
      <alignment vertical="top" wrapText="1"/>
    </xf>
    <xf numFmtId="0" fontId="6" fillId="0" borderId="6" xfId="1" applyFont="1" applyBorder="1" applyAlignment="1">
      <alignment vertical="top" wrapText="1"/>
    </xf>
    <xf numFmtId="0" fontId="6" fillId="0" borderId="7" xfId="1" applyFont="1" applyBorder="1" applyAlignment="1">
      <alignment vertical="top" wrapText="1"/>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7" xfId="1" applyFont="1" applyBorder="1" applyAlignment="1">
      <alignment horizontal="center" vertical="center" wrapText="1"/>
    </xf>
    <xf numFmtId="0" fontId="10" fillId="4" borderId="5" xfId="1" applyFont="1" applyFill="1" applyBorder="1" applyAlignment="1">
      <alignment horizontal="center" vertical="center"/>
    </xf>
    <xf numFmtId="0" fontId="10" fillId="4" borderId="6" xfId="1" applyFont="1" applyFill="1" applyBorder="1" applyAlignment="1">
      <alignment horizontal="center" vertical="center"/>
    </xf>
    <xf numFmtId="0" fontId="10" fillId="4" borderId="7" xfId="1" applyFont="1" applyFill="1" applyBorder="1" applyAlignment="1">
      <alignment horizontal="center" vertical="center"/>
    </xf>
    <xf numFmtId="0" fontId="10" fillId="3" borderId="3" xfId="1" applyFont="1" applyFill="1" applyBorder="1" applyAlignment="1">
      <alignment horizontal="right" vertical="center"/>
    </xf>
    <xf numFmtId="0" fontId="6" fillId="2" borderId="4"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cellXfs>
  <cellStyles count="3">
    <cellStyle name="パーセント 2" xfId="2" xr:uid="{3F42A0FB-846B-48E3-8FA1-B7898AFEDFF8}"/>
    <cellStyle name="標準" xfId="0" builtinId="0"/>
    <cellStyle name="標準 2" xfId="1" xr:uid="{13943D52-E7EF-4528-BA75-1C431A68155F}"/>
  </cellStyles>
  <dxfs count="0"/>
  <tableStyles count="0" defaultTableStyle="TableStyleMedium2" defaultPivotStyle="PivotStyleLight16"/>
  <colors>
    <mruColors>
      <color rgb="FFCCFFFF"/>
      <color rgb="FFFFCCFF"/>
      <color rgb="FF000000"/>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CC"/>
        </a:solidFill>
        <a:ln>
          <a:solidFill>
            <a:srgbClr val="FF0000"/>
          </a:solidFill>
        </a:ln>
      </a:spPr>
      <a:bodyPr vertOverflow="clip" horzOverflow="clip" rtlCol="0" anchor="ctr"/>
      <a:lstStyle>
        <a:defPPr algn="ctr">
          <a:defRPr kumimoji="1" sz="1100">
            <a:solidFill>
              <a:srgbClr val="FF0000"/>
            </a:solidFill>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9B6DB-1447-4C2A-91C6-C0C759D04F88}">
  <sheetPr>
    <pageSetUpPr fitToPage="1"/>
  </sheetPr>
  <dimension ref="A1:M82"/>
  <sheetViews>
    <sheetView tabSelected="1" view="pageBreakPreview" zoomScale="70" zoomScaleNormal="100" zoomScaleSheetLayoutView="70" workbookViewId="0">
      <pane ySplit="3" topLeftCell="A4" activePane="bottomLeft" state="frozen"/>
      <selection pane="bottomLeft" activeCell="D5" sqref="D5:D8"/>
    </sheetView>
  </sheetViews>
  <sheetFormatPr defaultColWidth="8.25" defaultRowHeight="16.5" x14ac:dyDescent="0.4"/>
  <cols>
    <col min="1" max="1" width="3.125" style="1" customWidth="1"/>
    <col min="2" max="2" width="3.375" style="41" customWidth="1"/>
    <col min="3" max="3" width="3.375" style="3" customWidth="1"/>
    <col min="4" max="4" width="31.625" style="2" customWidth="1"/>
    <col min="5" max="5" width="67.125" style="2" customWidth="1"/>
    <col min="6" max="6" width="4.625" style="3" bestFit="1" customWidth="1"/>
    <col min="7" max="7" width="11.125" style="3" customWidth="1"/>
    <col min="8" max="8" width="76.375" style="2" customWidth="1"/>
    <col min="9" max="9" width="8.875" style="42" customWidth="1"/>
    <col min="10" max="13" width="5.5" style="3" customWidth="1"/>
    <col min="14" max="16384" width="8.25" style="1"/>
  </cols>
  <sheetData>
    <row r="1" spans="1:13" ht="39.950000000000003" customHeight="1" x14ac:dyDescent="0.4">
      <c r="B1" s="38" t="s">
        <v>88</v>
      </c>
      <c r="C1" s="39"/>
      <c r="D1" s="22"/>
      <c r="E1" s="26"/>
      <c r="F1" s="23"/>
      <c r="G1" s="23"/>
      <c r="H1" s="26"/>
      <c r="I1" s="40"/>
      <c r="J1" s="23"/>
      <c r="K1" s="23"/>
      <c r="L1" s="23"/>
      <c r="M1" s="23"/>
    </row>
    <row r="2" spans="1:13" ht="12" customHeight="1" x14ac:dyDescent="0.4">
      <c r="B2" s="38"/>
      <c r="C2" s="39"/>
      <c r="D2" s="22"/>
      <c r="E2" s="22"/>
      <c r="F2" s="23"/>
      <c r="G2" s="23"/>
      <c r="H2" s="22"/>
      <c r="I2" s="40"/>
      <c r="J2" s="23"/>
      <c r="K2" s="23"/>
      <c r="L2" s="23"/>
      <c r="M2" s="23"/>
    </row>
    <row r="3" spans="1:13" s="4" customFormat="1" ht="39.950000000000003" customHeight="1" x14ac:dyDescent="0.4">
      <c r="B3" s="71" t="s">
        <v>19</v>
      </c>
      <c r="C3" s="72"/>
      <c r="D3" s="73"/>
      <c r="E3" s="21" t="s">
        <v>18</v>
      </c>
      <c r="F3" s="21" t="s">
        <v>17</v>
      </c>
      <c r="G3" s="21" t="s">
        <v>16</v>
      </c>
      <c r="H3" s="21" t="s">
        <v>26</v>
      </c>
      <c r="I3" s="27" t="s">
        <v>23</v>
      </c>
      <c r="J3" s="74" t="s">
        <v>20</v>
      </c>
      <c r="K3" s="74"/>
      <c r="L3" s="74"/>
      <c r="M3" s="74"/>
    </row>
    <row r="4" spans="1:13" ht="39.950000000000003" customHeight="1" x14ac:dyDescent="0.4">
      <c r="B4" s="48" t="s">
        <v>41</v>
      </c>
      <c r="C4" s="49"/>
      <c r="D4" s="49"/>
      <c r="E4" s="49"/>
      <c r="F4" s="50"/>
      <c r="G4" s="7"/>
      <c r="H4" s="49"/>
      <c r="I4" s="27">
        <f>I5</f>
        <v>100</v>
      </c>
      <c r="J4" s="5" t="s">
        <v>24</v>
      </c>
      <c r="K4" s="5" t="s">
        <v>4</v>
      </c>
      <c r="L4" s="5" t="s">
        <v>3</v>
      </c>
      <c r="M4" s="5" t="s">
        <v>2</v>
      </c>
    </row>
    <row r="5" spans="1:13" s="2" customFormat="1" ht="39.950000000000003" customHeight="1" x14ac:dyDescent="0.4">
      <c r="B5" s="28"/>
      <c r="C5" s="75">
        <v>1</v>
      </c>
      <c r="D5" s="62" t="s">
        <v>42</v>
      </c>
      <c r="E5" s="8" t="s">
        <v>43</v>
      </c>
      <c r="F5" s="34" t="s">
        <v>6</v>
      </c>
      <c r="G5" s="81"/>
      <c r="H5" s="78" t="s">
        <v>44</v>
      </c>
      <c r="I5" s="74">
        <v>100</v>
      </c>
      <c r="J5" s="58">
        <f>I5*0.1</f>
        <v>10</v>
      </c>
      <c r="K5" s="58">
        <f>I5*0.3</f>
        <v>30</v>
      </c>
      <c r="L5" s="58">
        <f>I5*0.6</f>
        <v>60</v>
      </c>
      <c r="M5" s="58">
        <f>I5*1</f>
        <v>100</v>
      </c>
    </row>
    <row r="6" spans="1:13" s="2" customFormat="1" ht="39.950000000000003" customHeight="1" x14ac:dyDescent="0.4">
      <c r="B6" s="28"/>
      <c r="C6" s="76"/>
      <c r="D6" s="63"/>
      <c r="E6" s="51" t="s">
        <v>45</v>
      </c>
      <c r="F6" s="34" t="s">
        <v>6</v>
      </c>
      <c r="G6" s="82"/>
      <c r="H6" s="79"/>
      <c r="I6" s="74"/>
      <c r="J6" s="58"/>
      <c r="K6" s="58"/>
      <c r="L6" s="58"/>
      <c r="M6" s="58"/>
    </row>
    <row r="7" spans="1:13" s="2" customFormat="1" ht="42.75" x14ac:dyDescent="0.4">
      <c r="B7" s="28"/>
      <c r="C7" s="76"/>
      <c r="D7" s="63"/>
      <c r="E7" s="8" t="s">
        <v>46</v>
      </c>
      <c r="F7" s="34" t="s">
        <v>0</v>
      </c>
      <c r="G7" s="82"/>
      <c r="H7" s="79"/>
      <c r="I7" s="74"/>
      <c r="J7" s="58"/>
      <c r="K7" s="58"/>
      <c r="L7" s="58"/>
      <c r="M7" s="58"/>
    </row>
    <row r="8" spans="1:13" s="2" customFormat="1" ht="51" customHeight="1" x14ac:dyDescent="0.4">
      <c r="B8" s="29"/>
      <c r="C8" s="77"/>
      <c r="D8" s="64"/>
      <c r="E8" s="8" t="s">
        <v>47</v>
      </c>
      <c r="F8" s="34" t="s">
        <v>0</v>
      </c>
      <c r="G8" s="83"/>
      <c r="H8" s="80"/>
      <c r="I8" s="74"/>
      <c r="J8" s="58"/>
      <c r="K8" s="58"/>
      <c r="L8" s="58"/>
      <c r="M8" s="58"/>
    </row>
    <row r="9" spans="1:13" ht="39.950000000000003" customHeight="1" x14ac:dyDescent="0.4">
      <c r="B9" s="30" t="s">
        <v>48</v>
      </c>
      <c r="C9" s="19"/>
      <c r="D9" s="19"/>
      <c r="E9" s="19"/>
      <c r="F9" s="18"/>
      <c r="G9" s="6"/>
      <c r="H9" s="52"/>
      <c r="I9" s="27">
        <f>SUM(I10:I42)</f>
        <v>600</v>
      </c>
      <c r="J9" s="5" t="s">
        <v>24</v>
      </c>
      <c r="K9" s="5" t="s">
        <v>4</v>
      </c>
      <c r="L9" s="5" t="s">
        <v>3</v>
      </c>
      <c r="M9" s="5" t="s">
        <v>2</v>
      </c>
    </row>
    <row r="10" spans="1:13" s="47" customFormat="1" ht="205.5" customHeight="1" x14ac:dyDescent="0.4">
      <c r="A10" s="46"/>
      <c r="B10" s="20"/>
      <c r="C10" s="59">
        <v>1</v>
      </c>
      <c r="D10" s="62" t="s">
        <v>49</v>
      </c>
      <c r="E10" s="8" t="s">
        <v>50</v>
      </c>
      <c r="F10" s="34" t="s">
        <v>6</v>
      </c>
      <c r="G10" s="84"/>
      <c r="H10" s="62" t="s">
        <v>51</v>
      </c>
      <c r="I10" s="65">
        <v>50</v>
      </c>
      <c r="J10" s="68">
        <f t="shared" ref="J10" si="0">I10*0.1</f>
        <v>5</v>
      </c>
      <c r="K10" s="68">
        <f t="shared" ref="K10" si="1">I10*0.3</f>
        <v>15</v>
      </c>
      <c r="L10" s="68">
        <f t="shared" ref="L10" si="2">I10*0.6</f>
        <v>30</v>
      </c>
      <c r="M10" s="68">
        <f t="shared" ref="M10" si="3">I10*1</f>
        <v>50</v>
      </c>
    </row>
    <row r="11" spans="1:13" s="47" customFormat="1" ht="28.5" x14ac:dyDescent="0.4">
      <c r="A11" s="46"/>
      <c r="B11" s="20"/>
      <c r="C11" s="60"/>
      <c r="D11" s="63"/>
      <c r="E11" s="24" t="s">
        <v>52</v>
      </c>
      <c r="F11" s="25" t="s">
        <v>27</v>
      </c>
      <c r="G11" s="85"/>
      <c r="H11" s="63"/>
      <c r="I11" s="66"/>
      <c r="J11" s="69"/>
      <c r="K11" s="69"/>
      <c r="L11" s="69"/>
      <c r="M11" s="69"/>
    </row>
    <row r="12" spans="1:13" s="47" customFormat="1" ht="28.5" x14ac:dyDescent="0.4">
      <c r="A12" s="46"/>
      <c r="B12" s="20"/>
      <c r="C12" s="61"/>
      <c r="D12" s="64"/>
      <c r="E12" s="8" t="s">
        <v>30</v>
      </c>
      <c r="F12" s="34" t="s">
        <v>27</v>
      </c>
      <c r="G12" s="86"/>
      <c r="H12" s="64"/>
      <c r="I12" s="67"/>
      <c r="J12" s="70"/>
      <c r="K12" s="70"/>
      <c r="L12" s="70"/>
      <c r="M12" s="70"/>
    </row>
    <row r="13" spans="1:13" s="47" customFormat="1" ht="187.5" customHeight="1" x14ac:dyDescent="0.4">
      <c r="A13" s="46"/>
      <c r="B13" s="20"/>
      <c r="C13" s="59">
        <v>2</v>
      </c>
      <c r="D13" s="62" t="s">
        <v>53</v>
      </c>
      <c r="E13" s="53" t="s">
        <v>54</v>
      </c>
      <c r="F13" s="43" t="s">
        <v>6</v>
      </c>
      <c r="G13" s="84"/>
      <c r="H13" s="62" t="s">
        <v>55</v>
      </c>
      <c r="I13" s="65">
        <v>50</v>
      </c>
      <c r="J13" s="68">
        <f t="shared" ref="J13" si="4">I13*0.1</f>
        <v>5</v>
      </c>
      <c r="K13" s="68">
        <f t="shared" ref="K13" si="5">I13*0.3</f>
        <v>15</v>
      </c>
      <c r="L13" s="68">
        <f t="shared" ref="L13" si="6">I13*0.6</f>
        <v>30</v>
      </c>
      <c r="M13" s="68">
        <f t="shared" ref="M13" si="7">I13*1</f>
        <v>50</v>
      </c>
    </row>
    <row r="14" spans="1:13" s="47" customFormat="1" ht="28.5" x14ac:dyDescent="0.4">
      <c r="A14" s="46"/>
      <c r="B14" s="20"/>
      <c r="C14" s="60"/>
      <c r="D14" s="63"/>
      <c r="E14" s="24" t="s">
        <v>52</v>
      </c>
      <c r="F14" s="25" t="s">
        <v>27</v>
      </c>
      <c r="G14" s="85"/>
      <c r="H14" s="63"/>
      <c r="I14" s="66"/>
      <c r="J14" s="69"/>
      <c r="K14" s="69"/>
      <c r="L14" s="69"/>
      <c r="M14" s="69"/>
    </row>
    <row r="15" spans="1:13" s="47" customFormat="1" ht="28.5" x14ac:dyDescent="0.4">
      <c r="A15" s="46"/>
      <c r="B15" s="20"/>
      <c r="C15" s="61"/>
      <c r="D15" s="64"/>
      <c r="E15" s="8" t="s">
        <v>30</v>
      </c>
      <c r="F15" s="34" t="s">
        <v>27</v>
      </c>
      <c r="G15" s="86"/>
      <c r="H15" s="64"/>
      <c r="I15" s="67"/>
      <c r="J15" s="70"/>
      <c r="K15" s="70"/>
      <c r="L15" s="70"/>
      <c r="M15" s="70"/>
    </row>
    <row r="16" spans="1:13" s="47" customFormat="1" ht="177.95" customHeight="1" x14ac:dyDescent="0.4">
      <c r="A16" s="46"/>
      <c r="B16" s="20"/>
      <c r="C16" s="59">
        <v>3</v>
      </c>
      <c r="D16" s="62" t="s">
        <v>56</v>
      </c>
      <c r="E16" s="53" t="s">
        <v>57</v>
      </c>
      <c r="F16" s="43" t="s">
        <v>6</v>
      </c>
      <c r="G16" s="84"/>
      <c r="H16" s="62" t="s">
        <v>58</v>
      </c>
      <c r="I16" s="65">
        <v>50</v>
      </c>
      <c r="J16" s="68">
        <f t="shared" ref="J16" si="8">I16*0.1</f>
        <v>5</v>
      </c>
      <c r="K16" s="68">
        <f t="shared" ref="K16" si="9">I16*0.3</f>
        <v>15</v>
      </c>
      <c r="L16" s="68">
        <f t="shared" ref="L16" si="10">I16*0.6</f>
        <v>30</v>
      </c>
      <c r="M16" s="68">
        <f t="shared" ref="M16" si="11">I16*1</f>
        <v>50</v>
      </c>
    </row>
    <row r="17" spans="1:13" s="47" customFormat="1" ht="28.5" x14ac:dyDescent="0.4">
      <c r="A17" s="46"/>
      <c r="B17" s="20"/>
      <c r="C17" s="60"/>
      <c r="D17" s="63"/>
      <c r="E17" s="24" t="s">
        <v>52</v>
      </c>
      <c r="F17" s="25" t="s">
        <v>27</v>
      </c>
      <c r="G17" s="85"/>
      <c r="H17" s="63"/>
      <c r="I17" s="66"/>
      <c r="J17" s="69"/>
      <c r="K17" s="69"/>
      <c r="L17" s="69"/>
      <c r="M17" s="69"/>
    </row>
    <row r="18" spans="1:13" s="47" customFormat="1" ht="28.5" x14ac:dyDescent="0.4">
      <c r="A18" s="46"/>
      <c r="B18" s="20"/>
      <c r="C18" s="61"/>
      <c r="D18" s="64"/>
      <c r="E18" s="8" t="s">
        <v>30</v>
      </c>
      <c r="F18" s="34" t="s">
        <v>27</v>
      </c>
      <c r="G18" s="86"/>
      <c r="H18" s="64"/>
      <c r="I18" s="67"/>
      <c r="J18" s="70"/>
      <c r="K18" s="70"/>
      <c r="L18" s="70"/>
      <c r="M18" s="70"/>
    </row>
    <row r="19" spans="1:13" s="47" customFormat="1" ht="141.6" customHeight="1" x14ac:dyDescent="0.4">
      <c r="A19" s="46"/>
      <c r="B19" s="20"/>
      <c r="C19" s="59">
        <v>4</v>
      </c>
      <c r="D19" s="62" t="s">
        <v>59</v>
      </c>
      <c r="E19" s="53" t="s">
        <v>60</v>
      </c>
      <c r="F19" s="43" t="s">
        <v>6</v>
      </c>
      <c r="G19" s="84"/>
      <c r="H19" s="62" t="s">
        <v>61</v>
      </c>
      <c r="I19" s="65">
        <v>50</v>
      </c>
      <c r="J19" s="68">
        <f t="shared" ref="J19" si="12">I19*0.1</f>
        <v>5</v>
      </c>
      <c r="K19" s="68">
        <f t="shared" ref="K19" si="13">I19*0.3</f>
        <v>15</v>
      </c>
      <c r="L19" s="68">
        <f t="shared" ref="L19" si="14">I19*0.6</f>
        <v>30</v>
      </c>
      <c r="M19" s="68">
        <f t="shared" ref="M19" si="15">I19*1</f>
        <v>50</v>
      </c>
    </row>
    <row r="20" spans="1:13" s="47" customFormat="1" ht="28.5" x14ac:dyDescent="0.4">
      <c r="A20" s="46"/>
      <c r="B20" s="20"/>
      <c r="C20" s="60"/>
      <c r="D20" s="63"/>
      <c r="E20" s="24" t="s">
        <v>52</v>
      </c>
      <c r="F20" s="25" t="s">
        <v>27</v>
      </c>
      <c r="G20" s="85"/>
      <c r="H20" s="63"/>
      <c r="I20" s="66"/>
      <c r="J20" s="69"/>
      <c r="K20" s="69"/>
      <c r="L20" s="69"/>
      <c r="M20" s="69"/>
    </row>
    <row r="21" spans="1:13" s="47" customFormat="1" ht="28.5" x14ac:dyDescent="0.4">
      <c r="A21" s="46"/>
      <c r="B21" s="20"/>
      <c r="C21" s="61"/>
      <c r="D21" s="64"/>
      <c r="E21" s="8" t="s">
        <v>30</v>
      </c>
      <c r="F21" s="34" t="s">
        <v>27</v>
      </c>
      <c r="G21" s="86"/>
      <c r="H21" s="64"/>
      <c r="I21" s="67"/>
      <c r="J21" s="70"/>
      <c r="K21" s="70"/>
      <c r="L21" s="70"/>
      <c r="M21" s="70"/>
    </row>
    <row r="22" spans="1:13" s="47" customFormat="1" ht="141.6" customHeight="1" x14ac:dyDescent="0.4">
      <c r="A22" s="46"/>
      <c r="B22" s="20"/>
      <c r="C22" s="59">
        <v>5</v>
      </c>
      <c r="D22" s="62" t="s">
        <v>62</v>
      </c>
      <c r="E22" s="53" t="s">
        <v>63</v>
      </c>
      <c r="F22" s="43" t="s">
        <v>6</v>
      </c>
      <c r="G22" s="84"/>
      <c r="H22" s="62" t="s">
        <v>64</v>
      </c>
      <c r="I22" s="65">
        <v>40</v>
      </c>
      <c r="J22" s="68">
        <f t="shared" ref="J22" si="16">I22*0.1</f>
        <v>4</v>
      </c>
      <c r="K22" s="84">
        <f t="shared" ref="K22" si="17">I22*0.3</f>
        <v>12</v>
      </c>
      <c r="L22" s="84">
        <f t="shared" ref="L22" si="18">I22*0.6</f>
        <v>24</v>
      </c>
      <c r="M22" s="84">
        <f t="shared" ref="M22" si="19">I22*1</f>
        <v>40</v>
      </c>
    </row>
    <row r="23" spans="1:13" s="47" customFormat="1" ht="28.5" x14ac:dyDescent="0.4">
      <c r="A23" s="46"/>
      <c r="B23" s="20"/>
      <c r="C23" s="60"/>
      <c r="D23" s="63"/>
      <c r="E23" s="24" t="s">
        <v>52</v>
      </c>
      <c r="F23" s="25" t="s">
        <v>27</v>
      </c>
      <c r="G23" s="85"/>
      <c r="H23" s="63"/>
      <c r="I23" s="66"/>
      <c r="J23" s="69"/>
      <c r="K23" s="85"/>
      <c r="L23" s="85"/>
      <c r="M23" s="85"/>
    </row>
    <row r="24" spans="1:13" s="47" customFormat="1" ht="28.5" x14ac:dyDescent="0.4">
      <c r="A24" s="46"/>
      <c r="B24" s="20"/>
      <c r="C24" s="61"/>
      <c r="D24" s="64"/>
      <c r="E24" s="8" t="s">
        <v>30</v>
      </c>
      <c r="F24" s="34" t="s">
        <v>27</v>
      </c>
      <c r="G24" s="86"/>
      <c r="H24" s="64"/>
      <c r="I24" s="67"/>
      <c r="J24" s="70"/>
      <c r="K24" s="86"/>
      <c r="L24" s="86"/>
      <c r="M24" s="86"/>
    </row>
    <row r="25" spans="1:13" s="47" customFormat="1" ht="161.1" customHeight="1" x14ac:dyDescent="0.4">
      <c r="A25" s="46"/>
      <c r="B25" s="20"/>
      <c r="C25" s="59">
        <v>6</v>
      </c>
      <c r="D25" s="62" t="s">
        <v>65</v>
      </c>
      <c r="E25" s="56" t="s">
        <v>66</v>
      </c>
      <c r="F25" s="34" t="s">
        <v>6</v>
      </c>
      <c r="G25" s="84"/>
      <c r="H25" s="62" t="s">
        <v>67</v>
      </c>
      <c r="I25" s="65">
        <v>50</v>
      </c>
      <c r="J25" s="68">
        <f t="shared" ref="J25" si="20">I25*0.1</f>
        <v>5</v>
      </c>
      <c r="K25" s="68">
        <f t="shared" ref="K25" si="21">I25*0.3</f>
        <v>15</v>
      </c>
      <c r="L25" s="68">
        <f t="shared" ref="L25" si="22">I25*0.6</f>
        <v>30</v>
      </c>
      <c r="M25" s="68">
        <f t="shared" ref="M25" si="23">I25*1</f>
        <v>50</v>
      </c>
    </row>
    <row r="26" spans="1:13" s="47" customFormat="1" ht="28.5" x14ac:dyDescent="0.4">
      <c r="A26" s="46"/>
      <c r="B26" s="20"/>
      <c r="C26" s="60"/>
      <c r="D26" s="63"/>
      <c r="E26" s="24" t="s">
        <v>52</v>
      </c>
      <c r="F26" s="25" t="s">
        <v>27</v>
      </c>
      <c r="G26" s="85"/>
      <c r="H26" s="63"/>
      <c r="I26" s="66"/>
      <c r="J26" s="69"/>
      <c r="K26" s="69"/>
      <c r="L26" s="69"/>
      <c r="M26" s="69"/>
    </row>
    <row r="27" spans="1:13" s="47" customFormat="1" ht="28.5" x14ac:dyDescent="0.4">
      <c r="A27" s="46"/>
      <c r="B27" s="20"/>
      <c r="C27" s="61"/>
      <c r="D27" s="64"/>
      <c r="E27" s="8" t="s">
        <v>30</v>
      </c>
      <c r="F27" s="34" t="s">
        <v>27</v>
      </c>
      <c r="G27" s="86"/>
      <c r="H27" s="64"/>
      <c r="I27" s="67"/>
      <c r="J27" s="70"/>
      <c r="K27" s="70"/>
      <c r="L27" s="70"/>
      <c r="M27" s="70"/>
    </row>
    <row r="28" spans="1:13" s="47" customFormat="1" ht="139.5" customHeight="1" x14ac:dyDescent="0.4">
      <c r="A28" s="46"/>
      <c r="B28" s="20"/>
      <c r="C28" s="59">
        <v>7</v>
      </c>
      <c r="D28" s="62" t="s">
        <v>68</v>
      </c>
      <c r="E28" s="53" t="s">
        <v>69</v>
      </c>
      <c r="F28" s="43" t="s">
        <v>6</v>
      </c>
      <c r="G28" s="84"/>
      <c r="H28" s="62" t="s">
        <v>70</v>
      </c>
      <c r="I28" s="65">
        <v>50</v>
      </c>
      <c r="J28" s="68">
        <f t="shared" ref="J28" si="24">I28*0.1</f>
        <v>5</v>
      </c>
      <c r="K28" s="68">
        <f t="shared" ref="K28" si="25">I28*0.3</f>
        <v>15</v>
      </c>
      <c r="L28" s="68">
        <f t="shared" ref="L28" si="26">I28*0.6</f>
        <v>30</v>
      </c>
      <c r="M28" s="68">
        <f t="shared" ref="M28" si="27">I28*1</f>
        <v>50</v>
      </c>
    </row>
    <row r="29" spans="1:13" s="47" customFormat="1" ht="28.5" x14ac:dyDescent="0.4">
      <c r="A29" s="46"/>
      <c r="B29" s="20"/>
      <c r="C29" s="60"/>
      <c r="D29" s="63"/>
      <c r="E29" s="8" t="s">
        <v>52</v>
      </c>
      <c r="F29" s="34" t="s">
        <v>27</v>
      </c>
      <c r="G29" s="85"/>
      <c r="H29" s="63"/>
      <c r="I29" s="66"/>
      <c r="J29" s="69"/>
      <c r="K29" s="69"/>
      <c r="L29" s="69"/>
      <c r="M29" s="69"/>
    </row>
    <row r="30" spans="1:13" s="47" customFormat="1" ht="28.5" x14ac:dyDescent="0.4">
      <c r="A30" s="46"/>
      <c r="B30" s="20"/>
      <c r="C30" s="61"/>
      <c r="D30" s="64"/>
      <c r="E30" s="8" t="s">
        <v>30</v>
      </c>
      <c r="F30" s="34" t="s">
        <v>27</v>
      </c>
      <c r="G30" s="86"/>
      <c r="H30" s="64"/>
      <c r="I30" s="67"/>
      <c r="J30" s="70"/>
      <c r="K30" s="70"/>
      <c r="L30" s="70"/>
      <c r="M30" s="70"/>
    </row>
    <row r="31" spans="1:13" s="47" customFormat="1" ht="85.5" customHeight="1" x14ac:dyDescent="0.4">
      <c r="A31" s="46"/>
      <c r="B31" s="20"/>
      <c r="C31" s="59">
        <v>8</v>
      </c>
      <c r="D31" s="62" t="s">
        <v>71</v>
      </c>
      <c r="E31" s="8" t="s">
        <v>72</v>
      </c>
      <c r="F31" s="34" t="s">
        <v>6</v>
      </c>
      <c r="G31" s="84"/>
      <c r="H31" s="62" t="s">
        <v>73</v>
      </c>
      <c r="I31" s="65">
        <v>30</v>
      </c>
      <c r="J31" s="68">
        <f t="shared" ref="J31" si="28">I31*0.1</f>
        <v>3</v>
      </c>
      <c r="K31" s="68">
        <f t="shared" ref="K31" si="29">I31*0.3</f>
        <v>9</v>
      </c>
      <c r="L31" s="68">
        <f t="shared" ref="L31" si="30">I31*0.6</f>
        <v>18</v>
      </c>
      <c r="M31" s="68">
        <f t="shared" ref="M31" si="31">I31*1</f>
        <v>30</v>
      </c>
    </row>
    <row r="32" spans="1:13" s="47" customFormat="1" ht="28.5" x14ac:dyDescent="0.4">
      <c r="A32" s="46"/>
      <c r="B32" s="20"/>
      <c r="C32" s="60"/>
      <c r="D32" s="63"/>
      <c r="E32" s="8" t="s">
        <v>52</v>
      </c>
      <c r="F32" s="34" t="s">
        <v>27</v>
      </c>
      <c r="G32" s="85"/>
      <c r="H32" s="63"/>
      <c r="I32" s="66"/>
      <c r="J32" s="69"/>
      <c r="K32" s="69"/>
      <c r="L32" s="69"/>
      <c r="M32" s="69"/>
    </row>
    <row r="33" spans="1:13" s="47" customFormat="1" ht="28.5" x14ac:dyDescent="0.4">
      <c r="A33" s="46"/>
      <c r="B33" s="20"/>
      <c r="C33" s="61"/>
      <c r="D33" s="64"/>
      <c r="E33" s="8" t="s">
        <v>30</v>
      </c>
      <c r="F33" s="34" t="s">
        <v>27</v>
      </c>
      <c r="G33" s="86"/>
      <c r="H33" s="64"/>
      <c r="I33" s="67"/>
      <c r="J33" s="70"/>
      <c r="K33" s="70"/>
      <c r="L33" s="70"/>
      <c r="M33" s="70"/>
    </row>
    <row r="34" spans="1:13" s="47" customFormat="1" ht="125.1" customHeight="1" x14ac:dyDescent="0.4">
      <c r="B34" s="54"/>
      <c r="C34" s="59">
        <v>9</v>
      </c>
      <c r="D34" s="62" t="s">
        <v>74</v>
      </c>
      <c r="E34" s="8" t="s">
        <v>75</v>
      </c>
      <c r="F34" s="34" t="s">
        <v>6</v>
      </c>
      <c r="G34" s="84"/>
      <c r="H34" s="62" t="s">
        <v>76</v>
      </c>
      <c r="I34" s="65">
        <v>100</v>
      </c>
      <c r="J34" s="68">
        <f t="shared" ref="J34" si="32">I34*0.1</f>
        <v>10</v>
      </c>
      <c r="K34" s="68">
        <f t="shared" ref="K34" si="33">I34*0.3</f>
        <v>30</v>
      </c>
      <c r="L34" s="68">
        <f t="shared" ref="L34" si="34">I34*0.6</f>
        <v>60</v>
      </c>
      <c r="M34" s="68">
        <f t="shared" ref="M34" si="35">I34*1</f>
        <v>100</v>
      </c>
    </row>
    <row r="35" spans="1:13" s="47" customFormat="1" ht="28.5" x14ac:dyDescent="0.4">
      <c r="A35" s="46"/>
      <c r="B35" s="20"/>
      <c r="C35" s="60"/>
      <c r="D35" s="63"/>
      <c r="E35" s="8" t="s">
        <v>52</v>
      </c>
      <c r="F35" s="34" t="s">
        <v>27</v>
      </c>
      <c r="G35" s="85"/>
      <c r="H35" s="63"/>
      <c r="I35" s="66"/>
      <c r="J35" s="69"/>
      <c r="K35" s="69"/>
      <c r="L35" s="69"/>
      <c r="M35" s="69"/>
    </row>
    <row r="36" spans="1:13" s="47" customFormat="1" ht="28.5" x14ac:dyDescent="0.4">
      <c r="A36" s="46"/>
      <c r="B36" s="20"/>
      <c r="C36" s="61"/>
      <c r="D36" s="64"/>
      <c r="E36" s="8" t="s">
        <v>30</v>
      </c>
      <c r="F36" s="34" t="s">
        <v>27</v>
      </c>
      <c r="G36" s="86"/>
      <c r="H36" s="64"/>
      <c r="I36" s="67"/>
      <c r="J36" s="70"/>
      <c r="K36" s="70"/>
      <c r="L36" s="70"/>
      <c r="M36" s="70"/>
    </row>
    <row r="37" spans="1:13" s="47" customFormat="1" ht="121.5" customHeight="1" x14ac:dyDescent="0.4">
      <c r="B37" s="54"/>
      <c r="C37" s="59">
        <v>10</v>
      </c>
      <c r="D37" s="62" t="s">
        <v>77</v>
      </c>
      <c r="E37" s="8" t="s">
        <v>78</v>
      </c>
      <c r="F37" s="34" t="s">
        <v>6</v>
      </c>
      <c r="G37" s="84"/>
      <c r="H37" s="62" t="s">
        <v>79</v>
      </c>
      <c r="I37" s="65">
        <v>90</v>
      </c>
      <c r="J37" s="68">
        <f t="shared" ref="J37" si="36">I37*0.1</f>
        <v>9</v>
      </c>
      <c r="K37" s="68">
        <f t="shared" ref="K37" si="37">I37*0.3</f>
        <v>27</v>
      </c>
      <c r="L37" s="68">
        <f t="shared" ref="L37" si="38">I37*0.6</f>
        <v>54</v>
      </c>
      <c r="M37" s="68">
        <f t="shared" ref="M37" si="39">I37*1</f>
        <v>90</v>
      </c>
    </row>
    <row r="38" spans="1:13" s="47" customFormat="1" ht="28.5" x14ac:dyDescent="0.4">
      <c r="A38" s="46"/>
      <c r="B38" s="20"/>
      <c r="C38" s="60"/>
      <c r="D38" s="63"/>
      <c r="E38" s="8" t="s">
        <v>52</v>
      </c>
      <c r="F38" s="34" t="s">
        <v>27</v>
      </c>
      <c r="G38" s="85"/>
      <c r="H38" s="63"/>
      <c r="I38" s="66"/>
      <c r="J38" s="69"/>
      <c r="K38" s="69"/>
      <c r="L38" s="69"/>
      <c r="M38" s="69"/>
    </row>
    <row r="39" spans="1:13" s="47" customFormat="1" ht="28.5" x14ac:dyDescent="0.4">
      <c r="A39" s="46"/>
      <c r="B39" s="20"/>
      <c r="C39" s="61"/>
      <c r="D39" s="64"/>
      <c r="E39" s="8" t="s">
        <v>30</v>
      </c>
      <c r="F39" s="34" t="s">
        <v>27</v>
      </c>
      <c r="G39" s="86"/>
      <c r="H39" s="64"/>
      <c r="I39" s="67"/>
      <c r="J39" s="70"/>
      <c r="K39" s="70"/>
      <c r="L39" s="70"/>
      <c r="M39" s="70"/>
    </row>
    <row r="40" spans="1:13" s="2" customFormat="1" ht="108.6" customHeight="1" x14ac:dyDescent="0.4">
      <c r="B40" s="55"/>
      <c r="C40" s="75">
        <v>11</v>
      </c>
      <c r="D40" s="62" t="s">
        <v>80</v>
      </c>
      <c r="E40" s="12" t="s">
        <v>81</v>
      </c>
      <c r="F40" s="34" t="s">
        <v>6</v>
      </c>
      <c r="G40" s="59"/>
      <c r="H40" s="62" t="s">
        <v>82</v>
      </c>
      <c r="I40" s="87">
        <v>40</v>
      </c>
      <c r="J40" s="68">
        <f t="shared" ref="J40" si="40">I40*0.1</f>
        <v>4</v>
      </c>
      <c r="K40" s="84">
        <f t="shared" ref="K40" si="41">I40*0.3</f>
        <v>12</v>
      </c>
      <c r="L40" s="84">
        <f t="shared" ref="L40" si="42">I40*0.6</f>
        <v>24</v>
      </c>
      <c r="M40" s="84">
        <f t="shared" ref="M40" si="43">I40*1</f>
        <v>40</v>
      </c>
    </row>
    <row r="41" spans="1:13" s="47" customFormat="1" ht="28.5" x14ac:dyDescent="0.4">
      <c r="A41" s="46"/>
      <c r="B41" s="20"/>
      <c r="C41" s="76"/>
      <c r="D41" s="63"/>
      <c r="E41" s="8" t="s">
        <v>28</v>
      </c>
      <c r="F41" s="34" t="s">
        <v>27</v>
      </c>
      <c r="G41" s="60"/>
      <c r="H41" s="63"/>
      <c r="I41" s="88"/>
      <c r="J41" s="69"/>
      <c r="K41" s="85"/>
      <c r="L41" s="85"/>
      <c r="M41" s="85"/>
    </row>
    <row r="42" spans="1:13" s="47" customFormat="1" ht="28.5" x14ac:dyDescent="0.4">
      <c r="A42" s="46"/>
      <c r="B42" s="44"/>
      <c r="C42" s="77"/>
      <c r="D42" s="64"/>
      <c r="E42" s="8" t="s">
        <v>30</v>
      </c>
      <c r="F42" s="34" t="s">
        <v>27</v>
      </c>
      <c r="G42" s="61"/>
      <c r="H42" s="64"/>
      <c r="I42" s="89"/>
      <c r="J42" s="70"/>
      <c r="K42" s="86"/>
      <c r="L42" s="86"/>
      <c r="M42" s="86"/>
    </row>
    <row r="43" spans="1:13" ht="39.950000000000003" customHeight="1" x14ac:dyDescent="0.4">
      <c r="B43" s="30" t="s">
        <v>21</v>
      </c>
      <c r="C43" s="19"/>
      <c r="D43" s="19"/>
      <c r="E43" s="19"/>
      <c r="F43" s="18"/>
      <c r="G43" s="6"/>
      <c r="H43" s="35"/>
      <c r="I43" s="45">
        <f>SUM(I44:I61)</f>
        <v>300</v>
      </c>
      <c r="J43" s="5" t="s">
        <v>24</v>
      </c>
      <c r="K43" s="5" t="s">
        <v>4</v>
      </c>
      <c r="L43" s="5" t="s">
        <v>3</v>
      </c>
      <c r="M43" s="5" t="s">
        <v>2</v>
      </c>
    </row>
    <row r="44" spans="1:13" s="2" customFormat="1" ht="120.75" customHeight="1" x14ac:dyDescent="0.4">
      <c r="B44" s="28"/>
      <c r="C44" s="75">
        <v>1</v>
      </c>
      <c r="D44" s="62" t="s">
        <v>15</v>
      </c>
      <c r="E44" s="8" t="s">
        <v>92</v>
      </c>
      <c r="F44" s="34" t="s">
        <v>6</v>
      </c>
      <c r="G44" s="81"/>
      <c r="H44" s="62" t="s">
        <v>93</v>
      </c>
      <c r="I44" s="87">
        <v>50</v>
      </c>
      <c r="J44" s="68">
        <f t="shared" ref="J44:J59" si="44">I44*0.1</f>
        <v>5</v>
      </c>
      <c r="K44" s="68">
        <f t="shared" ref="K44:K59" si="45">I44*0.3</f>
        <v>15</v>
      </c>
      <c r="L44" s="68">
        <f t="shared" ref="L44:L59" si="46">I44*0.6</f>
        <v>30</v>
      </c>
      <c r="M44" s="68">
        <f t="shared" ref="M44:M59" si="47">I44*1</f>
        <v>50</v>
      </c>
    </row>
    <row r="45" spans="1:13" s="47" customFormat="1" ht="28.5" x14ac:dyDescent="0.4">
      <c r="A45" s="46"/>
      <c r="B45" s="20"/>
      <c r="C45" s="76"/>
      <c r="D45" s="63"/>
      <c r="E45" s="8" t="s">
        <v>28</v>
      </c>
      <c r="F45" s="34" t="s">
        <v>27</v>
      </c>
      <c r="G45" s="82"/>
      <c r="H45" s="63"/>
      <c r="I45" s="88"/>
      <c r="J45" s="69"/>
      <c r="K45" s="69"/>
      <c r="L45" s="69"/>
      <c r="M45" s="69"/>
    </row>
    <row r="46" spans="1:13" s="47" customFormat="1" ht="28.5" x14ac:dyDescent="0.4">
      <c r="A46" s="46"/>
      <c r="B46" s="20"/>
      <c r="C46" s="77"/>
      <c r="D46" s="64"/>
      <c r="E46" s="8" t="s">
        <v>30</v>
      </c>
      <c r="F46" s="34" t="s">
        <v>27</v>
      </c>
      <c r="G46" s="83"/>
      <c r="H46" s="64"/>
      <c r="I46" s="89"/>
      <c r="J46" s="70"/>
      <c r="K46" s="70"/>
      <c r="L46" s="70"/>
      <c r="M46" s="70"/>
    </row>
    <row r="47" spans="1:13" s="2" customFormat="1" ht="171.95" customHeight="1" x14ac:dyDescent="0.4">
      <c r="B47" s="28"/>
      <c r="C47" s="75">
        <v>2</v>
      </c>
      <c r="D47" s="62" t="s">
        <v>14</v>
      </c>
      <c r="E47" s="8" t="s">
        <v>91</v>
      </c>
      <c r="F47" s="34" t="s">
        <v>6</v>
      </c>
      <c r="G47" s="81"/>
      <c r="H47" s="62" t="s">
        <v>94</v>
      </c>
      <c r="I47" s="87">
        <v>50</v>
      </c>
      <c r="J47" s="68">
        <f t="shared" si="44"/>
        <v>5</v>
      </c>
      <c r="K47" s="68">
        <f t="shared" si="45"/>
        <v>15</v>
      </c>
      <c r="L47" s="68">
        <f t="shared" si="46"/>
        <v>30</v>
      </c>
      <c r="M47" s="68">
        <f t="shared" si="47"/>
        <v>50</v>
      </c>
    </row>
    <row r="48" spans="1:13" s="47" customFormat="1" ht="28.5" x14ac:dyDescent="0.4">
      <c r="A48" s="46"/>
      <c r="B48" s="20"/>
      <c r="C48" s="76"/>
      <c r="D48" s="63"/>
      <c r="E48" s="8" t="s">
        <v>28</v>
      </c>
      <c r="F48" s="34" t="s">
        <v>27</v>
      </c>
      <c r="G48" s="82"/>
      <c r="H48" s="63"/>
      <c r="I48" s="88"/>
      <c r="J48" s="69"/>
      <c r="K48" s="69"/>
      <c r="L48" s="69"/>
      <c r="M48" s="69"/>
    </row>
    <row r="49" spans="1:13" s="47" customFormat="1" ht="28.5" x14ac:dyDescent="0.4">
      <c r="A49" s="46"/>
      <c r="B49" s="20"/>
      <c r="C49" s="77"/>
      <c r="D49" s="64"/>
      <c r="E49" s="8" t="s">
        <v>30</v>
      </c>
      <c r="F49" s="34" t="s">
        <v>27</v>
      </c>
      <c r="G49" s="83"/>
      <c r="H49" s="64"/>
      <c r="I49" s="89"/>
      <c r="J49" s="70"/>
      <c r="K49" s="70"/>
      <c r="L49" s="70"/>
      <c r="M49" s="70"/>
    </row>
    <row r="50" spans="1:13" s="2" customFormat="1" ht="152.44999999999999" customHeight="1" x14ac:dyDescent="0.4">
      <c r="B50" s="28"/>
      <c r="C50" s="75">
        <v>3</v>
      </c>
      <c r="D50" s="62" t="s">
        <v>95</v>
      </c>
      <c r="E50" s="8" t="s">
        <v>96</v>
      </c>
      <c r="F50" s="34" t="s">
        <v>6</v>
      </c>
      <c r="G50" s="81"/>
      <c r="H50" s="62" t="s">
        <v>97</v>
      </c>
      <c r="I50" s="87">
        <v>60</v>
      </c>
      <c r="J50" s="68">
        <f t="shared" si="44"/>
        <v>6</v>
      </c>
      <c r="K50" s="81">
        <f t="shared" si="45"/>
        <v>18</v>
      </c>
      <c r="L50" s="81">
        <f t="shared" si="46"/>
        <v>36</v>
      </c>
      <c r="M50" s="81">
        <f t="shared" si="47"/>
        <v>60</v>
      </c>
    </row>
    <row r="51" spans="1:13" s="47" customFormat="1" ht="28.5" x14ac:dyDescent="0.4">
      <c r="A51" s="46"/>
      <c r="B51" s="20"/>
      <c r="C51" s="76"/>
      <c r="D51" s="63"/>
      <c r="E51" s="8" t="s">
        <v>28</v>
      </c>
      <c r="F51" s="34" t="s">
        <v>27</v>
      </c>
      <c r="G51" s="82"/>
      <c r="H51" s="63"/>
      <c r="I51" s="88"/>
      <c r="J51" s="69"/>
      <c r="K51" s="82"/>
      <c r="L51" s="82"/>
      <c r="M51" s="82"/>
    </row>
    <row r="52" spans="1:13" s="47" customFormat="1" ht="28.5" x14ac:dyDescent="0.4">
      <c r="A52" s="46"/>
      <c r="B52" s="20"/>
      <c r="C52" s="77"/>
      <c r="D52" s="64"/>
      <c r="E52" s="8" t="s">
        <v>30</v>
      </c>
      <c r="F52" s="34" t="s">
        <v>27</v>
      </c>
      <c r="G52" s="83"/>
      <c r="H52" s="64"/>
      <c r="I52" s="89"/>
      <c r="J52" s="70"/>
      <c r="K52" s="83"/>
      <c r="L52" s="83"/>
      <c r="M52" s="83"/>
    </row>
    <row r="53" spans="1:13" s="2" customFormat="1" ht="162" customHeight="1" x14ac:dyDescent="0.4">
      <c r="B53" s="28"/>
      <c r="C53" s="75">
        <v>4</v>
      </c>
      <c r="D53" s="62" t="s">
        <v>13</v>
      </c>
      <c r="E53" s="8" t="s">
        <v>98</v>
      </c>
      <c r="F53" s="34" t="s">
        <v>6</v>
      </c>
      <c r="G53" s="81"/>
      <c r="H53" s="62" t="s">
        <v>99</v>
      </c>
      <c r="I53" s="87">
        <v>50</v>
      </c>
      <c r="J53" s="68">
        <f t="shared" si="44"/>
        <v>5</v>
      </c>
      <c r="K53" s="68">
        <f t="shared" si="45"/>
        <v>15</v>
      </c>
      <c r="L53" s="68">
        <f t="shared" si="46"/>
        <v>30</v>
      </c>
      <c r="M53" s="68">
        <f t="shared" si="47"/>
        <v>50</v>
      </c>
    </row>
    <row r="54" spans="1:13" s="47" customFormat="1" ht="28.5" x14ac:dyDescent="0.4">
      <c r="A54" s="46"/>
      <c r="B54" s="20"/>
      <c r="C54" s="76"/>
      <c r="D54" s="63"/>
      <c r="E54" s="8" t="s">
        <v>28</v>
      </c>
      <c r="F54" s="34" t="s">
        <v>27</v>
      </c>
      <c r="G54" s="82"/>
      <c r="H54" s="63"/>
      <c r="I54" s="88"/>
      <c r="J54" s="69"/>
      <c r="K54" s="69"/>
      <c r="L54" s="69"/>
      <c r="M54" s="69"/>
    </row>
    <row r="55" spans="1:13" s="47" customFormat="1" ht="28.5" x14ac:dyDescent="0.4">
      <c r="A55" s="46"/>
      <c r="B55" s="20"/>
      <c r="C55" s="77"/>
      <c r="D55" s="64"/>
      <c r="E55" s="8" t="s">
        <v>30</v>
      </c>
      <c r="F55" s="34" t="s">
        <v>27</v>
      </c>
      <c r="G55" s="83"/>
      <c r="H55" s="64"/>
      <c r="I55" s="89"/>
      <c r="J55" s="70"/>
      <c r="K55" s="70"/>
      <c r="L55" s="70"/>
      <c r="M55" s="70"/>
    </row>
    <row r="56" spans="1:13" s="2" customFormat="1" ht="191.25" customHeight="1" x14ac:dyDescent="0.4">
      <c r="B56" s="28"/>
      <c r="C56" s="75">
        <v>5</v>
      </c>
      <c r="D56" s="62" t="s">
        <v>83</v>
      </c>
      <c r="E56" s="12" t="s">
        <v>89</v>
      </c>
      <c r="F56" s="34" t="s">
        <v>6</v>
      </c>
      <c r="G56" s="81"/>
      <c r="H56" s="62" t="s">
        <v>84</v>
      </c>
      <c r="I56" s="87">
        <v>50</v>
      </c>
      <c r="J56" s="68">
        <f t="shared" si="44"/>
        <v>5</v>
      </c>
      <c r="K56" s="81">
        <f t="shared" si="45"/>
        <v>15</v>
      </c>
      <c r="L56" s="81">
        <f t="shared" si="46"/>
        <v>30</v>
      </c>
      <c r="M56" s="81">
        <f t="shared" si="47"/>
        <v>50</v>
      </c>
    </row>
    <row r="57" spans="1:13" s="47" customFormat="1" ht="28.5" x14ac:dyDescent="0.4">
      <c r="A57" s="46"/>
      <c r="B57" s="20"/>
      <c r="C57" s="76"/>
      <c r="D57" s="63"/>
      <c r="E57" s="8" t="s">
        <v>28</v>
      </c>
      <c r="F57" s="34" t="s">
        <v>27</v>
      </c>
      <c r="G57" s="82"/>
      <c r="H57" s="63"/>
      <c r="I57" s="88"/>
      <c r="J57" s="69"/>
      <c r="K57" s="82"/>
      <c r="L57" s="82"/>
      <c r="M57" s="82"/>
    </row>
    <row r="58" spans="1:13" s="47" customFormat="1" ht="99" customHeight="1" x14ac:dyDescent="0.4">
      <c r="A58" s="46"/>
      <c r="B58" s="20"/>
      <c r="C58" s="77"/>
      <c r="D58" s="64"/>
      <c r="E58" s="8" t="s">
        <v>30</v>
      </c>
      <c r="F58" s="34" t="s">
        <v>27</v>
      </c>
      <c r="G58" s="83"/>
      <c r="H58" s="64"/>
      <c r="I58" s="89"/>
      <c r="J58" s="70"/>
      <c r="K58" s="83"/>
      <c r="L58" s="83"/>
      <c r="M58" s="83"/>
    </row>
    <row r="59" spans="1:13" s="2" customFormat="1" ht="219.95" customHeight="1" x14ac:dyDescent="0.4">
      <c r="B59" s="28"/>
      <c r="C59" s="75">
        <v>6</v>
      </c>
      <c r="D59" s="62" t="s">
        <v>85</v>
      </c>
      <c r="E59" s="8" t="s">
        <v>86</v>
      </c>
      <c r="F59" s="34" t="s">
        <v>6</v>
      </c>
      <c r="G59" s="81"/>
      <c r="H59" s="62" t="s">
        <v>87</v>
      </c>
      <c r="I59" s="87">
        <v>40</v>
      </c>
      <c r="J59" s="68">
        <f t="shared" si="44"/>
        <v>4</v>
      </c>
      <c r="K59" s="84">
        <f t="shared" si="45"/>
        <v>12</v>
      </c>
      <c r="L59" s="84">
        <f t="shared" si="46"/>
        <v>24</v>
      </c>
      <c r="M59" s="84">
        <f t="shared" si="47"/>
        <v>40</v>
      </c>
    </row>
    <row r="60" spans="1:13" s="47" customFormat="1" ht="28.5" x14ac:dyDescent="0.4">
      <c r="A60" s="46"/>
      <c r="B60" s="20"/>
      <c r="C60" s="76"/>
      <c r="D60" s="63"/>
      <c r="E60" s="8" t="s">
        <v>28</v>
      </c>
      <c r="F60" s="34" t="s">
        <v>27</v>
      </c>
      <c r="G60" s="82"/>
      <c r="H60" s="63"/>
      <c r="I60" s="88"/>
      <c r="J60" s="69"/>
      <c r="K60" s="85"/>
      <c r="L60" s="85"/>
      <c r="M60" s="85"/>
    </row>
    <row r="61" spans="1:13" s="47" customFormat="1" ht="28.5" x14ac:dyDescent="0.4">
      <c r="A61" s="46"/>
      <c r="B61" s="20"/>
      <c r="C61" s="77"/>
      <c r="D61" s="64"/>
      <c r="E61" s="8" t="s">
        <v>30</v>
      </c>
      <c r="F61" s="34" t="s">
        <v>27</v>
      </c>
      <c r="G61" s="83"/>
      <c r="H61" s="64"/>
      <c r="I61" s="89"/>
      <c r="J61" s="70"/>
      <c r="K61" s="86"/>
      <c r="L61" s="86"/>
      <c r="M61" s="86"/>
    </row>
    <row r="62" spans="1:13" ht="45" customHeight="1" x14ac:dyDescent="0.4">
      <c r="B62" s="30" t="s">
        <v>12</v>
      </c>
      <c r="C62" s="15"/>
      <c r="D62" s="15"/>
      <c r="E62" s="15"/>
      <c r="F62" s="16"/>
      <c r="G62" s="6"/>
      <c r="H62" s="36"/>
      <c r="I62" s="27">
        <f>SUM(I63:I78)</f>
        <v>300</v>
      </c>
      <c r="J62" s="5" t="s">
        <v>24</v>
      </c>
      <c r="K62" s="5" t="s">
        <v>4</v>
      </c>
      <c r="L62" s="5" t="s">
        <v>3</v>
      </c>
      <c r="M62" s="5" t="s">
        <v>2</v>
      </c>
    </row>
    <row r="63" spans="1:13" s="2" customFormat="1" ht="108.6" customHeight="1" x14ac:dyDescent="0.4">
      <c r="B63" s="32"/>
      <c r="C63" s="75">
        <v>1</v>
      </c>
      <c r="D63" s="62" t="s">
        <v>11</v>
      </c>
      <c r="E63" s="8" t="s">
        <v>100</v>
      </c>
      <c r="F63" s="34" t="s">
        <v>6</v>
      </c>
      <c r="G63" s="81"/>
      <c r="H63" s="62" t="s">
        <v>101</v>
      </c>
      <c r="I63" s="87">
        <v>60</v>
      </c>
      <c r="J63" s="68">
        <f t="shared" ref="J63:J78" si="48">I63*0.1</f>
        <v>6</v>
      </c>
      <c r="K63" s="68">
        <f t="shared" ref="K63:K78" si="49">I63*0.3</f>
        <v>18</v>
      </c>
      <c r="L63" s="68">
        <f t="shared" ref="L63:L78" si="50">I63*0.6</f>
        <v>36</v>
      </c>
      <c r="M63" s="68">
        <f t="shared" ref="M63:M78" si="51">I63*1</f>
        <v>60</v>
      </c>
    </row>
    <row r="64" spans="1:13" s="47" customFormat="1" ht="42" customHeight="1" x14ac:dyDescent="0.4">
      <c r="A64" s="46"/>
      <c r="B64" s="20"/>
      <c r="C64" s="76"/>
      <c r="D64" s="63"/>
      <c r="E64" s="8" t="s">
        <v>28</v>
      </c>
      <c r="F64" s="34" t="s">
        <v>27</v>
      </c>
      <c r="G64" s="82"/>
      <c r="H64" s="63"/>
      <c r="I64" s="88"/>
      <c r="J64" s="69"/>
      <c r="K64" s="69"/>
      <c r="L64" s="69"/>
      <c r="M64" s="69"/>
    </row>
    <row r="65" spans="1:13" s="47" customFormat="1" ht="42.95" customHeight="1" x14ac:dyDescent="0.4">
      <c r="A65" s="46"/>
      <c r="B65" s="20"/>
      <c r="C65" s="77"/>
      <c r="D65" s="64"/>
      <c r="E65" s="8" t="s">
        <v>30</v>
      </c>
      <c r="F65" s="34" t="s">
        <v>27</v>
      </c>
      <c r="G65" s="83"/>
      <c r="H65" s="64"/>
      <c r="I65" s="89"/>
      <c r="J65" s="70"/>
      <c r="K65" s="70"/>
      <c r="L65" s="70"/>
      <c r="M65" s="70"/>
    </row>
    <row r="66" spans="1:13" s="2" customFormat="1" ht="162" customHeight="1" x14ac:dyDescent="0.4">
      <c r="B66" s="28"/>
      <c r="C66" s="75">
        <v>2</v>
      </c>
      <c r="D66" s="62" t="s">
        <v>10</v>
      </c>
      <c r="E66" s="8" t="s">
        <v>40</v>
      </c>
      <c r="F66" s="34" t="s">
        <v>6</v>
      </c>
      <c r="G66" s="81"/>
      <c r="H66" s="62" t="s">
        <v>33</v>
      </c>
      <c r="I66" s="87">
        <v>50</v>
      </c>
      <c r="J66" s="68">
        <f t="shared" si="48"/>
        <v>5</v>
      </c>
      <c r="K66" s="84">
        <f t="shared" si="49"/>
        <v>15</v>
      </c>
      <c r="L66" s="84">
        <f t="shared" si="50"/>
        <v>30</v>
      </c>
      <c r="M66" s="84">
        <f t="shared" si="51"/>
        <v>50</v>
      </c>
    </row>
    <row r="67" spans="1:13" s="47" customFormat="1" ht="28.5" x14ac:dyDescent="0.4">
      <c r="A67" s="46"/>
      <c r="B67" s="20"/>
      <c r="C67" s="76"/>
      <c r="D67" s="63"/>
      <c r="E67" s="8" t="s">
        <v>28</v>
      </c>
      <c r="F67" s="34" t="s">
        <v>27</v>
      </c>
      <c r="G67" s="82"/>
      <c r="H67" s="63"/>
      <c r="I67" s="88"/>
      <c r="J67" s="69"/>
      <c r="K67" s="85"/>
      <c r="L67" s="85"/>
      <c r="M67" s="85"/>
    </row>
    <row r="68" spans="1:13" s="47" customFormat="1" ht="28.5" x14ac:dyDescent="0.4">
      <c r="A68" s="46"/>
      <c r="B68" s="20"/>
      <c r="C68" s="77"/>
      <c r="D68" s="64"/>
      <c r="E68" s="8" t="s">
        <v>30</v>
      </c>
      <c r="F68" s="34" t="s">
        <v>27</v>
      </c>
      <c r="G68" s="83"/>
      <c r="H68" s="64"/>
      <c r="I68" s="89"/>
      <c r="J68" s="70"/>
      <c r="K68" s="86"/>
      <c r="L68" s="86"/>
      <c r="M68" s="86"/>
    </row>
    <row r="69" spans="1:13" s="2" customFormat="1" ht="108.6" customHeight="1" x14ac:dyDescent="0.4">
      <c r="B69" s="28"/>
      <c r="C69" s="75">
        <v>3</v>
      </c>
      <c r="D69" s="62" t="s">
        <v>9</v>
      </c>
      <c r="E69" s="8" t="s">
        <v>90</v>
      </c>
      <c r="F69" s="34" t="s">
        <v>6</v>
      </c>
      <c r="G69" s="81"/>
      <c r="H69" s="62" t="s">
        <v>34</v>
      </c>
      <c r="I69" s="87">
        <v>40</v>
      </c>
      <c r="J69" s="68">
        <f t="shared" si="48"/>
        <v>4</v>
      </c>
      <c r="K69" s="84">
        <f t="shared" si="49"/>
        <v>12</v>
      </c>
      <c r="L69" s="84">
        <f t="shared" si="50"/>
        <v>24</v>
      </c>
      <c r="M69" s="84">
        <f t="shared" si="51"/>
        <v>40</v>
      </c>
    </row>
    <row r="70" spans="1:13" s="47" customFormat="1" ht="28.5" x14ac:dyDescent="0.4">
      <c r="A70" s="46"/>
      <c r="B70" s="20"/>
      <c r="C70" s="76"/>
      <c r="D70" s="63"/>
      <c r="E70" s="8" t="s">
        <v>28</v>
      </c>
      <c r="F70" s="34" t="s">
        <v>27</v>
      </c>
      <c r="G70" s="82"/>
      <c r="H70" s="63"/>
      <c r="I70" s="88"/>
      <c r="J70" s="69"/>
      <c r="K70" s="85"/>
      <c r="L70" s="85"/>
      <c r="M70" s="85"/>
    </row>
    <row r="71" spans="1:13" s="47" customFormat="1" ht="28.5" x14ac:dyDescent="0.4">
      <c r="A71" s="46"/>
      <c r="B71" s="20"/>
      <c r="C71" s="77"/>
      <c r="D71" s="64"/>
      <c r="E71" s="8" t="s">
        <v>30</v>
      </c>
      <c r="F71" s="34" t="s">
        <v>27</v>
      </c>
      <c r="G71" s="83"/>
      <c r="H71" s="64"/>
      <c r="I71" s="89"/>
      <c r="J71" s="70"/>
      <c r="K71" s="86"/>
      <c r="L71" s="86"/>
      <c r="M71" s="86"/>
    </row>
    <row r="72" spans="1:13" s="2" customFormat="1" ht="103.5" customHeight="1" x14ac:dyDescent="0.4">
      <c r="B72" s="28"/>
      <c r="C72" s="75">
        <v>4</v>
      </c>
      <c r="D72" s="62" t="s">
        <v>8</v>
      </c>
      <c r="E72" s="8" t="s">
        <v>31</v>
      </c>
      <c r="F72" s="34" t="s">
        <v>6</v>
      </c>
      <c r="G72" s="81"/>
      <c r="H72" s="62" t="s">
        <v>35</v>
      </c>
      <c r="I72" s="87">
        <v>40</v>
      </c>
      <c r="J72" s="68">
        <f t="shared" si="48"/>
        <v>4</v>
      </c>
      <c r="K72" s="68">
        <f t="shared" si="49"/>
        <v>12</v>
      </c>
      <c r="L72" s="68">
        <f t="shared" si="50"/>
        <v>24</v>
      </c>
      <c r="M72" s="68">
        <f t="shared" si="51"/>
        <v>40</v>
      </c>
    </row>
    <row r="73" spans="1:13" s="47" customFormat="1" ht="28.5" x14ac:dyDescent="0.4">
      <c r="A73" s="46"/>
      <c r="B73" s="20"/>
      <c r="C73" s="76"/>
      <c r="D73" s="63"/>
      <c r="E73" s="8" t="s">
        <v>28</v>
      </c>
      <c r="F73" s="34" t="s">
        <v>27</v>
      </c>
      <c r="G73" s="82"/>
      <c r="H73" s="63"/>
      <c r="I73" s="88"/>
      <c r="J73" s="69"/>
      <c r="K73" s="69"/>
      <c r="L73" s="69"/>
      <c r="M73" s="69"/>
    </row>
    <row r="74" spans="1:13" s="47" customFormat="1" ht="28.5" x14ac:dyDescent="0.4">
      <c r="A74" s="46"/>
      <c r="B74" s="20"/>
      <c r="C74" s="77"/>
      <c r="D74" s="64"/>
      <c r="E74" s="8" t="s">
        <v>30</v>
      </c>
      <c r="F74" s="34" t="s">
        <v>27</v>
      </c>
      <c r="G74" s="83"/>
      <c r="H74" s="64"/>
      <c r="I74" s="89"/>
      <c r="J74" s="70"/>
      <c r="K74" s="70"/>
      <c r="L74" s="70"/>
      <c r="M74" s="70"/>
    </row>
    <row r="75" spans="1:13" s="2" customFormat="1" ht="114.6" customHeight="1" x14ac:dyDescent="0.4">
      <c r="B75" s="28"/>
      <c r="C75" s="75">
        <v>5</v>
      </c>
      <c r="D75" s="62" t="s">
        <v>7</v>
      </c>
      <c r="E75" s="8" t="s">
        <v>32</v>
      </c>
      <c r="F75" s="34" t="s">
        <v>6</v>
      </c>
      <c r="G75" s="81"/>
      <c r="H75" s="62" t="s">
        <v>36</v>
      </c>
      <c r="I75" s="87">
        <v>60</v>
      </c>
      <c r="J75" s="68">
        <f t="shared" si="48"/>
        <v>6</v>
      </c>
      <c r="K75" s="68">
        <f t="shared" si="49"/>
        <v>18</v>
      </c>
      <c r="L75" s="68">
        <f t="shared" si="50"/>
        <v>36</v>
      </c>
      <c r="M75" s="68">
        <f t="shared" si="51"/>
        <v>60</v>
      </c>
    </row>
    <row r="76" spans="1:13" s="47" customFormat="1" ht="28.5" x14ac:dyDescent="0.4">
      <c r="A76" s="46"/>
      <c r="B76" s="20"/>
      <c r="C76" s="76"/>
      <c r="D76" s="63"/>
      <c r="E76" s="8" t="s">
        <v>28</v>
      </c>
      <c r="F76" s="34" t="s">
        <v>27</v>
      </c>
      <c r="G76" s="82"/>
      <c r="H76" s="63"/>
      <c r="I76" s="88"/>
      <c r="J76" s="69"/>
      <c r="K76" s="69"/>
      <c r="L76" s="69"/>
      <c r="M76" s="69"/>
    </row>
    <row r="77" spans="1:13" s="47" customFormat="1" ht="28.5" x14ac:dyDescent="0.4">
      <c r="A77" s="46"/>
      <c r="B77" s="20"/>
      <c r="C77" s="77"/>
      <c r="D77" s="64"/>
      <c r="E77" s="8" t="s">
        <v>30</v>
      </c>
      <c r="F77" s="34" t="s">
        <v>27</v>
      </c>
      <c r="G77" s="83"/>
      <c r="H77" s="64"/>
      <c r="I77" s="89"/>
      <c r="J77" s="70"/>
      <c r="K77" s="70"/>
      <c r="L77" s="70"/>
      <c r="M77" s="70"/>
    </row>
    <row r="78" spans="1:13" s="2" customFormat="1" ht="163.5" customHeight="1" x14ac:dyDescent="0.4">
      <c r="B78" s="29"/>
      <c r="C78" s="17">
        <v>6</v>
      </c>
      <c r="D78" s="12" t="s">
        <v>25</v>
      </c>
      <c r="E78" s="8" t="s">
        <v>102</v>
      </c>
      <c r="F78" s="34" t="s">
        <v>6</v>
      </c>
      <c r="G78" s="9"/>
      <c r="H78" s="12" t="s">
        <v>103</v>
      </c>
      <c r="I78" s="21">
        <v>50</v>
      </c>
      <c r="J78" s="57">
        <f t="shared" si="48"/>
        <v>5</v>
      </c>
      <c r="K78" s="9">
        <f t="shared" si="49"/>
        <v>15</v>
      </c>
      <c r="L78" s="9">
        <f t="shared" si="50"/>
        <v>30</v>
      </c>
      <c r="M78" s="9">
        <f t="shared" si="51"/>
        <v>50</v>
      </c>
    </row>
    <row r="79" spans="1:13" ht="45" customHeight="1" x14ac:dyDescent="0.4">
      <c r="B79" s="30" t="s">
        <v>5</v>
      </c>
      <c r="C79" s="15"/>
      <c r="D79" s="15"/>
      <c r="E79" s="15"/>
      <c r="F79" s="16"/>
      <c r="G79" s="6"/>
      <c r="H79" s="36"/>
      <c r="I79" s="27">
        <f>SUM(I80:I81)</f>
        <v>200</v>
      </c>
      <c r="J79" s="5" t="s">
        <v>24</v>
      </c>
      <c r="K79" s="5" t="s">
        <v>4</v>
      </c>
      <c r="L79" s="5" t="s">
        <v>3</v>
      </c>
      <c r="M79" s="5" t="s">
        <v>2</v>
      </c>
    </row>
    <row r="80" spans="1:13" s="2" customFormat="1" ht="207" customHeight="1" x14ac:dyDescent="0.4">
      <c r="B80" s="28"/>
      <c r="C80" s="14">
        <v>1</v>
      </c>
      <c r="D80" s="13" t="s">
        <v>1</v>
      </c>
      <c r="E80" s="10" t="s">
        <v>37</v>
      </c>
      <c r="F80" s="25" t="s">
        <v>0</v>
      </c>
      <c r="G80" s="9"/>
      <c r="H80" s="12" t="s">
        <v>29</v>
      </c>
      <c r="I80" s="31">
        <v>150</v>
      </c>
      <c r="J80" s="9">
        <f>I80*0.1</f>
        <v>15</v>
      </c>
      <c r="K80" s="9">
        <f>I80*0.3</f>
        <v>45</v>
      </c>
      <c r="L80" s="9">
        <f>I80*0.6</f>
        <v>90</v>
      </c>
      <c r="M80" s="9">
        <f>I80*1</f>
        <v>150</v>
      </c>
    </row>
    <row r="81" spans="2:13" s="2" customFormat="1" ht="198.6" customHeight="1" x14ac:dyDescent="0.4">
      <c r="B81" s="28"/>
      <c r="C81" s="11">
        <v>2</v>
      </c>
      <c r="D81" s="10" t="s">
        <v>22</v>
      </c>
      <c r="E81" s="24" t="s">
        <v>38</v>
      </c>
      <c r="F81" s="25" t="s">
        <v>0</v>
      </c>
      <c r="G81" s="9"/>
      <c r="H81" s="10" t="s">
        <v>39</v>
      </c>
      <c r="I81" s="31">
        <v>50</v>
      </c>
      <c r="J81" s="9">
        <f>I81*0.1</f>
        <v>5</v>
      </c>
      <c r="K81" s="9">
        <f>I81*0.3</f>
        <v>15</v>
      </c>
      <c r="L81" s="9">
        <f>I81*0.6</f>
        <v>30</v>
      </c>
      <c r="M81" s="9">
        <f>I81*1</f>
        <v>50</v>
      </c>
    </row>
    <row r="82" spans="2:13" ht="45" customHeight="1" x14ac:dyDescent="0.4">
      <c r="B82" s="33"/>
      <c r="C82" s="6"/>
      <c r="D82" s="7"/>
      <c r="E82" s="90"/>
      <c r="F82" s="90"/>
      <c r="G82" s="90"/>
      <c r="H82" s="90"/>
      <c r="I82" s="37">
        <f>SUM(I4+I9+I43+I62+I79)</f>
        <v>1500</v>
      </c>
      <c r="J82" s="91"/>
      <c r="K82" s="92"/>
      <c r="L82" s="92"/>
      <c r="M82" s="93"/>
    </row>
  </sheetData>
  <mergeCells count="211">
    <mergeCell ref="K75:K77"/>
    <mergeCell ref="L75:L77"/>
    <mergeCell ref="M75:M77"/>
    <mergeCell ref="E82:H82"/>
    <mergeCell ref="J82:M82"/>
    <mergeCell ref="K72:K74"/>
    <mergeCell ref="L72:L74"/>
    <mergeCell ref="M72:M74"/>
    <mergeCell ref="G72:G74"/>
    <mergeCell ref="G75:G77"/>
    <mergeCell ref="K69:K71"/>
    <mergeCell ref="L69:L71"/>
    <mergeCell ref="M69:M71"/>
    <mergeCell ref="C72:C74"/>
    <mergeCell ref="D72:D74"/>
    <mergeCell ref="H72:H74"/>
    <mergeCell ref="I72:I74"/>
    <mergeCell ref="J72:J74"/>
    <mergeCell ref="C69:C71"/>
    <mergeCell ref="D69:D71"/>
    <mergeCell ref="H69:H71"/>
    <mergeCell ref="I69:I71"/>
    <mergeCell ref="J69:J71"/>
    <mergeCell ref="G69:G71"/>
    <mergeCell ref="C75:C77"/>
    <mergeCell ref="D75:D77"/>
    <mergeCell ref="H75:H77"/>
    <mergeCell ref="I75:I77"/>
    <mergeCell ref="J75:J77"/>
    <mergeCell ref="C66:C68"/>
    <mergeCell ref="D66:D68"/>
    <mergeCell ref="H66:H68"/>
    <mergeCell ref="I66:I68"/>
    <mergeCell ref="J66:J68"/>
    <mergeCell ref="G66:G68"/>
    <mergeCell ref="K66:K68"/>
    <mergeCell ref="L66:L68"/>
    <mergeCell ref="M66:M68"/>
    <mergeCell ref="C63:C65"/>
    <mergeCell ref="D63:D65"/>
    <mergeCell ref="H63:H65"/>
    <mergeCell ref="I63:I65"/>
    <mergeCell ref="J63:J65"/>
    <mergeCell ref="K63:K65"/>
    <mergeCell ref="L63:L65"/>
    <mergeCell ref="M63:M65"/>
    <mergeCell ref="G63:G65"/>
    <mergeCell ref="C59:C61"/>
    <mergeCell ref="D59:D61"/>
    <mergeCell ref="H59:H61"/>
    <mergeCell ref="I59:I61"/>
    <mergeCell ref="J59:J61"/>
    <mergeCell ref="K59:K61"/>
    <mergeCell ref="L59:L61"/>
    <mergeCell ref="M59:M61"/>
    <mergeCell ref="G59:G61"/>
    <mergeCell ref="C56:C58"/>
    <mergeCell ref="D56:D58"/>
    <mergeCell ref="H56:H58"/>
    <mergeCell ref="I56:I58"/>
    <mergeCell ref="J56:J58"/>
    <mergeCell ref="K56:K58"/>
    <mergeCell ref="L56:L58"/>
    <mergeCell ref="M56:M58"/>
    <mergeCell ref="G56:G58"/>
    <mergeCell ref="C53:C55"/>
    <mergeCell ref="D53:D55"/>
    <mergeCell ref="H53:H55"/>
    <mergeCell ref="I53:I55"/>
    <mergeCell ref="J53:J55"/>
    <mergeCell ref="K53:K55"/>
    <mergeCell ref="L53:L55"/>
    <mergeCell ref="M53:M55"/>
    <mergeCell ref="G53:G55"/>
    <mergeCell ref="C50:C52"/>
    <mergeCell ref="D50:D52"/>
    <mergeCell ref="H50:H52"/>
    <mergeCell ref="I50:I52"/>
    <mergeCell ref="J50:J52"/>
    <mergeCell ref="K50:K52"/>
    <mergeCell ref="L50:L52"/>
    <mergeCell ref="M50:M52"/>
    <mergeCell ref="G50:G52"/>
    <mergeCell ref="K44:K46"/>
    <mergeCell ref="L44:L46"/>
    <mergeCell ref="M44:M46"/>
    <mergeCell ref="C47:C49"/>
    <mergeCell ref="D47:D49"/>
    <mergeCell ref="H47:H49"/>
    <mergeCell ref="I47:I49"/>
    <mergeCell ref="J47:J49"/>
    <mergeCell ref="C44:C46"/>
    <mergeCell ref="D44:D46"/>
    <mergeCell ref="H44:H46"/>
    <mergeCell ref="I44:I46"/>
    <mergeCell ref="J44:J46"/>
    <mergeCell ref="K47:K49"/>
    <mergeCell ref="L47:L49"/>
    <mergeCell ref="M47:M49"/>
    <mergeCell ref="G44:G46"/>
    <mergeCell ref="G47:G49"/>
    <mergeCell ref="C40:C42"/>
    <mergeCell ref="D40:D42"/>
    <mergeCell ref="H40:H42"/>
    <mergeCell ref="I40:I42"/>
    <mergeCell ref="J40:J42"/>
    <mergeCell ref="M40:M42"/>
    <mergeCell ref="M34:M36"/>
    <mergeCell ref="C37:C39"/>
    <mergeCell ref="D37:D39"/>
    <mergeCell ref="H37:H39"/>
    <mergeCell ref="I37:I39"/>
    <mergeCell ref="J37:J39"/>
    <mergeCell ref="M37:M39"/>
    <mergeCell ref="K37:K39"/>
    <mergeCell ref="L37:L39"/>
    <mergeCell ref="K40:K42"/>
    <mergeCell ref="L40:L42"/>
    <mergeCell ref="K34:K36"/>
    <mergeCell ref="L34:L36"/>
    <mergeCell ref="G34:G36"/>
    <mergeCell ref="G37:G39"/>
    <mergeCell ref="G40:G42"/>
    <mergeCell ref="M31:M33"/>
    <mergeCell ref="C34:C36"/>
    <mergeCell ref="D34:D36"/>
    <mergeCell ref="H34:H36"/>
    <mergeCell ref="I34:I36"/>
    <mergeCell ref="J34:J36"/>
    <mergeCell ref="C31:C33"/>
    <mergeCell ref="D31:D33"/>
    <mergeCell ref="H31:H33"/>
    <mergeCell ref="I31:I33"/>
    <mergeCell ref="J31:J33"/>
    <mergeCell ref="K31:K33"/>
    <mergeCell ref="L31:L33"/>
    <mergeCell ref="G31:G33"/>
    <mergeCell ref="C28:C30"/>
    <mergeCell ref="D28:D30"/>
    <mergeCell ref="H28:H30"/>
    <mergeCell ref="I28:I30"/>
    <mergeCell ref="J28:J30"/>
    <mergeCell ref="M28:M30"/>
    <mergeCell ref="M22:M24"/>
    <mergeCell ref="C25:C27"/>
    <mergeCell ref="D25:D27"/>
    <mergeCell ref="H25:H27"/>
    <mergeCell ref="I25:I27"/>
    <mergeCell ref="J25:J27"/>
    <mergeCell ref="M25:M27"/>
    <mergeCell ref="K22:K24"/>
    <mergeCell ref="L22:L24"/>
    <mergeCell ref="K25:K27"/>
    <mergeCell ref="L25:L27"/>
    <mergeCell ref="K28:K30"/>
    <mergeCell ref="L28:L30"/>
    <mergeCell ref="G22:G24"/>
    <mergeCell ref="G25:G27"/>
    <mergeCell ref="G28:G30"/>
    <mergeCell ref="M19:M21"/>
    <mergeCell ref="C22:C24"/>
    <mergeCell ref="D22:D24"/>
    <mergeCell ref="H22:H24"/>
    <mergeCell ref="I22:I24"/>
    <mergeCell ref="J22:J24"/>
    <mergeCell ref="C19:C21"/>
    <mergeCell ref="D19:D21"/>
    <mergeCell ref="H19:H21"/>
    <mergeCell ref="I19:I21"/>
    <mergeCell ref="J19:J21"/>
    <mergeCell ref="K19:K21"/>
    <mergeCell ref="L19:L21"/>
    <mergeCell ref="G19:G21"/>
    <mergeCell ref="C16:C18"/>
    <mergeCell ref="D16:D18"/>
    <mergeCell ref="H16:H18"/>
    <mergeCell ref="I16:I18"/>
    <mergeCell ref="J16:J18"/>
    <mergeCell ref="M16:M18"/>
    <mergeCell ref="M10:M12"/>
    <mergeCell ref="C13:C15"/>
    <mergeCell ref="D13:D15"/>
    <mergeCell ref="H13:H15"/>
    <mergeCell ref="I13:I15"/>
    <mergeCell ref="J13:J15"/>
    <mergeCell ref="M13:M15"/>
    <mergeCell ref="K10:K12"/>
    <mergeCell ref="L10:L12"/>
    <mergeCell ref="K13:K15"/>
    <mergeCell ref="L13:L15"/>
    <mergeCell ref="K16:K18"/>
    <mergeCell ref="L16:L18"/>
    <mergeCell ref="G10:G12"/>
    <mergeCell ref="G13:G15"/>
    <mergeCell ref="G16:G18"/>
    <mergeCell ref="M5:M8"/>
    <mergeCell ref="C10:C12"/>
    <mergeCell ref="D10:D12"/>
    <mergeCell ref="H10:H12"/>
    <mergeCell ref="I10:I12"/>
    <mergeCell ref="J10:J12"/>
    <mergeCell ref="B3:D3"/>
    <mergeCell ref="J3:M3"/>
    <mergeCell ref="C5:C8"/>
    <mergeCell ref="D5:D8"/>
    <mergeCell ref="H5:H8"/>
    <mergeCell ref="I5:I8"/>
    <mergeCell ref="J5:J8"/>
    <mergeCell ref="K5:K8"/>
    <mergeCell ref="L5:L8"/>
    <mergeCell ref="G5:G8"/>
  </mergeCells>
  <phoneticPr fontId="3"/>
  <printOptions horizontalCentered="1"/>
  <pageMargins left="0" right="0" top="0.39370078740157483" bottom="0.39370078740157483" header="0.31496062992125984" footer="0.19685039370078741"/>
  <pageSetup paperSize="8" scale="83" fitToHeight="0" orientation="landscape" r:id="rId1"/>
  <headerFooter>
    <oddHeader>&amp;R資料４-２</oddHeader>
    <oddFooter>&amp;C&amp;"Meiryo UI,標準"&amp;P/&amp;N</oddFooter>
  </headerFooter>
  <rowBreaks count="4" manualBreakCount="4">
    <brk id="42" min="1" max="14" man="1"/>
    <brk id="52" min="1" max="13" man="1"/>
    <brk id="61" min="1" max="13" man="1"/>
    <brk id="74" min="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技術評価項目一覧表</vt:lpstr>
      <vt:lpstr>技術評価項目一覧表!Print_Area</vt:lpstr>
      <vt:lpstr>技術評価項目一覧表!Print_Titles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2026-03-17T08:02:25Z</dcterms:created>
  <dcterms:modified xsi:type="dcterms:W3CDTF">2026-03-17T08:02:32Z</dcterms:modified>
</cp:coreProperties>
</file>