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4FF72F87-56E8-436A-8389-FC3FCD4F0BFE}" xr6:coauthVersionLast="47" xr6:coauthVersionMax="47" xr10:uidLastSave="{00000000-0000-0000-0000-000000000000}"/>
  <bookViews>
    <workbookView xWindow="-108" yWindow="-108" windowWidth="23256" windowHeight="12720" tabRatio="933" activeTab="8" xr2:uid="{00000000-000D-0000-FFFF-FFFF00000000}"/>
  </bookViews>
  <sheets>
    <sheet name="資1" sheetId="27" r:id="rId1"/>
    <sheet name="資2" sheetId="28" r:id="rId2"/>
    <sheet name="資3" sheetId="26" r:id="rId3"/>
    <sheet name="様1-1" sheetId="17" r:id="rId4"/>
    <sheet name="様1-2" sheetId="34" r:id="rId5"/>
    <sheet name="様2-1" sheetId="2" r:id="rId6"/>
    <sheet name="様2-2" sheetId="31" r:id="rId7"/>
    <sheet name="様3" sheetId="3" r:id="rId8"/>
    <sheet name="様5" sheetId="1" r:id="rId9"/>
    <sheet name="様6-1~3" sheetId="24" r:id="rId10"/>
    <sheet name="様6-4～6" sheetId="32" r:id="rId11"/>
    <sheet name="様7" sheetId="6" r:id="rId12"/>
    <sheet name="様8" sheetId="4" r:id="rId13"/>
    <sheet name="様9" sheetId="10" r:id="rId14"/>
    <sheet name="様10" sheetId="5" r:id="rId15"/>
    <sheet name="様式11-1" sheetId="30" r:id="rId16"/>
    <sheet name="様式11-2" sheetId="33" r:id="rId17"/>
  </sheets>
  <definedNames>
    <definedName name="OLE_LINK1" localSheetId="2">資3!#REF!</definedName>
    <definedName name="_xlnm.Print_Area" localSheetId="0">資1!$A$1:$B$20</definedName>
    <definedName name="_xlnm.Print_Area" localSheetId="1">資2!$A$1:$M$7</definedName>
    <definedName name="_xlnm.Print_Area" localSheetId="2">資3!$A$1:$I$34</definedName>
    <definedName name="_xlnm.Print_Area" localSheetId="14">様10!$A$1:$N$44</definedName>
    <definedName name="_xlnm.Print_Area" localSheetId="3">'様1-1'!$A$1:$AB$19</definedName>
    <definedName name="_xlnm.Print_Area" localSheetId="5">'様2-1'!$A$1:$L$23</definedName>
    <definedName name="_xlnm.Print_Area" localSheetId="6">'様2-2'!$A$1:$L$23</definedName>
    <definedName name="_xlnm.Print_Area" localSheetId="8">様5!$A$1:$G$49</definedName>
    <definedName name="_xlnm.Print_Area" localSheetId="9">'様6-1~3'!$A:$H</definedName>
    <definedName name="_xlnm.Print_Area" localSheetId="10">'様6-4～6'!$A$1:$H$93</definedName>
    <definedName name="_xlnm.Print_Area" localSheetId="11">様7!$A$1:$H$42</definedName>
    <definedName name="_xlnm.Print_Area" localSheetId="12">様8!$A$1:$H$40</definedName>
    <definedName name="_xlnm.Print_Area" localSheetId="13">様9!$A$1:$G$37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4" l="1"/>
  <c r="E79" i="32" l="1"/>
  <c r="E48" i="32"/>
  <c r="E79" i="24"/>
  <c r="E48" i="24"/>
  <c r="J93" i="24"/>
  <c r="E31" i="32"/>
  <c r="E21" i="32"/>
  <c r="E7" i="32"/>
  <c r="J31" i="24"/>
  <c r="J93" i="32" l="1"/>
  <c r="E92" i="32"/>
  <c r="E83" i="32"/>
  <c r="E69" i="32"/>
  <c r="J62" i="32"/>
  <c r="E52" i="32"/>
  <c r="E61" i="32" s="1"/>
  <c r="E38" i="32"/>
  <c r="E47" i="32" s="1"/>
  <c r="E62" i="32" s="1"/>
  <c r="F62" i="32" s="1"/>
  <c r="J31" i="32"/>
  <c r="E30" i="32"/>
  <c r="E16" i="32"/>
  <c r="J17" i="31"/>
  <c r="H17" i="31" s="1"/>
  <c r="F13" i="31"/>
  <c r="J13" i="31" s="1"/>
  <c r="H21" i="31" s="1"/>
  <c r="H9" i="31"/>
  <c r="H8" i="31"/>
  <c r="D8" i="31"/>
  <c r="E17" i="32" l="1"/>
  <c r="F61" i="32"/>
  <c r="E78" i="32"/>
  <c r="E93" i="32" s="1"/>
  <c r="D19" i="26"/>
  <c r="D13" i="26"/>
  <c r="F31" i="32" l="1"/>
  <c r="F30" i="32"/>
  <c r="F93" i="32"/>
  <c r="F92" i="32"/>
  <c r="G13" i="26"/>
  <c r="G19" i="26"/>
  <c r="E21" i="24" l="1"/>
  <c r="J62" i="24" l="1"/>
  <c r="E38" i="24"/>
  <c r="E47" i="24" s="1"/>
  <c r="E83" i="24"/>
  <c r="E92" i="24" s="1"/>
  <c r="E69" i="24"/>
  <c r="E52" i="24"/>
  <c r="E61" i="24" s="1"/>
  <c r="E30" i="24"/>
  <c r="E7" i="24"/>
  <c r="E16" i="24" s="1"/>
  <c r="E62" i="24" l="1"/>
  <c r="F61" i="24" s="1"/>
  <c r="E78" i="24"/>
  <c r="E31" i="24"/>
  <c r="F31" i="24" s="1"/>
  <c r="F62" i="24" l="1"/>
  <c r="F30" i="24"/>
  <c r="E93" i="24"/>
  <c r="F92" i="24" l="1"/>
  <c r="F93" i="24"/>
  <c r="H8" i="2"/>
  <c r="D8" i="2"/>
  <c r="J17" i="2"/>
  <c r="H17" i="2" s="1"/>
  <c r="F13" i="2"/>
  <c r="J13" i="2" s="1"/>
  <c r="H9" i="2"/>
  <c r="H21" i="2" l="1"/>
</calcChain>
</file>

<file path=xl/sharedStrings.xml><?xml version="1.0" encoding="utf-8"?>
<sst xmlns="http://schemas.openxmlformats.org/spreadsheetml/2006/main" count="701" uniqueCount="300">
  <si>
    <t>氏名又は代表者氏名</t>
    <rPh sb="0" eb="2">
      <t>シメイ</t>
    </rPh>
    <rPh sb="2" eb="3">
      <t>マタ</t>
    </rPh>
    <rPh sb="4" eb="7">
      <t>ダイヒョウシャ</t>
    </rPh>
    <rPh sb="7" eb="9">
      <t>シメイ</t>
    </rPh>
    <phoneticPr fontId="4"/>
  </si>
  <si>
    <t>記</t>
    <rPh sb="0" eb="1">
      <t>キ</t>
    </rPh>
    <phoneticPr fontId="4"/>
  </si>
  <si>
    <t>業務名称</t>
    <rPh sb="0" eb="2">
      <t>ギョウム</t>
    </rPh>
    <rPh sb="2" eb="4">
      <t>メイショウ</t>
    </rPh>
    <phoneticPr fontId="4"/>
  </si>
  <si>
    <t>　１部</t>
    <rPh sb="2" eb="3">
      <t>ブ</t>
    </rPh>
    <phoneticPr fontId="4"/>
  </si>
  <si>
    <t>連絡先</t>
    <rPh sb="0" eb="3">
      <t>レンラクサキ</t>
    </rPh>
    <phoneticPr fontId="4"/>
  </si>
  <si>
    <t>担当者名</t>
    <rPh sb="0" eb="3">
      <t>タントウシャ</t>
    </rPh>
    <rPh sb="3" eb="4">
      <t>メイ</t>
    </rPh>
    <phoneticPr fontId="4"/>
  </si>
  <si>
    <t>電話番号</t>
    <rPh sb="0" eb="2">
      <t>デンワ</t>
    </rPh>
    <rPh sb="2" eb="4">
      <t>バンゴウ</t>
    </rPh>
    <phoneticPr fontId="4"/>
  </si>
  <si>
    <t>□</t>
    <phoneticPr fontId="4"/>
  </si>
  <si>
    <t>所 属 名</t>
    <rPh sb="0" eb="1">
      <t>トコロ</t>
    </rPh>
    <rPh sb="2" eb="3">
      <t>ゾク</t>
    </rPh>
    <rPh sb="4" eb="5">
      <t>メイ</t>
    </rPh>
    <phoneticPr fontId="4"/>
  </si>
  <si>
    <t>　　　なお、資料の内容については事実と相違ないことを誓約します。</t>
    <rPh sb="6" eb="8">
      <t>シリョウ</t>
    </rPh>
    <rPh sb="9" eb="11">
      <t>ナイヨウ</t>
    </rPh>
    <rPh sb="16" eb="18">
      <t>ジジツ</t>
    </rPh>
    <rPh sb="19" eb="21">
      <t>ソウイ</t>
    </rPh>
    <rPh sb="26" eb="28">
      <t>セイヤク</t>
    </rPh>
    <phoneticPr fontId="4"/>
  </si>
  <si>
    <t>住 　所 　又 　は</t>
    <rPh sb="0" eb="1">
      <t>ジュウ</t>
    </rPh>
    <rPh sb="3" eb="4">
      <t>ショ</t>
    </rPh>
    <rPh sb="6" eb="7">
      <t>マタ</t>
    </rPh>
    <phoneticPr fontId="4"/>
  </si>
  <si>
    <t>事 務 所 所 在 地</t>
    <rPh sb="0" eb="1">
      <t>ジ</t>
    </rPh>
    <rPh sb="2" eb="3">
      <t>ツトム</t>
    </rPh>
    <rPh sb="4" eb="5">
      <t>ショ</t>
    </rPh>
    <rPh sb="6" eb="7">
      <t>ショ</t>
    </rPh>
    <rPh sb="8" eb="9">
      <t>ザイ</t>
    </rPh>
    <rPh sb="10" eb="11">
      <t>チ</t>
    </rPh>
    <phoneticPr fontId="4"/>
  </si>
  <si>
    <t>商 号 又 は 名 称</t>
    <rPh sb="0" eb="1">
      <t>ショウ</t>
    </rPh>
    <rPh sb="2" eb="3">
      <t>ゴウ</t>
    </rPh>
    <rPh sb="4" eb="5">
      <t>マタ</t>
    </rPh>
    <rPh sb="8" eb="9">
      <t>ナ</t>
    </rPh>
    <rPh sb="10" eb="11">
      <t>ショウ</t>
    </rPh>
    <phoneticPr fontId="4"/>
  </si>
  <si>
    <t>誓約事項</t>
    <rPh sb="0" eb="2">
      <t>セイヤク</t>
    </rPh>
    <rPh sb="2" eb="4">
      <t>ジコウ</t>
    </rPh>
    <phoneticPr fontId="4"/>
  </si>
  <si>
    <t>・</t>
    <phoneticPr fontId="4"/>
  </si>
  <si>
    <t>法人等の所在地</t>
    <rPh sb="0" eb="2">
      <t>ホウジン</t>
    </rPh>
    <rPh sb="2" eb="3">
      <t>トウ</t>
    </rPh>
    <rPh sb="4" eb="7">
      <t>ショザイチ</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</si>
  <si>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</si>
  <si>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</si>
  <si>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</si>
  <si>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主な業務内容</t>
    <rPh sb="0" eb="1">
      <t>オモ</t>
    </rPh>
    <rPh sb="2" eb="4">
      <t>ギョウム</t>
    </rPh>
    <rPh sb="4" eb="6">
      <t>ナイヨウ</t>
    </rPh>
    <phoneticPr fontId="4"/>
  </si>
  <si>
    <t>FAX番号</t>
    <rPh sb="3" eb="5">
      <t>バンゴウ</t>
    </rPh>
    <phoneticPr fontId="4"/>
  </si>
  <si>
    <t>E-mail</t>
    <phoneticPr fontId="4"/>
  </si>
  <si>
    <t>その他特記事項</t>
    <rPh sb="2" eb="3">
      <t>タ</t>
    </rPh>
    <rPh sb="3" eb="5">
      <t>トッキ</t>
    </rPh>
    <rPh sb="5" eb="7">
      <t>ジコウ</t>
    </rPh>
    <phoneticPr fontId="4"/>
  </si>
  <si>
    <t>代表者氏名</t>
    <rPh sb="0" eb="3">
      <t>ダイヒョウシャ</t>
    </rPh>
    <rPh sb="3" eb="5">
      <t>シメイ</t>
    </rPh>
    <phoneticPr fontId="4"/>
  </si>
  <si>
    <t>　　　別添資料　【　有　・　無　】</t>
    <rPh sb="3" eb="5">
      <t>ベッテン</t>
    </rPh>
    <rPh sb="5" eb="7">
      <t>シリョウ</t>
    </rPh>
    <rPh sb="10" eb="11">
      <t>ア</t>
    </rPh>
    <rPh sb="14" eb="15">
      <t>ナシ</t>
    </rPh>
    <phoneticPr fontId="4"/>
  </si>
  <si>
    <t xml:space="preserve"> （フリガナ）</t>
    <phoneticPr fontId="4"/>
  </si>
  <si>
    <t>以上すべての誓約事項に相違ありません。</t>
    <rPh sb="0" eb="2">
      <t>イジョウ</t>
    </rPh>
    <rPh sb="6" eb="8">
      <t>セイヤク</t>
    </rPh>
    <rPh sb="8" eb="10">
      <t>ジコウ</t>
    </rPh>
    <rPh sb="11" eb="13">
      <t>ソウイ</t>
    </rPh>
    <phoneticPr fontId="4"/>
  </si>
  <si>
    <t>・</t>
    <phoneticPr fontId="4"/>
  </si>
  <si>
    <t>介護保険法施行令第11条の2第2項各号の規定に該当しない者であること。</t>
    <rPh sb="0" eb="2">
      <t>カイゴ</t>
    </rPh>
    <rPh sb="2" eb="4">
      <t>ホケン</t>
    </rPh>
    <rPh sb="4" eb="5">
      <t>ホウ</t>
    </rPh>
    <rPh sb="5" eb="7">
      <t>セコウ</t>
    </rPh>
    <rPh sb="7" eb="8">
      <t>レイ</t>
    </rPh>
    <rPh sb="8" eb="9">
      <t>ダイ</t>
    </rPh>
    <rPh sb="11" eb="12">
      <t>ジョウ</t>
    </rPh>
    <rPh sb="14" eb="15">
      <t>ダイ</t>
    </rPh>
    <rPh sb="16" eb="17">
      <t>コウ</t>
    </rPh>
    <rPh sb="17" eb="19">
      <t>カクゴウ</t>
    </rPh>
    <rPh sb="20" eb="22">
      <t>キテイ</t>
    </rPh>
    <rPh sb="23" eb="25">
      <t>ガイトウ</t>
    </rPh>
    <rPh sb="28" eb="29">
      <t>モノ</t>
    </rPh>
    <phoneticPr fontId="4"/>
  </si>
  <si>
    <t>・</t>
    <phoneticPr fontId="4"/>
  </si>
  <si>
    <t>法人名</t>
    <rPh sb="0" eb="2">
      <t>ホウジン</t>
    </rPh>
    <rPh sb="2" eb="3">
      <t>メイ</t>
    </rPh>
    <phoneticPr fontId="4"/>
  </si>
  <si>
    <t>調査依頼件数</t>
    <rPh sb="0" eb="2">
      <t>チョウサ</t>
    </rPh>
    <rPh sb="2" eb="4">
      <t>イライ</t>
    </rPh>
    <rPh sb="4" eb="6">
      <t>ケンスウ</t>
    </rPh>
    <phoneticPr fontId="4"/>
  </si>
  <si>
    <t>調査実施件数</t>
    <rPh sb="0" eb="2">
      <t>チョウサ</t>
    </rPh>
    <rPh sb="2" eb="4">
      <t>ジッシ</t>
    </rPh>
    <rPh sb="4" eb="6">
      <t>ケンスウ</t>
    </rPh>
    <phoneticPr fontId="4"/>
  </si>
  <si>
    <t>未調査
返却件数</t>
    <rPh sb="0" eb="1">
      <t>ミ</t>
    </rPh>
    <rPh sb="1" eb="3">
      <t>チョウサ</t>
    </rPh>
    <rPh sb="4" eb="6">
      <t>ヘンキャク</t>
    </rPh>
    <rPh sb="6" eb="8">
      <t>ケンスウ</t>
    </rPh>
    <phoneticPr fontId="4"/>
  </si>
  <si>
    <t>　　　　　住 　所 　又 　は</t>
    <rPh sb="5" eb="6">
      <t>ジュウ</t>
    </rPh>
    <rPh sb="8" eb="9">
      <t>ショ</t>
    </rPh>
    <rPh sb="11" eb="12">
      <t>マタ</t>
    </rPh>
    <phoneticPr fontId="4"/>
  </si>
  <si>
    <t>　　　　　事 務 所 所 在 地</t>
    <rPh sb="5" eb="6">
      <t>ジ</t>
    </rPh>
    <rPh sb="7" eb="8">
      <t>ツトム</t>
    </rPh>
    <rPh sb="9" eb="10">
      <t>ショ</t>
    </rPh>
    <rPh sb="11" eb="12">
      <t>ショ</t>
    </rPh>
    <rPh sb="13" eb="14">
      <t>ザイ</t>
    </rPh>
    <rPh sb="15" eb="16">
      <t>チ</t>
    </rPh>
    <phoneticPr fontId="4"/>
  </si>
  <si>
    <t>　　　　　商 号 又 は 名 称</t>
    <rPh sb="5" eb="6">
      <t>ショウ</t>
    </rPh>
    <rPh sb="7" eb="8">
      <t>ゴウ</t>
    </rPh>
    <rPh sb="9" eb="10">
      <t>マタ</t>
    </rPh>
    <rPh sb="13" eb="14">
      <t>ナ</t>
    </rPh>
    <rPh sb="15" eb="16">
      <t>ショウ</t>
    </rPh>
    <phoneticPr fontId="4"/>
  </si>
  <si>
    <t>　　　　　氏名又は代表者氏名</t>
    <rPh sb="5" eb="7">
      <t>シメイ</t>
    </rPh>
    <rPh sb="7" eb="8">
      <t>マタ</t>
    </rPh>
    <rPh sb="9" eb="12">
      <t>ダイヒョウシャ</t>
    </rPh>
    <rPh sb="12" eb="14">
      <t>シメイ</t>
    </rPh>
    <phoneticPr fontId="4"/>
  </si>
  <si>
    <t>　　　次の業務に係る公募型企画プロポーザルに参加したいので、資料を添えて参加申請を行います。</t>
    <rPh sb="3" eb="4">
      <t>ツギ</t>
    </rPh>
    <rPh sb="5" eb="7">
      <t>ギョウム</t>
    </rPh>
    <rPh sb="8" eb="9">
      <t>カカ</t>
    </rPh>
    <rPh sb="10" eb="13">
      <t>コウボガタ</t>
    </rPh>
    <rPh sb="13" eb="15">
      <t>キカク</t>
    </rPh>
    <rPh sb="22" eb="24">
      <t>サンカ</t>
    </rPh>
    <rPh sb="30" eb="32">
      <t>シリョウ</t>
    </rPh>
    <rPh sb="33" eb="34">
      <t>ソ</t>
    </rPh>
    <rPh sb="36" eb="38">
      <t>サンカ</t>
    </rPh>
    <rPh sb="38" eb="40">
      <t>シンセイ</t>
    </rPh>
    <rPh sb="41" eb="42">
      <t>オコナ</t>
    </rPh>
    <phoneticPr fontId="4"/>
  </si>
  <si>
    <t>　　実　印</t>
    <rPh sb="2" eb="3">
      <t>ミ</t>
    </rPh>
    <rPh sb="4" eb="5">
      <t>イン</t>
    </rPh>
    <phoneticPr fontId="5"/>
  </si>
  <si>
    <t>公募型企画プロポーザル　質問票</t>
    <rPh sb="0" eb="3">
      <t>コウボガタ</t>
    </rPh>
    <rPh sb="3" eb="5">
      <t>キカク</t>
    </rPh>
    <rPh sb="12" eb="14">
      <t>シツモン</t>
    </rPh>
    <rPh sb="14" eb="15">
      <t>ヒョウ</t>
    </rPh>
    <phoneticPr fontId="4"/>
  </si>
  <si>
    <t>【質問事項】</t>
    <rPh sb="1" eb="3">
      <t>シツモン</t>
    </rPh>
    <rPh sb="3" eb="5">
      <t>ジコウ</t>
    </rPh>
    <phoneticPr fontId="4"/>
  </si>
  <si>
    <t>法人名</t>
    <rPh sb="0" eb="2">
      <t>ホウジン</t>
    </rPh>
    <rPh sb="2" eb="3">
      <t>メイ</t>
    </rPh>
    <phoneticPr fontId="4"/>
  </si>
  <si>
    <t>担当者氏名</t>
    <rPh sb="0" eb="3">
      <t>タントウシャ</t>
    </rPh>
    <rPh sb="3" eb="5">
      <t>シメイ</t>
    </rPh>
    <phoneticPr fontId="4"/>
  </si>
  <si>
    <t>及び連絡先</t>
    <rPh sb="0" eb="1">
      <t>オヨ</t>
    </rPh>
    <rPh sb="2" eb="5">
      <t>レンラクサキ</t>
    </rPh>
    <phoneticPr fontId="4"/>
  </si>
  <si>
    <t>担当者：</t>
    <rPh sb="0" eb="3">
      <t>タントウシャ</t>
    </rPh>
    <phoneticPr fontId="4"/>
  </si>
  <si>
    <t>電　話：</t>
    <rPh sb="0" eb="1">
      <t>デン</t>
    </rPh>
    <rPh sb="2" eb="3">
      <t>ハナシ</t>
    </rPh>
    <phoneticPr fontId="4"/>
  </si>
  <si>
    <t>　質問を記入し下記「質問受付・問合せ先」へ提出してください。</t>
    <rPh sb="1" eb="3">
      <t>シツモン</t>
    </rPh>
    <rPh sb="4" eb="6">
      <t>キニュウ</t>
    </rPh>
    <rPh sb="7" eb="9">
      <t>カキ</t>
    </rPh>
    <rPh sb="10" eb="12">
      <t>シツモン</t>
    </rPh>
    <rPh sb="12" eb="14">
      <t>ウケツケ</t>
    </rPh>
    <rPh sb="15" eb="17">
      <t>トイアワ</t>
    </rPh>
    <rPh sb="18" eb="19">
      <t>サキ</t>
    </rPh>
    <rPh sb="21" eb="23">
      <t>テイシュツ</t>
    </rPh>
    <phoneticPr fontId="4"/>
  </si>
  <si>
    <t>住之江区</t>
    <rPh sb="0" eb="4">
      <t>スミノエク</t>
    </rPh>
    <phoneticPr fontId="4"/>
  </si>
  <si>
    <t>（単位：円）</t>
    <rPh sb="1" eb="3">
      <t>タンイ</t>
    </rPh>
    <rPh sb="4" eb="5">
      <t>エン</t>
    </rPh>
    <phoneticPr fontId="4"/>
  </si>
  <si>
    <t>備考（積算根拠等）</t>
    <rPh sb="0" eb="2">
      <t>ビコウ</t>
    </rPh>
    <rPh sb="3" eb="5">
      <t>セキサン</t>
    </rPh>
    <rPh sb="5" eb="7">
      <t>コンキョ</t>
    </rPh>
    <rPh sb="7" eb="8">
      <t>トウ</t>
    </rPh>
    <phoneticPr fontId="4"/>
  </si>
  <si>
    <t>旅費</t>
    <rPh sb="0" eb="2">
      <t>リョヒ</t>
    </rPh>
    <phoneticPr fontId="4"/>
  </si>
  <si>
    <t>需用費</t>
    <rPh sb="0" eb="3">
      <t>ジュヨウヒ</t>
    </rPh>
    <phoneticPr fontId="4"/>
  </si>
  <si>
    <t>役務費</t>
    <rPh sb="0" eb="2">
      <t>エキム</t>
    </rPh>
    <rPh sb="2" eb="3">
      <t>ヒ</t>
    </rPh>
    <phoneticPr fontId="4"/>
  </si>
  <si>
    <t>使用料及び賃借料</t>
    <rPh sb="0" eb="3">
      <t>シヨウリョウ</t>
    </rPh>
    <rPh sb="3" eb="4">
      <t>オヨ</t>
    </rPh>
    <rPh sb="5" eb="8">
      <t>チンシャクリョウ</t>
    </rPh>
    <phoneticPr fontId="4"/>
  </si>
  <si>
    <t>備品購入費</t>
    <phoneticPr fontId="4"/>
  </si>
  <si>
    <t>大阪市福祉局高齢者施策部介護保険課</t>
    <rPh sb="0" eb="3">
      <t>オオサカシ</t>
    </rPh>
    <rPh sb="3" eb="6">
      <t>フクシキョク</t>
    </rPh>
    <rPh sb="6" eb="9">
      <t>コウレイシャ</t>
    </rPh>
    <rPh sb="9" eb="11">
      <t>シサク</t>
    </rPh>
    <rPh sb="11" eb="12">
      <t>ブ</t>
    </rPh>
    <rPh sb="12" eb="14">
      <t>カイゴ</t>
    </rPh>
    <rPh sb="14" eb="16">
      <t>ホケン</t>
    </rPh>
    <rPh sb="16" eb="17">
      <t>カ</t>
    </rPh>
    <phoneticPr fontId="4"/>
  </si>
  <si>
    <t>公募型企画プロポーザル参加資格審査資料</t>
    <rPh sb="0" eb="3">
      <t>コウボガタ</t>
    </rPh>
    <rPh sb="3" eb="5">
      <t>キカク</t>
    </rPh>
    <rPh sb="11" eb="13">
      <t>サンカ</t>
    </rPh>
    <rPh sb="13" eb="15">
      <t>シカク</t>
    </rPh>
    <rPh sb="15" eb="17">
      <t>シンサ</t>
    </rPh>
    <rPh sb="17" eb="19">
      <t>シリョウ</t>
    </rPh>
    <phoneticPr fontId="4"/>
  </si>
  <si>
    <t>地方自治法施行令（昭和22年政令第16号）第167条の4の規定に該当しない者であること。</t>
    <rPh sb="0" eb="2">
      <t>チホウ</t>
    </rPh>
    <rPh sb="2" eb="4">
      <t>ジチ</t>
    </rPh>
    <rPh sb="4" eb="5">
      <t>ホウ</t>
    </rPh>
    <rPh sb="5" eb="7">
      <t>セコウ</t>
    </rPh>
    <rPh sb="7" eb="8">
      <t>レイ</t>
    </rPh>
    <rPh sb="9" eb="11">
      <t>ショウワ</t>
    </rPh>
    <rPh sb="13" eb="14">
      <t>ネン</t>
    </rPh>
    <rPh sb="14" eb="16">
      <t>セイレイ</t>
    </rPh>
    <rPh sb="16" eb="17">
      <t>ダイ</t>
    </rPh>
    <rPh sb="19" eb="20">
      <t>ゴウ</t>
    </rPh>
    <rPh sb="21" eb="22">
      <t>ダイ</t>
    </rPh>
    <rPh sb="25" eb="26">
      <t>ジョウ</t>
    </rPh>
    <rPh sb="29" eb="31">
      <t>キテイ</t>
    </rPh>
    <rPh sb="32" eb="34">
      <t>ガイトウ</t>
    </rPh>
    <rPh sb="37" eb="38">
      <t>モノ</t>
    </rPh>
    <phoneticPr fontId="4"/>
  </si>
  <si>
    <t>　メールでの送信も可。ただし、送信した旨、電話連絡をお願いします。</t>
    <rPh sb="6" eb="8">
      <t>ソウシン</t>
    </rPh>
    <rPh sb="9" eb="10">
      <t>カ</t>
    </rPh>
    <rPh sb="15" eb="17">
      <t>ソウシン</t>
    </rPh>
    <rPh sb="19" eb="20">
      <t>ムネ</t>
    </rPh>
    <rPh sb="21" eb="23">
      <t>デンワ</t>
    </rPh>
    <rPh sb="23" eb="25">
      <t>レンラク</t>
    </rPh>
    <rPh sb="27" eb="28">
      <t>ネガ</t>
    </rPh>
    <phoneticPr fontId="4"/>
  </si>
  <si>
    <t>対象者</t>
    <rPh sb="0" eb="3">
      <t>タイショウシャ</t>
    </rPh>
    <phoneticPr fontId="4"/>
  </si>
  <si>
    <t>参加
人数</t>
    <rPh sb="0" eb="2">
      <t>サンカ</t>
    </rPh>
    <rPh sb="3" eb="5">
      <t>ニンズウ</t>
    </rPh>
    <phoneticPr fontId="4"/>
  </si>
  <si>
    <t>時間・
コマ数</t>
    <rPh sb="0" eb="2">
      <t>ジカン</t>
    </rPh>
    <rPh sb="6" eb="7">
      <t>スウ</t>
    </rPh>
    <phoneticPr fontId="4"/>
  </si>
  <si>
    <t>日　時</t>
    <rPh sb="0" eb="1">
      <t>ヒ</t>
    </rPh>
    <rPh sb="2" eb="3">
      <t>ジ</t>
    </rPh>
    <phoneticPr fontId="4"/>
  </si>
  <si>
    <t>場　所</t>
    <rPh sb="0" eb="1">
      <t>バ</t>
    </rPh>
    <rPh sb="2" eb="3">
      <t>ショ</t>
    </rPh>
    <phoneticPr fontId="4"/>
  </si>
  <si>
    <t>テ　ー　マ
講　　師</t>
    <rPh sb="6" eb="7">
      <t>コウ</t>
    </rPh>
    <rPh sb="9" eb="10">
      <t>シ</t>
    </rPh>
    <phoneticPr fontId="4"/>
  </si>
  <si>
    <t>業務内容</t>
    <rPh sb="0" eb="2">
      <t>ギョウム</t>
    </rPh>
    <rPh sb="2" eb="4">
      <t>ナイヨウ</t>
    </rPh>
    <phoneticPr fontId="7"/>
  </si>
  <si>
    <t>1日目</t>
    <rPh sb="1" eb="2">
      <t>ニチ</t>
    </rPh>
    <rPh sb="2" eb="3">
      <t>メ</t>
    </rPh>
    <phoneticPr fontId="7"/>
  </si>
  <si>
    <t>2日目</t>
    <rPh sb="1" eb="2">
      <t>ニチ</t>
    </rPh>
    <rPh sb="2" eb="3">
      <t>メ</t>
    </rPh>
    <phoneticPr fontId="7"/>
  </si>
  <si>
    <t>3日目</t>
    <rPh sb="1" eb="2">
      <t>ニチ</t>
    </rPh>
    <rPh sb="2" eb="3">
      <t>メ</t>
    </rPh>
    <phoneticPr fontId="7"/>
  </si>
  <si>
    <t>4日目</t>
    <rPh sb="1" eb="2">
      <t>ニチ</t>
    </rPh>
    <rPh sb="2" eb="3">
      <t>メ</t>
    </rPh>
    <phoneticPr fontId="7"/>
  </si>
  <si>
    <t>5日目</t>
    <rPh sb="1" eb="2">
      <t>ニチ</t>
    </rPh>
    <rPh sb="2" eb="3">
      <t>メ</t>
    </rPh>
    <phoneticPr fontId="7"/>
  </si>
  <si>
    <t>6日目</t>
    <rPh sb="1" eb="2">
      <t>ニチ</t>
    </rPh>
    <rPh sb="2" eb="3">
      <t>メ</t>
    </rPh>
    <phoneticPr fontId="7"/>
  </si>
  <si>
    <t>7日目</t>
    <rPh sb="1" eb="2">
      <t>ニチ</t>
    </rPh>
    <rPh sb="2" eb="3">
      <t>メ</t>
    </rPh>
    <phoneticPr fontId="7"/>
  </si>
  <si>
    <t>8日目</t>
    <rPh sb="1" eb="2">
      <t>ニチ</t>
    </rPh>
    <rPh sb="2" eb="3">
      <t>メ</t>
    </rPh>
    <phoneticPr fontId="7"/>
  </si>
  <si>
    <t>9日目</t>
    <rPh sb="1" eb="2">
      <t>ニチ</t>
    </rPh>
    <rPh sb="2" eb="3">
      <t>メ</t>
    </rPh>
    <phoneticPr fontId="7"/>
  </si>
  <si>
    <t>10日目</t>
    <rPh sb="2" eb="3">
      <t>ニチ</t>
    </rPh>
    <rPh sb="3" eb="4">
      <t>メ</t>
    </rPh>
    <phoneticPr fontId="7"/>
  </si>
  <si>
    <t>11日目以降</t>
    <rPh sb="2" eb="3">
      <t>ニチ</t>
    </rPh>
    <rPh sb="3" eb="4">
      <t>メ</t>
    </rPh>
    <rPh sb="4" eb="6">
      <t>イコウ</t>
    </rPh>
    <phoneticPr fontId="7"/>
  </si>
  <si>
    <t>・調査実施日の日程調整開始</t>
    <rPh sb="3" eb="5">
      <t>ジッシ</t>
    </rPh>
    <phoneticPr fontId="7"/>
  </si>
  <si>
    <t>・調査依頼書等が受託者に到達</t>
    <rPh sb="1" eb="3">
      <t>チョウサ</t>
    </rPh>
    <rPh sb="3" eb="5">
      <t>イライ</t>
    </rPh>
    <rPh sb="5" eb="6">
      <t>ショ</t>
    </rPh>
    <rPh sb="6" eb="7">
      <t>トウ</t>
    </rPh>
    <rPh sb="8" eb="11">
      <t>ジュタクシャ</t>
    </rPh>
    <rPh sb="12" eb="14">
      <t>トウタツ</t>
    </rPh>
    <phoneticPr fontId="7"/>
  </si>
  <si>
    <t>合計</t>
    <rPh sb="0" eb="2">
      <t>ゴウケイ</t>
    </rPh>
    <phoneticPr fontId="4"/>
  </si>
  <si>
    <t>〒557-0024　大阪市西成区出城２－５－２０</t>
    <phoneticPr fontId="4"/>
  </si>
  <si>
    <t>契約の締結、その他契約事務一切に関し上記印鑑を使用します。</t>
    <rPh sb="0" eb="2">
      <t>ケイヤク</t>
    </rPh>
    <rPh sb="3" eb="5">
      <t>テイケツ</t>
    </rPh>
    <rPh sb="8" eb="9">
      <t>タ</t>
    </rPh>
    <rPh sb="9" eb="11">
      <t>ケイヤク</t>
    </rPh>
    <rPh sb="11" eb="13">
      <t>ジム</t>
    </rPh>
    <rPh sb="13" eb="15">
      <t>イッサイ</t>
    </rPh>
    <rPh sb="16" eb="17">
      <t>カン</t>
    </rPh>
    <rPh sb="18" eb="20">
      <t>ジョウキ</t>
    </rPh>
    <rPh sb="20" eb="22">
      <t>インカン</t>
    </rPh>
    <rPh sb="23" eb="25">
      <t>シヨウ</t>
    </rPh>
    <phoneticPr fontId="5"/>
  </si>
  <si>
    <t>（資料２）</t>
    <phoneticPr fontId="5"/>
  </si>
  <si>
    <t>（資料１）</t>
    <phoneticPr fontId="5"/>
  </si>
  <si>
    <t>契約額</t>
  </si>
  <si>
    <t>支払額</t>
  </si>
  <si>
    <t>　　　</t>
  </si>
  <si>
    <t>調査実施見込数</t>
  </si>
  <si>
    <t>調査実施実績数</t>
  </si>
  <si>
    <t>過去の契約実績について</t>
    <phoneticPr fontId="5"/>
  </si>
  <si>
    <t>（資料３）</t>
  </si>
  <si>
    <t>住　　所</t>
    <rPh sb="0" eb="1">
      <t>ジュウ</t>
    </rPh>
    <rPh sb="3" eb="4">
      <t>ショ</t>
    </rPh>
    <phoneticPr fontId="4"/>
  </si>
  <si>
    <t>氏　　名</t>
    <rPh sb="0" eb="1">
      <t>シ</t>
    </rPh>
    <rPh sb="3" eb="4">
      <t>ナ</t>
    </rPh>
    <phoneticPr fontId="4"/>
  </si>
  <si>
    <t>（様式3）</t>
    <rPh sb="1" eb="3">
      <t>ヨウシキ</t>
    </rPh>
    <phoneticPr fontId="4"/>
  </si>
  <si>
    <t>（様式５）</t>
    <rPh sb="1" eb="3">
      <t>ヨウシキ</t>
    </rPh>
    <phoneticPr fontId="4"/>
  </si>
  <si>
    <t>（様式８）</t>
    <rPh sb="1" eb="3">
      <t>ヨウシキ</t>
    </rPh>
    <phoneticPr fontId="4"/>
  </si>
  <si>
    <t>（様式９）</t>
    <rPh sb="1" eb="3">
      <t>ヨウシキ</t>
    </rPh>
    <phoneticPr fontId="5"/>
  </si>
  <si>
    <t>（様式10）</t>
    <rPh sb="1" eb="3">
      <t>ヨウシキ</t>
    </rPh>
    <phoneticPr fontId="4"/>
  </si>
  <si>
    <t>（様式７）</t>
    <rPh sb="1" eb="3">
      <t>ヨウシキ</t>
    </rPh>
    <phoneticPr fontId="4"/>
  </si>
  <si>
    <t>　　・調査実施見込数、実績件数</t>
    <phoneticPr fontId="5"/>
  </si>
  <si>
    <t>　契約実績</t>
    <phoneticPr fontId="5"/>
  </si>
  <si>
    <t>大阪市社会福祉研修・情報センター３階</t>
    <rPh sb="0" eb="3">
      <t>オオサカシ</t>
    </rPh>
    <rPh sb="3" eb="9">
      <t>シャカイフクシケンシュウ</t>
    </rPh>
    <rPh sb="10" eb="12">
      <t>ジョウホウ</t>
    </rPh>
    <rPh sb="17" eb="18">
      <t>カイ</t>
    </rPh>
    <phoneticPr fontId="4"/>
  </si>
  <si>
    <t>大阪市認定事務センター</t>
    <rPh sb="0" eb="3">
      <t>オオサカシ</t>
    </rPh>
    <rPh sb="3" eb="7">
      <t>ニンテイジム</t>
    </rPh>
    <phoneticPr fontId="4"/>
  </si>
  <si>
    <t>【質問受付・問合せ先】</t>
    <rPh sb="1" eb="3">
      <t>シツモン</t>
    </rPh>
    <rPh sb="3" eb="5">
      <t>ウケツケ</t>
    </rPh>
    <rPh sb="6" eb="8">
      <t>トイアワ</t>
    </rPh>
    <rPh sb="9" eb="10">
      <t>サキ</t>
    </rPh>
    <phoneticPr fontId="4"/>
  </si>
  <si>
    <t>法人概要</t>
    <rPh sb="0" eb="1">
      <t>ホウ</t>
    </rPh>
    <rPh sb="1" eb="2">
      <t>ニン</t>
    </rPh>
    <rPh sb="2" eb="3">
      <t>オオムネ</t>
    </rPh>
    <rPh sb="3" eb="4">
      <t>ヨウ</t>
    </rPh>
    <phoneticPr fontId="4"/>
  </si>
  <si>
    <t>使 用 印</t>
    <rPh sb="0" eb="1">
      <t>シ</t>
    </rPh>
    <rPh sb="2" eb="3">
      <t>ヨウ</t>
    </rPh>
    <rPh sb="4" eb="5">
      <t>イン</t>
    </rPh>
    <phoneticPr fontId="5"/>
  </si>
  <si>
    <t>※使用印は役職名又は氏名等が表示されたものに限ります。</t>
    <rPh sb="1" eb="3">
      <t>シヨウ</t>
    </rPh>
    <rPh sb="3" eb="4">
      <t>イン</t>
    </rPh>
    <rPh sb="5" eb="8">
      <t>ヤクショクメイ</t>
    </rPh>
    <rPh sb="8" eb="9">
      <t>マタ</t>
    </rPh>
    <rPh sb="10" eb="12">
      <t>シメイ</t>
    </rPh>
    <rPh sb="12" eb="13">
      <t>ナド</t>
    </rPh>
    <rPh sb="14" eb="16">
      <t>ヒョウジ</t>
    </rPh>
    <rPh sb="22" eb="23">
      <t>カギ</t>
    </rPh>
    <phoneticPr fontId="5"/>
  </si>
  <si>
    <t>　　　大阪市福祉局長　様</t>
    <rPh sb="3" eb="6">
      <t>オオサカシ</t>
    </rPh>
    <rPh sb="6" eb="8">
      <t>フクシ</t>
    </rPh>
    <rPh sb="8" eb="10">
      <t>キョクチョウ</t>
    </rPh>
    <rPh sb="11" eb="12">
      <t>サマ</t>
    </rPh>
    <phoneticPr fontId="4"/>
  </si>
  <si>
    <t>　令和　　年　　月　　日</t>
    <rPh sb="1" eb="3">
      <t>レイワ</t>
    </rPh>
    <rPh sb="5" eb="6">
      <t>ネン</t>
    </rPh>
    <rPh sb="8" eb="9">
      <t>ツキ</t>
    </rPh>
    <rPh sb="11" eb="12">
      <t>ヒ</t>
    </rPh>
    <phoneticPr fontId="4"/>
  </si>
  <si>
    <t>公募型企画プロポーザル参加申請書</t>
    <rPh sb="0" eb="1">
      <t>コウ</t>
    </rPh>
    <rPh sb="1" eb="2">
      <t>ツノル</t>
    </rPh>
    <rPh sb="2" eb="3">
      <t>ガタ</t>
    </rPh>
    <rPh sb="3" eb="4">
      <t>キ</t>
    </rPh>
    <rPh sb="4" eb="5">
      <t>ガ</t>
    </rPh>
    <rPh sb="11" eb="12">
      <t>サン</t>
    </rPh>
    <rPh sb="12" eb="13">
      <t>カ</t>
    </rPh>
    <rPh sb="13" eb="14">
      <t>サル</t>
    </rPh>
    <rPh sb="14" eb="15">
      <t>ショウ</t>
    </rPh>
    <rPh sb="15" eb="16">
      <t>ショ</t>
    </rPh>
    <phoneticPr fontId="4"/>
  </si>
  <si>
    <t>大阪市福祉局長　様</t>
    <rPh sb="0" eb="3">
      <t>オオサカシ</t>
    </rPh>
    <rPh sb="3" eb="5">
      <t>フクシ</t>
    </rPh>
    <rPh sb="5" eb="7">
      <t>キョクチョウ</t>
    </rPh>
    <rPh sb="8" eb="9">
      <t>サマ</t>
    </rPh>
    <phoneticPr fontId="4"/>
  </si>
  <si>
    <t>誓約書</t>
    <rPh sb="0" eb="1">
      <t>セイ</t>
    </rPh>
    <rPh sb="1" eb="2">
      <t>ヤク</t>
    </rPh>
    <rPh sb="2" eb="3">
      <t>ショ</t>
    </rPh>
    <phoneticPr fontId="4"/>
  </si>
  <si>
    <t>申請内容確認書</t>
    <rPh sb="0" eb="1">
      <t>サル</t>
    </rPh>
    <rPh sb="1" eb="2">
      <t>ショウ</t>
    </rPh>
    <rPh sb="2" eb="3">
      <t>ウチ</t>
    </rPh>
    <rPh sb="3" eb="4">
      <t>カタチ</t>
    </rPh>
    <rPh sb="4" eb="5">
      <t>アキラ</t>
    </rPh>
    <rPh sb="5" eb="6">
      <t>ニン</t>
    </rPh>
    <rPh sb="6" eb="7">
      <t>ショ</t>
    </rPh>
    <phoneticPr fontId="4"/>
  </si>
  <si>
    <t>使用印鑑届</t>
    <rPh sb="0" eb="1">
      <t>シ</t>
    </rPh>
    <rPh sb="1" eb="2">
      <t>ヨウ</t>
    </rPh>
    <rPh sb="2" eb="3">
      <t>イン</t>
    </rPh>
    <rPh sb="3" eb="4">
      <t>カガミ</t>
    </rPh>
    <rPh sb="4" eb="5">
      <t>トドケ</t>
    </rPh>
    <phoneticPr fontId="4"/>
  </si>
  <si>
    <t>認定調査業務実施スケジュール</t>
    <rPh sb="0" eb="2">
      <t>ニンテイ</t>
    </rPh>
    <rPh sb="2" eb="4">
      <t>チョウサ</t>
    </rPh>
    <rPh sb="4" eb="6">
      <t>ギョウム</t>
    </rPh>
    <rPh sb="6" eb="8">
      <t>ジッシ</t>
    </rPh>
    <phoneticPr fontId="7"/>
  </si>
  <si>
    <r>
      <t xml:space="preserve">調査依頼
からの日数
</t>
    </r>
    <r>
      <rPr>
        <b/>
        <sz val="9"/>
        <color theme="1"/>
        <rFont val="メイリオ"/>
        <family val="3"/>
        <charset val="128"/>
      </rPr>
      <t>（土日、祝日含む）</t>
    </r>
    <rPh sb="0" eb="2">
      <t>チョウサ</t>
    </rPh>
    <rPh sb="2" eb="4">
      <t>イライ</t>
    </rPh>
    <rPh sb="8" eb="10">
      <t>ニッスウ</t>
    </rPh>
    <rPh sb="12" eb="14">
      <t>ドニチ</t>
    </rPh>
    <rPh sb="15" eb="17">
      <t>シュクジツ</t>
    </rPh>
    <rPh sb="17" eb="18">
      <t>フク</t>
    </rPh>
    <phoneticPr fontId="7"/>
  </si>
  <si>
    <t>令和　年度　人権問題研修実施報告書</t>
    <rPh sb="0" eb="2">
      <t>レイワ</t>
    </rPh>
    <rPh sb="3" eb="5">
      <t>ネンド</t>
    </rPh>
    <rPh sb="6" eb="8">
      <t>ジンケン</t>
    </rPh>
    <rPh sb="8" eb="10">
      <t>モンダイ</t>
    </rPh>
    <rPh sb="10" eb="12">
      <t>ケンシュウ</t>
    </rPh>
    <rPh sb="12" eb="14">
      <t>ジッシ</t>
    </rPh>
    <rPh sb="14" eb="17">
      <t>ホウコクショ</t>
    </rPh>
    <phoneticPr fontId="4"/>
  </si>
  <si>
    <r>
      <t xml:space="preserve">具体の研修内容・研修方法
</t>
    </r>
    <r>
      <rPr>
        <b/>
        <sz val="7"/>
        <color indexed="8"/>
        <rFont val="メイリオ"/>
        <family val="3"/>
        <charset val="128"/>
      </rPr>
      <t>（講義・グループ討議・ビデオ学習等）</t>
    </r>
    <rPh sb="0" eb="2">
      <t>グタイ</t>
    </rPh>
    <rPh sb="3" eb="5">
      <t>ケンシュウ</t>
    </rPh>
    <rPh sb="5" eb="7">
      <t>ナイヨウ</t>
    </rPh>
    <rPh sb="8" eb="10">
      <t>ケンシュウ</t>
    </rPh>
    <rPh sb="10" eb="12">
      <t>ホウホウ</t>
    </rPh>
    <rPh sb="14" eb="16">
      <t>コウギ</t>
    </rPh>
    <rPh sb="21" eb="23">
      <t>トウギ</t>
    </rPh>
    <rPh sb="27" eb="29">
      <t>ガクシュウ</t>
    </rPh>
    <rPh sb="29" eb="30">
      <t>ナド</t>
    </rPh>
    <phoneticPr fontId="4"/>
  </si>
  <si>
    <t>大正　・　昭和</t>
    <rPh sb="0" eb="2">
      <t>タイショウ</t>
    </rPh>
    <rPh sb="5" eb="7">
      <t>ショウワ</t>
    </rPh>
    <phoneticPr fontId="4"/>
  </si>
  <si>
    <t>平成　・　令和</t>
    <rPh sb="0" eb="2">
      <t>ヘイセイ</t>
    </rPh>
    <rPh sb="5" eb="7">
      <t>レイワ</t>
    </rPh>
    <phoneticPr fontId="4"/>
  </si>
  <si>
    <t>〒</t>
    <phoneticPr fontId="4"/>
  </si>
  <si>
    <t>　大阪市福祉局長　様</t>
    <rPh sb="1" eb="4">
      <t>オオサカシ</t>
    </rPh>
    <rPh sb="4" eb="6">
      <t>フクシ</t>
    </rPh>
    <rPh sb="6" eb="8">
      <t>キョクチョウ</t>
    </rPh>
    <rPh sb="9" eb="10">
      <t>サマ</t>
    </rPh>
    <phoneticPr fontId="4"/>
  </si>
  <si>
    <t>　　・契約額、支払額　　　　　　　　　　　　（金額は税込）</t>
    <phoneticPr fontId="5"/>
  </si>
  <si>
    <t>色付き部分を入力してください。</t>
    <rPh sb="0" eb="2">
      <t>イロツ</t>
    </rPh>
    <rPh sb="3" eb="5">
      <t>ブブン</t>
    </rPh>
    <rPh sb="6" eb="8">
      <t>ニュウリョク</t>
    </rPh>
    <phoneticPr fontId="4"/>
  </si>
  <si>
    <t>×</t>
    <phoneticPr fontId="4"/>
  </si>
  <si>
    <t>合計</t>
    <rPh sb="0" eb="2">
      <t>ゴウケイ</t>
    </rPh>
    <phoneticPr fontId="4"/>
  </si>
  <si>
    <t>要介護認定調査業務委託実績報告書</t>
    <rPh sb="0" eb="1">
      <t>ヨウ</t>
    </rPh>
    <rPh sb="1" eb="3">
      <t>カイゴ</t>
    </rPh>
    <rPh sb="3" eb="5">
      <t>ニンテイ</t>
    </rPh>
    <rPh sb="5" eb="7">
      <t>チョウサ</t>
    </rPh>
    <rPh sb="7" eb="9">
      <t>ギョウム</t>
    </rPh>
    <rPh sb="9" eb="11">
      <t>イタク</t>
    </rPh>
    <rPh sb="11" eb="13">
      <t>ジッセキ</t>
    </rPh>
    <rPh sb="13" eb="16">
      <t>ホウコクショ</t>
    </rPh>
    <phoneticPr fontId="4"/>
  </si>
  <si>
    <t>令和　年　月　日　</t>
    <rPh sb="0" eb="2">
      <t>レイワ</t>
    </rPh>
    <rPh sb="3" eb="4">
      <t>ネン</t>
    </rPh>
    <rPh sb="5" eb="6">
      <t>ツキ</t>
    </rPh>
    <rPh sb="7" eb="8">
      <t>ヒ</t>
    </rPh>
    <phoneticPr fontId="4"/>
  </si>
  <si>
    <t>実績月（プルダウン）</t>
    <rPh sb="0" eb="2">
      <t>ジッセキ</t>
    </rPh>
    <rPh sb="2" eb="3">
      <t>ツキ</t>
    </rPh>
    <phoneticPr fontId="4"/>
  </si>
  <si>
    <t>=</t>
    <phoneticPr fontId="4"/>
  </si>
  <si>
    <t>区名（プルダウン）</t>
    <rPh sb="0" eb="2">
      <t>クメイ</t>
    </rPh>
    <phoneticPr fontId="4"/>
  </si>
  <si>
    <t>北</t>
  </si>
  <si>
    <t>都島</t>
  </si>
  <si>
    <t>福島</t>
  </si>
  <si>
    <t>此花</t>
  </si>
  <si>
    <t>中央</t>
  </si>
  <si>
    <t>西</t>
  </si>
  <si>
    <t>港</t>
  </si>
  <si>
    <t>大正</t>
  </si>
  <si>
    <t>天王寺</t>
  </si>
  <si>
    <t>浪速</t>
  </si>
  <si>
    <t>西淀川</t>
  </si>
  <si>
    <t>淀川</t>
  </si>
  <si>
    <t>東淀川</t>
  </si>
  <si>
    <t>東成</t>
  </si>
  <si>
    <t>生野</t>
  </si>
  <si>
    <t>旭</t>
  </si>
  <si>
    <t>城東</t>
  </si>
  <si>
    <t>鶴見</t>
  </si>
  <si>
    <t>阿倍野</t>
  </si>
  <si>
    <t>住之江</t>
  </si>
  <si>
    <t>住吉</t>
  </si>
  <si>
    <t>東住吉</t>
  </si>
  <si>
    <t>西成</t>
  </si>
  <si>
    <t>調査員数
（月末時点）</t>
    <rPh sb="0" eb="4">
      <t>チョウサインスウ</t>
    </rPh>
    <rPh sb="6" eb="10">
      <t>ゲツマツジテン</t>
    </rPh>
    <phoneticPr fontId="4"/>
  </si>
  <si>
    <t>人権研修実施状況</t>
    <rPh sb="0" eb="2">
      <t>ジンケン</t>
    </rPh>
    <rPh sb="2" eb="4">
      <t>ケンシュウ</t>
    </rPh>
    <rPh sb="4" eb="6">
      <t>ジッシ</t>
    </rPh>
    <rPh sb="6" eb="8">
      <t>ジョウキョウ</t>
    </rPh>
    <phoneticPr fontId="4"/>
  </si>
  <si>
    <t>令和　年　月　日　</t>
    <rPh sb="0" eb="2">
      <t>レイワ</t>
    </rPh>
    <rPh sb="3" eb="4">
      <t>トシ</t>
    </rPh>
    <rPh sb="5" eb="6">
      <t>ツキ</t>
    </rPh>
    <rPh sb="7" eb="8">
      <t>ニチ</t>
    </rPh>
    <phoneticPr fontId="5"/>
  </si>
  <si>
    <t>実施区</t>
    <rPh sb="0" eb="3">
      <t>ジッシク</t>
    </rPh>
    <phoneticPr fontId="5"/>
  </si>
  <si>
    <t>状況写真</t>
    <rPh sb="0" eb="4">
      <t>ジョウキョウシャシン</t>
    </rPh>
    <phoneticPr fontId="4"/>
  </si>
  <si>
    <t>印　　　　</t>
    <rPh sb="0" eb="1">
      <t>イン</t>
    </rPh>
    <phoneticPr fontId="4"/>
  </si>
  <si>
    <t>法的安定性を要するため押印を求めます（契約書に準ずる扱い）</t>
    <rPh sb="0" eb="5">
      <t>ホウテキアンテイセイ</t>
    </rPh>
    <rPh sb="6" eb="7">
      <t>ヨウ</t>
    </rPh>
    <rPh sb="11" eb="13">
      <t>オウイン</t>
    </rPh>
    <rPh sb="14" eb="15">
      <t>モト</t>
    </rPh>
    <rPh sb="26" eb="27">
      <t>アツカ</t>
    </rPh>
    <phoneticPr fontId="4"/>
  </si>
  <si>
    <t>（様式6-1）</t>
    <rPh sb="1" eb="3">
      <t>ヨウシキ</t>
    </rPh>
    <phoneticPr fontId="5"/>
  </si>
  <si>
    <t>費目</t>
    <rPh sb="0" eb="1">
      <t>ヒ</t>
    </rPh>
    <rPh sb="1" eb="2">
      <t>メ</t>
    </rPh>
    <phoneticPr fontId="4"/>
  </si>
  <si>
    <t>金額</t>
    <rPh sb="0" eb="1">
      <t>キン</t>
    </rPh>
    <rPh sb="1" eb="2">
      <t>ガク</t>
    </rPh>
    <phoneticPr fontId="4"/>
  </si>
  <si>
    <t>人件費</t>
    <rPh sb="0" eb="3">
      <t>ジンケンヒ</t>
    </rPh>
    <phoneticPr fontId="5"/>
  </si>
  <si>
    <t>物件費</t>
    <phoneticPr fontId="5"/>
  </si>
  <si>
    <t>委託費</t>
    <rPh sb="0" eb="2">
      <t>イタク</t>
    </rPh>
    <rPh sb="2" eb="3">
      <t>ヒ</t>
    </rPh>
    <phoneticPr fontId="5"/>
  </si>
  <si>
    <t>円未満切り捨て</t>
    <rPh sb="0" eb="3">
      <t>エンミマン</t>
    </rPh>
    <rPh sb="3" eb="4">
      <t>キ</t>
    </rPh>
    <rPh sb="5" eb="6">
      <t>ス</t>
    </rPh>
    <phoneticPr fontId="5"/>
  </si>
  <si>
    <t>合計</t>
    <rPh sb="0" eb="2">
      <t>ゴウケイ</t>
    </rPh>
    <phoneticPr fontId="5"/>
  </si>
  <si>
    <t>区名</t>
    <rPh sb="0" eb="2">
      <t>クメイ</t>
    </rPh>
    <phoneticPr fontId="5"/>
  </si>
  <si>
    <t>想定件数</t>
    <rPh sb="0" eb="4">
      <t>ソウテイケンスウ</t>
    </rPh>
    <phoneticPr fontId="5"/>
  </si>
  <si>
    <t>上限金額</t>
    <rPh sb="0" eb="2">
      <t>ジョウゲン</t>
    </rPh>
    <rPh sb="2" eb="4">
      <t>キンガク</t>
    </rPh>
    <phoneticPr fontId="5"/>
  </si>
  <si>
    <t>（様式6-3）</t>
    <rPh sb="1" eb="3">
      <t>ヨウシキ</t>
    </rPh>
    <phoneticPr fontId="5"/>
  </si>
  <si>
    <t>（様式6-2）</t>
    <rPh sb="1" eb="3">
      <t>ヨウシキ</t>
    </rPh>
    <phoneticPr fontId="5"/>
  </si>
  <si>
    <t>　貴市における公募型企画プロポーザル参加申請につき、次に掲げる事項に相違ないことを誓約します。</t>
    <rPh sb="1" eb="2">
      <t>キ</t>
    </rPh>
    <rPh sb="2" eb="3">
      <t>シ</t>
    </rPh>
    <rPh sb="7" eb="10">
      <t>コウボガタ</t>
    </rPh>
    <rPh sb="10" eb="12">
      <t>キカク</t>
    </rPh>
    <rPh sb="18" eb="20">
      <t>サンカ</t>
    </rPh>
    <rPh sb="20" eb="22">
      <t>シンセイ</t>
    </rPh>
    <rPh sb="26" eb="27">
      <t>ツギ</t>
    </rPh>
    <rPh sb="28" eb="29">
      <t>カカ</t>
    </rPh>
    <rPh sb="31" eb="33">
      <t>ジコウ</t>
    </rPh>
    <rPh sb="34" eb="36">
      <t>ソウイ</t>
    </rPh>
    <phoneticPr fontId="4"/>
  </si>
  <si>
    <t>介護保険法第23条に規定する居宅サービスの提供を現に行っていないこと、かつ、委託期間内においても引き続き居宅サービス等の提供を行わないこと。</t>
    <rPh sb="0" eb="2">
      <t>カイゴ</t>
    </rPh>
    <rPh sb="2" eb="4">
      <t>ホケン</t>
    </rPh>
    <rPh sb="4" eb="5">
      <t>ホウ</t>
    </rPh>
    <rPh sb="5" eb="6">
      <t>ダイ</t>
    </rPh>
    <rPh sb="8" eb="9">
      <t>ジョウ</t>
    </rPh>
    <rPh sb="10" eb="12">
      <t>キテイ</t>
    </rPh>
    <rPh sb="14" eb="16">
      <t>キョタク</t>
    </rPh>
    <phoneticPr fontId="4"/>
  </si>
  <si>
    <t>介護保険法第23条に規定する居宅サービス等の提供を現に行っていないこと、かつ、委託期間内においても引き続き居宅サービス等の提供を行わないこと。</t>
    <rPh sb="0" eb="2">
      <t>カイゴ</t>
    </rPh>
    <rPh sb="2" eb="4">
      <t>ホケン</t>
    </rPh>
    <rPh sb="4" eb="5">
      <t>ホウ</t>
    </rPh>
    <rPh sb="5" eb="6">
      <t>ダイ</t>
    </rPh>
    <rPh sb="8" eb="9">
      <t>ジョウ</t>
    </rPh>
    <rPh sb="10" eb="12">
      <t>キテイ</t>
    </rPh>
    <rPh sb="14" eb="16">
      <t>キョタク</t>
    </rPh>
    <rPh sb="20" eb="21">
      <t>トウ</t>
    </rPh>
    <phoneticPr fontId="4"/>
  </si>
  <si>
    <t>①　公募型企画プロポーザル参加申請書　　　　　　　　（様式5）</t>
    <rPh sb="2" eb="5">
      <t>コウボガタ</t>
    </rPh>
    <rPh sb="5" eb="7">
      <t>キカク</t>
    </rPh>
    <rPh sb="13" eb="15">
      <t>サンカ</t>
    </rPh>
    <rPh sb="15" eb="18">
      <t>シンセイショ</t>
    </rPh>
    <rPh sb="27" eb="29">
      <t>ヨウシキ</t>
    </rPh>
    <phoneticPr fontId="4"/>
  </si>
  <si>
    <t>②　企画提案書（うち１部には押印必要）　　　　　　　（任意様式）</t>
    <rPh sb="2" eb="4">
      <t>キカク</t>
    </rPh>
    <rPh sb="4" eb="7">
      <t>テイアンショ</t>
    </rPh>
    <rPh sb="11" eb="12">
      <t>ブ</t>
    </rPh>
    <rPh sb="14" eb="16">
      <t>オウイン</t>
    </rPh>
    <rPh sb="16" eb="18">
      <t>ヒツヨウ</t>
    </rPh>
    <rPh sb="27" eb="29">
      <t>ニンイ</t>
    </rPh>
    <phoneticPr fontId="4"/>
  </si>
  <si>
    <t>④　事務受託法人指定通知書（写し）もしくは誓約書　　（様式7）</t>
    <rPh sb="2" eb="4">
      <t>ジム</t>
    </rPh>
    <rPh sb="4" eb="6">
      <t>ジュタク</t>
    </rPh>
    <rPh sb="6" eb="8">
      <t>ホウジン</t>
    </rPh>
    <rPh sb="8" eb="10">
      <t>シテイ</t>
    </rPh>
    <rPh sb="10" eb="13">
      <t>ツウチショ</t>
    </rPh>
    <rPh sb="14" eb="15">
      <t>ウツ</t>
    </rPh>
    <rPh sb="21" eb="24">
      <t>セイヤクショ</t>
    </rPh>
    <rPh sb="27" eb="29">
      <t>ヨウシキ</t>
    </rPh>
    <phoneticPr fontId="4"/>
  </si>
  <si>
    <t>⑤　申請内容確認書（実印押印必要）　　　　　　　　　（様式8）</t>
    <rPh sb="2" eb="4">
      <t>シンセイ</t>
    </rPh>
    <rPh sb="4" eb="6">
      <t>ナイヨウ</t>
    </rPh>
    <rPh sb="6" eb="8">
      <t>カクニン</t>
    </rPh>
    <rPh sb="8" eb="9">
      <t>ショ</t>
    </rPh>
    <rPh sb="10" eb="12">
      <t>ジツイン</t>
    </rPh>
    <rPh sb="12" eb="14">
      <t>オウイン</t>
    </rPh>
    <rPh sb="14" eb="16">
      <t>ヒツヨウ</t>
    </rPh>
    <rPh sb="27" eb="29">
      <t>ヨウシキ</t>
    </rPh>
    <phoneticPr fontId="4"/>
  </si>
  <si>
    <t>大阪市契約関係暴力団排除措置要綱に基づく入札等除外措置を受けていないこと及び同要綱別表に掲げるいずれの措置要件にも該当しないこと。</t>
    <rPh sb="0" eb="3">
      <t>オオサカシ</t>
    </rPh>
    <rPh sb="3" eb="5">
      <t>ケイヤク</t>
    </rPh>
    <rPh sb="5" eb="7">
      <t>カンケイ</t>
    </rPh>
    <rPh sb="7" eb="10">
      <t>ボウリョクダン</t>
    </rPh>
    <rPh sb="10" eb="12">
      <t>ハイジョ</t>
    </rPh>
    <rPh sb="12" eb="14">
      <t>ソチ</t>
    </rPh>
    <rPh sb="14" eb="16">
      <t>ヨウコウ</t>
    </rPh>
    <rPh sb="17" eb="18">
      <t>モト</t>
    </rPh>
    <rPh sb="20" eb="23">
      <t>ニュウサツトウ</t>
    </rPh>
    <rPh sb="23" eb="25">
      <t>ジョガイ</t>
    </rPh>
    <rPh sb="25" eb="27">
      <t>ソチ</t>
    </rPh>
    <rPh sb="28" eb="29">
      <t>ウ</t>
    </rPh>
    <rPh sb="36" eb="37">
      <t>オヨ</t>
    </rPh>
    <phoneticPr fontId="4"/>
  </si>
  <si>
    <t>相違があった場合は公募型企画プロポーザル参加資格を取り消されても異議申し立てを行いません。また大阪市契約関係暴力団排除措置要綱及び大阪市競争入札参加停止措置要綱による措置を受けた場合は、同要綱に基づく公表がされることに同意します。</t>
    <rPh sb="12" eb="14">
      <t>キカク</t>
    </rPh>
    <rPh sb="25" eb="26">
      <t>ト</t>
    </rPh>
    <rPh sb="27" eb="28">
      <t>ケ</t>
    </rPh>
    <rPh sb="32" eb="34">
      <t>イギ</t>
    </rPh>
    <rPh sb="34" eb="35">
      <t>モウ</t>
    </rPh>
    <rPh sb="36" eb="37">
      <t>タ</t>
    </rPh>
    <rPh sb="39" eb="40">
      <t>オコナ</t>
    </rPh>
    <phoneticPr fontId="4"/>
  </si>
  <si>
    <t>　　　代表者実印押印欄</t>
    <rPh sb="3" eb="6">
      <t>ダイヒョウシャ</t>
    </rPh>
    <rPh sb="6" eb="8">
      <t>ジツイン</t>
    </rPh>
    <rPh sb="8" eb="10">
      <t>オウイン</t>
    </rPh>
    <rPh sb="10" eb="11">
      <t>ラン</t>
    </rPh>
    <phoneticPr fontId="4"/>
  </si>
  <si>
    <t>　年　月　日</t>
    <rPh sb="1" eb="2">
      <t>ネン</t>
    </rPh>
    <rPh sb="3" eb="4">
      <t>ツキ</t>
    </rPh>
    <rPh sb="5" eb="6">
      <t>ヒ</t>
    </rPh>
    <phoneticPr fontId="4"/>
  </si>
  <si>
    <t>令和　年　月　日現在　</t>
    <rPh sb="0" eb="2">
      <t>レイワ</t>
    </rPh>
    <rPh sb="3" eb="4">
      <t>ネン</t>
    </rPh>
    <rPh sb="5" eb="6">
      <t>ツキ</t>
    </rPh>
    <rPh sb="7" eb="8">
      <t>ニチ</t>
    </rPh>
    <rPh sb="8" eb="10">
      <t>ゲンザイ</t>
    </rPh>
    <phoneticPr fontId="4"/>
  </si>
  <si>
    <t>流動経費</t>
    <rPh sb="0" eb="2">
      <t>リュウドウ</t>
    </rPh>
    <rPh sb="2" eb="4">
      <t>ケイヒ</t>
    </rPh>
    <phoneticPr fontId="5"/>
  </si>
  <si>
    <t>流動経費計</t>
    <rPh sb="4" eb="5">
      <t>ケイ</t>
    </rPh>
    <phoneticPr fontId="5"/>
  </si>
  <si>
    <t>流動経費1件の単価
（合計÷件数）</t>
    <rPh sb="5" eb="6">
      <t>ケン</t>
    </rPh>
    <rPh sb="7" eb="9">
      <t>タンカ</t>
    </rPh>
    <rPh sb="11" eb="13">
      <t>ゴウケイ</t>
    </rPh>
    <rPh sb="14" eb="16">
      <t>ケンスウ</t>
    </rPh>
    <phoneticPr fontId="5"/>
  </si>
  <si>
    <t>流動経費</t>
    <phoneticPr fontId="5"/>
  </si>
  <si>
    <t>固定経費</t>
    <phoneticPr fontId="5"/>
  </si>
  <si>
    <t>固定経費計</t>
    <rPh sb="4" eb="5">
      <t>ケイ</t>
    </rPh>
    <phoneticPr fontId="5"/>
  </si>
  <si>
    <t>年額固定経費</t>
    <rPh sb="0" eb="2">
      <t>ネンガク</t>
    </rPh>
    <phoneticPr fontId="4"/>
  </si>
  <si>
    <t>月額固定経費（4月）</t>
    <rPh sb="0" eb="2">
      <t>ゲツガク</t>
    </rPh>
    <rPh sb="8" eb="9">
      <t>ガツ</t>
    </rPh>
    <phoneticPr fontId="4"/>
  </si>
  <si>
    <t>月額固定経費（4月以外）</t>
    <rPh sb="0" eb="2">
      <t>ゲツガク</t>
    </rPh>
    <rPh sb="8" eb="9">
      <t>ガツ</t>
    </rPh>
    <rPh sb="9" eb="11">
      <t>イガイ</t>
    </rPh>
    <phoneticPr fontId="4"/>
  </si>
  <si>
    <t>固定経費</t>
    <phoneticPr fontId="4"/>
  </si>
  <si>
    <t>流動経費（単価）</t>
    <rPh sb="5" eb="7">
      <t>タンカ</t>
    </rPh>
    <phoneticPr fontId="4"/>
  </si>
  <si>
    <t>流動経費（総価）</t>
    <rPh sb="5" eb="6">
      <t>ソウ</t>
    </rPh>
    <rPh sb="6" eb="7">
      <t>カ</t>
    </rPh>
    <phoneticPr fontId="4"/>
  </si>
  <si>
    <t>流動経費</t>
    <phoneticPr fontId="4"/>
  </si>
  <si>
    <t>　　　　代表者実印押印欄</t>
    <rPh sb="4" eb="7">
      <t>ダイヒョウシャ</t>
    </rPh>
    <rPh sb="7" eb="9">
      <t>ジツイン</t>
    </rPh>
    <rPh sb="9" eb="11">
      <t>オウイン</t>
    </rPh>
    <rPh sb="11" eb="12">
      <t>ラン</t>
    </rPh>
    <phoneticPr fontId="4"/>
  </si>
  <si>
    <t>・調査対象者都合で実施出来ない等特段の事情がある場合、調査データを提出するまで引き続き進捗管理を行う。</t>
    <rPh sb="1" eb="3">
      <t>チョウサ</t>
    </rPh>
    <rPh sb="3" eb="5">
      <t>タイショウ</t>
    </rPh>
    <rPh sb="5" eb="6">
      <t>シャ</t>
    </rPh>
    <rPh sb="6" eb="8">
      <t>ツゴウ</t>
    </rPh>
    <rPh sb="9" eb="11">
      <t>ジッシ</t>
    </rPh>
    <rPh sb="11" eb="13">
      <t>デキ</t>
    </rPh>
    <rPh sb="15" eb="16">
      <t>トウ</t>
    </rPh>
    <rPh sb="16" eb="18">
      <t>トクダン</t>
    </rPh>
    <rPh sb="19" eb="21">
      <t>ジジョウ</t>
    </rPh>
    <rPh sb="24" eb="26">
      <t>バアイ</t>
    </rPh>
    <rPh sb="27" eb="29">
      <t>チョウサ</t>
    </rPh>
    <rPh sb="33" eb="35">
      <t>テイシュツ</t>
    </rPh>
    <rPh sb="39" eb="40">
      <t>ヒ</t>
    </rPh>
    <rPh sb="41" eb="42">
      <t>ツヅ</t>
    </rPh>
    <rPh sb="43" eb="45">
      <t>シンチョク</t>
    </rPh>
    <rPh sb="45" eb="47">
      <t>カンリ</t>
    </rPh>
    <rPh sb="48" eb="49">
      <t>オコナ</t>
    </rPh>
    <phoneticPr fontId="7"/>
  </si>
  <si>
    <t>・提出された調査データは認定事務センターで確認する。疑義がある場合には提出元へ照会を行い、必要に応じて返送するので記載内容の確認及び修正を行う。</t>
    <rPh sb="1" eb="3">
      <t>テイシュツ</t>
    </rPh>
    <rPh sb="6" eb="8">
      <t>チョウサ</t>
    </rPh>
    <rPh sb="12" eb="14">
      <t>ニンテイ</t>
    </rPh>
    <rPh sb="14" eb="16">
      <t>ジム</t>
    </rPh>
    <rPh sb="21" eb="23">
      <t>カクニン</t>
    </rPh>
    <rPh sb="26" eb="28">
      <t>ギギ</t>
    </rPh>
    <rPh sb="31" eb="33">
      <t>バアイ</t>
    </rPh>
    <rPh sb="35" eb="38">
      <t>テイシュツモト</t>
    </rPh>
    <rPh sb="39" eb="41">
      <t>ショウカイ</t>
    </rPh>
    <rPh sb="42" eb="43">
      <t>オコナ</t>
    </rPh>
    <rPh sb="45" eb="47">
      <t>ヒツヨウ</t>
    </rPh>
    <rPh sb="48" eb="49">
      <t>オウ</t>
    </rPh>
    <rPh sb="51" eb="53">
      <t>ヘンソウ</t>
    </rPh>
    <rPh sb="57" eb="59">
      <t>キサイ</t>
    </rPh>
    <rPh sb="59" eb="61">
      <t>ナイヨウ</t>
    </rPh>
    <rPh sb="62" eb="64">
      <t>カクニン</t>
    </rPh>
    <rPh sb="64" eb="65">
      <t>オヨ</t>
    </rPh>
    <rPh sb="66" eb="68">
      <t>シュウセイ</t>
    </rPh>
    <rPh sb="69" eb="70">
      <t>オコナ</t>
    </rPh>
    <phoneticPr fontId="7"/>
  </si>
  <si>
    <t xml:space="preserve">E-mail </t>
    <phoneticPr fontId="4"/>
  </si>
  <si>
    <t>ninteijimuc@city.osaka.lg.jp</t>
    <phoneticPr fontId="4"/>
  </si>
  <si>
    <t>委託件数</t>
    <rPh sb="0" eb="4">
      <t>イタクケンスウ</t>
    </rPh>
    <phoneticPr fontId="5"/>
  </si>
  <si>
    <t>契約上限額</t>
    <rPh sb="0" eb="5">
      <t>ケイヤクジョウゲンガク</t>
    </rPh>
    <phoneticPr fontId="5"/>
  </si>
  <si>
    <t>（単位：委託件数は件、契約上限額は千円）</t>
    <rPh sb="1" eb="3">
      <t>タンイ</t>
    </rPh>
    <rPh sb="4" eb="8">
      <t>イタクケンスウ</t>
    </rPh>
    <rPh sb="9" eb="10">
      <t>ケン</t>
    </rPh>
    <rPh sb="11" eb="16">
      <t>ケイヤクジョウゲンガク</t>
    </rPh>
    <rPh sb="17" eb="19">
      <t>センエン</t>
    </rPh>
    <phoneticPr fontId="5"/>
  </si>
  <si>
    <r>
      <t>・調査データの認定事務センター到達期限</t>
    </r>
    <r>
      <rPr>
        <b/>
        <sz val="10"/>
        <color theme="1"/>
        <rFont val="メイリオ"/>
        <family val="3"/>
        <charset val="128"/>
      </rPr>
      <t>（障がい支援区分認定調査の場合は20日目）</t>
    </r>
    <rPh sb="1" eb="3">
      <t>チョウサ</t>
    </rPh>
    <rPh sb="7" eb="9">
      <t>ニンテイ</t>
    </rPh>
    <rPh sb="9" eb="11">
      <t>ジム</t>
    </rPh>
    <rPh sb="15" eb="17">
      <t>トウタツ</t>
    </rPh>
    <rPh sb="17" eb="19">
      <t>キゲン</t>
    </rPh>
    <rPh sb="20" eb="21">
      <t>ショウ</t>
    </rPh>
    <rPh sb="23" eb="27">
      <t>シエンクブン</t>
    </rPh>
    <rPh sb="27" eb="29">
      <t>ニンテイ</t>
    </rPh>
    <rPh sb="29" eb="31">
      <t>チョウサ</t>
    </rPh>
    <rPh sb="32" eb="34">
      <t>バアイ</t>
    </rPh>
    <rPh sb="37" eb="38">
      <t>ニチ</t>
    </rPh>
    <rPh sb="38" eb="39">
      <t>メ</t>
    </rPh>
    <phoneticPr fontId="7"/>
  </si>
  <si>
    <t>・介護認定審査会から要請があった場合には、審査会に出席する。</t>
    <phoneticPr fontId="5"/>
  </si>
  <si>
    <t>・障がい支援区分審査会から要請があった場合には、審査会に出席する。</t>
    <rPh sb="1" eb="2">
      <t>ショウ</t>
    </rPh>
    <rPh sb="4" eb="8">
      <t>シエンクブン</t>
    </rPh>
    <rPh sb="24" eb="27">
      <t>シンサカイ</t>
    </rPh>
    <rPh sb="28" eb="30">
      <t>シュッセキ</t>
    </rPh>
    <phoneticPr fontId="7"/>
  </si>
  <si>
    <t>令和8年度</t>
    <rPh sb="0" eb="2">
      <t>レイワ</t>
    </rPh>
    <rPh sb="3" eb="4">
      <t>ネン</t>
    </rPh>
    <rPh sb="4" eb="5">
      <t>ド</t>
    </rPh>
    <phoneticPr fontId="4"/>
  </si>
  <si>
    <t>令和9年度</t>
    <rPh sb="0" eb="2">
      <t>レイワ</t>
    </rPh>
    <rPh sb="3" eb="4">
      <t>ネン</t>
    </rPh>
    <rPh sb="4" eb="5">
      <t>ド</t>
    </rPh>
    <phoneticPr fontId="4"/>
  </si>
  <si>
    <t>要介護認定調査業務・障がい支援区分認定調査業務　委託件数・契約上限額</t>
    <rPh sb="0" eb="1">
      <t>ヨウ</t>
    </rPh>
    <rPh sb="1" eb="3">
      <t>カイゴ</t>
    </rPh>
    <rPh sb="3" eb="5">
      <t>ニンテイ</t>
    </rPh>
    <rPh sb="5" eb="7">
      <t>チョウサ</t>
    </rPh>
    <rPh sb="7" eb="9">
      <t>ギョウム</t>
    </rPh>
    <rPh sb="10" eb="11">
      <t>ショウ</t>
    </rPh>
    <rPh sb="13" eb="17">
      <t>シエンクブン</t>
    </rPh>
    <rPh sb="17" eb="21">
      <t>ニンテイチョウサ</t>
    </rPh>
    <rPh sb="21" eb="23">
      <t>ギョウム</t>
    </rPh>
    <rPh sb="24" eb="26">
      <t>イタク</t>
    </rPh>
    <rPh sb="26" eb="28">
      <t>ケンスウ</t>
    </rPh>
    <rPh sb="29" eb="34">
      <t>ケイヤクジョウゲンガク</t>
    </rPh>
    <phoneticPr fontId="4"/>
  </si>
  <si>
    <t>要介護認定</t>
    <rPh sb="0" eb="3">
      <t>ヨウカイゴ</t>
    </rPh>
    <rPh sb="3" eb="5">
      <t>ニンテイ</t>
    </rPh>
    <phoneticPr fontId="5"/>
  </si>
  <si>
    <t>障がい支援区分認定</t>
    <rPh sb="0" eb="1">
      <t>ショウ</t>
    </rPh>
    <rPh sb="3" eb="7">
      <t>シエンクブン</t>
    </rPh>
    <rPh sb="7" eb="9">
      <t>ニンテイ</t>
    </rPh>
    <phoneticPr fontId="5"/>
  </si>
  <si>
    <t>（１）要介護認定調査</t>
    <phoneticPr fontId="5"/>
  </si>
  <si>
    <t>（２）障がい支援区分認定調査</t>
    <rPh sb="3" eb="4">
      <t>ショウ</t>
    </rPh>
    <rPh sb="6" eb="10">
      <t>シエンクブン</t>
    </rPh>
    <rPh sb="10" eb="14">
      <t>ニンテイチョウサ</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</si>
  <si>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</si>
  <si>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</si>
  <si>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</si>
  <si>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※令和5年度はコロナの臨時的な取扱い対応に伴う追加契約含む金額・件数</t>
    <rPh sb="1" eb="3">
      <t>レイワ</t>
    </rPh>
    <rPh sb="4" eb="6">
      <t>ネンド</t>
    </rPh>
    <rPh sb="11" eb="14">
      <t>リンジテキ</t>
    </rPh>
    <rPh sb="15" eb="17">
      <t>トリアツカ</t>
    </rPh>
    <rPh sb="18" eb="20">
      <t>タイオウ</t>
    </rPh>
    <rPh sb="21" eb="22">
      <t>トモナ</t>
    </rPh>
    <rPh sb="23" eb="27">
      <t>ツイカケイヤク</t>
    </rPh>
    <rPh sb="27" eb="28">
      <t>フク</t>
    </rPh>
    <rPh sb="29" eb="31">
      <t>キンガク</t>
    </rPh>
    <rPh sb="32" eb="34">
      <t>ケンスウ</t>
    </rPh>
    <phoneticPr fontId="5"/>
  </si>
  <si>
    <t>平野（北）</t>
    <rPh sb="3" eb="4">
      <t>キタ</t>
    </rPh>
    <phoneticPr fontId="5"/>
  </si>
  <si>
    <t>平野（南）</t>
    <rPh sb="3" eb="4">
      <t>ミナミ</t>
    </rPh>
    <phoneticPr fontId="5"/>
  </si>
  <si>
    <t>平野（北）</t>
    <rPh sb="3" eb="4">
      <t>キタ</t>
    </rPh>
    <phoneticPr fontId="4"/>
  </si>
  <si>
    <t>平野（南）</t>
    <rPh sb="3" eb="4">
      <t>ミナミ</t>
    </rPh>
    <phoneticPr fontId="4"/>
  </si>
  <si>
    <t>障がい支援区分認定調査業務委託実績報告書</t>
    <rPh sb="0" eb="1">
      <t>ショウ</t>
    </rPh>
    <rPh sb="3" eb="7">
      <t>シエンクブン</t>
    </rPh>
    <rPh sb="7" eb="9">
      <t>ニンテイ</t>
    </rPh>
    <rPh sb="9" eb="11">
      <t>チョウサ</t>
    </rPh>
    <rPh sb="11" eb="13">
      <t>ギョウム</t>
    </rPh>
    <rPh sb="13" eb="15">
      <t>イタク</t>
    </rPh>
    <rPh sb="15" eb="17">
      <t>ジッセキ</t>
    </rPh>
    <rPh sb="17" eb="20">
      <t>ホウコクショ</t>
    </rPh>
    <phoneticPr fontId="4"/>
  </si>
  <si>
    <t>大阪市福祉局障がい者施策部障がい支援課</t>
    <rPh sb="0" eb="3">
      <t>オオサカシ</t>
    </rPh>
    <rPh sb="3" eb="6">
      <t>フクシキョク</t>
    </rPh>
    <rPh sb="6" eb="7">
      <t>ショウ</t>
    </rPh>
    <rPh sb="9" eb="10">
      <t>シャ</t>
    </rPh>
    <rPh sb="10" eb="12">
      <t>シサク</t>
    </rPh>
    <rPh sb="12" eb="13">
      <t>ブ</t>
    </rPh>
    <rPh sb="13" eb="14">
      <t>ショウ</t>
    </rPh>
    <rPh sb="16" eb="18">
      <t>シエン</t>
    </rPh>
    <rPh sb="18" eb="19">
      <t>カ</t>
    </rPh>
    <phoneticPr fontId="4"/>
  </si>
  <si>
    <t xml:space="preserve">   ℡ 06-4392-1727（介護）、℡ 06-4392-1730（障がい）</t>
    <rPh sb="18" eb="20">
      <t>カイゴ</t>
    </rPh>
    <rPh sb="37" eb="38">
      <t>ショウ</t>
    </rPh>
    <phoneticPr fontId="4"/>
  </si>
  <si>
    <t>要介護認定・障がい支援区分認定調査業務委託（概算契約）</t>
    <rPh sb="0" eb="3">
      <t>ヨウカイゴ</t>
    </rPh>
    <rPh sb="3" eb="5">
      <t>ニンテイ</t>
    </rPh>
    <rPh sb="6" eb="7">
      <t>ショウ</t>
    </rPh>
    <rPh sb="9" eb="13">
      <t>シエンクブン</t>
    </rPh>
    <rPh sb="13" eb="15">
      <t>ニンテイ</t>
    </rPh>
    <rPh sb="15" eb="17">
      <t>チョウサ</t>
    </rPh>
    <rPh sb="17" eb="19">
      <t>ギョウム</t>
    </rPh>
    <rPh sb="19" eb="21">
      <t>イタク</t>
    </rPh>
    <rPh sb="22" eb="24">
      <t>ガイサン</t>
    </rPh>
    <rPh sb="24" eb="26">
      <t>ケイヤク</t>
    </rPh>
    <phoneticPr fontId="4"/>
  </si>
  <si>
    <t>大阪市</t>
    <rPh sb="0" eb="3">
      <t>オオサカシ</t>
    </rPh>
    <phoneticPr fontId="4"/>
  </si>
  <si>
    <t>平野（北）</t>
    <rPh sb="3" eb="4">
      <t>キタ</t>
    </rPh>
    <phoneticPr fontId="5"/>
  </si>
  <si>
    <t>平野（南）</t>
    <rPh sb="3" eb="4">
      <t>ミナミ</t>
    </rPh>
    <phoneticPr fontId="5"/>
  </si>
  <si>
    <t>要介護認定調査業務委託見積書（令和8年度　1ヵ年）</t>
    <rPh sb="0" eb="1">
      <t>ヨウ</t>
    </rPh>
    <rPh sb="1" eb="3">
      <t>カイゴ</t>
    </rPh>
    <rPh sb="3" eb="5">
      <t>ニンテイ</t>
    </rPh>
    <rPh sb="5" eb="7">
      <t>チョウサ</t>
    </rPh>
    <rPh sb="7" eb="9">
      <t>ギョウム</t>
    </rPh>
    <rPh sb="9" eb="11">
      <t>イタク</t>
    </rPh>
    <rPh sb="11" eb="14">
      <t>ミツモリショ</t>
    </rPh>
    <rPh sb="15" eb="17">
      <t>レイワ</t>
    </rPh>
    <rPh sb="18" eb="20">
      <t>ネンド</t>
    </rPh>
    <rPh sb="23" eb="24">
      <t>ネン</t>
    </rPh>
    <phoneticPr fontId="4"/>
  </si>
  <si>
    <t>要介護認定調査業務委託見積書（令和9年度　1ヵ年）</t>
    <rPh sb="0" eb="1">
      <t>ヨウ</t>
    </rPh>
    <rPh sb="1" eb="3">
      <t>カイゴ</t>
    </rPh>
    <rPh sb="3" eb="5">
      <t>ニンテイ</t>
    </rPh>
    <rPh sb="5" eb="7">
      <t>チョウサ</t>
    </rPh>
    <rPh sb="7" eb="9">
      <t>ギョウム</t>
    </rPh>
    <rPh sb="9" eb="11">
      <t>イタク</t>
    </rPh>
    <rPh sb="11" eb="14">
      <t>ミツモリショ</t>
    </rPh>
    <rPh sb="15" eb="17">
      <t>レイワ</t>
    </rPh>
    <rPh sb="18" eb="20">
      <t>ネンド</t>
    </rPh>
    <rPh sb="23" eb="24">
      <t>ネン</t>
    </rPh>
    <phoneticPr fontId="4"/>
  </si>
  <si>
    <t>　　　　業務名称：要介護認定・障がい支援区分認定調査業務委託（概算契約）</t>
    <rPh sb="4" eb="6">
      <t>ギョウム</t>
    </rPh>
    <rPh sb="6" eb="8">
      <t>メイショウ</t>
    </rPh>
    <rPh sb="9" eb="12">
      <t>ヨウカイゴ</t>
    </rPh>
    <rPh sb="12" eb="14">
      <t>ニンテイ</t>
    </rPh>
    <rPh sb="15" eb="16">
      <t>ショウ</t>
    </rPh>
    <rPh sb="18" eb="22">
      <t>シエンクブン</t>
    </rPh>
    <rPh sb="22" eb="24">
      <t>ニンテイ</t>
    </rPh>
    <rPh sb="24" eb="26">
      <t>チョウサ</t>
    </rPh>
    <rPh sb="26" eb="28">
      <t>ギョウム</t>
    </rPh>
    <rPh sb="28" eb="30">
      <t>イタク</t>
    </rPh>
    <rPh sb="31" eb="33">
      <t>ガイサン</t>
    </rPh>
    <rPh sb="33" eb="35">
      <t>ケイヤク</t>
    </rPh>
    <phoneticPr fontId="4"/>
  </si>
  <si>
    <t>（様式6-4）</t>
    <rPh sb="1" eb="3">
      <t>ヨウシキ</t>
    </rPh>
    <phoneticPr fontId="5"/>
  </si>
  <si>
    <t>障がい支援区分認定調査業務委託見積書（令和8年度　1ヵ年）</t>
    <rPh sb="0" eb="1">
      <t>ショウ</t>
    </rPh>
    <rPh sb="3" eb="7">
      <t>シエンクブン</t>
    </rPh>
    <rPh sb="7" eb="9">
      <t>ニンテイ</t>
    </rPh>
    <rPh sb="9" eb="11">
      <t>チョウサ</t>
    </rPh>
    <rPh sb="11" eb="13">
      <t>ギョウム</t>
    </rPh>
    <rPh sb="13" eb="15">
      <t>イタク</t>
    </rPh>
    <rPh sb="15" eb="18">
      <t>ミツモリショ</t>
    </rPh>
    <rPh sb="19" eb="21">
      <t>レイワ</t>
    </rPh>
    <rPh sb="22" eb="24">
      <t>ネンド</t>
    </rPh>
    <rPh sb="27" eb="28">
      <t>ネン</t>
    </rPh>
    <phoneticPr fontId="4"/>
  </si>
  <si>
    <t>（様式6-5）</t>
    <rPh sb="1" eb="3">
      <t>ヨウシキ</t>
    </rPh>
    <phoneticPr fontId="5"/>
  </si>
  <si>
    <t>障がい支援区分認定調査業務委託見積書（令和9年度　1ヵ年）</t>
    <rPh sb="0" eb="1">
      <t>ショウ</t>
    </rPh>
    <rPh sb="3" eb="7">
      <t>シエンクブン</t>
    </rPh>
    <rPh sb="7" eb="9">
      <t>ニンテイ</t>
    </rPh>
    <rPh sb="9" eb="11">
      <t>チョウサ</t>
    </rPh>
    <rPh sb="11" eb="13">
      <t>ギョウム</t>
    </rPh>
    <rPh sb="13" eb="15">
      <t>イタク</t>
    </rPh>
    <rPh sb="15" eb="18">
      <t>ミツモリショ</t>
    </rPh>
    <rPh sb="19" eb="21">
      <t>レイワ</t>
    </rPh>
    <rPh sb="22" eb="24">
      <t>ネンド</t>
    </rPh>
    <rPh sb="27" eb="28">
      <t>ネン</t>
    </rPh>
    <phoneticPr fontId="4"/>
  </si>
  <si>
    <t>（様式6-6）</t>
    <rPh sb="1" eb="3">
      <t>ヨウシキ</t>
    </rPh>
    <phoneticPr fontId="5"/>
  </si>
  <si>
    <t>・</t>
    <phoneticPr fontId="4"/>
  </si>
  <si>
    <t>障害者の日常生活及び社会生活を総合的に支援するための法律第28条に規定する障がい福祉サービスの提供を現に行っていないするための法律第28条に規定する障がい福祉サービスの提供を現に行っていないこと、かつ、委託期間内においても引き続き障がい福祉サービスの提供を行わないこと。</t>
    <phoneticPr fontId="4"/>
  </si>
  <si>
    <t>要介護認定調査業務委託実績報告書（週報）</t>
    <rPh sb="0" eb="3">
      <t>ヨウカイゴ</t>
    </rPh>
    <rPh sb="3" eb="5">
      <t>ニンテイ</t>
    </rPh>
    <rPh sb="5" eb="7">
      <t>チョウサ</t>
    </rPh>
    <rPh sb="7" eb="9">
      <t>ギョウム</t>
    </rPh>
    <rPh sb="9" eb="11">
      <t>イタク</t>
    </rPh>
    <rPh sb="11" eb="13">
      <t>ジッセキ</t>
    </rPh>
    <rPh sb="13" eb="16">
      <t>ホウコクショ</t>
    </rPh>
    <rPh sb="17" eb="19">
      <t>シュウホウ</t>
    </rPh>
    <phoneticPr fontId="7"/>
  </si>
  <si>
    <t>受託事業者名</t>
    <phoneticPr fontId="7"/>
  </si>
  <si>
    <t>報告期間</t>
    <rPh sb="0" eb="2">
      <t>ホウコク</t>
    </rPh>
    <rPh sb="2" eb="4">
      <t>キカン</t>
    </rPh>
    <phoneticPr fontId="7"/>
  </si>
  <si>
    <t>受託区</t>
    <rPh sb="0" eb="2">
      <t>ジュタク</t>
    </rPh>
    <rPh sb="2" eb="3">
      <t>ク</t>
    </rPh>
    <phoneticPr fontId="7"/>
  </si>
  <si>
    <t>未処理件数
（前週末）</t>
    <rPh sb="0" eb="3">
      <t>ミショリ</t>
    </rPh>
    <rPh sb="3" eb="5">
      <t>ケンスウ</t>
    </rPh>
    <rPh sb="7" eb="8">
      <t>ゼン</t>
    </rPh>
    <rPh sb="8" eb="10">
      <t>シュウマツ</t>
    </rPh>
    <phoneticPr fontId="7"/>
  </si>
  <si>
    <t>調査依頼件数</t>
    <rPh sb="0" eb="2">
      <t>チョウサ</t>
    </rPh>
    <rPh sb="2" eb="4">
      <t>イライ</t>
    </rPh>
    <rPh sb="4" eb="6">
      <t>ケンスウ</t>
    </rPh>
    <phoneticPr fontId="7"/>
  </si>
  <si>
    <t>返却件数</t>
    <rPh sb="0" eb="2">
      <t>ヘンキャク</t>
    </rPh>
    <rPh sb="2" eb="4">
      <t>ケンスウ</t>
    </rPh>
    <phoneticPr fontId="7"/>
  </si>
  <si>
    <t>未処理件数
（今週末）</t>
    <rPh sb="0" eb="3">
      <t>ミショリ</t>
    </rPh>
    <rPh sb="3" eb="5">
      <t>ケンスウ</t>
    </rPh>
    <rPh sb="7" eb="8">
      <t>コン</t>
    </rPh>
    <rPh sb="8" eb="10">
      <t>シュウマツ</t>
    </rPh>
    <phoneticPr fontId="7"/>
  </si>
  <si>
    <t>報告期限：令和　年　月　日（月）</t>
    <rPh sb="0" eb="4">
      <t>ホウコクキゲン</t>
    </rPh>
    <rPh sb="5" eb="7">
      <t>レイワ</t>
    </rPh>
    <rPh sb="8" eb="9">
      <t>ネン</t>
    </rPh>
    <rPh sb="10" eb="11">
      <t>ガツ</t>
    </rPh>
    <rPh sb="12" eb="13">
      <t>ニチ</t>
    </rPh>
    <rPh sb="14" eb="15">
      <t>ゲツ</t>
    </rPh>
    <phoneticPr fontId="7"/>
  </si>
  <si>
    <t>令和　年　月　日から　月　日まで</t>
    <rPh sb="11" eb="12">
      <t>ガツ</t>
    </rPh>
    <rPh sb="13" eb="14">
      <t>ニチ</t>
    </rPh>
    <phoneticPr fontId="7"/>
  </si>
  <si>
    <t>障がい支援区分認定調査業務委託実績報告書（週報）</t>
    <rPh sb="0" eb="1">
      <t>ショウ</t>
    </rPh>
    <rPh sb="3" eb="7">
      <t>シエンクブン</t>
    </rPh>
    <rPh sb="7" eb="9">
      <t>ニンテイ</t>
    </rPh>
    <rPh sb="9" eb="11">
      <t>チョウサ</t>
    </rPh>
    <rPh sb="11" eb="13">
      <t>ギョウム</t>
    </rPh>
    <rPh sb="13" eb="15">
      <t>イタク</t>
    </rPh>
    <rPh sb="15" eb="17">
      <t>ジッセキ</t>
    </rPh>
    <rPh sb="17" eb="20">
      <t>ホウコクショ</t>
    </rPh>
    <rPh sb="21" eb="23">
      <t>シュウホウ</t>
    </rPh>
    <phoneticPr fontId="7"/>
  </si>
  <si>
    <t>（様式11-1）</t>
    <rPh sb="1" eb="3">
      <t>ヨウシキ</t>
    </rPh>
    <phoneticPr fontId="4"/>
  </si>
  <si>
    <t>（様式11-2）</t>
    <rPh sb="1" eb="3">
      <t>ヨウシキ</t>
    </rPh>
    <phoneticPr fontId="4"/>
  </si>
  <si>
    <t>　　（提出日前3ヶ月以内に発行：写し不可）</t>
    <rPh sb="18" eb="19">
      <t>フ</t>
    </rPh>
    <phoneticPr fontId="4"/>
  </si>
  <si>
    <t>⑥　定款又は寄付行為</t>
    <rPh sb="2" eb="4">
      <t>テイカン</t>
    </rPh>
    <rPh sb="4" eb="5">
      <t>マタ</t>
    </rPh>
    <rPh sb="6" eb="8">
      <t>キフ</t>
    </rPh>
    <rPh sb="8" eb="10">
      <t>コウイ</t>
    </rPh>
    <phoneticPr fontId="4"/>
  </si>
  <si>
    <t>⑦　役員名簿</t>
    <rPh sb="2" eb="4">
      <t>ヤクイン</t>
    </rPh>
    <rPh sb="4" eb="6">
      <t>メイボ</t>
    </rPh>
    <phoneticPr fontId="4"/>
  </si>
  <si>
    <t>⑧　登記事項証明書（履歴事項全部証明書）</t>
    <rPh sb="2" eb="4">
      <t>トウキ</t>
    </rPh>
    <rPh sb="4" eb="6">
      <t>ジコウ</t>
    </rPh>
    <rPh sb="6" eb="9">
      <t>ショウメイショ</t>
    </rPh>
    <rPh sb="10" eb="12">
      <t>リレキ</t>
    </rPh>
    <rPh sb="12" eb="14">
      <t>ジコウ</t>
    </rPh>
    <rPh sb="14" eb="16">
      <t>ゼンブ</t>
    </rPh>
    <rPh sb="16" eb="19">
      <t>ショウメイショビマエゲツイナイハッコウウツカ</t>
    </rPh>
    <phoneticPr fontId="4"/>
  </si>
  <si>
    <t>（提出日前３ヵ月以内に発行されたもの：写し可）</t>
    <phoneticPr fontId="4"/>
  </si>
  <si>
    <t>⑨　印鑑証明書又は印鑑登録証明書</t>
    <rPh sb="2" eb="4">
      <t>インカン</t>
    </rPh>
    <rPh sb="4" eb="7">
      <t>ショウメイショ</t>
    </rPh>
    <rPh sb="7" eb="8">
      <t>マタ</t>
    </rPh>
    <rPh sb="9" eb="11">
      <t>インカン</t>
    </rPh>
    <rPh sb="11" eb="13">
      <t>トウロク</t>
    </rPh>
    <rPh sb="13" eb="16">
      <t>ショウメイショ</t>
    </rPh>
    <phoneticPr fontId="4"/>
  </si>
  <si>
    <t>⑪　決算書（直近１会計年度分）</t>
    <rPh sb="2" eb="5">
      <t>ケッサンショ</t>
    </rPh>
    <rPh sb="6" eb="8">
      <t>チョッキン</t>
    </rPh>
    <rPh sb="9" eb="11">
      <t>カイケイ</t>
    </rPh>
    <rPh sb="11" eb="13">
      <t>ネンド</t>
    </rPh>
    <rPh sb="13" eb="14">
      <t>ブン</t>
    </rPh>
    <phoneticPr fontId="4"/>
  </si>
  <si>
    <t>⑩　使用印鑑届　　　　　　　　　　　　　　　　　　　（様式9）</t>
    <rPh sb="2" eb="4">
      <t>シヨウ</t>
    </rPh>
    <rPh sb="4" eb="6">
      <t>インカン</t>
    </rPh>
    <rPh sb="6" eb="7">
      <t>トドケ</t>
    </rPh>
    <phoneticPr fontId="4"/>
  </si>
  <si>
    <t>　　（納税証明書その３の３「法人税」及び「消費税及地方消費税」</t>
    <phoneticPr fontId="4"/>
  </si>
  <si>
    <t>について未納税額のない証明用）</t>
  </si>
  <si>
    <t>⑬　最近２ヵ年分の納税証明書【市民税、固定資産税の納税証明書】</t>
    <rPh sb="2" eb="4">
      <t>サイキン</t>
    </rPh>
    <rPh sb="6" eb="7">
      <t>ネン</t>
    </rPh>
    <rPh sb="7" eb="8">
      <t>ブン</t>
    </rPh>
    <rPh sb="9" eb="11">
      <t>ノウゼイ</t>
    </rPh>
    <rPh sb="11" eb="14">
      <t>ショウメイショ</t>
    </rPh>
    <rPh sb="15" eb="18">
      <t>シミンゼイ</t>
    </rPh>
    <rPh sb="19" eb="21">
      <t>コテイ</t>
    </rPh>
    <rPh sb="21" eb="24">
      <t>シサンゼイ</t>
    </rPh>
    <rPh sb="25" eb="27">
      <t>ノウゼイ</t>
    </rPh>
    <rPh sb="27" eb="30">
      <t>ショウメイショ</t>
    </rPh>
    <phoneticPr fontId="4"/>
  </si>
  <si>
    <t>　　（申請時に納期限が到来している年度分の税に未納がないこと</t>
    <phoneticPr fontId="4"/>
  </si>
  <si>
    <t>　　が確認できるもの）</t>
    <phoneticPr fontId="4"/>
  </si>
  <si>
    <t>（様式２-1）</t>
    <rPh sb="1" eb="3">
      <t>ヨウシキ</t>
    </rPh>
    <phoneticPr fontId="4"/>
  </si>
  <si>
    <t>（様式２-2）</t>
    <rPh sb="1" eb="3">
      <t>ヨウシキ</t>
    </rPh>
    <phoneticPr fontId="4"/>
  </si>
  <si>
    <t>当該業務の受託事業者として決定された場合、令和7年3月31日までに事務受託法人の指定を受けること。</t>
    <rPh sb="0" eb="2">
      <t>トウガイ</t>
    </rPh>
    <rPh sb="2" eb="4">
      <t>ギョウム</t>
    </rPh>
    <rPh sb="5" eb="7">
      <t>ジュタク</t>
    </rPh>
    <rPh sb="7" eb="9">
      <t>ジギョウ</t>
    </rPh>
    <rPh sb="9" eb="10">
      <t>シャ</t>
    </rPh>
    <rPh sb="13" eb="15">
      <t>ケッテイ</t>
    </rPh>
    <rPh sb="18" eb="20">
      <t>バアイ</t>
    </rPh>
    <rPh sb="21" eb="23">
      <t>レイワ</t>
    </rPh>
    <rPh sb="24" eb="25">
      <t>ネン</t>
    </rPh>
    <rPh sb="26" eb="27">
      <t>ガツ</t>
    </rPh>
    <rPh sb="29" eb="30">
      <t>ニチ</t>
    </rPh>
    <rPh sb="33" eb="35">
      <t>ジム</t>
    </rPh>
    <rPh sb="35" eb="37">
      <t>ジュタク</t>
    </rPh>
    <rPh sb="37" eb="39">
      <t>ホウジン</t>
    </rPh>
    <rPh sb="40" eb="42">
      <t>シテイ</t>
    </rPh>
    <rPh sb="43" eb="44">
      <t>ウ</t>
    </rPh>
    <phoneticPr fontId="4"/>
  </si>
  <si>
    <t>⑭　法人概要　　　　　　　　　　　　　　　　　　　（様式1０）</t>
    <rPh sb="2" eb="6">
      <t>ホウジンガイヨウ</t>
    </rPh>
    <rPh sb="26" eb="28">
      <t>ヨウシキ</t>
    </rPh>
    <phoneticPr fontId="4"/>
  </si>
  <si>
    <t>１　事業者名等</t>
    <rPh sb="2" eb="7">
      <t>ジギョウシャメイトウ</t>
    </rPh>
    <phoneticPr fontId="4"/>
  </si>
  <si>
    <t>事業者名</t>
    <rPh sb="0" eb="4">
      <t>ジギョウシャメイ</t>
    </rPh>
    <phoneticPr fontId="4"/>
  </si>
  <si>
    <t>月　　日</t>
    <rPh sb="0" eb="1">
      <t>ツキ</t>
    </rPh>
    <rPh sb="3" eb="4">
      <t>ヒ</t>
    </rPh>
    <phoneticPr fontId="4"/>
  </si>
  <si>
    <t>時間
（分）</t>
    <rPh sb="0" eb="2">
      <t>ジカン</t>
    </rPh>
    <rPh sb="4" eb="5">
      <t>フン</t>
    </rPh>
    <phoneticPr fontId="4"/>
  </si>
  <si>
    <t>（様式１-1）</t>
    <rPh sb="1" eb="3">
      <t>ヨウシキ</t>
    </rPh>
    <phoneticPr fontId="5"/>
  </si>
  <si>
    <t>（様式１-2）</t>
    <phoneticPr fontId="4"/>
  </si>
  <si>
    <t>令和　　年度　障がいを理由とする差別の解消の推進
のための合理的配慮の提供に係る周知・研修実施報告書</t>
    <rPh sb="0" eb="2">
      <t>レイワ</t>
    </rPh>
    <rPh sb="7" eb="8">
      <t>ショウ</t>
    </rPh>
    <rPh sb="11" eb="13">
      <t>リユウ</t>
    </rPh>
    <rPh sb="16" eb="18">
      <t>サベツ</t>
    </rPh>
    <rPh sb="19" eb="21">
      <t>カイショウ</t>
    </rPh>
    <rPh sb="22" eb="24">
      <t>スイシン</t>
    </rPh>
    <rPh sb="29" eb="34">
      <t>ゴウリテキハイリョ</t>
    </rPh>
    <rPh sb="35" eb="37">
      <t>テイキョウ</t>
    </rPh>
    <rPh sb="38" eb="39">
      <t>カカ</t>
    </rPh>
    <rPh sb="40" eb="42">
      <t>シュウチ</t>
    </rPh>
    <phoneticPr fontId="4"/>
  </si>
  <si>
    <t>２　周知・研修内容</t>
    <rPh sb="2" eb="4">
      <t>シュウチ</t>
    </rPh>
    <rPh sb="5" eb="9">
      <t>ケンシュウナイヨウ</t>
    </rPh>
    <phoneticPr fontId="4"/>
  </si>
  <si>
    <t>周知・研修方法・講師等</t>
    <rPh sb="0" eb="2">
      <t>シュウチ</t>
    </rPh>
    <rPh sb="8" eb="10">
      <t>コウシ</t>
    </rPh>
    <rPh sb="10" eb="11">
      <t>トウ</t>
    </rPh>
    <phoneticPr fontId="4"/>
  </si>
  <si>
    <t>対象（周知・受講人数）</t>
    <rPh sb="0" eb="2">
      <t>タイショウ</t>
    </rPh>
    <rPh sb="3" eb="5">
      <t>シュウチ</t>
    </rPh>
    <rPh sb="6" eb="8">
      <t>ジュコウ</t>
    </rPh>
    <rPh sb="8" eb="10">
      <t>ニンズウ</t>
    </rPh>
    <phoneticPr fontId="4"/>
  </si>
  <si>
    <t>R7</t>
    <phoneticPr fontId="5"/>
  </si>
  <si>
    <t>R8</t>
    <phoneticPr fontId="5"/>
  </si>
  <si>
    <t>R9</t>
    <phoneticPr fontId="5"/>
  </si>
  <si>
    <t xml:space="preserve"> １0部</t>
    <rPh sb="3" eb="4">
      <t>ブ</t>
    </rPh>
    <phoneticPr fontId="4"/>
  </si>
  <si>
    <t>⑫　納税証明書【税務署発行】</t>
    <rPh sb="2" eb="4">
      <t>ノウゼイ</t>
    </rPh>
    <rPh sb="4" eb="7">
      <t>ショウメイショ</t>
    </rPh>
    <rPh sb="8" eb="11">
      <t>ゼイムショ</t>
    </rPh>
    <rPh sb="11" eb="13">
      <t>ハッコウ</t>
    </rPh>
    <phoneticPr fontId="4"/>
  </si>
  <si>
    <r>
      <t>③　</t>
    </r>
    <r>
      <rPr>
        <b/>
        <sz val="9"/>
        <color rgb="FF000000"/>
        <rFont val="メイリオ"/>
        <family val="3"/>
        <charset val="128"/>
      </rPr>
      <t>要介護認定・障がい支援区分認定調査業務委託見積書（内訳書含む）（様式6）</t>
    </r>
    <rPh sb="2" eb="5">
      <t>ヨウカイゴ</t>
    </rPh>
    <rPh sb="5" eb="7">
      <t>ニンテイ</t>
    </rPh>
    <rPh sb="8" eb="9">
      <t>ショウ</t>
    </rPh>
    <rPh sb="11" eb="15">
      <t>シエンクブン</t>
    </rPh>
    <rPh sb="15" eb="17">
      <t>ニンテイ</t>
    </rPh>
    <rPh sb="17" eb="19">
      <t>チョウサ</t>
    </rPh>
    <rPh sb="19" eb="21">
      <t>ギョウム</t>
    </rPh>
    <rPh sb="21" eb="23">
      <t>イタク</t>
    </rPh>
    <rPh sb="23" eb="26">
      <t>ミツモリショ</t>
    </rPh>
    <rPh sb="27" eb="30">
      <t>ウチワケショ</t>
    </rPh>
    <rPh sb="30" eb="31">
      <t>フク</t>
    </rPh>
    <rPh sb="34" eb="36">
      <t>ヨウシキ</t>
    </rPh>
    <phoneticPr fontId="4"/>
  </si>
  <si>
    <t>区名</t>
    <rPh sb="0" eb="2">
      <t>クメイ</t>
    </rPh>
    <phoneticPr fontId="4"/>
  </si>
  <si>
    <t>※本事業における大阪市全体（24区計）の過去３ヶ年の実績は、次のとおりです。</t>
    <rPh sb="1" eb="4">
      <t>ホンジギョウ</t>
    </rPh>
    <rPh sb="8" eb="11">
      <t>オオサカシ</t>
    </rPh>
    <rPh sb="11" eb="13">
      <t>ゼンタイ</t>
    </rPh>
    <rPh sb="16" eb="17">
      <t>ク</t>
    </rPh>
    <rPh sb="17" eb="18">
      <t>ケイ</t>
    </rPh>
    <phoneticPr fontId="5"/>
  </si>
  <si>
    <t>令和7年度（9月～３月）</t>
    <rPh sb="0" eb="2">
      <t>レイワ</t>
    </rPh>
    <rPh sb="3" eb="4">
      <t>ネン</t>
    </rPh>
    <rPh sb="4" eb="5">
      <t>ド</t>
    </rPh>
    <rPh sb="7" eb="8">
      <t>ガツ</t>
    </rPh>
    <rPh sb="10" eb="11">
      <t>ガツ</t>
    </rPh>
    <phoneticPr fontId="4"/>
  </si>
  <si>
    <t>調査票提出件数</t>
    <rPh sb="0" eb="2">
      <t>チョウサ</t>
    </rPh>
    <rPh sb="2" eb="3">
      <t>ヒョウ</t>
    </rPh>
    <rPh sb="3" eb="5">
      <t>テイシュツ</t>
    </rPh>
    <rPh sb="5" eb="7">
      <t>ケンスウ</t>
    </rPh>
    <phoneticPr fontId="7"/>
  </si>
  <si>
    <r>
      <t>　質問の受付は、</t>
    </r>
    <r>
      <rPr>
        <b/>
        <sz val="11"/>
        <color rgb="FF0070C0"/>
        <rFont val="メイリオ"/>
        <family val="3"/>
        <charset val="128"/>
      </rPr>
      <t>令和７年６月６日（金）</t>
    </r>
    <r>
      <rPr>
        <b/>
        <sz val="11"/>
        <color theme="1"/>
        <rFont val="メイリオ"/>
        <family val="3"/>
        <charset val="128"/>
      </rPr>
      <t>午後５時までとします。</t>
    </r>
    <rPh sb="1" eb="3">
      <t>シツモン</t>
    </rPh>
    <rPh sb="4" eb="6">
      <t>ウケツケ</t>
    </rPh>
    <rPh sb="8" eb="10">
      <t>レイワ</t>
    </rPh>
    <rPh sb="11" eb="12">
      <t>ネン</t>
    </rPh>
    <rPh sb="13" eb="14">
      <t>ガツ</t>
    </rPh>
    <rPh sb="15" eb="16">
      <t>カ</t>
    </rPh>
    <rPh sb="17" eb="18">
      <t>キン</t>
    </rPh>
    <rPh sb="19" eb="21">
      <t>ゴゴ</t>
    </rPh>
    <rPh sb="22" eb="23">
      <t>ジ</t>
    </rPh>
    <phoneticPr fontId="4"/>
  </si>
  <si>
    <t>　受け付けた質問に対する回答は、令和７年６月11日（水）に本市ホームページに</t>
    <rPh sb="1" eb="2">
      <t>ウ</t>
    </rPh>
    <rPh sb="3" eb="4">
      <t>ツ</t>
    </rPh>
    <rPh sb="6" eb="8">
      <t>シツモン</t>
    </rPh>
    <rPh sb="9" eb="10">
      <t>タイ</t>
    </rPh>
    <rPh sb="12" eb="14">
      <t>カイトウ</t>
    </rPh>
    <rPh sb="16" eb="18">
      <t>レイワ</t>
    </rPh>
    <rPh sb="19" eb="20">
      <t>ネン</t>
    </rPh>
    <rPh sb="21" eb="22">
      <t>ガツ</t>
    </rPh>
    <rPh sb="24" eb="25">
      <t>ニチ</t>
    </rPh>
    <rPh sb="26" eb="27">
      <t>スイ</t>
    </rPh>
    <rPh sb="29" eb="30">
      <t>ホン</t>
    </rPh>
    <rPh sb="30" eb="31">
      <t>シ</t>
    </rPh>
    <phoneticPr fontId="4"/>
  </si>
  <si>
    <t>　掲載します。回答掲載先は下記の担当者宛てに連絡いたします。</t>
    <rPh sb="1" eb="3">
      <t>ケイサイ</t>
    </rPh>
    <rPh sb="7" eb="9">
      <t>カイトウ</t>
    </rPh>
    <rPh sb="9" eb="12">
      <t>ケイサイサキ</t>
    </rPh>
    <rPh sb="13" eb="15">
      <t>カキ</t>
    </rPh>
    <rPh sb="16" eb="19">
      <t>タントウシャ</t>
    </rPh>
    <rPh sb="19" eb="20">
      <t>ア</t>
    </rPh>
    <rPh sb="22" eb="24">
      <t>レンラク</t>
    </rPh>
    <phoneticPr fontId="4"/>
  </si>
  <si>
    <t>要介護認定調査業務委託見積書（令和7年度　7か月）</t>
    <rPh sb="0" eb="1">
      <t>ヨウ</t>
    </rPh>
    <rPh sb="1" eb="3">
      <t>カイゴ</t>
    </rPh>
    <rPh sb="3" eb="5">
      <t>ニンテイ</t>
    </rPh>
    <rPh sb="5" eb="7">
      <t>チョウサ</t>
    </rPh>
    <rPh sb="7" eb="9">
      <t>ギョウム</t>
    </rPh>
    <rPh sb="9" eb="11">
      <t>イタク</t>
    </rPh>
    <rPh sb="11" eb="14">
      <t>ミツモリショ</t>
    </rPh>
    <rPh sb="15" eb="17">
      <t>レイワ</t>
    </rPh>
    <rPh sb="18" eb="20">
      <t>ネンド</t>
    </rPh>
    <rPh sb="23" eb="24">
      <t>ゲツ</t>
    </rPh>
    <phoneticPr fontId="4"/>
  </si>
  <si>
    <t>障がい支援区分認定調査業務委託見積書（令和7年度　7か月）</t>
    <rPh sb="0" eb="1">
      <t>ショウ</t>
    </rPh>
    <rPh sb="3" eb="7">
      <t>シエンクブン</t>
    </rPh>
    <rPh sb="7" eb="9">
      <t>ニンテイ</t>
    </rPh>
    <rPh sb="9" eb="11">
      <t>チョウサ</t>
    </rPh>
    <rPh sb="11" eb="13">
      <t>ギョウム</t>
    </rPh>
    <rPh sb="13" eb="15">
      <t>イタク</t>
    </rPh>
    <rPh sb="15" eb="18">
      <t>ミツモリショ</t>
    </rPh>
    <rPh sb="19" eb="21">
      <t>レイワ</t>
    </rPh>
    <rPh sb="22" eb="24">
      <t>ネンド</t>
    </rPh>
    <rPh sb="27" eb="28">
      <t>ゲツ</t>
    </rPh>
    <phoneticPr fontId="4"/>
  </si>
  <si>
    <t>令和７・８・９年度本市入札参加有資格者名簿に登録している者については、参加申請時において、大阪市競争入札参加停止措置要綱に基づく停止措置を受けていないこと。</t>
    <rPh sb="0" eb="2">
      <t>レイワ</t>
    </rPh>
    <rPh sb="7" eb="9">
      <t>ネンド</t>
    </rPh>
    <rPh sb="9" eb="10">
      <t>ホン</t>
    </rPh>
    <rPh sb="10" eb="11">
      <t>シ</t>
    </rPh>
    <rPh sb="11" eb="13">
      <t>ニュウサツ</t>
    </rPh>
    <rPh sb="13" eb="15">
      <t>サンカ</t>
    </rPh>
    <rPh sb="15" eb="19">
      <t>ユウシカクシャ</t>
    </rPh>
    <rPh sb="19" eb="21">
      <t>メイボ</t>
    </rPh>
    <rPh sb="22" eb="24">
      <t>トウロク</t>
    </rPh>
    <rPh sb="28" eb="29">
      <t>モノ</t>
    </rPh>
    <rPh sb="35" eb="37">
      <t>サンカ</t>
    </rPh>
    <rPh sb="37" eb="39">
      <t>シンセイ</t>
    </rPh>
    <rPh sb="39" eb="40">
      <t>ジ</t>
    </rPh>
    <phoneticPr fontId="4"/>
  </si>
  <si>
    <t>令和７・８・９年度本市入札参加有資格者名簿に登録されていない者については、この案件の公告日現在において、引き続き2年以上営業等を行なっており、かつ、納税義務者にあっては、最近2年間において消費税及び地方消費税、市町村民税及び固定資産税を完納していること。</t>
    <rPh sb="0" eb="2">
      <t>レイワ</t>
    </rPh>
    <rPh sb="7" eb="9">
      <t>ネンド</t>
    </rPh>
    <rPh sb="9" eb="10">
      <t>ホン</t>
    </rPh>
    <rPh sb="10" eb="11">
      <t>シ</t>
    </rPh>
    <rPh sb="11" eb="13">
      <t>ニュウサツ</t>
    </rPh>
    <rPh sb="13" eb="15">
      <t>サンカ</t>
    </rPh>
    <rPh sb="15" eb="19">
      <t>ユウシカクシャ</t>
    </rPh>
    <rPh sb="19" eb="21">
      <t>メイボ</t>
    </rPh>
    <rPh sb="22" eb="24">
      <t>トウロク</t>
    </rPh>
    <rPh sb="30" eb="31">
      <t>モノ</t>
    </rPh>
    <rPh sb="39" eb="41">
      <t>アンケン</t>
    </rPh>
    <rPh sb="42" eb="44">
      <t>コウコク</t>
    </rPh>
    <rPh sb="44" eb="45">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</si>
</sst>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 "/>
    <numFmt numFmtId="178" formatCode="#,##0_ &quot;件&quot;"/>
    <numFmt numFmtId="179" formatCode="#,##0_ &quot;円&quot;"/>
    <numFmt numFmtId="180" formatCode="\(General&quot;月&quot;&quot;分&quot;\)"/>
    <numFmt numFmtId="181" formatCode="&quot;【&quot;@&quot;区&quot;&quot;】&quot;"/>
    <numFmt numFmtId="182" formatCode="#,##0_ &quot;人&quot;"/>
    <numFmt numFmtId="183" formatCode="0_ "/>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name val="ＭＳ Ｐゴシック"/>
      <family val="3"/>
      <charset val="128"/>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b/>
      <sz val="14"/>
      <color theme="1"/>
      <name val="メイリオ"/>
      <family val="3"/>
      <charset val="128"/>
    </font>
    <font>
      <b/>
      <sz val="12"/>
      <color theme="1"/>
      <name val="メイリオ"/>
      <family val="3"/>
      <charset val="128"/>
    </font>
    <font>
      <b/>
      <sz val="11"/>
      <color theme="1"/>
      <name val="メイリオ"/>
      <family val="3"/>
      <charset val="128"/>
    </font>
    <font>
      <b/>
      <sz val="10"/>
      <color theme="1"/>
      <name val="メイリオ"/>
      <family val="3"/>
      <charset val="128"/>
    </font>
    <font>
      <b/>
      <sz val="12"/>
      <name val="メイリオ"/>
      <family val="3"/>
      <charset val="128"/>
    </font>
    <font>
      <b/>
      <sz val="11"/>
      <name val="メイリオ"/>
      <family val="3"/>
      <charset val="128"/>
    </font>
    <font>
      <b/>
      <sz val="10"/>
      <name val="メイリオ"/>
      <family val="3"/>
      <charset val="128"/>
    </font>
    <font>
      <b/>
      <sz val="9"/>
      <name val="メイリオ"/>
      <family val="3"/>
      <charset val="128"/>
    </font>
    <font>
      <b/>
      <sz val="9"/>
      <color theme="1"/>
      <name val="メイリオ"/>
      <family val="3"/>
      <charset val="128"/>
    </font>
    <font>
      <b/>
      <sz val="12"/>
      <color rgb="FF000000"/>
      <name val="メイリオ"/>
      <family val="3"/>
      <charset val="128"/>
    </font>
    <font>
      <b/>
      <sz val="16"/>
      <color indexed="8"/>
      <name val="メイリオ"/>
      <family val="3"/>
      <charset val="128"/>
    </font>
    <font>
      <b/>
      <sz val="11"/>
      <color indexed="8"/>
      <name val="メイリオ"/>
      <family val="3"/>
      <charset val="128"/>
    </font>
    <font>
      <b/>
      <sz val="10"/>
      <color indexed="8"/>
      <name val="メイリオ"/>
      <family val="3"/>
      <charset val="128"/>
    </font>
    <font>
      <b/>
      <sz val="14"/>
      <color indexed="8"/>
      <name val="メイリオ"/>
      <family val="3"/>
      <charset val="128"/>
    </font>
    <font>
      <b/>
      <sz val="12"/>
      <color indexed="8"/>
      <name val="メイリオ"/>
      <family val="3"/>
      <charset val="128"/>
    </font>
    <font>
      <b/>
      <sz val="11"/>
      <color rgb="FF0070C0"/>
      <name val="メイリオ"/>
      <family val="3"/>
      <charset val="128"/>
    </font>
    <font>
      <b/>
      <sz val="7"/>
      <color indexed="8"/>
      <name val="メイリオ"/>
      <family val="3"/>
      <charset val="128"/>
    </font>
    <font>
      <b/>
      <sz val="11"/>
      <color rgb="FF000000"/>
      <name val="メイリオ"/>
      <family val="3"/>
      <charset val="128"/>
    </font>
    <font>
      <b/>
      <sz val="8"/>
      <color theme="1"/>
      <name val="メイリオ"/>
      <family val="3"/>
      <charset val="128"/>
    </font>
    <font>
      <sz val="9"/>
      <name val="メイリオ"/>
      <family val="3"/>
      <charset val="128"/>
    </font>
    <font>
      <b/>
      <sz val="9"/>
      <color rgb="FFFF0000"/>
      <name val="メイリオ"/>
      <family val="3"/>
      <charset val="128"/>
    </font>
    <font>
      <sz val="12"/>
      <color theme="1"/>
      <name val="メイリオ"/>
      <family val="3"/>
      <charset val="128"/>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9"/>
      <color indexed="8"/>
      <name val="メイリオ"/>
      <family val="3"/>
      <charset val="128"/>
    </font>
    <font>
      <b/>
      <sz val="14"/>
      <name val="ＭＳ Ｐゴシック"/>
      <family val="3"/>
      <charset val="128"/>
    </font>
    <font>
      <sz val="14"/>
      <name val="ＭＳ Ｐゴシック"/>
      <family val="3"/>
      <charset val="128"/>
    </font>
    <font>
      <sz val="11"/>
      <name val="ＭＳ ゴシック"/>
      <family val="3"/>
      <charset val="128"/>
    </font>
    <font>
      <sz val="11"/>
      <name val="ＭＳ 明朝"/>
      <family val="1"/>
      <charset val="128"/>
    </font>
    <font>
      <b/>
      <sz val="11"/>
      <name val="ＭＳ 明朝"/>
      <family val="1"/>
      <charset val="128"/>
    </font>
    <font>
      <u/>
      <sz val="11"/>
      <color theme="10"/>
      <name val="メイリオ"/>
      <family val="3"/>
      <charset val="128"/>
    </font>
    <font>
      <b/>
      <sz val="9"/>
      <color rgb="FF000000"/>
      <name val="メイリオ"/>
      <family val="3"/>
      <charset val="128"/>
    </font>
    <font>
      <b/>
      <sz val="11.5"/>
      <color theme="1"/>
      <name val="メイリオ"/>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rgb="FFFFFF99"/>
        <bgColor indexed="64"/>
      </patternFill>
    </fill>
    <fill>
      <patternFill patternType="solid">
        <fgColor theme="0" tint="-4.9989318521683403E-2"/>
        <bgColor indexed="64"/>
      </patternFill>
    </fill>
    <fill>
      <patternFill patternType="solid">
        <fgColor indexed="41"/>
        <bgColor indexed="64"/>
      </patternFill>
    </fill>
  </fills>
  <borders count="8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6" fillId="0" borderId="0"/>
    <xf numFmtId="0" fontId="6" fillId="0" borderId="0">
      <alignment vertical="center"/>
    </xf>
    <xf numFmtId="0" fontId="3" fillId="0" borderId="0">
      <alignment vertical="center"/>
    </xf>
    <xf numFmtId="0" fontId="8" fillId="0" borderId="0" applyNumberFormat="0" applyFill="0" applyBorder="0" applyAlignment="0" applyProtection="0">
      <alignment vertical="top"/>
      <protection locked="0"/>
    </xf>
    <xf numFmtId="0" fontId="2" fillId="0" borderId="0">
      <alignment vertical="center"/>
    </xf>
    <xf numFmtId="38" fontId="6" fillId="0" borderId="0" applyFont="0" applyFill="0" applyBorder="0" applyAlignment="0" applyProtection="0">
      <alignment vertical="center"/>
    </xf>
    <xf numFmtId="0" fontId="6" fillId="0" borderId="0"/>
    <xf numFmtId="0" fontId="1" fillId="0" borderId="0">
      <alignment vertical="center"/>
    </xf>
    <xf numFmtId="0" fontId="1" fillId="0" borderId="0">
      <alignment vertical="center"/>
    </xf>
    <xf numFmtId="38" fontId="9" fillId="0" borderId="0" applyFont="0" applyFill="0" applyBorder="0" applyAlignment="0" applyProtection="0">
      <alignment vertical="center"/>
    </xf>
  </cellStyleXfs>
  <cellXfs count="451">
    <xf numFmtId="0" fontId="0" fillId="0" borderId="0" xfId="0">
      <alignment vertical="center"/>
    </xf>
    <xf numFmtId="0" fontId="10" fillId="0" borderId="0" xfId="8" applyFont="1" applyAlignment="1">
      <alignment vertical="center" wrapText="1"/>
    </xf>
    <xf numFmtId="0" fontId="11" fillId="0" borderId="0" xfId="8" applyFont="1" applyAlignment="1">
      <alignment horizontal="center" vertical="center" wrapText="1"/>
    </xf>
    <xf numFmtId="0" fontId="11" fillId="0" borderId="0" xfId="8" applyFont="1" applyAlignment="1">
      <alignment vertical="center" wrapText="1"/>
    </xf>
    <xf numFmtId="0" fontId="12" fillId="0" borderId="0" xfId="8" applyFont="1" applyAlignment="1">
      <alignment vertical="center" wrapText="1"/>
    </xf>
    <xf numFmtId="0" fontId="11" fillId="0" borderId="0" xfId="8" applyFont="1" applyAlignment="1">
      <alignment horizontal="right" vertical="center" wrapText="1"/>
    </xf>
    <xf numFmtId="0" fontId="10" fillId="0" borderId="0" xfId="8" applyFont="1" applyAlignment="1">
      <alignment horizontal="centerContinuous"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9" fillId="0" borderId="0" xfId="0" applyFont="1" applyAlignment="1">
      <alignment horizontal="left" vertical="center"/>
    </xf>
    <xf numFmtId="0" fontId="21" fillId="0" borderId="0" xfId="0" applyFont="1">
      <alignment vertical="center"/>
    </xf>
    <xf numFmtId="0" fontId="21" fillId="0" borderId="0" xfId="0" applyFont="1" applyAlignment="1">
      <alignment vertical="center"/>
    </xf>
    <xf numFmtId="0" fontId="22"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0" xfId="0" applyFont="1" applyBorder="1" applyAlignment="1">
      <alignment vertical="center"/>
    </xf>
    <xf numFmtId="0" fontId="22" fillId="0" borderId="5" xfId="0" applyFont="1" applyBorder="1" applyAlignment="1">
      <alignment vertical="center"/>
    </xf>
    <xf numFmtId="0" fontId="22" fillId="0" borderId="10" xfId="0" applyFont="1" applyBorder="1" applyAlignment="1">
      <alignment vertical="center"/>
    </xf>
    <xf numFmtId="0" fontId="22" fillId="0" borderId="4"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1" xfId="0" applyFont="1" applyBorder="1">
      <alignment vertical="center"/>
    </xf>
    <xf numFmtId="0" fontId="22" fillId="0" borderId="2" xfId="0" applyFont="1" applyBorder="1">
      <alignment vertical="center"/>
    </xf>
    <xf numFmtId="0" fontId="22" fillId="0" borderId="3" xfId="0" applyFont="1" applyBorder="1">
      <alignment vertical="center"/>
    </xf>
    <xf numFmtId="0" fontId="22" fillId="0" borderId="4" xfId="0" applyFont="1" applyBorder="1">
      <alignment vertical="center"/>
    </xf>
    <xf numFmtId="0" fontId="22" fillId="0" borderId="0" xfId="0" applyFont="1" applyBorder="1">
      <alignment vertical="center"/>
    </xf>
    <xf numFmtId="0" fontId="22" fillId="0" borderId="5" xfId="0" applyFont="1" applyBorder="1">
      <alignment vertical="center"/>
    </xf>
    <xf numFmtId="0" fontId="24" fillId="0" borderId="0" xfId="0" applyFont="1" applyBorder="1" applyAlignment="1">
      <alignment horizontal="center" vertical="center"/>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22" fillId="0" borderId="5" xfId="0" applyFont="1" applyBorder="1" applyAlignment="1">
      <alignment horizontal="left" vertical="center"/>
    </xf>
    <xf numFmtId="0" fontId="22" fillId="0" borderId="0" xfId="0" applyFont="1" applyBorder="1" applyAlignment="1">
      <alignment horizontal="distributed" vertical="center"/>
    </xf>
    <xf numFmtId="0" fontId="22" fillId="0" borderId="0" xfId="0" applyFont="1" applyBorder="1" applyAlignment="1">
      <alignment horizontal="center" vertical="center"/>
    </xf>
    <xf numFmtId="0" fontId="22" fillId="0" borderId="4" xfId="0" applyFont="1" applyBorder="1" applyAlignment="1">
      <alignment horizontal="center" vertical="center"/>
    </xf>
    <xf numFmtId="0" fontId="21" fillId="0" borderId="4" xfId="0" applyFont="1" applyBorder="1">
      <alignment vertical="center"/>
    </xf>
    <xf numFmtId="0" fontId="22" fillId="0" borderId="4" xfId="0" applyFont="1" applyBorder="1" applyAlignment="1">
      <alignment horizontal="right" vertical="center"/>
    </xf>
    <xf numFmtId="0" fontId="22" fillId="0" borderId="6"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9" xfId="0" applyFont="1" applyBorder="1" applyAlignment="1">
      <alignment horizontal="distributed" vertical="center"/>
    </xf>
    <xf numFmtId="0" fontId="22" fillId="0" borderId="0" xfId="0" applyFont="1" applyFill="1" applyBorder="1">
      <alignment vertical="center"/>
    </xf>
    <xf numFmtId="0" fontId="16" fillId="0" borderId="0" xfId="0" applyFont="1" applyBorder="1">
      <alignment vertical="center"/>
    </xf>
    <xf numFmtId="0" fontId="15" fillId="0" borderId="0" xfId="2" applyFont="1" applyAlignment="1">
      <alignment horizontal="right" vertical="center"/>
    </xf>
    <xf numFmtId="0" fontId="15" fillId="0" borderId="5" xfId="2" applyFont="1" applyBorder="1" applyAlignment="1">
      <alignment horizontal="center" vertical="center"/>
    </xf>
    <xf numFmtId="0" fontId="15" fillId="0" borderId="0" xfId="2" applyFont="1" applyBorder="1" applyAlignment="1">
      <alignment vertical="center"/>
    </xf>
    <xf numFmtId="0" fontId="15" fillId="0" borderId="0" xfId="2" applyFont="1" applyBorder="1" applyAlignment="1">
      <alignment horizontal="center"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24" xfId="0" applyFont="1" applyBorder="1">
      <alignment vertical="center"/>
    </xf>
    <xf numFmtId="0" fontId="12" fillId="0" borderId="7" xfId="0" applyFont="1" applyBorder="1">
      <alignment vertical="center"/>
    </xf>
    <xf numFmtId="0" fontId="12" fillId="0" borderId="2" xfId="0" applyFont="1" applyBorder="1">
      <alignment vertical="center"/>
    </xf>
    <xf numFmtId="0" fontId="24" fillId="0" borderId="4" xfId="0" applyFont="1" applyBorder="1" applyAlignment="1">
      <alignment horizontal="centerContinuous" vertical="center"/>
    </xf>
    <xf numFmtId="0" fontId="24" fillId="0" borderId="0" xfId="0" applyFont="1" applyBorder="1" applyAlignment="1">
      <alignment horizontal="centerContinuous" vertical="center"/>
    </xf>
    <xf numFmtId="0" fontId="24" fillId="0" borderId="5" xfId="0" applyFont="1" applyBorder="1" applyAlignment="1">
      <alignment horizontal="centerContinuous" vertical="center"/>
    </xf>
    <xf numFmtId="0" fontId="11" fillId="0" borderId="0" xfId="0" applyFont="1" applyAlignment="1">
      <alignment horizontal="right" vertical="center"/>
    </xf>
    <xf numFmtId="0" fontId="24" fillId="0" borderId="0" xfId="0" applyFont="1" applyAlignment="1">
      <alignment horizontal="right" vertical="center"/>
    </xf>
    <xf numFmtId="0" fontId="15" fillId="0" borderId="12" xfId="2" applyFont="1" applyBorder="1" applyAlignment="1">
      <alignment horizontal="left" vertical="center"/>
    </xf>
    <xf numFmtId="0" fontId="12" fillId="0" borderId="0" xfId="0" applyFont="1" applyAlignment="1">
      <alignment vertical="center"/>
    </xf>
    <xf numFmtId="0" fontId="12" fillId="0" borderId="0" xfId="0" applyFont="1" applyAlignment="1">
      <alignment horizontal="centerContinuous" vertical="center"/>
    </xf>
    <xf numFmtId="0" fontId="14" fillId="0" borderId="0" xfId="2" applyFont="1" applyAlignment="1">
      <alignment horizontal="right" vertical="center"/>
    </xf>
    <xf numFmtId="0" fontId="21" fillId="0" borderId="0" xfId="0" applyFont="1" applyBorder="1">
      <alignment vertical="center"/>
    </xf>
    <xf numFmtId="0" fontId="12" fillId="0" borderId="9" xfId="8" applyFont="1" applyBorder="1" applyAlignment="1">
      <alignment vertical="center" wrapText="1"/>
    </xf>
    <xf numFmtId="0" fontId="12" fillId="0" borderId="9" xfId="8" applyFont="1" applyBorder="1" applyAlignment="1">
      <alignment horizontal="center" vertical="center" wrapText="1"/>
    </xf>
    <xf numFmtId="0" fontId="12" fillId="0" borderId="12" xfId="8" applyFont="1" applyBorder="1" applyAlignment="1">
      <alignment horizontal="center" vertical="center" wrapText="1"/>
    </xf>
    <xf numFmtId="0" fontId="12" fillId="0" borderId="12" xfId="9" applyFont="1" applyBorder="1" applyAlignment="1">
      <alignment vertical="center" wrapText="1"/>
    </xf>
    <xf numFmtId="0" fontId="12" fillId="0" borderId="13" xfId="8" applyFont="1" applyBorder="1" applyAlignment="1">
      <alignment horizontal="center" vertical="center" wrapText="1"/>
    </xf>
    <xf numFmtId="0" fontId="12" fillId="0" borderId="13" xfId="9" applyFont="1" applyBorder="1" applyAlignment="1">
      <alignment vertical="center" wrapText="1"/>
    </xf>
    <xf numFmtId="0" fontId="12" fillId="0" borderId="14" xfId="8" applyFont="1" applyBorder="1" applyAlignment="1">
      <alignment horizontal="center" vertical="center" wrapText="1"/>
    </xf>
    <xf numFmtId="0" fontId="12" fillId="0" borderId="12" xfId="8" applyFont="1" applyBorder="1" applyAlignment="1">
      <alignment vertical="center" wrapText="1"/>
    </xf>
    <xf numFmtId="0" fontId="12" fillId="0" borderId="13" xfId="8" applyFont="1" applyBorder="1" applyAlignment="1">
      <alignment vertical="center" wrapText="1"/>
    </xf>
    <xf numFmtId="0" fontId="12" fillId="0" borderId="14" xfId="8" applyFont="1" applyFill="1" applyBorder="1" applyAlignment="1">
      <alignment vertical="center" wrapText="1"/>
    </xf>
    <xf numFmtId="0" fontId="11" fillId="0" borderId="0" xfId="8" applyFont="1" applyAlignment="1">
      <alignment horizontal="centerContinuous" vertical="center" wrapText="1"/>
    </xf>
    <xf numFmtId="0" fontId="8" fillId="0" borderId="0" xfId="4" applyAlignment="1" applyProtection="1">
      <alignment vertical="center"/>
    </xf>
    <xf numFmtId="0" fontId="22" fillId="0" borderId="5" xfId="0" applyFont="1" applyBorder="1" applyAlignment="1">
      <alignment horizontal="centerContinuous" vertical="center"/>
    </xf>
    <xf numFmtId="0" fontId="22" fillId="0" borderId="4" xfId="0" applyFont="1" applyBorder="1" applyAlignment="1">
      <alignment horizontal="left" vertical="center" indent="1"/>
    </xf>
    <xf numFmtId="0" fontId="21" fillId="0" borderId="1" xfId="0" applyFont="1" applyBorder="1">
      <alignment vertical="center"/>
    </xf>
    <xf numFmtId="0" fontId="21" fillId="0" borderId="2" xfId="0" applyFont="1" applyBorder="1">
      <alignment vertical="center"/>
    </xf>
    <xf numFmtId="0" fontId="24" fillId="0" borderId="3" xfId="0" applyFont="1" applyBorder="1" applyAlignment="1">
      <alignment horizontal="right" vertical="center"/>
    </xf>
    <xf numFmtId="0" fontId="21" fillId="0" borderId="0" xfId="0" applyFont="1" applyBorder="1" applyAlignment="1">
      <alignment horizontal="centerContinuous" vertical="center"/>
    </xf>
    <xf numFmtId="0" fontId="22" fillId="0" borderId="7" xfId="0" applyFont="1" applyBorder="1" applyAlignment="1">
      <alignment horizontal="center" vertical="center"/>
    </xf>
    <xf numFmtId="0" fontId="22" fillId="0" borderId="0" xfId="0" applyFont="1" applyBorder="1" applyAlignment="1">
      <alignment horizontal="centerContinuous" vertical="center"/>
    </xf>
    <xf numFmtId="0" fontId="23" fillId="0" borderId="0" xfId="0" applyFont="1" applyAlignment="1">
      <alignment horizontal="centerContinuous" vertical="center"/>
    </xf>
    <xf numFmtId="0" fontId="12" fillId="0" borderId="0" xfId="0" applyFont="1" applyAlignment="1">
      <alignment horizontal="left" vertical="center" indent="1"/>
    </xf>
    <xf numFmtId="0" fontId="11" fillId="0" borderId="0" xfId="0" applyFont="1" applyBorder="1" applyAlignment="1">
      <alignment horizontal="center" vertical="center"/>
    </xf>
    <xf numFmtId="0" fontId="12" fillId="0" borderId="0" xfId="0" applyFont="1" applyFill="1" applyBorder="1" applyAlignment="1">
      <alignment horizontal="right" vertical="center"/>
    </xf>
    <xf numFmtId="179" fontId="12" fillId="0" borderId="0" xfId="0" applyNumberFormat="1" applyFont="1" applyFill="1" applyBorder="1" applyAlignment="1">
      <alignment horizontal="right" vertical="center"/>
    </xf>
    <xf numFmtId="0" fontId="12" fillId="0" borderId="1" xfId="0" applyFont="1" applyBorder="1">
      <alignment vertical="center"/>
    </xf>
    <xf numFmtId="0" fontId="11" fillId="0" borderId="3" xfId="0" applyFont="1" applyBorder="1" applyAlignment="1">
      <alignment horizontal="right" vertical="center"/>
    </xf>
    <xf numFmtId="0" fontId="12" fillId="0" borderId="4" xfId="0" applyFont="1" applyBorder="1">
      <alignment vertical="center"/>
    </xf>
    <xf numFmtId="0" fontId="12" fillId="0" borderId="5" xfId="0" applyFont="1" applyBorder="1">
      <alignment vertical="center"/>
    </xf>
    <xf numFmtId="0" fontId="23" fillId="0" borderId="0" xfId="0" applyFont="1" applyFill="1" applyBorder="1" applyAlignment="1">
      <alignment vertical="center"/>
    </xf>
    <xf numFmtId="0" fontId="12" fillId="0" borderId="0" xfId="0" applyFont="1" applyBorder="1" applyAlignment="1">
      <alignment horizontal="left"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lignment vertical="center"/>
    </xf>
    <xf numFmtId="0" fontId="12" fillId="0" borderId="8" xfId="0" applyFont="1" applyBorder="1">
      <alignment vertical="center"/>
    </xf>
    <xf numFmtId="0" fontId="18" fillId="0" borderId="0" xfId="0" applyFont="1" applyBorder="1" applyAlignment="1">
      <alignment horizontal="center" vertical="center"/>
    </xf>
    <xf numFmtId="0" fontId="12" fillId="0" borderId="9" xfId="0" applyFont="1" applyFill="1" applyBorder="1" applyAlignment="1">
      <alignment horizontal="center" vertical="center" shrinkToFit="1"/>
    </xf>
    <xf numFmtId="0" fontId="11" fillId="0" borderId="2" xfId="0" applyFont="1" applyBorder="1" applyAlignment="1">
      <alignment horizontal="right" vertical="center"/>
    </xf>
    <xf numFmtId="0" fontId="18" fillId="0" borderId="5" xfId="0" applyFont="1" applyBorder="1" applyAlignment="1">
      <alignment horizontal="center" vertical="center"/>
    </xf>
    <xf numFmtId="179" fontId="12" fillId="0" borderId="5" xfId="0" applyNumberFormat="1" applyFont="1" applyFill="1" applyBorder="1" applyAlignment="1">
      <alignment horizontal="right" vertical="center"/>
    </xf>
    <xf numFmtId="179" fontId="12" fillId="0" borderId="13" xfId="0" applyNumberFormat="1" applyFont="1" applyFill="1" applyBorder="1" applyAlignment="1">
      <alignment horizontal="right" vertical="center"/>
    </xf>
    <xf numFmtId="0" fontId="28" fillId="0" borderId="9"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right" vertical="center"/>
    </xf>
    <xf numFmtId="176" fontId="15" fillId="0" borderId="0" xfId="2" applyNumberFormat="1" applyFont="1" applyBorder="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15" fillId="0" borderId="0" xfId="2" applyFont="1" applyAlignment="1">
      <alignment horizontal="left" vertical="center"/>
    </xf>
    <xf numFmtId="0" fontId="15" fillId="0" borderId="48" xfId="2" applyFont="1" applyBorder="1" applyAlignment="1">
      <alignment horizontal="distributed" vertical="center" justifyLastLine="1"/>
    </xf>
    <xf numFmtId="0" fontId="15" fillId="0" borderId="44" xfId="2" applyFont="1" applyBorder="1" applyAlignment="1">
      <alignment horizontal="left" vertical="center"/>
    </xf>
    <xf numFmtId="0" fontId="15" fillId="0" borderId="61" xfId="2" applyFont="1" applyBorder="1" applyAlignment="1">
      <alignment horizontal="left" vertical="center"/>
    </xf>
    <xf numFmtId="0" fontId="15" fillId="0" borderId="13" xfId="2" applyFont="1" applyBorder="1" applyAlignment="1">
      <alignment horizontal="left" vertical="center"/>
    </xf>
    <xf numFmtId="176" fontId="15" fillId="0" borderId="13" xfId="2" applyNumberFormat="1" applyFont="1" applyBorder="1" applyAlignment="1">
      <alignment horizontal="center" vertical="center"/>
    </xf>
    <xf numFmtId="176" fontId="15" fillId="0" borderId="4" xfId="2" applyNumberFormat="1" applyFont="1" applyBorder="1" applyAlignment="1">
      <alignment horizontal="center" vertical="center"/>
    </xf>
    <xf numFmtId="0" fontId="15" fillId="0" borderId="21" xfId="2" applyFont="1" applyBorder="1" applyAlignment="1">
      <alignment horizontal="left" vertical="center"/>
    </xf>
    <xf numFmtId="0" fontId="15" fillId="0" borderId="29" xfId="2" applyFont="1" applyBorder="1" applyAlignment="1">
      <alignment horizontal="left" vertical="center"/>
    </xf>
    <xf numFmtId="177" fontId="17" fillId="0" borderId="9" xfId="2" applyNumberFormat="1" applyFont="1" applyBorder="1" applyAlignment="1">
      <alignment horizontal="right" vertical="center"/>
    </xf>
    <xf numFmtId="177" fontId="17" fillId="0" borderId="37" xfId="2" applyNumberFormat="1" applyFont="1" applyBorder="1" applyAlignment="1">
      <alignment horizontal="right" vertical="center"/>
    </xf>
    <xf numFmtId="177" fontId="17" fillId="0" borderId="9" xfId="10" applyNumberFormat="1" applyFont="1" applyBorder="1" applyAlignment="1">
      <alignment horizontal="right" vertical="center"/>
    </xf>
    <xf numFmtId="177" fontId="17" fillId="0" borderId="37" xfId="10" applyNumberFormat="1" applyFont="1" applyBorder="1" applyAlignment="1">
      <alignment horizontal="right" vertical="center"/>
    </xf>
    <xf numFmtId="0" fontId="29" fillId="0" borderId="0" xfId="2" applyFont="1" applyAlignment="1">
      <alignment vertical="center"/>
    </xf>
    <xf numFmtId="0" fontId="29" fillId="0" borderId="0" xfId="2" applyFont="1" applyAlignment="1">
      <alignment horizontal="center" vertical="center"/>
    </xf>
    <xf numFmtId="38" fontId="29" fillId="0" borderId="0" xfId="10" applyFont="1" applyAlignment="1">
      <alignment horizontal="right" vertical="center"/>
    </xf>
    <xf numFmtId="38" fontId="29" fillId="0" borderId="0" xfId="10" applyFont="1" applyAlignment="1">
      <alignment vertical="center"/>
    </xf>
    <xf numFmtId="0" fontId="15" fillId="0" borderId="58" xfId="2" applyFont="1" applyFill="1" applyBorder="1" applyAlignment="1">
      <alignment horizontal="left" vertical="center"/>
    </xf>
    <xf numFmtId="0" fontId="15" fillId="0" borderId="59" xfId="2" applyFont="1" applyFill="1" applyBorder="1" applyAlignment="1">
      <alignment horizontal="left" vertical="center"/>
    </xf>
    <xf numFmtId="0" fontId="18" fillId="0" borderId="0" xfId="0" applyFont="1" applyBorder="1" applyAlignment="1">
      <alignment horizontal="center" shrinkToFit="1"/>
    </xf>
    <xf numFmtId="0" fontId="18" fillId="0" borderId="0" xfId="0" applyFont="1" applyBorder="1" applyAlignment="1">
      <alignment horizontal="center"/>
    </xf>
    <xf numFmtId="38" fontId="29" fillId="0" borderId="0" xfId="10" applyFont="1" applyAlignment="1">
      <alignment horizontal="center" vertical="center"/>
    </xf>
    <xf numFmtId="0" fontId="22" fillId="0" borderId="5" xfId="0" applyFont="1" applyBorder="1" applyAlignment="1">
      <alignment vertical="center" wrapText="1"/>
    </xf>
    <xf numFmtId="0" fontId="22" fillId="4" borderId="0" xfId="0" applyFont="1" applyFill="1" applyBorder="1" applyAlignment="1">
      <alignment vertical="center"/>
    </xf>
    <xf numFmtId="0" fontId="22" fillId="0" borderId="0" xfId="0" applyFont="1" applyFill="1" applyBorder="1" applyAlignment="1">
      <alignment vertical="center"/>
    </xf>
    <xf numFmtId="0" fontId="21" fillId="0" borderId="0" xfId="0" applyFont="1" applyBorder="1" applyAlignment="1">
      <alignment horizontal="right" vertical="center"/>
    </xf>
    <xf numFmtId="180" fontId="23" fillId="4" borderId="0" xfId="0" applyNumberFormat="1" applyFont="1" applyFill="1" applyBorder="1" applyAlignment="1" applyProtection="1">
      <alignment horizontal="center" vertical="center"/>
      <protection locked="0"/>
    </xf>
    <xf numFmtId="181" fontId="23" fillId="4" borderId="0" xfId="0" applyNumberFormat="1" applyFont="1" applyFill="1" applyBorder="1" applyAlignment="1" applyProtection="1">
      <alignment horizontal="center" vertical="center"/>
      <protection locked="0"/>
    </xf>
    <xf numFmtId="0" fontId="22" fillId="4" borderId="4" xfId="0" applyFont="1" applyFill="1" applyBorder="1" applyAlignment="1" applyProtection="1">
      <alignment horizontal="right" vertical="center"/>
      <protection locked="0"/>
    </xf>
    <xf numFmtId="181" fontId="15" fillId="4" borderId="0" xfId="2" applyNumberFormat="1" applyFont="1" applyFill="1" applyAlignment="1" applyProtection="1">
      <alignment horizontal="center" vertical="center"/>
      <protection locked="0"/>
    </xf>
    <xf numFmtId="177" fontId="17" fillId="4" borderId="9" xfId="10" applyNumberFormat="1" applyFont="1" applyFill="1" applyBorder="1" applyAlignment="1" applyProtection="1">
      <alignment horizontal="right" vertical="center"/>
      <protection locked="0"/>
    </xf>
    <xf numFmtId="177" fontId="17" fillId="4" borderId="46" xfId="10" applyNumberFormat="1" applyFont="1" applyFill="1" applyBorder="1" applyAlignment="1" applyProtection="1">
      <alignment horizontal="right" vertical="center"/>
      <protection locked="0"/>
    </xf>
    <xf numFmtId="177" fontId="17" fillId="4" borderId="47" xfId="10" applyNumberFormat="1" applyFont="1" applyFill="1" applyBorder="1" applyAlignment="1" applyProtection="1">
      <alignment horizontal="right" vertical="center"/>
      <protection locked="0"/>
    </xf>
    <xf numFmtId="176" fontId="17" fillId="4" borderId="58" xfId="2" applyNumberFormat="1" applyFont="1" applyFill="1" applyBorder="1" applyAlignment="1" applyProtection="1">
      <alignment horizontal="left" vertical="center" wrapText="1"/>
      <protection locked="0"/>
    </xf>
    <xf numFmtId="176" fontId="17" fillId="4" borderId="66" xfId="2" applyNumberFormat="1" applyFont="1" applyFill="1" applyBorder="1" applyAlignment="1" applyProtection="1">
      <alignment horizontal="left" vertical="center" wrapText="1"/>
      <protection locked="0"/>
    </xf>
    <xf numFmtId="176" fontId="17" fillId="4" borderId="67" xfId="2" applyNumberFormat="1" applyFont="1" applyFill="1" applyBorder="1" applyAlignment="1" applyProtection="1">
      <alignment horizontal="left" vertical="center" wrapText="1"/>
      <protection locked="0"/>
    </xf>
    <xf numFmtId="177" fontId="17" fillId="4" borderId="70" xfId="10" applyNumberFormat="1" applyFont="1" applyFill="1" applyBorder="1" applyAlignment="1" applyProtection="1">
      <alignment horizontal="right" vertical="center"/>
      <protection locked="0"/>
    </xf>
    <xf numFmtId="177" fontId="17" fillId="4" borderId="9" xfId="2" applyNumberFormat="1" applyFont="1" applyFill="1" applyBorder="1" applyAlignment="1" applyProtection="1">
      <alignment horizontal="right" vertical="center"/>
      <protection locked="0"/>
    </xf>
    <xf numFmtId="177" fontId="17" fillId="4" borderId="46" xfId="2" applyNumberFormat="1" applyFont="1" applyFill="1" applyBorder="1" applyAlignment="1" applyProtection="1">
      <alignment horizontal="right" vertical="center"/>
      <protection locked="0"/>
    </xf>
    <xf numFmtId="177" fontId="17" fillId="4" borderId="47" xfId="2" applyNumberFormat="1" applyFont="1" applyFill="1" applyBorder="1" applyAlignment="1" applyProtection="1">
      <alignment horizontal="right" vertical="center"/>
      <protection locked="0"/>
    </xf>
    <xf numFmtId="177" fontId="17" fillId="4" borderId="70" xfId="2" applyNumberFormat="1" applyFont="1" applyFill="1" applyBorder="1" applyAlignment="1" applyProtection="1">
      <alignment horizontal="right" vertical="center"/>
      <protection locked="0"/>
    </xf>
    <xf numFmtId="0" fontId="22" fillId="4" borderId="0" xfId="0" applyFont="1" applyFill="1" applyBorder="1" applyAlignment="1" applyProtection="1">
      <alignment horizontal="left" vertical="center"/>
      <protection locked="0"/>
    </xf>
    <xf numFmtId="0" fontId="22" fillId="4" borderId="0" xfId="0" applyFont="1" applyFill="1" applyBorder="1" applyAlignment="1" applyProtection="1">
      <alignment vertical="center"/>
      <protection locked="0"/>
    </xf>
    <xf numFmtId="0" fontId="22" fillId="0" borderId="2" xfId="0" applyFont="1" applyBorder="1" applyAlignment="1" applyProtection="1">
      <alignment vertical="center"/>
      <protection locked="0"/>
    </xf>
    <xf numFmtId="0" fontId="22" fillId="0" borderId="0" xfId="0" applyFont="1" applyBorder="1" applyAlignment="1" applyProtection="1">
      <alignment vertical="center"/>
      <protection locked="0"/>
    </xf>
    <xf numFmtId="0" fontId="21" fillId="0" borderId="0" xfId="0" applyFont="1" applyBorder="1" applyProtection="1">
      <alignment vertical="center"/>
      <protection locked="0"/>
    </xf>
    <xf numFmtId="0" fontId="22" fillId="0" borderId="7" xfId="0" applyFont="1" applyBorder="1" applyAlignment="1" applyProtection="1">
      <alignment vertical="center"/>
      <protection locked="0"/>
    </xf>
    <xf numFmtId="0" fontId="12" fillId="0" borderId="0" xfId="0" applyFont="1" applyBorder="1" applyAlignment="1">
      <alignment horizontal="center" vertical="center"/>
    </xf>
    <xf numFmtId="0" fontId="18" fillId="0" borderId="0" xfId="0" applyFont="1" applyBorder="1" applyAlignment="1">
      <alignment horizontal="center"/>
    </xf>
    <xf numFmtId="0" fontId="12" fillId="0" borderId="0" xfId="0" applyFont="1" applyAlignment="1">
      <alignment horizontal="center" vertical="center"/>
    </xf>
    <xf numFmtId="0" fontId="15" fillId="0" borderId="48" xfId="2" applyFont="1" applyBorder="1" applyAlignment="1">
      <alignment horizontal="distributed" vertical="center" justifyLastLine="1"/>
    </xf>
    <xf numFmtId="0" fontId="15" fillId="0" borderId="58" xfId="2" applyFont="1" applyFill="1" applyBorder="1" applyAlignment="1">
      <alignment horizontal="left" vertical="center"/>
    </xf>
    <xf numFmtId="0" fontId="15" fillId="0" borderId="59" xfId="2" applyFont="1" applyFill="1" applyBorder="1" applyAlignment="1">
      <alignment horizontal="left" vertical="center"/>
    </xf>
    <xf numFmtId="176" fontId="17" fillId="4" borderId="58" xfId="2" applyNumberFormat="1" applyFont="1" applyFill="1" applyBorder="1" applyAlignment="1" applyProtection="1">
      <alignment horizontal="left" vertical="center" wrapText="1"/>
      <protection locked="0"/>
    </xf>
    <xf numFmtId="176" fontId="17" fillId="4" borderId="66" xfId="2" applyNumberFormat="1" applyFont="1" applyFill="1" applyBorder="1" applyAlignment="1" applyProtection="1">
      <alignment horizontal="left" vertical="center" wrapText="1"/>
      <protection locked="0"/>
    </xf>
    <xf numFmtId="176" fontId="17" fillId="4" borderId="67" xfId="2" applyNumberFormat="1" applyFont="1" applyFill="1" applyBorder="1" applyAlignment="1" applyProtection="1">
      <alignment horizontal="left" vertical="center" wrapText="1"/>
      <protection locked="0"/>
    </xf>
    <xf numFmtId="0" fontId="24" fillId="0" borderId="0" xfId="0" applyFont="1" applyFill="1" applyBorder="1" applyAlignment="1">
      <alignment vertical="center"/>
    </xf>
    <xf numFmtId="181" fontId="16" fillId="4" borderId="0" xfId="0" applyNumberFormat="1" applyFont="1" applyFill="1" applyBorder="1" applyAlignment="1" applyProtection="1">
      <alignment horizontal="center" vertical="center"/>
      <protection locked="0"/>
    </xf>
    <xf numFmtId="0" fontId="21" fillId="0" borderId="4" xfId="0" applyFont="1" applyBorder="1" applyAlignment="1">
      <alignment horizontal="right" vertical="center"/>
    </xf>
    <xf numFmtId="0" fontId="33" fillId="0" borderId="0" xfId="0" applyFont="1" applyAlignment="1">
      <alignment horizontal="center" vertical="center"/>
    </xf>
    <xf numFmtId="0" fontId="34" fillId="0" borderId="7" xfId="0" applyFont="1" applyBorder="1" applyAlignment="1">
      <alignment horizontal="left" vertical="center"/>
    </xf>
    <xf numFmtId="0" fontId="0" fillId="0" borderId="0" xfId="0" applyAlignment="1">
      <alignment horizontal="right" vertical="center"/>
    </xf>
    <xf numFmtId="0" fontId="34" fillId="0" borderId="0" xfId="0" applyFont="1" applyAlignment="1">
      <alignment horizontal="center" vertical="center"/>
    </xf>
    <xf numFmtId="0" fontId="34" fillId="0" borderId="34" xfId="0" applyFont="1" applyBorder="1" applyAlignment="1">
      <alignment horizontal="center" vertical="center"/>
    </xf>
    <xf numFmtId="0" fontId="34" fillId="0" borderId="73" xfId="0" applyFont="1" applyBorder="1" applyAlignment="1">
      <alignment horizontal="center" vertical="center"/>
    </xf>
    <xf numFmtId="0" fontId="34" fillId="0" borderId="84" xfId="0" applyFont="1" applyBorder="1" applyAlignment="1">
      <alignment horizontal="center" vertical="center" wrapText="1"/>
    </xf>
    <xf numFmtId="0" fontId="34" fillId="0" borderId="37" xfId="0" applyFont="1" applyBorder="1" applyAlignment="1">
      <alignment horizontal="center" vertical="center"/>
    </xf>
    <xf numFmtId="0" fontId="34" fillId="0" borderId="37" xfId="0" applyFont="1" applyBorder="1" applyAlignment="1">
      <alignment horizontal="center" vertical="center" wrapText="1"/>
    </xf>
    <xf numFmtId="0" fontId="34" fillId="0" borderId="85" xfId="0" applyFont="1" applyBorder="1" applyAlignment="1">
      <alignment horizontal="center" vertical="center" wrapText="1"/>
    </xf>
    <xf numFmtId="0" fontId="34" fillId="0" borderId="57" xfId="0" applyFont="1" applyBorder="1" applyAlignment="1">
      <alignment horizontal="center" vertical="center"/>
    </xf>
    <xf numFmtId="0" fontId="0" fillId="5" borderId="74" xfId="0" applyFill="1" applyBorder="1" applyAlignment="1">
      <alignment horizontal="right" vertical="center"/>
    </xf>
    <xf numFmtId="0" fontId="0" fillId="0" borderId="75" xfId="0" applyBorder="1" applyAlignment="1">
      <alignment horizontal="right" vertical="center"/>
    </xf>
    <xf numFmtId="0" fontId="0" fillId="5" borderId="86" xfId="0" applyFill="1" applyBorder="1" applyAlignment="1">
      <alignment horizontal="right" vertical="center"/>
    </xf>
    <xf numFmtId="0" fontId="14" fillId="0" borderId="0" xfId="1" applyFont="1" applyAlignment="1">
      <alignment horizontal="center" vertical="center"/>
    </xf>
    <xf numFmtId="0" fontId="14" fillId="0" borderId="0" xfId="1" applyFont="1" applyAlignment="1">
      <alignment horizontal="right" vertical="center"/>
    </xf>
    <xf numFmtId="0" fontId="14" fillId="0" borderId="0" xfId="1" applyFont="1" applyAlignment="1">
      <alignment horizontal="left" vertical="center"/>
    </xf>
    <xf numFmtId="0" fontId="16" fillId="0" borderId="0" xfId="1" applyFont="1" applyAlignment="1">
      <alignment horizontal="right" vertical="center"/>
    </xf>
    <xf numFmtId="0" fontId="14" fillId="2" borderId="80" xfId="1" applyFont="1" applyFill="1" applyBorder="1" applyAlignment="1">
      <alignment horizontal="center" vertical="center"/>
    </xf>
    <xf numFmtId="0" fontId="14" fillId="2" borderId="17"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33" xfId="1" applyFont="1" applyFill="1" applyBorder="1" applyAlignment="1">
      <alignment horizontal="center" vertical="center"/>
    </xf>
    <xf numFmtId="0" fontId="12" fillId="0" borderId="0" xfId="0" applyFont="1" applyAlignment="1">
      <alignment horizontal="center" vertical="center"/>
    </xf>
    <xf numFmtId="0" fontId="22" fillId="0" borderId="0" xfId="0" applyFont="1" applyFill="1" applyBorder="1" applyAlignment="1">
      <alignment horizontal="centerContinuous" vertical="center"/>
    </xf>
    <xf numFmtId="0" fontId="22" fillId="0" borderId="4" xfId="0" applyFont="1" applyBorder="1" applyAlignment="1">
      <alignment horizontal="center" vertical="center"/>
    </xf>
    <xf numFmtId="0" fontId="22" fillId="0" borderId="7" xfId="0" applyFont="1" applyBorder="1" applyAlignment="1">
      <alignment vertical="top" wrapText="1"/>
    </xf>
    <xf numFmtId="0" fontId="6" fillId="0" borderId="0" xfId="2">
      <alignment vertical="center"/>
    </xf>
    <xf numFmtId="0" fontId="36" fillId="0" borderId="0" xfId="2" applyFont="1" applyAlignment="1">
      <alignment horizontal="right" vertical="top"/>
    </xf>
    <xf numFmtId="0" fontId="38" fillId="6" borderId="9" xfId="2" applyFont="1" applyFill="1" applyBorder="1" applyAlignment="1">
      <alignment horizontal="center" vertical="center"/>
    </xf>
    <xf numFmtId="0" fontId="39" fillId="0" borderId="9" xfId="2" applyFont="1" applyBorder="1">
      <alignment vertical="center"/>
    </xf>
    <xf numFmtId="0" fontId="39" fillId="0" borderId="0" xfId="2" applyFont="1">
      <alignment vertical="center"/>
    </xf>
    <xf numFmtId="0" fontId="6" fillId="6" borderId="9" xfId="2" applyFill="1" applyBorder="1" applyAlignment="1">
      <alignment horizontal="center" vertical="center"/>
    </xf>
    <xf numFmtId="0" fontId="6" fillId="6" borderId="9" xfId="2" applyFill="1" applyBorder="1" applyAlignment="1">
      <alignment horizontal="center" vertical="center" wrapText="1"/>
    </xf>
    <xf numFmtId="56" fontId="40" fillId="0" borderId="9" xfId="2" applyNumberFormat="1" applyFont="1" applyBorder="1" applyAlignment="1">
      <alignment vertical="center" wrapText="1"/>
    </xf>
    <xf numFmtId="0" fontId="39" fillId="0" borderId="9" xfId="2" applyFont="1" applyBorder="1" applyAlignment="1">
      <alignment vertical="center" wrapText="1"/>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22" fillId="0" borderId="5" xfId="0" applyFont="1" applyBorder="1" applyAlignment="1">
      <alignment horizontal="left" vertical="center"/>
    </xf>
    <xf numFmtId="0" fontId="22" fillId="0" borderId="0"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Border="1" applyAlignment="1">
      <alignment horizontal="right" vertical="center"/>
    </xf>
    <xf numFmtId="0" fontId="21" fillId="0" borderId="5" xfId="0" applyFont="1" applyBorder="1">
      <alignment vertical="center"/>
    </xf>
    <xf numFmtId="0" fontId="13" fillId="0" borderId="0" xfId="0" applyFont="1" applyAlignment="1">
      <alignment vertical="center" wrapText="1"/>
    </xf>
    <xf numFmtId="0" fontId="14" fillId="0" borderId="79" xfId="1" applyFont="1" applyFill="1" applyBorder="1" applyAlignment="1">
      <alignment horizontal="center" vertical="center"/>
    </xf>
    <xf numFmtId="177" fontId="11" fillId="0" borderId="81" xfId="10" applyNumberFormat="1" applyFont="1" applyFill="1" applyBorder="1" applyAlignment="1">
      <alignment horizontal="right" vertical="center"/>
    </xf>
    <xf numFmtId="177" fontId="11" fillId="0" borderId="59" xfId="10" applyNumberFormat="1" applyFont="1" applyFill="1" applyBorder="1" applyAlignment="1">
      <alignment horizontal="right" vertical="center"/>
    </xf>
    <xf numFmtId="177" fontId="11" fillId="0" borderId="83" xfId="10" applyNumberFormat="1" applyFont="1" applyFill="1" applyBorder="1" applyAlignment="1">
      <alignment horizontal="right" vertical="center"/>
    </xf>
    <xf numFmtId="177" fontId="11" fillId="0" borderId="67" xfId="10" applyNumberFormat="1" applyFont="1" applyFill="1" applyBorder="1" applyAlignment="1">
      <alignment horizontal="right" vertical="center"/>
    </xf>
    <xf numFmtId="38" fontId="14" fillId="0" borderId="67" xfId="10" applyFont="1" applyFill="1" applyBorder="1" applyAlignment="1">
      <alignment horizontal="right" vertical="center"/>
    </xf>
    <xf numFmtId="0" fontId="18" fillId="0" borderId="0" xfId="0" applyFont="1" applyAlignment="1">
      <alignment vertical="center"/>
    </xf>
    <xf numFmtId="0" fontId="14" fillId="2" borderId="76" xfId="1" applyFont="1" applyFill="1" applyBorder="1" applyAlignment="1">
      <alignment horizontal="center" vertical="center"/>
    </xf>
    <xf numFmtId="0" fontId="14" fillId="2" borderId="77" xfId="1" applyFont="1" applyFill="1" applyBorder="1" applyAlignment="1">
      <alignment horizontal="center" vertical="center"/>
    </xf>
    <xf numFmtId="0" fontId="14" fillId="2" borderId="78" xfId="1" applyFont="1" applyFill="1" applyBorder="1" applyAlignment="1">
      <alignment horizontal="center" vertical="center"/>
    </xf>
    <xf numFmtId="0" fontId="14" fillId="2" borderId="32" xfId="1" applyFont="1" applyFill="1" applyBorder="1" applyAlignment="1">
      <alignment horizontal="center" vertical="center"/>
    </xf>
    <xf numFmtId="0" fontId="14" fillId="2" borderId="17"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50"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55" xfId="1" applyFont="1" applyFill="1" applyBorder="1" applyAlignment="1">
      <alignment horizontal="center" vertical="center"/>
    </xf>
    <xf numFmtId="0" fontId="43" fillId="0" borderId="0" xfId="0" applyFont="1" applyAlignment="1">
      <alignment horizontal="left" vertical="center" wrapText="1"/>
    </xf>
    <xf numFmtId="0" fontId="12" fillId="0" borderId="50" xfId="0" applyFont="1" applyBorder="1" applyAlignment="1">
      <alignment horizontal="center" vertical="center"/>
    </xf>
    <xf numFmtId="0" fontId="12" fillId="0" borderId="45" xfId="0" applyFont="1" applyBorder="1" applyAlignment="1">
      <alignment horizontal="center" vertical="center"/>
    </xf>
    <xf numFmtId="0" fontId="12" fillId="3" borderId="53"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27" fillId="0" borderId="53"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45" xfId="0" applyFont="1" applyBorder="1" applyAlignment="1">
      <alignment horizontal="center" vertical="center" wrapText="1"/>
    </xf>
    <xf numFmtId="0" fontId="27" fillId="3" borderId="32"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3" borderId="41" xfId="0" applyFont="1" applyFill="1" applyBorder="1" applyAlignment="1">
      <alignment horizontal="center" vertical="center" wrapText="1"/>
    </xf>
    <xf numFmtId="0" fontId="27" fillId="3" borderId="43" xfId="0" applyFont="1" applyFill="1" applyBorder="1" applyAlignment="1">
      <alignment horizontal="center" vertical="center" wrapText="1"/>
    </xf>
    <xf numFmtId="0" fontId="27" fillId="0" borderId="50" xfId="0" applyFont="1" applyBorder="1" applyAlignment="1">
      <alignment horizontal="center" vertical="center" wrapText="1"/>
    </xf>
    <xf numFmtId="178" fontId="27" fillId="0" borderId="15" xfId="0" applyNumberFormat="1" applyFont="1" applyBorder="1" applyAlignment="1">
      <alignment horizontal="right" vertical="center" wrapText="1"/>
    </xf>
    <xf numFmtId="178" fontId="27" fillId="0" borderId="16" xfId="0" applyNumberFormat="1" applyFont="1" applyBorder="1" applyAlignment="1">
      <alignment horizontal="right" vertical="center" wrapText="1"/>
    </xf>
    <xf numFmtId="178" fontId="27" fillId="0" borderId="17" xfId="0" applyNumberFormat="1" applyFont="1" applyBorder="1" applyAlignment="1">
      <alignment horizontal="right" vertical="center" wrapText="1"/>
    </xf>
    <xf numFmtId="178" fontId="27" fillId="0" borderId="51" xfId="0" applyNumberFormat="1" applyFont="1" applyBorder="1" applyAlignment="1">
      <alignment horizontal="right" vertical="center" wrapText="1"/>
    </xf>
    <xf numFmtId="178" fontId="27" fillId="0" borderId="42" xfId="0" applyNumberFormat="1" applyFont="1" applyBorder="1" applyAlignment="1">
      <alignment horizontal="right" vertical="center" wrapText="1"/>
    </xf>
    <xf numFmtId="178" fontId="27" fillId="0" borderId="43" xfId="0" applyNumberFormat="1" applyFont="1" applyBorder="1" applyAlignment="1">
      <alignment horizontal="right" vertical="center" wrapText="1"/>
    </xf>
    <xf numFmtId="178" fontId="27" fillId="0" borderId="33" xfId="0" applyNumberFormat="1" applyFont="1" applyBorder="1" applyAlignment="1">
      <alignment horizontal="right" vertical="center" wrapText="1"/>
    </xf>
    <xf numFmtId="178" fontId="27" fillId="0" borderId="52" xfId="0" applyNumberFormat="1" applyFont="1" applyBorder="1" applyAlignment="1">
      <alignment horizontal="right" vertical="center" wrapText="1"/>
    </xf>
    <xf numFmtId="179" fontId="27" fillId="3" borderId="15" xfId="0" applyNumberFormat="1" applyFont="1" applyFill="1" applyBorder="1" applyAlignment="1">
      <alignment horizontal="right" vertical="center" wrapText="1"/>
    </xf>
    <xf numFmtId="179" fontId="27" fillId="3" borderId="16" xfId="0" applyNumberFormat="1" applyFont="1" applyFill="1" applyBorder="1" applyAlignment="1">
      <alignment horizontal="right" vertical="center" wrapText="1"/>
    </xf>
    <xf numFmtId="179" fontId="27" fillId="3" borderId="17" xfId="0" applyNumberFormat="1" applyFont="1" applyFill="1" applyBorder="1" applyAlignment="1">
      <alignment horizontal="right" vertical="center" wrapText="1"/>
    </xf>
    <xf numFmtId="179" fontId="27" fillId="3" borderId="51" xfId="0" applyNumberFormat="1" applyFont="1" applyFill="1" applyBorder="1" applyAlignment="1">
      <alignment horizontal="right" vertical="center" wrapText="1"/>
    </xf>
    <xf numFmtId="179" fontId="27" fillId="3" borderId="42" xfId="0" applyNumberFormat="1" applyFont="1" applyFill="1" applyBorder="1" applyAlignment="1">
      <alignment horizontal="right" vertical="center" wrapText="1"/>
    </xf>
    <xf numFmtId="179" fontId="27" fillId="3" borderId="43" xfId="0" applyNumberFormat="1" applyFont="1" applyFill="1" applyBorder="1" applyAlignment="1">
      <alignment horizontal="right" vertical="center" wrapText="1"/>
    </xf>
    <xf numFmtId="179" fontId="27" fillId="3" borderId="33" xfId="0" applyNumberFormat="1" applyFont="1" applyFill="1" applyBorder="1" applyAlignment="1">
      <alignment horizontal="right" vertical="center" wrapText="1"/>
    </xf>
    <xf numFmtId="179" fontId="27" fillId="3" borderId="52" xfId="0" applyNumberFormat="1" applyFont="1" applyFill="1" applyBorder="1" applyAlignment="1">
      <alignment horizontal="right" vertical="center" wrapText="1"/>
    </xf>
    <xf numFmtId="183" fontId="31" fillId="0" borderId="0" xfId="0" applyNumberFormat="1" applyFont="1" applyAlignment="1">
      <alignment horizontal="left" vertical="center" shrinkToFit="1"/>
    </xf>
    <xf numFmtId="49" fontId="22" fillId="4" borderId="7" xfId="0" applyNumberFormat="1" applyFont="1" applyFill="1" applyBorder="1" applyAlignment="1" applyProtection="1">
      <alignment horizontal="right" vertical="center"/>
      <protection locked="0"/>
    </xf>
    <xf numFmtId="0" fontId="22" fillId="0" borderId="9" xfId="0" applyFont="1" applyBorder="1" applyAlignment="1">
      <alignment horizontal="center" vertical="center"/>
    </xf>
    <xf numFmtId="0" fontId="22" fillId="4" borderId="9" xfId="0" applyFont="1" applyFill="1" applyBorder="1" applyAlignment="1" applyProtection="1">
      <alignment horizontal="left" vertical="center"/>
      <protection locked="0"/>
    </xf>
    <xf numFmtId="181" fontId="23" fillId="4" borderId="0" xfId="0" applyNumberFormat="1" applyFont="1" applyFill="1" applyBorder="1" applyAlignment="1" applyProtection="1">
      <alignment horizontal="center" vertical="center" shrinkToFit="1"/>
      <protection locked="0"/>
    </xf>
    <xf numFmtId="0" fontId="20" fillId="4" borderId="0" xfId="0" applyFont="1" applyFill="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3"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0"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22" fillId="0" borderId="2" xfId="0" applyFont="1" applyBorder="1" applyAlignment="1">
      <alignment horizontal="left"/>
    </xf>
    <xf numFmtId="0" fontId="22" fillId="0" borderId="15" xfId="0" applyFont="1" applyBorder="1" applyAlignment="1">
      <alignment horizontal="center" vertical="center"/>
    </xf>
    <xf numFmtId="0" fontId="22" fillId="0" borderId="17" xfId="0" applyFont="1" applyBorder="1" applyAlignment="1">
      <alignment horizontal="center" vertical="center" wrapText="1"/>
    </xf>
    <xf numFmtId="0" fontId="22" fillId="0" borderId="9"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9" xfId="0" applyFont="1" applyBorder="1" applyAlignment="1">
      <alignment horizontal="center" vertical="center"/>
    </xf>
    <xf numFmtId="56" fontId="22" fillId="4" borderId="1" xfId="0" applyNumberFormat="1" applyFont="1" applyFill="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36" fillId="0" borderId="0" xfId="2" applyFont="1" applyAlignment="1">
      <alignment horizontal="center" vertical="center" wrapText="1"/>
    </xf>
    <xf numFmtId="0" fontId="36" fillId="0" borderId="0" xfId="2" applyFont="1" applyAlignment="1">
      <alignment horizontal="center" vertical="center"/>
    </xf>
    <xf numFmtId="0" fontId="37" fillId="0" borderId="0" xfId="2" applyFont="1" applyAlignment="1">
      <alignment horizontal="center" vertical="center"/>
    </xf>
    <xf numFmtId="0" fontId="39" fillId="0" borderId="15" xfId="2" applyFont="1" applyBorder="1">
      <alignment vertical="center"/>
    </xf>
    <xf numFmtId="0" fontId="39" fillId="0" borderId="16" xfId="2" applyFont="1" applyBorder="1">
      <alignment vertical="center"/>
    </xf>
    <xf numFmtId="0" fontId="39" fillId="0" borderId="17" xfId="2" applyFont="1" applyBorder="1">
      <alignment vertical="center"/>
    </xf>
    <xf numFmtId="0" fontId="12" fillId="0" borderId="0" xfId="0" applyFont="1" applyBorder="1" applyAlignment="1">
      <alignment horizontal="center" vertical="center"/>
    </xf>
    <xf numFmtId="179" fontId="12" fillId="0" borderId="56" xfId="0" applyNumberFormat="1" applyFont="1" applyFill="1" applyBorder="1" applyAlignment="1">
      <alignment horizontal="right" vertical="center"/>
    </xf>
    <xf numFmtId="179" fontId="12" fillId="0" borderId="57" xfId="0" applyNumberFormat="1" applyFont="1" applyFill="1" applyBorder="1" applyAlignment="1">
      <alignment horizontal="right" vertical="center"/>
    </xf>
    <xf numFmtId="0" fontId="18" fillId="0" borderId="0" xfId="0" applyFont="1" applyBorder="1" applyAlignment="1">
      <alignment horizontal="center"/>
    </xf>
    <xf numFmtId="179" fontId="13" fillId="0" borderId="1" xfId="0" applyNumberFormat="1" applyFont="1" applyFill="1" applyBorder="1" applyAlignment="1">
      <alignment horizontal="right" vertical="center"/>
    </xf>
    <xf numFmtId="179" fontId="13" fillId="0" borderId="3" xfId="0" applyNumberFormat="1" applyFont="1" applyFill="1" applyBorder="1" applyAlignment="1">
      <alignment horizontal="right" vertical="center"/>
    </xf>
    <xf numFmtId="179" fontId="13" fillId="0" borderId="6" xfId="0" applyNumberFormat="1" applyFont="1" applyFill="1" applyBorder="1" applyAlignment="1">
      <alignment horizontal="right" vertical="center"/>
    </xf>
    <xf numFmtId="179" fontId="13" fillId="0" borderId="8" xfId="0" applyNumberFormat="1" applyFont="1" applyFill="1" applyBorder="1" applyAlignment="1">
      <alignment horizontal="right" vertical="center"/>
    </xf>
    <xf numFmtId="0" fontId="12" fillId="0" borderId="13" xfId="0" applyFont="1" applyBorder="1" applyAlignment="1">
      <alignment horizontal="center" vertical="center"/>
    </xf>
    <xf numFmtId="0" fontId="18" fillId="0" borderId="7" xfId="0" applyFont="1" applyBorder="1" applyAlignment="1">
      <alignment horizontal="center" shrinkToFit="1"/>
    </xf>
    <xf numFmtId="20" fontId="12" fillId="0" borderId="0" xfId="0" applyNumberFormat="1" applyFont="1" applyBorder="1" applyAlignment="1">
      <alignment horizontal="center" vertical="center"/>
    </xf>
    <xf numFmtId="179" fontId="13" fillId="2" borderId="9" xfId="0" applyNumberFormat="1" applyFont="1" applyFill="1" applyBorder="1" applyAlignment="1">
      <alignment horizontal="right" vertical="center"/>
    </xf>
    <xf numFmtId="179" fontId="13" fillId="0" borderId="9" xfId="0" applyNumberFormat="1" applyFont="1" applyFill="1" applyBorder="1" applyAlignment="1">
      <alignment horizontal="right" vertical="center"/>
    </xf>
    <xf numFmtId="178" fontId="13" fillId="0" borderId="9" xfId="0" applyNumberFormat="1" applyFont="1" applyFill="1" applyBorder="1" applyAlignment="1">
      <alignment horizontal="right" vertical="center"/>
    </xf>
    <xf numFmtId="0" fontId="13" fillId="0" borderId="9" xfId="0" applyFont="1" applyFill="1" applyBorder="1" applyAlignment="1">
      <alignment horizontal="right" vertical="center"/>
    </xf>
    <xf numFmtId="178" fontId="12" fillId="4" borderId="9" xfId="0" applyNumberFormat="1" applyFont="1" applyFill="1" applyBorder="1" applyAlignment="1" applyProtection="1">
      <alignment horizontal="right" vertical="center"/>
      <protection locked="0"/>
    </xf>
    <xf numFmtId="49" fontId="12" fillId="4" borderId="0" xfId="0" applyNumberFormat="1" applyFont="1" applyFill="1" applyBorder="1" applyAlignment="1" applyProtection="1">
      <alignment horizontal="right" vertical="center"/>
      <protection locked="0"/>
    </xf>
    <xf numFmtId="0" fontId="12" fillId="4" borderId="7" xfId="0" applyFont="1" applyFill="1" applyBorder="1" applyAlignment="1" applyProtection="1">
      <alignment horizontal="left" vertical="center" wrapText="1"/>
      <protection locked="0"/>
    </xf>
    <xf numFmtId="0" fontId="11" fillId="0" borderId="5" xfId="0" applyFont="1" applyBorder="1" applyAlignment="1">
      <alignment horizontal="center" vertical="center"/>
    </xf>
    <xf numFmtId="182" fontId="12" fillId="4" borderId="9" xfId="0" applyNumberFormat="1" applyFont="1" applyFill="1" applyBorder="1" applyAlignment="1" applyProtection="1">
      <alignment horizontal="right" vertical="center"/>
      <protection locked="0"/>
    </xf>
    <xf numFmtId="0" fontId="12" fillId="4" borderId="18" xfId="0" applyFont="1" applyFill="1" applyBorder="1" applyAlignment="1" applyProtection="1">
      <alignment horizontal="left" vertical="top" wrapText="1"/>
      <protection locked="0"/>
    </xf>
    <xf numFmtId="0" fontId="12" fillId="4" borderId="19" xfId="0" applyFont="1" applyFill="1" applyBorder="1" applyAlignment="1" applyProtection="1">
      <alignment horizontal="left" vertical="top" wrapText="1"/>
      <protection locked="0"/>
    </xf>
    <xf numFmtId="0" fontId="12" fillId="4" borderId="20" xfId="0" applyFont="1" applyFill="1" applyBorder="1" applyAlignment="1" applyProtection="1">
      <alignment horizontal="left" vertical="top" wrapText="1"/>
      <protection locked="0"/>
    </xf>
    <xf numFmtId="0" fontId="12" fillId="4" borderId="21" xfId="0" applyFont="1" applyFill="1" applyBorder="1" applyAlignment="1" applyProtection="1">
      <alignment horizontal="left" vertical="top" wrapText="1"/>
      <protection locked="0"/>
    </xf>
    <xf numFmtId="0" fontId="12" fillId="4" borderId="0" xfId="0" applyFont="1" applyFill="1" applyBorder="1" applyAlignment="1" applyProtection="1">
      <alignment horizontal="left" vertical="top" wrapText="1"/>
      <protection locked="0"/>
    </xf>
    <xf numFmtId="0" fontId="12" fillId="4" borderId="22" xfId="0" applyFont="1" applyFill="1" applyBorder="1" applyAlignment="1" applyProtection="1">
      <alignment horizontal="left" vertical="top" wrapText="1"/>
      <protection locked="0"/>
    </xf>
    <xf numFmtId="0" fontId="12" fillId="4" borderId="23" xfId="0" applyFont="1" applyFill="1" applyBorder="1" applyAlignment="1" applyProtection="1">
      <alignment horizontal="left" vertical="top" wrapText="1"/>
      <protection locked="0"/>
    </xf>
    <xf numFmtId="0" fontId="12" fillId="4" borderId="24" xfId="0" applyFont="1" applyFill="1" applyBorder="1" applyAlignment="1" applyProtection="1">
      <alignment horizontal="left" vertical="top" wrapText="1"/>
      <protection locked="0"/>
    </xf>
    <xf numFmtId="0" fontId="12" fillId="4" borderId="25" xfId="0" applyFont="1" applyFill="1" applyBorder="1" applyAlignment="1" applyProtection="1">
      <alignment horizontal="left" vertical="top" wrapText="1"/>
      <protection locked="0"/>
    </xf>
    <xf numFmtId="0" fontId="12" fillId="0" borderId="29" xfId="0" applyFont="1" applyBorder="1" applyAlignment="1">
      <alignment horizontal="center" vertical="center"/>
    </xf>
    <xf numFmtId="0" fontId="12" fillId="0" borderId="3" xfId="0" applyFont="1" applyBorder="1" applyAlignment="1">
      <alignment horizontal="center" vertical="center"/>
    </xf>
    <xf numFmtId="0" fontId="12" fillId="0" borderId="23" xfId="0" applyFont="1" applyBorder="1" applyAlignment="1">
      <alignment horizontal="center" vertical="center"/>
    </xf>
    <xf numFmtId="0" fontId="12" fillId="0" borderId="31" xfId="0" applyFont="1" applyBorder="1" applyAlignment="1">
      <alignment horizontal="center" vertical="center"/>
    </xf>
    <xf numFmtId="0" fontId="12" fillId="0" borderId="18"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8" xfId="0" applyFont="1" applyBorder="1" applyAlignment="1">
      <alignment horizontal="center" vertical="center"/>
    </xf>
    <xf numFmtId="0" fontId="12" fillId="4" borderId="2" xfId="0" applyFont="1" applyFill="1" applyBorder="1" applyAlignment="1" applyProtection="1">
      <alignment horizontal="left" vertical="center"/>
      <protection locked="0"/>
    </xf>
    <xf numFmtId="0" fontId="12" fillId="4" borderId="30" xfId="0" applyFont="1" applyFill="1" applyBorder="1" applyAlignment="1" applyProtection="1">
      <alignment horizontal="left" vertical="center"/>
      <protection locked="0"/>
    </xf>
    <xf numFmtId="0" fontId="12" fillId="4" borderId="24" xfId="0" applyFont="1" applyFill="1" applyBorder="1" applyAlignment="1" applyProtection="1">
      <alignment horizontal="left" vertical="center"/>
      <protection locked="0"/>
    </xf>
    <xf numFmtId="0" fontId="12" fillId="4" borderId="25" xfId="0" applyFont="1" applyFill="1" applyBorder="1" applyAlignment="1" applyProtection="1">
      <alignment horizontal="left" vertical="center"/>
      <protection locked="0"/>
    </xf>
    <xf numFmtId="0" fontId="12" fillId="4" borderId="40"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20" xfId="0" applyFont="1" applyFill="1" applyBorder="1" applyAlignment="1" applyProtection="1">
      <alignment horizontal="left" vertical="center"/>
      <protection locked="0"/>
    </xf>
    <xf numFmtId="0" fontId="12" fillId="4" borderId="6" xfId="0" applyFont="1" applyFill="1" applyBorder="1" applyAlignment="1" applyProtection="1">
      <alignment horizontal="left" vertical="center"/>
      <protection locked="0"/>
    </xf>
    <xf numFmtId="0" fontId="12" fillId="4" borderId="7" xfId="0" applyFont="1" applyFill="1" applyBorder="1" applyAlignment="1" applyProtection="1">
      <alignment horizontal="left" vertical="center"/>
      <protection locked="0"/>
    </xf>
    <xf numFmtId="0" fontId="12" fillId="4" borderId="28" xfId="0" applyFont="1" applyFill="1" applyBorder="1" applyAlignment="1" applyProtection="1">
      <alignment horizontal="left" vertical="center"/>
      <protection locked="0"/>
    </xf>
    <xf numFmtId="0" fontId="12" fillId="0" borderId="0" xfId="0" applyFont="1" applyAlignment="1">
      <alignment horizontal="left" vertical="center"/>
    </xf>
    <xf numFmtId="0" fontId="12" fillId="0" borderId="0" xfId="0" applyFont="1" applyAlignment="1">
      <alignment horizontal="left" vertical="center" shrinkToFit="1"/>
    </xf>
    <xf numFmtId="0" fontId="41" fillId="0" borderId="0" xfId="4" applyFont="1" applyAlignment="1" applyProtection="1">
      <alignment horizontal="center" vertical="center" shrinkToFit="1"/>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22" fillId="4" borderId="0" xfId="0" applyFont="1" applyFill="1" applyBorder="1" applyAlignment="1" applyProtection="1">
      <alignment horizontal="left" vertical="center"/>
      <protection locked="0"/>
    </xf>
    <xf numFmtId="0" fontId="22" fillId="4" borderId="7" xfId="0" applyFont="1" applyFill="1" applyBorder="1" applyAlignment="1" applyProtection="1">
      <alignment horizontal="left" vertical="center"/>
      <protection locked="0"/>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22" fillId="0" borderId="5" xfId="0" applyFont="1" applyBorder="1" applyAlignment="1">
      <alignment horizontal="left" vertical="center"/>
    </xf>
    <xf numFmtId="0" fontId="22" fillId="4" borderId="0" xfId="0" applyFont="1" applyFill="1" applyBorder="1" applyAlignment="1" applyProtection="1">
      <alignment horizontal="right" vertical="center"/>
      <protection locked="0"/>
    </xf>
    <xf numFmtId="0" fontId="22" fillId="4" borderId="5" xfId="0" applyFont="1" applyFill="1" applyBorder="1" applyAlignment="1" applyProtection="1">
      <alignment horizontal="right" vertical="center"/>
      <protection locked="0"/>
    </xf>
    <xf numFmtId="0" fontId="15" fillId="0" borderId="34" xfId="2" applyFont="1" applyBorder="1" applyAlignment="1">
      <alignment horizontal="left" vertical="center"/>
    </xf>
    <xf numFmtId="0" fontId="15" fillId="0" borderId="35" xfId="2" applyFont="1" applyBorder="1" applyAlignment="1">
      <alignment horizontal="left" vertical="center"/>
    </xf>
    <xf numFmtId="0" fontId="15" fillId="0" borderId="36" xfId="2" applyFont="1" applyBorder="1" applyAlignment="1">
      <alignment horizontal="left" vertical="center"/>
    </xf>
    <xf numFmtId="0" fontId="30" fillId="0" borderId="38" xfId="2" applyFont="1" applyBorder="1" applyAlignment="1">
      <alignment horizontal="left" vertical="center"/>
    </xf>
    <xf numFmtId="0" fontId="30" fillId="0" borderId="35" xfId="2" applyFont="1" applyBorder="1" applyAlignment="1">
      <alignment horizontal="left" vertical="center"/>
    </xf>
    <xf numFmtId="0" fontId="30" fillId="0" borderId="39" xfId="2" applyFont="1" applyBorder="1" applyAlignment="1">
      <alignment horizontal="left" vertical="center"/>
    </xf>
    <xf numFmtId="0" fontId="15" fillId="0" borderId="58" xfId="2" applyFont="1" applyFill="1" applyBorder="1" applyAlignment="1">
      <alignment horizontal="left" vertical="center"/>
    </xf>
    <xf numFmtId="0" fontId="15" fillId="0" borderId="59" xfId="2" applyFont="1" applyFill="1" applyBorder="1" applyAlignment="1">
      <alignment horizontal="left" vertical="center"/>
    </xf>
    <xf numFmtId="176" fontId="17" fillId="4" borderId="58" xfId="2" applyNumberFormat="1" applyFont="1" applyFill="1" applyBorder="1" applyAlignment="1" applyProtection="1">
      <alignment horizontal="left" vertical="center" wrapText="1"/>
      <protection locked="0"/>
    </xf>
    <xf numFmtId="176" fontId="17" fillId="4" borderId="66" xfId="2" applyNumberFormat="1" applyFont="1" applyFill="1" applyBorder="1" applyAlignment="1" applyProtection="1">
      <alignment horizontal="left" vertical="center" wrapText="1"/>
      <protection locked="0"/>
    </xf>
    <xf numFmtId="176" fontId="17" fillId="4" borderId="67" xfId="2" applyNumberFormat="1" applyFont="1" applyFill="1" applyBorder="1" applyAlignment="1" applyProtection="1">
      <alignment horizontal="left" vertical="center" wrapText="1"/>
      <protection locked="0"/>
    </xf>
    <xf numFmtId="0" fontId="15" fillId="0" borderId="68" xfId="2" applyFont="1" applyFill="1" applyBorder="1" applyAlignment="1">
      <alignment horizontal="left" vertical="center"/>
    </xf>
    <xf numFmtId="0" fontId="15" fillId="0" borderId="69" xfId="2" applyFont="1" applyFill="1" applyBorder="1" applyAlignment="1">
      <alignment horizontal="left" vertical="center"/>
    </xf>
    <xf numFmtId="176" fontId="17" fillId="4" borderId="68" xfId="2" applyNumberFormat="1" applyFont="1" applyFill="1" applyBorder="1" applyAlignment="1" applyProtection="1">
      <alignment horizontal="left" vertical="center" wrapText="1"/>
      <protection locked="0"/>
    </xf>
    <xf numFmtId="176" fontId="17" fillId="4" borderId="71" xfId="2" applyNumberFormat="1" applyFont="1" applyFill="1" applyBorder="1" applyAlignment="1" applyProtection="1">
      <alignment horizontal="left" vertical="center" wrapText="1"/>
      <protection locked="0"/>
    </xf>
    <xf numFmtId="176" fontId="17" fillId="4" borderId="72" xfId="2" applyNumberFormat="1" applyFont="1" applyFill="1" applyBorder="1" applyAlignment="1" applyProtection="1">
      <alignment horizontal="left" vertical="center" wrapText="1"/>
      <protection locked="0"/>
    </xf>
    <xf numFmtId="176" fontId="30" fillId="0" borderId="38" xfId="2" applyNumberFormat="1" applyFont="1" applyBorder="1" applyAlignment="1">
      <alignment horizontal="left" vertical="center"/>
    </xf>
    <xf numFmtId="176" fontId="30" fillId="0" borderId="35" xfId="2" applyNumberFormat="1" applyFont="1" applyBorder="1" applyAlignment="1">
      <alignment horizontal="left" vertical="center"/>
    </xf>
    <xf numFmtId="176" fontId="30" fillId="0" borderId="39" xfId="2" applyNumberFormat="1" applyFont="1" applyBorder="1" applyAlignment="1">
      <alignment horizontal="left" vertical="center"/>
    </xf>
    <xf numFmtId="0" fontId="15" fillId="0" borderId="62" xfId="2" applyFont="1" applyFill="1" applyBorder="1" applyAlignment="1">
      <alignment horizontal="left" vertical="center"/>
    </xf>
    <xf numFmtId="0" fontId="15" fillId="0" borderId="63" xfId="2" applyFont="1" applyFill="1" applyBorder="1" applyAlignment="1">
      <alignment horizontal="left" vertical="center"/>
    </xf>
    <xf numFmtId="176" fontId="17" fillId="4" borderId="62" xfId="2" applyNumberFormat="1" applyFont="1" applyFill="1" applyBorder="1" applyAlignment="1" applyProtection="1">
      <alignment horizontal="left" vertical="center" wrapText="1"/>
      <protection locked="0"/>
    </xf>
    <xf numFmtId="176" fontId="17" fillId="4" borderId="64" xfId="2" applyNumberFormat="1" applyFont="1" applyFill="1" applyBorder="1" applyAlignment="1" applyProtection="1">
      <alignment horizontal="left" vertical="center" wrapText="1"/>
      <protection locked="0"/>
    </xf>
    <xf numFmtId="176" fontId="17" fillId="4" borderId="65" xfId="2" applyNumberFormat="1" applyFont="1" applyFill="1" applyBorder="1" applyAlignment="1" applyProtection="1">
      <alignment horizontal="left" vertical="center" wrapText="1"/>
      <protection locked="0"/>
    </xf>
    <xf numFmtId="0" fontId="15" fillId="2" borderId="50" xfId="2" applyFont="1" applyFill="1" applyBorder="1" applyAlignment="1">
      <alignment horizontal="left" vertical="center" justifyLastLine="1"/>
    </xf>
    <xf numFmtId="0" fontId="15" fillId="2" borderId="54" xfId="2" applyFont="1" applyFill="1" applyBorder="1" applyAlignment="1">
      <alignment horizontal="left" vertical="center" justifyLastLine="1"/>
    </xf>
    <xf numFmtId="0" fontId="15" fillId="2" borderId="55" xfId="2" applyFont="1" applyFill="1" applyBorder="1" applyAlignment="1">
      <alignment horizontal="left" vertical="center" justifyLastLine="1"/>
    </xf>
    <xf numFmtId="0" fontId="15" fillId="0" borderId="15" xfId="2" applyFont="1" applyBorder="1" applyAlignment="1">
      <alignment horizontal="left"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176" fontId="17" fillId="4" borderId="15" xfId="2" applyNumberFormat="1" applyFont="1" applyFill="1" applyBorder="1" applyAlignment="1" applyProtection="1">
      <alignment horizontal="left" vertical="center" wrapText="1"/>
      <protection locked="0"/>
    </xf>
    <xf numFmtId="176" fontId="17" fillId="4" borderId="16" xfId="2" applyNumberFormat="1" applyFont="1" applyFill="1" applyBorder="1" applyAlignment="1" applyProtection="1">
      <alignment horizontal="left" vertical="center" wrapText="1"/>
      <protection locked="0"/>
    </xf>
    <xf numFmtId="176" fontId="17" fillId="4" borderId="33" xfId="2" applyNumberFormat="1" applyFont="1" applyFill="1" applyBorder="1" applyAlignment="1" applyProtection="1">
      <alignment horizontal="left" vertical="center" wrapText="1"/>
      <protection locked="0"/>
    </xf>
    <xf numFmtId="176" fontId="17" fillId="0" borderId="15" xfId="2" applyNumberFormat="1" applyFont="1" applyBorder="1" applyAlignment="1">
      <alignment horizontal="left" vertical="center"/>
    </xf>
    <xf numFmtId="176" fontId="17" fillId="0" borderId="16" xfId="2" applyNumberFormat="1" applyFont="1" applyBorder="1" applyAlignment="1">
      <alignment horizontal="left" vertical="center"/>
    </xf>
    <xf numFmtId="176" fontId="17" fillId="0" borderId="33" xfId="2" applyNumberFormat="1" applyFont="1" applyBorder="1" applyAlignment="1">
      <alignment horizontal="left" vertical="center"/>
    </xf>
    <xf numFmtId="176" fontId="17" fillId="0" borderId="38" xfId="2" applyNumberFormat="1" applyFont="1" applyBorder="1" applyAlignment="1">
      <alignment horizontal="left" vertical="center"/>
    </xf>
    <xf numFmtId="176" fontId="17" fillId="0" borderId="35" xfId="2" applyNumberFormat="1" applyFont="1" applyBorder="1" applyAlignment="1">
      <alignment horizontal="left" vertical="center"/>
    </xf>
    <xf numFmtId="176" fontId="17" fillId="0" borderId="39" xfId="2" applyNumberFormat="1" applyFont="1" applyBorder="1" applyAlignment="1">
      <alignment horizontal="left" vertical="center"/>
    </xf>
    <xf numFmtId="0" fontId="15" fillId="0" borderId="34" xfId="2" applyFont="1" applyBorder="1" applyAlignment="1">
      <alignment horizontal="center" vertical="center" wrapText="1"/>
    </xf>
    <xf numFmtId="0" fontId="15" fillId="0" borderId="35" xfId="2" applyFont="1" applyBorder="1" applyAlignment="1">
      <alignment horizontal="center" vertical="center"/>
    </xf>
    <xf numFmtId="0" fontId="15" fillId="0" borderId="36" xfId="2" applyFont="1" applyBorder="1" applyAlignment="1">
      <alignment horizontal="center" vertical="center"/>
    </xf>
    <xf numFmtId="0" fontId="15" fillId="2" borderId="32" xfId="2" applyFont="1" applyFill="1" applyBorder="1" applyAlignment="1">
      <alignment horizontal="left" vertical="center" justifyLastLine="1"/>
    </xf>
    <xf numFmtId="0" fontId="15" fillId="2" borderId="16" xfId="2" applyFont="1" applyFill="1" applyBorder="1" applyAlignment="1">
      <alignment horizontal="left" vertical="center" justifyLastLine="1"/>
    </xf>
    <xf numFmtId="0" fontId="15" fillId="2" borderId="33" xfId="2" applyFont="1" applyFill="1" applyBorder="1" applyAlignment="1">
      <alignment horizontal="left" vertical="center" justifyLastLine="1"/>
    </xf>
    <xf numFmtId="0" fontId="15" fillId="0" borderId="60" xfId="2" applyFont="1" applyBorder="1" applyAlignment="1">
      <alignment horizontal="distributed" vertical="center" justifyLastLine="1"/>
    </xf>
    <xf numFmtId="0" fontId="15" fillId="0" borderId="48" xfId="2" applyFont="1" applyBorder="1" applyAlignment="1">
      <alignment horizontal="distributed" vertical="center" justifyLastLine="1"/>
    </xf>
    <xf numFmtId="0" fontId="15" fillId="0" borderId="49" xfId="2" applyFont="1" applyBorder="1" applyAlignment="1">
      <alignment horizontal="distributed" vertical="center" justifyLastLine="1"/>
    </xf>
    <xf numFmtId="0" fontId="16" fillId="0" borderId="0" xfId="0" applyFont="1" applyBorder="1" applyAlignment="1">
      <alignment horizontal="left" vertical="center" wrapText="1"/>
    </xf>
    <xf numFmtId="0" fontId="22" fillId="0" borderId="0" xfId="0" applyFont="1" applyAlignment="1">
      <alignment horizontal="left" vertical="top" wrapText="1"/>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2" fillId="0" borderId="0" xfId="0" applyFont="1" applyBorder="1" applyAlignment="1">
      <alignment horizontal="left" vertical="center" wrapText="1"/>
    </xf>
    <xf numFmtId="0" fontId="22" fillId="0" borderId="0" xfId="0" applyFont="1" applyFill="1" applyBorder="1" applyAlignment="1">
      <alignment horizontal="left" vertical="center" wrapText="1"/>
    </xf>
    <xf numFmtId="0" fontId="22" fillId="0" borderId="0"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Fill="1" applyBorder="1" applyAlignment="1">
      <alignment horizontal="left" vertical="top" wrapText="1"/>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22" fillId="4" borderId="1" xfId="0" applyFont="1" applyFill="1" applyBorder="1" applyAlignment="1" applyProtection="1">
      <alignment horizontal="left" vertical="top" wrapText="1"/>
      <protection locked="0"/>
    </xf>
    <xf numFmtId="0" fontId="22" fillId="4" borderId="2" xfId="0" applyFont="1" applyFill="1" applyBorder="1" applyAlignment="1" applyProtection="1">
      <alignment horizontal="left" vertical="top" wrapText="1"/>
      <protection locked="0"/>
    </xf>
    <xf numFmtId="0" fontId="22" fillId="4" borderId="3" xfId="0" applyFont="1" applyFill="1" applyBorder="1" applyAlignment="1" applyProtection="1">
      <alignment horizontal="left" vertical="top" wrapText="1"/>
      <protection locked="0"/>
    </xf>
    <xf numFmtId="0" fontId="22" fillId="4" borderId="4" xfId="0" applyFont="1" applyFill="1" applyBorder="1" applyAlignment="1" applyProtection="1">
      <alignment horizontal="left" vertical="top" wrapText="1"/>
      <protection locked="0"/>
    </xf>
    <xf numFmtId="0" fontId="22" fillId="4" borderId="0" xfId="0" applyFont="1" applyFill="1" applyBorder="1" applyAlignment="1" applyProtection="1">
      <alignment horizontal="left" vertical="top" wrapText="1"/>
      <protection locked="0"/>
    </xf>
    <xf numFmtId="0" fontId="22" fillId="4" borderId="5" xfId="0" applyFont="1" applyFill="1" applyBorder="1" applyAlignment="1" applyProtection="1">
      <alignment horizontal="left" vertical="top" wrapText="1"/>
      <protection locked="0"/>
    </xf>
    <xf numFmtId="0" fontId="22" fillId="4" borderId="6" xfId="0" applyFont="1" applyFill="1" applyBorder="1" applyAlignment="1" applyProtection="1">
      <alignment horizontal="left" vertical="top" wrapText="1"/>
      <protection locked="0"/>
    </xf>
    <xf numFmtId="0" fontId="22" fillId="4" borderId="7" xfId="0" applyFont="1" applyFill="1" applyBorder="1" applyAlignment="1" applyProtection="1">
      <alignment horizontal="left" vertical="top" wrapText="1"/>
      <protection locked="0"/>
    </xf>
    <xf numFmtId="0" fontId="22" fillId="4" borderId="8" xfId="0" applyFont="1" applyFill="1" applyBorder="1" applyAlignment="1" applyProtection="1">
      <alignment horizontal="left" vertical="top" wrapText="1"/>
      <protection locked="0"/>
    </xf>
    <xf numFmtId="0" fontId="21" fillId="4" borderId="7" xfId="0" applyFont="1" applyFill="1" applyBorder="1" applyAlignment="1" applyProtection="1">
      <alignment horizontal="right" vertical="center"/>
      <protection locked="0"/>
    </xf>
    <xf numFmtId="0" fontId="22" fillId="4" borderId="1"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4" xfId="0" applyFont="1" applyFill="1" applyBorder="1" applyAlignment="1" applyProtection="1">
      <alignment horizontal="left" vertical="center"/>
      <protection locked="0"/>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4" borderId="10" xfId="0" applyFont="1" applyFill="1" applyBorder="1" applyAlignment="1" applyProtection="1">
      <alignment horizontal="left" vertical="center" wrapText="1"/>
      <protection locked="0"/>
    </xf>
    <xf numFmtId="0" fontId="22" fillId="4" borderId="11" xfId="0"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center" wrapText="1"/>
      <protection locked="0"/>
    </xf>
    <xf numFmtId="0" fontId="22" fillId="4" borderId="5" xfId="0" applyFont="1" applyFill="1" applyBorder="1" applyAlignment="1" applyProtection="1">
      <alignment horizontal="left" vertical="center" wrapText="1"/>
      <protection locked="0"/>
    </xf>
    <xf numFmtId="0" fontId="22" fillId="4" borderId="2" xfId="0" applyFont="1" applyFill="1" applyBorder="1" applyAlignment="1" applyProtection="1">
      <alignment horizontal="left" vertical="center" wrapText="1"/>
      <protection locked="0"/>
    </xf>
    <xf numFmtId="0" fontId="22" fillId="4" borderId="3" xfId="0" applyFont="1" applyFill="1" applyBorder="1" applyAlignment="1" applyProtection="1">
      <alignment horizontal="left" vertical="center" wrapText="1"/>
      <protection locked="0"/>
    </xf>
    <xf numFmtId="0" fontId="22" fillId="4" borderId="4" xfId="0" applyFont="1" applyFill="1" applyBorder="1" applyAlignment="1" applyProtection="1">
      <alignment horizontal="left" vertical="center" wrapText="1"/>
      <protection locked="0"/>
    </xf>
    <xf numFmtId="0" fontId="32" fillId="0" borderId="0" xfId="0" applyFont="1" applyAlignment="1">
      <alignment horizontal="center" vertical="center"/>
    </xf>
    <xf numFmtId="0" fontId="34" fillId="0" borderId="7" xfId="0" applyFont="1" applyBorder="1" applyAlignment="1">
      <alignment horizontal="center" vertical="center" shrinkToFit="1"/>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0" xfId="0" applyFont="1" applyAlignment="1">
      <alignment horizontal="right" vertical="center"/>
    </xf>
    <xf numFmtId="0" fontId="0" fillId="0" borderId="0" xfId="0" applyAlignment="1">
      <alignment horizontal="left" vertical="center" shrinkToFit="1"/>
    </xf>
  </cellXfs>
  <cellStyles count="11">
    <cellStyle name="ハイパーリンク" xfId="4" builtinId="8"/>
    <cellStyle name="桁区切り" xfId="10" builtinId="6"/>
    <cellStyle name="桁区切り 2" xfId="6" xr:uid="{00000000-0005-0000-0000-000002000000}"/>
    <cellStyle name="標準" xfId="0" builtinId="0"/>
    <cellStyle name="標準 10" xfId="7" xr:uid="{00000000-0005-0000-0000-000004000000}"/>
    <cellStyle name="標準 2" xfId="1" xr:uid="{00000000-0005-0000-0000-000005000000}"/>
    <cellStyle name="標準 3" xfId="2" xr:uid="{00000000-0005-0000-0000-000006000000}"/>
    <cellStyle name="標準 4" xfId="3" xr:uid="{00000000-0005-0000-0000-000007000000}"/>
    <cellStyle name="標準 4 2" xfId="5" xr:uid="{00000000-0005-0000-0000-000008000000}"/>
    <cellStyle name="標準 4 2 2" xfId="9" xr:uid="{00000000-0005-0000-0000-000009000000}"/>
    <cellStyle name="標準 4 3" xfId="8" xr:uid="{00000000-0005-0000-0000-00000A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7619</xdr:colOff>
      <xdr:row>6</xdr:row>
      <xdr:rowOff>7620</xdr:rowOff>
    </xdr:from>
    <xdr:to>
      <xdr:col>1</xdr:col>
      <xdr:colOff>4845422</xdr:colOff>
      <xdr:row>14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83384" y="2136738"/>
          <a:ext cx="4837803" cy="21439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b="1">
              <a:latin typeface="メイリオ" panose="020B0604030504040204" pitchFamily="50" charset="-128"/>
              <a:ea typeface="メイリオ" panose="020B0604030504040204" pitchFamily="50" charset="-128"/>
            </a:rPr>
            <a:t>・調査日の日程調整</a:t>
          </a:r>
          <a:endParaRPr kumimoji="1" lang="en-US" altLang="ja-JP" sz="1050" b="1">
            <a:latin typeface="メイリオ" panose="020B0604030504040204" pitchFamily="50" charset="-128"/>
            <a:ea typeface="メイリオ" panose="020B0604030504040204" pitchFamily="50" charset="-128"/>
          </a:endParaRPr>
        </a:p>
        <a:p>
          <a:r>
            <a:rPr kumimoji="1" lang="ja-JP" altLang="en-US" sz="1050" b="1">
              <a:latin typeface="メイリオ" panose="020B0604030504040204" pitchFamily="50" charset="-128"/>
              <a:ea typeface="メイリオ" panose="020B0604030504040204" pitchFamily="50" charset="-128"/>
            </a:rPr>
            <a:t>・調査実施</a:t>
          </a:r>
          <a:endParaRPr kumimoji="1" lang="en-US" altLang="ja-JP" sz="1050" b="1">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latin typeface="メイリオ" panose="020B0604030504040204" pitchFamily="50" charset="-128"/>
              <a:ea typeface="メイリオ" panose="020B0604030504040204" pitchFamily="50" charset="-128"/>
            </a:rPr>
            <a:t>・調査データの作成、提出</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障がい支援区分認定調査は調査票）</a:t>
          </a:r>
          <a:endParaRPr kumimoji="1" lang="en-US" altLang="ja-JP" sz="1050" b="1">
            <a:latin typeface="メイリオ" panose="020B0604030504040204" pitchFamily="50" charset="-128"/>
            <a:ea typeface="メイリオ" panose="020B0604030504040204" pitchFamily="50" charset="-128"/>
          </a:endParaRPr>
        </a:p>
        <a:p>
          <a:r>
            <a:rPr kumimoji="1" lang="en-US" altLang="ja-JP" sz="1050" b="1">
              <a:latin typeface="メイリオ" panose="020B0604030504040204" pitchFamily="50" charset="-128"/>
              <a:ea typeface="メイリオ" panose="020B0604030504040204" pitchFamily="50" charset="-128"/>
            </a:rPr>
            <a:t>※</a:t>
          </a:r>
          <a:r>
            <a:rPr kumimoji="1" lang="ja-JP" altLang="en-US" sz="1050" b="1">
              <a:latin typeface="メイリオ" panose="020B0604030504040204" pitchFamily="50" charset="-128"/>
              <a:ea typeface="メイリオ" panose="020B0604030504040204" pitchFamily="50" charset="-128"/>
            </a:rPr>
            <a:t>データの提出にあたっては、複数区の業務を受託している場合は、受託区別で提出すること。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上記について、</a:t>
          </a:r>
          <a:r>
            <a:rPr lang="ja-JP" altLang="ja-JP" sz="1100" b="1">
              <a:solidFill>
                <a:schemeClr val="dk1"/>
              </a:solidFill>
              <a:effectLst/>
              <a:latin typeface="+mn-lt"/>
              <a:ea typeface="+mn-ea"/>
              <a:cs typeface="+mn-cs"/>
            </a:rPr>
            <a:t>特別な事情を除き原則として</a:t>
          </a:r>
          <a:r>
            <a:rPr lang="ja-JP" altLang="en-US" sz="1100" b="1">
              <a:solidFill>
                <a:schemeClr val="dk1"/>
              </a:solidFill>
              <a:effectLst/>
              <a:latin typeface="+mn-lt"/>
              <a:ea typeface="+mn-ea"/>
              <a:cs typeface="+mn-cs"/>
            </a:rPr>
            <a:t>調査依頼から</a:t>
          </a:r>
          <a:r>
            <a:rPr kumimoji="1" lang="en-US" altLang="ja-JP" sz="1100" b="1" u="sng">
              <a:solidFill>
                <a:schemeClr val="dk1"/>
              </a:solidFill>
              <a:effectLst/>
              <a:latin typeface="+mn-lt"/>
              <a:ea typeface="+mn-ea"/>
              <a:cs typeface="+mn-cs"/>
            </a:rPr>
            <a:t>10</a:t>
          </a:r>
          <a:r>
            <a:rPr kumimoji="1" lang="ja-JP" altLang="ja-JP" sz="1100" b="1" u="sng">
              <a:solidFill>
                <a:schemeClr val="dk1"/>
              </a:solidFill>
              <a:effectLst/>
              <a:latin typeface="+mn-lt"/>
              <a:ea typeface="+mn-ea"/>
              <a:cs typeface="+mn-cs"/>
            </a:rPr>
            <a:t>日以内</a:t>
          </a:r>
          <a:r>
            <a:rPr kumimoji="1" lang="ja-JP" altLang="en-US" sz="1100" b="1" u="none">
              <a:solidFill>
                <a:schemeClr val="dk1"/>
              </a:solidFill>
              <a:effectLst/>
              <a:latin typeface="+mn-lt"/>
              <a:ea typeface="+mn-ea"/>
              <a:cs typeface="+mn-cs"/>
            </a:rPr>
            <a:t>（できるだけ早期）</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実施</a:t>
          </a:r>
          <a:r>
            <a:rPr kumimoji="1" lang="ja-JP" altLang="en-US" sz="1100" b="1">
              <a:solidFill>
                <a:schemeClr val="dk1"/>
              </a:solidFill>
              <a:effectLst/>
              <a:latin typeface="+mn-lt"/>
              <a:ea typeface="+mn-ea"/>
              <a:cs typeface="+mn-cs"/>
            </a:rPr>
            <a:t>すること。（障がい支援区分認定調査は</a:t>
          </a:r>
          <a:r>
            <a:rPr kumimoji="1" lang="en-US" altLang="ja-JP" sz="1100" b="1">
              <a:solidFill>
                <a:schemeClr val="dk1"/>
              </a:solidFill>
              <a:effectLst/>
              <a:latin typeface="+mn-lt"/>
              <a:ea typeface="+mn-ea"/>
              <a:cs typeface="+mn-cs"/>
            </a:rPr>
            <a:t>20</a:t>
          </a:r>
          <a:r>
            <a:rPr kumimoji="1" lang="ja-JP" altLang="en-US" sz="1100" b="1">
              <a:solidFill>
                <a:schemeClr val="dk1"/>
              </a:solidFill>
              <a:effectLst/>
              <a:latin typeface="+mn-lt"/>
              <a:ea typeface="+mn-ea"/>
              <a:cs typeface="+mn-cs"/>
            </a:rPr>
            <a:t>日以内）</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400050</xdr:colOff>
      <xdr:row>11</xdr:row>
      <xdr:rowOff>161924</xdr:rowOff>
    </xdr:from>
    <xdr:to>
      <xdr:col>19</xdr:col>
      <xdr:colOff>219075</xdr:colOff>
      <xdr:row>15</xdr:row>
      <xdr:rowOff>161924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410825" y="3609974"/>
          <a:ext cx="324802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メイリオ" panose="020B0604030504040204" pitchFamily="50" charset="-128"/>
              <a:ea typeface="メイリオ" panose="020B0604030504040204" pitchFamily="50" charset="-128"/>
            </a:rPr>
            <a:t>流動経費（単価）と年額固定経費については、契約内容に基づき大阪市が入力します。</a:t>
          </a:r>
          <a:endParaRPr kumimoji="1" lang="en-US" altLang="ja-JP" sz="1100" b="1">
            <a:latin typeface="メイリオ" panose="020B0604030504040204" pitchFamily="50" charset="-128"/>
            <a:ea typeface="メイリオ" panose="020B0604030504040204" pitchFamily="50" charset="-128"/>
          </a:endParaRPr>
        </a:p>
        <a:p>
          <a:r>
            <a:rPr kumimoji="1" lang="ja-JP" altLang="en-US" sz="1100" b="1">
              <a:latin typeface="メイリオ" panose="020B0604030504040204" pitchFamily="50" charset="-128"/>
              <a:ea typeface="メイリオ" panose="020B0604030504040204" pitchFamily="50" charset="-128"/>
            </a:rPr>
            <a:t>（事業者サイドでの変更不可）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400050</xdr:colOff>
      <xdr:row>11</xdr:row>
      <xdr:rowOff>161924</xdr:rowOff>
    </xdr:from>
    <xdr:to>
      <xdr:col>19</xdr:col>
      <xdr:colOff>219075</xdr:colOff>
      <xdr:row>15</xdr:row>
      <xdr:rowOff>161924</xdr:rowOff>
    </xdr:to>
    <xdr:sp macro="" textlink="">
      <xdr:nvSpPr>
        <xdr:cNvPr id="2" name="テキスト ボックス 1">
          <a:extLst>
            <a:ext uri="{FF2B5EF4-FFF2-40B4-BE49-F238E27FC236}">
              <a16:creationId xmlns:a16="http://schemas.microsoft.com/office/drawing/2014/main" id="{144E296C-AA5F-49B2-8505-85B3FDB099B5}"/>
            </a:ext>
          </a:extLst>
        </xdr:cNvPr>
        <xdr:cNvSpPr txBox="1"/>
      </xdr:nvSpPr>
      <xdr:spPr>
        <a:xfrm>
          <a:off x="10410825" y="3609974"/>
          <a:ext cx="324802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メイリオ" panose="020B0604030504040204" pitchFamily="50" charset="-128"/>
              <a:ea typeface="メイリオ" panose="020B0604030504040204" pitchFamily="50" charset="-128"/>
            </a:rPr>
            <a:t>流動経費（単価）と年額固定経費については、契約内容に基づき大阪市が入力します。</a:t>
          </a:r>
          <a:endParaRPr kumimoji="1" lang="en-US" altLang="ja-JP" sz="1100" b="1">
            <a:latin typeface="メイリオ" panose="020B0604030504040204" pitchFamily="50" charset="-128"/>
            <a:ea typeface="メイリオ" panose="020B0604030504040204" pitchFamily="50" charset="-128"/>
          </a:endParaRPr>
        </a:p>
        <a:p>
          <a:r>
            <a:rPr kumimoji="1" lang="ja-JP" altLang="en-US" sz="1100" b="1">
              <a:latin typeface="メイリオ" panose="020B0604030504040204" pitchFamily="50" charset="-128"/>
              <a:ea typeface="メイリオ" panose="020B0604030504040204" pitchFamily="50" charset="-128"/>
            </a:rPr>
            <a:t>（事業者サイドでの変更不可）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xdr:colOff>
      <xdr:row>8</xdr:row>
      <xdr:rowOff>38100</xdr:rowOff>
    </xdr:from>
    <xdr:to>
      <xdr:col>7</xdr:col>
      <xdr:colOff>466725</xdr:colOff>
      <xdr:row>15</xdr:row>
      <xdr:rowOff>19050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343525" y="1971675"/>
          <a:ext cx="1400175" cy="1647825"/>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790575</xdr:colOff>
      <xdr:row>6</xdr:row>
      <xdr:rowOff>47625</xdr:rowOff>
    </xdr:from>
    <xdr:to>
      <xdr:col>7</xdr:col>
      <xdr:colOff>619125</xdr:colOff>
      <xdr:row>13</xdr:row>
      <xdr:rowOff>28575</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95900" y="1981200"/>
          <a:ext cx="1447800" cy="1647825"/>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723900</xdr:colOff>
      <xdr:row>8</xdr:row>
      <xdr:rowOff>66675</xdr:rowOff>
    </xdr:from>
    <xdr:to>
      <xdr:col>3</xdr:col>
      <xdr:colOff>209550</xdr:colOff>
      <xdr:row>16</xdr:row>
      <xdr:rowOff>104775</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1733550" y="1457325"/>
          <a:ext cx="1409700" cy="1409700"/>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552450</xdr:colOff>
      <xdr:row>8</xdr:row>
      <xdr:rowOff>66675</xdr:rowOff>
    </xdr:from>
    <xdr:to>
      <xdr:col>6</xdr:col>
      <xdr:colOff>38100</xdr:colOff>
      <xdr:row>16</xdr:row>
      <xdr:rowOff>104775</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4095750" y="2000250"/>
          <a:ext cx="1409700" cy="1943100"/>
        </a:xfrm>
        <a:prstGeom prst="rect">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ninteijimuc@city.osaka.lg.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19"/>
  <sheetViews>
    <sheetView view="pageBreakPreview" zoomScaleNormal="100" zoomScaleSheetLayoutView="100" workbookViewId="0">
      <selection activeCell="B1" sqref="B1"/>
    </sheetView>
  </sheetViews>
  <sheetFormatPr defaultColWidth="9" defaultRowHeight="17.399999999999999" x14ac:dyDescent="0.2"/>
  <cols>
    <col min="1" max="1" width="15.6640625" style="4" customWidth="1"/>
    <col min="2" max="2" width="70.6640625" style="4" customWidth="1"/>
    <col min="3" max="3" width="21.33203125" style="4" bestFit="1" customWidth="1"/>
    <col min="4" max="16384" width="9" style="4"/>
  </cols>
  <sheetData>
    <row r="1" spans="1:2" ht="19.2" x14ac:dyDescent="0.2">
      <c r="B1" s="5" t="s">
        <v>84</v>
      </c>
    </row>
    <row r="2" spans="1:2" s="1" customFormat="1" ht="22.5" customHeight="1" x14ac:dyDescent="0.2">
      <c r="A2" s="79" t="s">
        <v>115</v>
      </c>
      <c r="B2" s="6"/>
    </row>
    <row r="3" spans="1:2" s="3" customFormat="1" ht="19.2" x14ac:dyDescent="0.2">
      <c r="A3" s="2"/>
      <c r="B3" s="2"/>
    </row>
    <row r="4" spans="1:2" s="3" customFormat="1" ht="64.8" x14ac:dyDescent="0.2">
      <c r="A4" s="70" t="s">
        <v>116</v>
      </c>
      <c r="B4" s="70" t="s">
        <v>66</v>
      </c>
    </row>
    <row r="5" spans="1:2" s="3" customFormat="1" ht="21" customHeight="1" x14ac:dyDescent="0.2">
      <c r="A5" s="71" t="s">
        <v>67</v>
      </c>
      <c r="B5" s="72" t="s">
        <v>79</v>
      </c>
    </row>
    <row r="6" spans="1:2" s="3" customFormat="1" ht="21" customHeight="1" x14ac:dyDescent="0.2">
      <c r="A6" s="73"/>
      <c r="B6" s="74" t="s">
        <v>78</v>
      </c>
    </row>
    <row r="7" spans="1:2" s="3" customFormat="1" ht="21" customHeight="1" x14ac:dyDescent="0.2">
      <c r="A7" s="70" t="s">
        <v>68</v>
      </c>
      <c r="B7" s="69"/>
    </row>
    <row r="8" spans="1:2" s="3" customFormat="1" ht="21" customHeight="1" x14ac:dyDescent="0.2">
      <c r="A8" s="70" t="s">
        <v>69</v>
      </c>
      <c r="B8" s="69"/>
    </row>
    <row r="9" spans="1:2" s="3" customFormat="1" ht="21" customHeight="1" x14ac:dyDescent="0.2">
      <c r="A9" s="70" t="s">
        <v>70</v>
      </c>
      <c r="B9" s="69"/>
    </row>
    <row r="10" spans="1:2" s="3" customFormat="1" ht="21" customHeight="1" x14ac:dyDescent="0.2">
      <c r="A10" s="70" t="s">
        <v>71</v>
      </c>
      <c r="B10" s="69"/>
    </row>
    <row r="11" spans="1:2" s="3" customFormat="1" ht="21" customHeight="1" x14ac:dyDescent="0.2">
      <c r="A11" s="70" t="s">
        <v>72</v>
      </c>
      <c r="B11" s="69"/>
    </row>
    <row r="12" spans="1:2" s="3" customFormat="1" ht="21" customHeight="1" x14ac:dyDescent="0.2">
      <c r="A12" s="70" t="s">
        <v>73</v>
      </c>
      <c r="B12" s="69"/>
    </row>
    <row r="13" spans="1:2" s="3" customFormat="1" ht="21" customHeight="1" x14ac:dyDescent="0.2">
      <c r="A13" s="70" t="s">
        <v>74</v>
      </c>
      <c r="B13" s="69"/>
    </row>
    <row r="14" spans="1:2" s="3" customFormat="1" ht="21" customHeight="1" x14ac:dyDescent="0.2">
      <c r="A14" s="70" t="s">
        <v>75</v>
      </c>
      <c r="B14" s="69"/>
    </row>
    <row r="15" spans="1:2" s="3" customFormat="1" ht="33" customHeight="1" x14ac:dyDescent="0.2">
      <c r="A15" s="71" t="s">
        <v>76</v>
      </c>
      <c r="B15" s="76" t="s">
        <v>208</v>
      </c>
    </row>
    <row r="16" spans="1:2" s="3" customFormat="1" ht="34.799999999999997" x14ac:dyDescent="0.2">
      <c r="A16" s="71" t="s">
        <v>77</v>
      </c>
      <c r="B16" s="76" t="s">
        <v>201</v>
      </c>
    </row>
    <row r="17" spans="1:2" s="3" customFormat="1" ht="52.2" x14ac:dyDescent="0.2">
      <c r="A17" s="73"/>
      <c r="B17" s="77" t="s">
        <v>202</v>
      </c>
    </row>
    <row r="18" spans="1:2" s="3" customFormat="1" ht="19.2" x14ac:dyDescent="0.2">
      <c r="A18" s="73"/>
      <c r="B18" s="77" t="s">
        <v>209</v>
      </c>
    </row>
    <row r="19" spans="1:2" s="3" customFormat="1" ht="19.2" x14ac:dyDescent="0.2">
      <c r="A19" s="75"/>
      <c r="B19" s="78" t="s">
        <v>210</v>
      </c>
    </row>
  </sheetData>
  <phoneticPr fontId="5"/>
  <printOptions horizontalCentered="1"/>
  <pageMargins left="0.59055118110236227" right="0.59055118110236227" top="0.59055118110236227" bottom="0.59055118110236227" header="0.31496062992125984" footer="0.31496062992125984"/>
  <pageSetup paperSize="9" firstPageNumber="1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93"/>
  <sheetViews>
    <sheetView view="pageBreakPreview" topLeftCell="A26" zoomScale="70" zoomScaleNormal="100" zoomScaleSheetLayoutView="70" workbookViewId="0">
      <selection activeCell="D26" sqref="D26:F26"/>
    </sheetView>
  </sheetViews>
  <sheetFormatPr defaultRowHeight="12.75" customHeight="1" x14ac:dyDescent="0.2"/>
  <cols>
    <col min="1" max="2" width="2.44140625" style="116" customWidth="1"/>
    <col min="3" max="3" width="4.44140625" style="116" customWidth="1"/>
    <col min="4" max="4" width="15.6640625" style="116" customWidth="1"/>
    <col min="5" max="5" width="16.6640625" style="116" customWidth="1"/>
    <col min="6" max="8" width="15.6640625" style="116" customWidth="1"/>
    <col min="9" max="9" width="9" style="116"/>
    <col min="10" max="10" width="9.44140625" style="131" hidden="1" customWidth="1"/>
    <col min="11" max="11" width="7.77734375" style="130" hidden="1" customWidth="1"/>
    <col min="12" max="13" width="6.44140625" style="130" hidden="1" customWidth="1"/>
    <col min="14" max="16" width="12.44140625" style="130" hidden="1" customWidth="1"/>
    <col min="17" max="254" width="9" style="116"/>
    <col min="255" max="255" width="2.44140625" style="116" customWidth="1"/>
    <col min="256" max="256" width="4.44140625" style="116" customWidth="1"/>
    <col min="257" max="257" width="23.6640625" style="116" customWidth="1"/>
    <col min="258" max="258" width="16.6640625" style="116" customWidth="1"/>
    <col min="259" max="259" width="13.6640625" style="116" customWidth="1"/>
    <col min="260" max="260" width="12.6640625" style="116" customWidth="1"/>
    <col min="261" max="261" width="10.21875" style="116" customWidth="1"/>
    <col min="262" max="510" width="9" style="116"/>
    <col min="511" max="511" width="2.44140625" style="116" customWidth="1"/>
    <col min="512" max="512" width="4.44140625" style="116" customWidth="1"/>
    <col min="513" max="513" width="23.6640625" style="116" customWidth="1"/>
    <col min="514" max="514" width="16.6640625" style="116" customWidth="1"/>
    <col min="515" max="515" width="13.6640625" style="116" customWidth="1"/>
    <col min="516" max="516" width="12.6640625" style="116" customWidth="1"/>
    <col min="517" max="517" width="10.21875" style="116" customWidth="1"/>
    <col min="518" max="766" width="9" style="116"/>
    <col min="767" max="767" width="2.44140625" style="116" customWidth="1"/>
    <col min="768" max="768" width="4.44140625" style="116" customWidth="1"/>
    <col min="769" max="769" width="23.6640625" style="116" customWidth="1"/>
    <col min="770" max="770" width="16.6640625" style="116" customWidth="1"/>
    <col min="771" max="771" width="13.6640625" style="116" customWidth="1"/>
    <col min="772" max="772" width="12.6640625" style="116" customWidth="1"/>
    <col min="773" max="773" width="10.21875" style="116" customWidth="1"/>
    <col min="774" max="1022" width="9" style="116"/>
    <col min="1023" max="1023" width="2.44140625" style="116" customWidth="1"/>
    <col min="1024" max="1024" width="4.44140625" style="116" customWidth="1"/>
    <col min="1025" max="1025" width="23.6640625" style="116" customWidth="1"/>
    <col min="1026" max="1026" width="16.6640625" style="116" customWidth="1"/>
    <col min="1027" max="1027" width="13.6640625" style="116" customWidth="1"/>
    <col min="1028" max="1028" width="12.6640625" style="116" customWidth="1"/>
    <col min="1029" max="1029" width="10.21875" style="116" customWidth="1"/>
    <col min="1030" max="1278" width="9" style="116"/>
    <col min="1279" max="1279" width="2.44140625" style="116" customWidth="1"/>
    <col min="1280" max="1280" width="4.44140625" style="116" customWidth="1"/>
    <col min="1281" max="1281" width="23.6640625" style="116" customWidth="1"/>
    <col min="1282" max="1282" width="16.6640625" style="116" customWidth="1"/>
    <col min="1283" max="1283" width="13.6640625" style="116" customWidth="1"/>
    <col min="1284" max="1284" width="12.6640625" style="116" customWidth="1"/>
    <col min="1285" max="1285" width="10.21875" style="116" customWidth="1"/>
    <col min="1286" max="1534" width="9" style="116"/>
    <col min="1535" max="1535" width="2.44140625" style="116" customWidth="1"/>
    <col min="1536" max="1536" width="4.44140625" style="116" customWidth="1"/>
    <col min="1537" max="1537" width="23.6640625" style="116" customWidth="1"/>
    <col min="1538" max="1538" width="16.6640625" style="116" customWidth="1"/>
    <col min="1539" max="1539" width="13.6640625" style="116" customWidth="1"/>
    <col min="1540" max="1540" width="12.6640625" style="116" customWidth="1"/>
    <col min="1541" max="1541" width="10.21875" style="116" customWidth="1"/>
    <col min="1542" max="1790" width="9" style="116"/>
    <col min="1791" max="1791" width="2.44140625" style="116" customWidth="1"/>
    <col min="1792" max="1792" width="4.44140625" style="116" customWidth="1"/>
    <col min="1793" max="1793" width="23.6640625" style="116" customWidth="1"/>
    <col min="1794" max="1794" width="16.6640625" style="116" customWidth="1"/>
    <col min="1795" max="1795" width="13.6640625" style="116" customWidth="1"/>
    <col min="1796" max="1796" width="12.6640625" style="116" customWidth="1"/>
    <col min="1797" max="1797" width="10.21875" style="116" customWidth="1"/>
    <col min="1798" max="2046" width="9" style="116"/>
    <col min="2047" max="2047" width="2.44140625" style="116" customWidth="1"/>
    <col min="2048" max="2048" width="4.44140625" style="116" customWidth="1"/>
    <col min="2049" max="2049" width="23.6640625" style="116" customWidth="1"/>
    <col min="2050" max="2050" width="16.6640625" style="116" customWidth="1"/>
    <col min="2051" max="2051" width="13.6640625" style="116" customWidth="1"/>
    <col min="2052" max="2052" width="12.6640625" style="116" customWidth="1"/>
    <col min="2053" max="2053" width="10.21875" style="116" customWidth="1"/>
    <col min="2054" max="2302" width="9" style="116"/>
    <col min="2303" max="2303" width="2.44140625" style="116" customWidth="1"/>
    <col min="2304" max="2304" width="4.44140625" style="116" customWidth="1"/>
    <col min="2305" max="2305" width="23.6640625" style="116" customWidth="1"/>
    <col min="2306" max="2306" width="16.6640625" style="116" customWidth="1"/>
    <col min="2307" max="2307" width="13.6640625" style="116" customWidth="1"/>
    <col min="2308" max="2308" width="12.6640625" style="116" customWidth="1"/>
    <col min="2309" max="2309" width="10.21875" style="116" customWidth="1"/>
    <col min="2310" max="2558" width="9" style="116"/>
    <col min="2559" max="2559" width="2.44140625" style="116" customWidth="1"/>
    <col min="2560" max="2560" width="4.44140625" style="116" customWidth="1"/>
    <col min="2561" max="2561" width="23.6640625" style="116" customWidth="1"/>
    <col min="2562" max="2562" width="16.6640625" style="116" customWidth="1"/>
    <col min="2563" max="2563" width="13.6640625" style="116" customWidth="1"/>
    <col min="2564" max="2564" width="12.6640625" style="116" customWidth="1"/>
    <col min="2565" max="2565" width="10.21875" style="116" customWidth="1"/>
    <col min="2566" max="2814" width="9" style="116"/>
    <col min="2815" max="2815" width="2.44140625" style="116" customWidth="1"/>
    <col min="2816" max="2816" width="4.44140625" style="116" customWidth="1"/>
    <col min="2817" max="2817" width="23.6640625" style="116" customWidth="1"/>
    <col min="2818" max="2818" width="16.6640625" style="116" customWidth="1"/>
    <col min="2819" max="2819" width="13.6640625" style="116" customWidth="1"/>
    <col min="2820" max="2820" width="12.6640625" style="116" customWidth="1"/>
    <col min="2821" max="2821" width="10.21875" style="116" customWidth="1"/>
    <col min="2822" max="3070" width="9" style="116"/>
    <col min="3071" max="3071" width="2.44140625" style="116" customWidth="1"/>
    <col min="3072" max="3072" width="4.44140625" style="116" customWidth="1"/>
    <col min="3073" max="3073" width="23.6640625" style="116" customWidth="1"/>
    <col min="3074" max="3074" width="16.6640625" style="116" customWidth="1"/>
    <col min="3075" max="3075" width="13.6640625" style="116" customWidth="1"/>
    <col min="3076" max="3076" width="12.6640625" style="116" customWidth="1"/>
    <col min="3077" max="3077" width="10.21875" style="116" customWidth="1"/>
    <col min="3078" max="3326" width="9" style="116"/>
    <col min="3327" max="3327" width="2.44140625" style="116" customWidth="1"/>
    <col min="3328" max="3328" width="4.44140625" style="116" customWidth="1"/>
    <col min="3329" max="3329" width="23.6640625" style="116" customWidth="1"/>
    <col min="3330" max="3330" width="16.6640625" style="116" customWidth="1"/>
    <col min="3331" max="3331" width="13.6640625" style="116" customWidth="1"/>
    <col min="3332" max="3332" width="12.6640625" style="116" customWidth="1"/>
    <col min="3333" max="3333" width="10.21875" style="116" customWidth="1"/>
    <col min="3334" max="3582" width="9" style="116"/>
    <col min="3583" max="3583" width="2.44140625" style="116" customWidth="1"/>
    <col min="3584" max="3584" width="4.44140625" style="116" customWidth="1"/>
    <col min="3585" max="3585" width="23.6640625" style="116" customWidth="1"/>
    <col min="3586" max="3586" width="16.6640625" style="116" customWidth="1"/>
    <col min="3587" max="3587" width="13.6640625" style="116" customWidth="1"/>
    <col min="3588" max="3588" width="12.6640625" style="116" customWidth="1"/>
    <col min="3589" max="3589" width="10.21875" style="116" customWidth="1"/>
    <col min="3590" max="3838" width="9" style="116"/>
    <col min="3839" max="3839" width="2.44140625" style="116" customWidth="1"/>
    <col min="3840" max="3840" width="4.44140625" style="116" customWidth="1"/>
    <col min="3841" max="3841" width="23.6640625" style="116" customWidth="1"/>
    <col min="3842" max="3842" width="16.6640625" style="116" customWidth="1"/>
    <col min="3843" max="3843" width="13.6640625" style="116" customWidth="1"/>
    <col min="3844" max="3844" width="12.6640625" style="116" customWidth="1"/>
    <col min="3845" max="3845" width="10.21875" style="116" customWidth="1"/>
    <col min="3846" max="4094" width="9" style="116"/>
    <col min="4095" max="4095" width="2.44140625" style="116" customWidth="1"/>
    <col min="4096" max="4096" width="4.44140625" style="116" customWidth="1"/>
    <col min="4097" max="4097" width="23.6640625" style="116" customWidth="1"/>
    <col min="4098" max="4098" width="16.6640625" style="116" customWidth="1"/>
    <col min="4099" max="4099" width="13.6640625" style="116" customWidth="1"/>
    <col min="4100" max="4100" width="12.6640625" style="116" customWidth="1"/>
    <col min="4101" max="4101" width="10.21875" style="116" customWidth="1"/>
    <col min="4102" max="4350" width="9" style="116"/>
    <col min="4351" max="4351" width="2.44140625" style="116" customWidth="1"/>
    <col min="4352" max="4352" width="4.44140625" style="116" customWidth="1"/>
    <col min="4353" max="4353" width="23.6640625" style="116" customWidth="1"/>
    <col min="4354" max="4354" width="16.6640625" style="116" customWidth="1"/>
    <col min="4355" max="4355" width="13.6640625" style="116" customWidth="1"/>
    <col min="4356" max="4356" width="12.6640625" style="116" customWidth="1"/>
    <col min="4357" max="4357" width="10.21875" style="116" customWidth="1"/>
    <col min="4358" max="4606" width="9" style="116"/>
    <col min="4607" max="4607" width="2.44140625" style="116" customWidth="1"/>
    <col min="4608" max="4608" width="4.44140625" style="116" customWidth="1"/>
    <col min="4609" max="4609" width="23.6640625" style="116" customWidth="1"/>
    <col min="4610" max="4610" width="16.6640625" style="116" customWidth="1"/>
    <col min="4611" max="4611" width="13.6640625" style="116" customWidth="1"/>
    <col min="4612" max="4612" width="12.6640625" style="116" customWidth="1"/>
    <col min="4613" max="4613" width="10.21875" style="116" customWidth="1"/>
    <col min="4614" max="4862" width="9" style="116"/>
    <col min="4863" max="4863" width="2.44140625" style="116" customWidth="1"/>
    <col min="4864" max="4864" width="4.44140625" style="116" customWidth="1"/>
    <col min="4865" max="4865" width="23.6640625" style="116" customWidth="1"/>
    <col min="4866" max="4866" width="16.6640625" style="116" customWidth="1"/>
    <col min="4867" max="4867" width="13.6640625" style="116" customWidth="1"/>
    <col min="4868" max="4868" width="12.6640625" style="116" customWidth="1"/>
    <col min="4869" max="4869" width="10.21875" style="116" customWidth="1"/>
    <col min="4870" max="5118" width="9" style="116"/>
    <col min="5119" max="5119" width="2.44140625" style="116" customWidth="1"/>
    <col min="5120" max="5120" width="4.44140625" style="116" customWidth="1"/>
    <col min="5121" max="5121" width="23.6640625" style="116" customWidth="1"/>
    <col min="5122" max="5122" width="16.6640625" style="116" customWidth="1"/>
    <col min="5123" max="5123" width="13.6640625" style="116" customWidth="1"/>
    <col min="5124" max="5124" width="12.6640625" style="116" customWidth="1"/>
    <col min="5125" max="5125" width="10.21875" style="116" customWidth="1"/>
    <col min="5126" max="5374" width="9" style="116"/>
    <col min="5375" max="5375" width="2.44140625" style="116" customWidth="1"/>
    <col min="5376" max="5376" width="4.44140625" style="116" customWidth="1"/>
    <col min="5377" max="5377" width="23.6640625" style="116" customWidth="1"/>
    <col min="5378" max="5378" width="16.6640625" style="116" customWidth="1"/>
    <col min="5379" max="5379" width="13.6640625" style="116" customWidth="1"/>
    <col min="5380" max="5380" width="12.6640625" style="116" customWidth="1"/>
    <col min="5381" max="5381" width="10.21875" style="116" customWidth="1"/>
    <col min="5382" max="5630" width="9" style="116"/>
    <col min="5631" max="5631" width="2.44140625" style="116" customWidth="1"/>
    <col min="5632" max="5632" width="4.44140625" style="116" customWidth="1"/>
    <col min="5633" max="5633" width="23.6640625" style="116" customWidth="1"/>
    <col min="5634" max="5634" width="16.6640625" style="116" customWidth="1"/>
    <col min="5635" max="5635" width="13.6640625" style="116" customWidth="1"/>
    <col min="5636" max="5636" width="12.6640625" style="116" customWidth="1"/>
    <col min="5637" max="5637" width="10.21875" style="116" customWidth="1"/>
    <col min="5638" max="5886" width="9" style="116"/>
    <col min="5887" max="5887" width="2.44140625" style="116" customWidth="1"/>
    <col min="5888" max="5888" width="4.44140625" style="116" customWidth="1"/>
    <col min="5889" max="5889" width="23.6640625" style="116" customWidth="1"/>
    <col min="5890" max="5890" width="16.6640625" style="116" customWidth="1"/>
    <col min="5891" max="5891" width="13.6640625" style="116" customWidth="1"/>
    <col min="5892" max="5892" width="12.6640625" style="116" customWidth="1"/>
    <col min="5893" max="5893" width="10.21875" style="116" customWidth="1"/>
    <col min="5894" max="6142" width="9" style="116"/>
    <col min="6143" max="6143" width="2.44140625" style="116" customWidth="1"/>
    <col min="6144" max="6144" width="4.44140625" style="116" customWidth="1"/>
    <col min="6145" max="6145" width="23.6640625" style="116" customWidth="1"/>
    <col min="6146" max="6146" width="16.6640625" style="116" customWidth="1"/>
    <col min="6147" max="6147" width="13.6640625" style="116" customWidth="1"/>
    <col min="6148" max="6148" width="12.6640625" style="116" customWidth="1"/>
    <col min="6149" max="6149" width="10.21875" style="116" customWidth="1"/>
    <col min="6150" max="6398" width="9" style="116"/>
    <col min="6399" max="6399" width="2.44140625" style="116" customWidth="1"/>
    <col min="6400" max="6400" width="4.44140625" style="116" customWidth="1"/>
    <col min="6401" max="6401" width="23.6640625" style="116" customWidth="1"/>
    <col min="6402" max="6402" width="16.6640625" style="116" customWidth="1"/>
    <col min="6403" max="6403" width="13.6640625" style="116" customWidth="1"/>
    <col min="6404" max="6404" width="12.6640625" style="116" customWidth="1"/>
    <col min="6405" max="6405" width="10.21875" style="116" customWidth="1"/>
    <col min="6406" max="6654" width="9" style="116"/>
    <col min="6655" max="6655" width="2.44140625" style="116" customWidth="1"/>
    <col min="6656" max="6656" width="4.44140625" style="116" customWidth="1"/>
    <col min="6657" max="6657" width="23.6640625" style="116" customWidth="1"/>
    <col min="6658" max="6658" width="16.6640625" style="116" customWidth="1"/>
    <col min="6659" max="6659" width="13.6640625" style="116" customWidth="1"/>
    <col min="6660" max="6660" width="12.6640625" style="116" customWidth="1"/>
    <col min="6661" max="6661" width="10.21875" style="116" customWidth="1"/>
    <col min="6662" max="6910" width="9" style="116"/>
    <col min="6911" max="6911" width="2.44140625" style="116" customWidth="1"/>
    <col min="6912" max="6912" width="4.44140625" style="116" customWidth="1"/>
    <col min="6913" max="6913" width="23.6640625" style="116" customWidth="1"/>
    <col min="6914" max="6914" width="16.6640625" style="116" customWidth="1"/>
    <col min="6915" max="6915" width="13.6640625" style="116" customWidth="1"/>
    <col min="6916" max="6916" width="12.6640625" style="116" customWidth="1"/>
    <col min="6917" max="6917" width="10.21875" style="116" customWidth="1"/>
    <col min="6918" max="7166" width="9" style="116"/>
    <col min="7167" max="7167" width="2.44140625" style="116" customWidth="1"/>
    <col min="7168" max="7168" width="4.44140625" style="116" customWidth="1"/>
    <col min="7169" max="7169" width="23.6640625" style="116" customWidth="1"/>
    <col min="7170" max="7170" width="16.6640625" style="116" customWidth="1"/>
    <col min="7171" max="7171" width="13.6640625" style="116" customWidth="1"/>
    <col min="7172" max="7172" width="12.6640625" style="116" customWidth="1"/>
    <col min="7173" max="7173" width="10.21875" style="116" customWidth="1"/>
    <col min="7174" max="7422" width="9" style="116"/>
    <col min="7423" max="7423" width="2.44140625" style="116" customWidth="1"/>
    <col min="7424" max="7424" width="4.44140625" style="116" customWidth="1"/>
    <col min="7425" max="7425" width="23.6640625" style="116" customWidth="1"/>
    <col min="7426" max="7426" width="16.6640625" style="116" customWidth="1"/>
    <col min="7427" max="7427" width="13.6640625" style="116" customWidth="1"/>
    <col min="7428" max="7428" width="12.6640625" style="116" customWidth="1"/>
    <col min="7429" max="7429" width="10.21875" style="116" customWidth="1"/>
    <col min="7430" max="7678" width="9" style="116"/>
    <col min="7679" max="7679" width="2.44140625" style="116" customWidth="1"/>
    <col min="7680" max="7680" width="4.44140625" style="116" customWidth="1"/>
    <col min="7681" max="7681" width="23.6640625" style="116" customWidth="1"/>
    <col min="7682" max="7682" width="16.6640625" style="116" customWidth="1"/>
    <col min="7683" max="7683" width="13.6640625" style="116" customWidth="1"/>
    <col min="7684" max="7684" width="12.6640625" style="116" customWidth="1"/>
    <col min="7685" max="7685" width="10.21875" style="116" customWidth="1"/>
    <col min="7686" max="7934" width="9" style="116"/>
    <col min="7935" max="7935" width="2.44140625" style="116" customWidth="1"/>
    <col min="7936" max="7936" width="4.44140625" style="116" customWidth="1"/>
    <col min="7937" max="7937" width="23.6640625" style="116" customWidth="1"/>
    <col min="7938" max="7938" width="16.6640625" style="116" customWidth="1"/>
    <col min="7939" max="7939" width="13.6640625" style="116" customWidth="1"/>
    <col min="7940" max="7940" width="12.6640625" style="116" customWidth="1"/>
    <col min="7941" max="7941" width="10.21875" style="116" customWidth="1"/>
    <col min="7942" max="8190" width="9" style="116"/>
    <col min="8191" max="8191" width="2.44140625" style="116" customWidth="1"/>
    <col min="8192" max="8192" width="4.44140625" style="116" customWidth="1"/>
    <col min="8193" max="8193" width="23.6640625" style="116" customWidth="1"/>
    <col min="8194" max="8194" width="16.6640625" style="116" customWidth="1"/>
    <col min="8195" max="8195" width="13.6640625" style="116" customWidth="1"/>
    <col min="8196" max="8196" width="12.6640625" style="116" customWidth="1"/>
    <col min="8197" max="8197" width="10.21875" style="116" customWidth="1"/>
    <col min="8198" max="8446" width="9" style="116"/>
    <col min="8447" max="8447" width="2.44140625" style="116" customWidth="1"/>
    <col min="8448" max="8448" width="4.44140625" style="116" customWidth="1"/>
    <col min="8449" max="8449" width="23.6640625" style="116" customWidth="1"/>
    <col min="8450" max="8450" width="16.6640625" style="116" customWidth="1"/>
    <col min="8451" max="8451" width="13.6640625" style="116" customWidth="1"/>
    <col min="8452" max="8452" width="12.6640625" style="116" customWidth="1"/>
    <col min="8453" max="8453" width="10.21875" style="116" customWidth="1"/>
    <col min="8454" max="8702" width="9" style="116"/>
    <col min="8703" max="8703" width="2.44140625" style="116" customWidth="1"/>
    <col min="8704" max="8704" width="4.44140625" style="116" customWidth="1"/>
    <col min="8705" max="8705" width="23.6640625" style="116" customWidth="1"/>
    <col min="8706" max="8706" width="16.6640625" style="116" customWidth="1"/>
    <col min="8707" max="8707" width="13.6640625" style="116" customWidth="1"/>
    <col min="8708" max="8708" width="12.6640625" style="116" customWidth="1"/>
    <col min="8709" max="8709" width="10.21875" style="116" customWidth="1"/>
    <col min="8710" max="8958" width="9" style="116"/>
    <col min="8959" max="8959" width="2.44140625" style="116" customWidth="1"/>
    <col min="8960" max="8960" width="4.44140625" style="116" customWidth="1"/>
    <col min="8961" max="8961" width="23.6640625" style="116" customWidth="1"/>
    <col min="8962" max="8962" width="16.6640625" style="116" customWidth="1"/>
    <col min="8963" max="8963" width="13.6640625" style="116" customWidth="1"/>
    <col min="8964" max="8964" width="12.6640625" style="116" customWidth="1"/>
    <col min="8965" max="8965" width="10.21875" style="116" customWidth="1"/>
    <col min="8966" max="9214" width="9" style="116"/>
    <col min="9215" max="9215" width="2.44140625" style="116" customWidth="1"/>
    <col min="9216" max="9216" width="4.44140625" style="116" customWidth="1"/>
    <col min="9217" max="9217" width="23.6640625" style="116" customWidth="1"/>
    <col min="9218" max="9218" width="16.6640625" style="116" customWidth="1"/>
    <col min="9219" max="9219" width="13.6640625" style="116" customWidth="1"/>
    <col min="9220" max="9220" width="12.6640625" style="116" customWidth="1"/>
    <col min="9221" max="9221" width="10.21875" style="116" customWidth="1"/>
    <col min="9222" max="9470" width="9" style="116"/>
    <col min="9471" max="9471" width="2.44140625" style="116" customWidth="1"/>
    <col min="9472" max="9472" width="4.44140625" style="116" customWidth="1"/>
    <col min="9473" max="9473" width="23.6640625" style="116" customWidth="1"/>
    <col min="9474" max="9474" width="16.6640625" style="116" customWidth="1"/>
    <col min="9475" max="9475" width="13.6640625" style="116" customWidth="1"/>
    <col min="9476" max="9476" width="12.6640625" style="116" customWidth="1"/>
    <col min="9477" max="9477" width="10.21875" style="116" customWidth="1"/>
    <col min="9478" max="9726" width="9" style="116"/>
    <col min="9727" max="9727" width="2.44140625" style="116" customWidth="1"/>
    <col min="9728" max="9728" width="4.44140625" style="116" customWidth="1"/>
    <col min="9729" max="9729" width="23.6640625" style="116" customWidth="1"/>
    <col min="9730" max="9730" width="16.6640625" style="116" customWidth="1"/>
    <col min="9731" max="9731" width="13.6640625" style="116" customWidth="1"/>
    <col min="9732" max="9732" width="12.6640625" style="116" customWidth="1"/>
    <col min="9733" max="9733" width="10.21875" style="116" customWidth="1"/>
    <col min="9734" max="9982" width="9" style="116"/>
    <col min="9983" max="9983" width="2.44140625" style="116" customWidth="1"/>
    <col min="9984" max="9984" width="4.44140625" style="116" customWidth="1"/>
    <col min="9985" max="9985" width="23.6640625" style="116" customWidth="1"/>
    <col min="9986" max="9986" width="16.6640625" style="116" customWidth="1"/>
    <col min="9987" max="9987" width="13.6640625" style="116" customWidth="1"/>
    <col min="9988" max="9988" width="12.6640625" style="116" customWidth="1"/>
    <col min="9989" max="9989" width="10.21875" style="116" customWidth="1"/>
    <col min="9990" max="10238" width="9" style="116"/>
    <col min="10239" max="10239" width="2.44140625" style="116" customWidth="1"/>
    <col min="10240" max="10240" width="4.44140625" style="116" customWidth="1"/>
    <col min="10241" max="10241" width="23.6640625" style="116" customWidth="1"/>
    <col min="10242" max="10242" width="16.6640625" style="116" customWidth="1"/>
    <col min="10243" max="10243" width="13.6640625" style="116" customWidth="1"/>
    <col min="10244" max="10244" width="12.6640625" style="116" customWidth="1"/>
    <col min="10245" max="10245" width="10.21875" style="116" customWidth="1"/>
    <col min="10246" max="10494" width="9" style="116"/>
    <col min="10495" max="10495" width="2.44140625" style="116" customWidth="1"/>
    <col min="10496" max="10496" width="4.44140625" style="116" customWidth="1"/>
    <col min="10497" max="10497" width="23.6640625" style="116" customWidth="1"/>
    <col min="10498" max="10498" width="16.6640625" style="116" customWidth="1"/>
    <col min="10499" max="10499" width="13.6640625" style="116" customWidth="1"/>
    <col min="10500" max="10500" width="12.6640625" style="116" customWidth="1"/>
    <col min="10501" max="10501" width="10.21875" style="116" customWidth="1"/>
    <col min="10502" max="10750" width="9" style="116"/>
    <col min="10751" max="10751" width="2.44140625" style="116" customWidth="1"/>
    <col min="10752" max="10752" width="4.44140625" style="116" customWidth="1"/>
    <col min="10753" max="10753" width="23.6640625" style="116" customWidth="1"/>
    <col min="10754" max="10754" width="16.6640625" style="116" customWidth="1"/>
    <col min="10755" max="10755" width="13.6640625" style="116" customWidth="1"/>
    <col min="10756" max="10756" width="12.6640625" style="116" customWidth="1"/>
    <col min="10757" max="10757" width="10.21875" style="116" customWidth="1"/>
    <col min="10758" max="11006" width="9" style="116"/>
    <col min="11007" max="11007" width="2.44140625" style="116" customWidth="1"/>
    <col min="11008" max="11008" width="4.44140625" style="116" customWidth="1"/>
    <col min="11009" max="11009" width="23.6640625" style="116" customWidth="1"/>
    <col min="11010" max="11010" width="16.6640625" style="116" customWidth="1"/>
    <col min="11011" max="11011" width="13.6640625" style="116" customWidth="1"/>
    <col min="11012" max="11012" width="12.6640625" style="116" customWidth="1"/>
    <col min="11013" max="11013" width="10.21875" style="116" customWidth="1"/>
    <col min="11014" max="11262" width="9" style="116"/>
    <col min="11263" max="11263" width="2.44140625" style="116" customWidth="1"/>
    <col min="11264" max="11264" width="4.44140625" style="116" customWidth="1"/>
    <col min="11265" max="11265" width="23.6640625" style="116" customWidth="1"/>
    <col min="11266" max="11266" width="16.6640625" style="116" customWidth="1"/>
    <col min="11267" max="11267" width="13.6640625" style="116" customWidth="1"/>
    <col min="11268" max="11268" width="12.6640625" style="116" customWidth="1"/>
    <col min="11269" max="11269" width="10.21875" style="116" customWidth="1"/>
    <col min="11270" max="11518" width="9" style="116"/>
    <col min="11519" max="11519" width="2.44140625" style="116" customWidth="1"/>
    <col min="11520" max="11520" width="4.44140625" style="116" customWidth="1"/>
    <col min="11521" max="11521" width="23.6640625" style="116" customWidth="1"/>
    <col min="11522" max="11522" width="16.6640625" style="116" customWidth="1"/>
    <col min="11523" max="11523" width="13.6640625" style="116" customWidth="1"/>
    <col min="11524" max="11524" width="12.6640625" style="116" customWidth="1"/>
    <col min="11525" max="11525" width="10.21875" style="116" customWidth="1"/>
    <col min="11526" max="11774" width="9" style="116"/>
    <col min="11775" max="11775" width="2.44140625" style="116" customWidth="1"/>
    <col min="11776" max="11776" width="4.44140625" style="116" customWidth="1"/>
    <col min="11777" max="11777" width="23.6640625" style="116" customWidth="1"/>
    <col min="11778" max="11778" width="16.6640625" style="116" customWidth="1"/>
    <col min="11779" max="11779" width="13.6640625" style="116" customWidth="1"/>
    <col min="11780" max="11780" width="12.6640625" style="116" customWidth="1"/>
    <col min="11781" max="11781" width="10.21875" style="116" customWidth="1"/>
    <col min="11782" max="12030" width="9" style="116"/>
    <col min="12031" max="12031" width="2.44140625" style="116" customWidth="1"/>
    <col min="12032" max="12032" width="4.44140625" style="116" customWidth="1"/>
    <col min="12033" max="12033" width="23.6640625" style="116" customWidth="1"/>
    <col min="12034" max="12034" width="16.6640625" style="116" customWidth="1"/>
    <col min="12035" max="12035" width="13.6640625" style="116" customWidth="1"/>
    <col min="12036" max="12036" width="12.6640625" style="116" customWidth="1"/>
    <col min="12037" max="12037" width="10.21875" style="116" customWidth="1"/>
    <col min="12038" max="12286" width="9" style="116"/>
    <col min="12287" max="12287" width="2.44140625" style="116" customWidth="1"/>
    <col min="12288" max="12288" width="4.44140625" style="116" customWidth="1"/>
    <col min="12289" max="12289" width="23.6640625" style="116" customWidth="1"/>
    <col min="12290" max="12290" width="16.6640625" style="116" customWidth="1"/>
    <col min="12291" max="12291" width="13.6640625" style="116" customWidth="1"/>
    <col min="12292" max="12292" width="12.6640625" style="116" customWidth="1"/>
    <col min="12293" max="12293" width="10.21875" style="116" customWidth="1"/>
    <col min="12294" max="12542" width="9" style="116"/>
    <col min="12543" max="12543" width="2.44140625" style="116" customWidth="1"/>
    <col min="12544" max="12544" width="4.44140625" style="116" customWidth="1"/>
    <col min="12545" max="12545" width="23.6640625" style="116" customWidth="1"/>
    <col min="12546" max="12546" width="16.6640625" style="116" customWidth="1"/>
    <col min="12547" max="12547" width="13.6640625" style="116" customWidth="1"/>
    <col min="12548" max="12548" width="12.6640625" style="116" customWidth="1"/>
    <col min="12549" max="12549" width="10.21875" style="116" customWidth="1"/>
    <col min="12550" max="12798" width="9" style="116"/>
    <col min="12799" max="12799" width="2.44140625" style="116" customWidth="1"/>
    <col min="12800" max="12800" width="4.44140625" style="116" customWidth="1"/>
    <col min="12801" max="12801" width="23.6640625" style="116" customWidth="1"/>
    <col min="12802" max="12802" width="16.6640625" style="116" customWidth="1"/>
    <col min="12803" max="12803" width="13.6640625" style="116" customWidth="1"/>
    <col min="12804" max="12804" width="12.6640625" style="116" customWidth="1"/>
    <col min="12805" max="12805" width="10.21875" style="116" customWidth="1"/>
    <col min="12806" max="13054" width="9" style="116"/>
    <col min="13055" max="13055" width="2.44140625" style="116" customWidth="1"/>
    <col min="13056" max="13056" width="4.44140625" style="116" customWidth="1"/>
    <col min="13057" max="13057" width="23.6640625" style="116" customWidth="1"/>
    <col min="13058" max="13058" width="16.6640625" style="116" customWidth="1"/>
    <col min="13059" max="13059" width="13.6640625" style="116" customWidth="1"/>
    <col min="13060" max="13060" width="12.6640625" style="116" customWidth="1"/>
    <col min="13061" max="13061" width="10.21875" style="116" customWidth="1"/>
    <col min="13062" max="13310" width="9" style="116"/>
    <col min="13311" max="13311" width="2.44140625" style="116" customWidth="1"/>
    <col min="13312" max="13312" width="4.44140625" style="116" customWidth="1"/>
    <col min="13313" max="13313" width="23.6640625" style="116" customWidth="1"/>
    <col min="13314" max="13314" width="16.6640625" style="116" customWidth="1"/>
    <col min="13315" max="13315" width="13.6640625" style="116" customWidth="1"/>
    <col min="13316" max="13316" width="12.6640625" style="116" customWidth="1"/>
    <col min="13317" max="13317" width="10.21875" style="116" customWidth="1"/>
    <col min="13318" max="13566" width="9" style="116"/>
    <col min="13567" max="13567" width="2.44140625" style="116" customWidth="1"/>
    <col min="13568" max="13568" width="4.44140625" style="116" customWidth="1"/>
    <col min="13569" max="13569" width="23.6640625" style="116" customWidth="1"/>
    <col min="13570" max="13570" width="16.6640625" style="116" customWidth="1"/>
    <col min="13571" max="13571" width="13.6640625" style="116" customWidth="1"/>
    <col min="13572" max="13572" width="12.6640625" style="116" customWidth="1"/>
    <col min="13573" max="13573" width="10.21875" style="116" customWidth="1"/>
    <col min="13574" max="13822" width="9" style="116"/>
    <col min="13823" max="13823" width="2.44140625" style="116" customWidth="1"/>
    <col min="13824" max="13824" width="4.44140625" style="116" customWidth="1"/>
    <col min="13825" max="13825" width="23.6640625" style="116" customWidth="1"/>
    <col min="13826" max="13826" width="16.6640625" style="116" customWidth="1"/>
    <col min="13827" max="13827" width="13.6640625" style="116" customWidth="1"/>
    <col min="13828" max="13828" width="12.6640625" style="116" customWidth="1"/>
    <col min="13829" max="13829" width="10.21875" style="116" customWidth="1"/>
    <col min="13830" max="14078" width="9" style="116"/>
    <col min="14079" max="14079" width="2.44140625" style="116" customWidth="1"/>
    <col min="14080" max="14080" width="4.44140625" style="116" customWidth="1"/>
    <col min="14081" max="14081" width="23.6640625" style="116" customWidth="1"/>
    <col min="14082" max="14082" width="16.6640625" style="116" customWidth="1"/>
    <col min="14083" max="14083" width="13.6640625" style="116" customWidth="1"/>
    <col min="14084" max="14084" width="12.6640625" style="116" customWidth="1"/>
    <col min="14085" max="14085" width="10.21875" style="116" customWidth="1"/>
    <col min="14086" max="14334" width="9" style="116"/>
    <col min="14335" max="14335" width="2.44140625" style="116" customWidth="1"/>
    <col min="14336" max="14336" width="4.44140625" style="116" customWidth="1"/>
    <col min="14337" max="14337" width="23.6640625" style="116" customWidth="1"/>
    <col min="14338" max="14338" width="16.6640625" style="116" customWidth="1"/>
    <col min="14339" max="14339" width="13.6640625" style="116" customWidth="1"/>
    <col min="14340" max="14340" width="12.6640625" style="116" customWidth="1"/>
    <col min="14341" max="14341" width="10.21875" style="116" customWidth="1"/>
    <col min="14342" max="14590" width="9" style="116"/>
    <col min="14591" max="14591" width="2.44140625" style="116" customWidth="1"/>
    <col min="14592" max="14592" width="4.44140625" style="116" customWidth="1"/>
    <col min="14593" max="14593" width="23.6640625" style="116" customWidth="1"/>
    <col min="14594" max="14594" width="16.6640625" style="116" customWidth="1"/>
    <col min="14595" max="14595" width="13.6640625" style="116" customWidth="1"/>
    <col min="14596" max="14596" width="12.6640625" style="116" customWidth="1"/>
    <col min="14597" max="14597" width="10.21875" style="116" customWidth="1"/>
    <col min="14598" max="14846" width="9" style="116"/>
    <col min="14847" max="14847" width="2.44140625" style="116" customWidth="1"/>
    <col min="14848" max="14848" width="4.44140625" style="116" customWidth="1"/>
    <col min="14849" max="14849" width="23.6640625" style="116" customWidth="1"/>
    <col min="14850" max="14850" width="16.6640625" style="116" customWidth="1"/>
    <col min="14851" max="14851" width="13.6640625" style="116" customWidth="1"/>
    <col min="14852" max="14852" width="12.6640625" style="116" customWidth="1"/>
    <col min="14853" max="14853" width="10.21875" style="116" customWidth="1"/>
    <col min="14854" max="15102" width="9" style="116"/>
    <col min="15103" max="15103" width="2.44140625" style="116" customWidth="1"/>
    <col min="15104" max="15104" width="4.44140625" style="116" customWidth="1"/>
    <col min="15105" max="15105" width="23.6640625" style="116" customWidth="1"/>
    <col min="15106" max="15106" width="16.6640625" style="116" customWidth="1"/>
    <col min="15107" max="15107" width="13.6640625" style="116" customWidth="1"/>
    <col min="15108" max="15108" width="12.6640625" style="116" customWidth="1"/>
    <col min="15109" max="15109" width="10.21875" style="116" customWidth="1"/>
    <col min="15110" max="15358" width="9" style="116"/>
    <col min="15359" max="15359" width="2.44140625" style="116" customWidth="1"/>
    <col min="15360" max="15360" width="4.44140625" style="116" customWidth="1"/>
    <col min="15361" max="15361" width="23.6640625" style="116" customWidth="1"/>
    <col min="15362" max="15362" width="16.6640625" style="116" customWidth="1"/>
    <col min="15363" max="15363" width="13.6640625" style="116" customWidth="1"/>
    <col min="15364" max="15364" width="12.6640625" style="116" customWidth="1"/>
    <col min="15365" max="15365" width="10.21875" style="116" customWidth="1"/>
    <col min="15366" max="15614" width="9" style="116"/>
    <col min="15615" max="15615" width="2.44140625" style="116" customWidth="1"/>
    <col min="15616" max="15616" width="4.44140625" style="116" customWidth="1"/>
    <col min="15617" max="15617" width="23.6640625" style="116" customWidth="1"/>
    <col min="15618" max="15618" width="16.6640625" style="116" customWidth="1"/>
    <col min="15619" max="15619" width="13.6640625" style="116" customWidth="1"/>
    <col min="15620" max="15620" width="12.6640625" style="116" customWidth="1"/>
    <col min="15621" max="15621" width="10.21875" style="116" customWidth="1"/>
    <col min="15622" max="15870" width="9" style="116"/>
    <col min="15871" max="15871" width="2.44140625" style="116" customWidth="1"/>
    <col min="15872" max="15872" width="4.44140625" style="116" customWidth="1"/>
    <col min="15873" max="15873" width="23.6640625" style="116" customWidth="1"/>
    <col min="15874" max="15874" width="16.6640625" style="116" customWidth="1"/>
    <col min="15875" max="15875" width="13.6640625" style="116" customWidth="1"/>
    <col min="15876" max="15876" width="12.6640625" style="116" customWidth="1"/>
    <col min="15877" max="15877" width="10.21875" style="116" customWidth="1"/>
    <col min="15878" max="16126" width="9" style="116"/>
    <col min="16127" max="16127" width="2.44140625" style="116" customWidth="1"/>
    <col min="16128" max="16128" width="4.44140625" style="116" customWidth="1"/>
    <col min="16129" max="16129" width="23.6640625" style="116" customWidth="1"/>
    <col min="16130" max="16130" width="16.6640625" style="116" customWidth="1"/>
    <col min="16131" max="16131" width="13.6640625" style="116" customWidth="1"/>
    <col min="16132" max="16132" width="12.6640625" style="116" customWidth="1"/>
    <col min="16133" max="16133" width="10.21875" style="116" customWidth="1"/>
    <col min="16134" max="16384" width="9" style="116"/>
  </cols>
  <sheetData>
    <row r="1" spans="1:16" ht="27.9" customHeight="1" x14ac:dyDescent="0.45">
      <c r="G1" s="136" t="s">
        <v>131</v>
      </c>
      <c r="H1" s="67" t="s">
        <v>162</v>
      </c>
      <c r="K1" s="130" t="s">
        <v>171</v>
      </c>
      <c r="N1" s="130" t="s">
        <v>172</v>
      </c>
    </row>
    <row r="2" spans="1:16" ht="27.9" customHeight="1" x14ac:dyDescent="0.2">
      <c r="A2" s="117" t="s">
        <v>296</v>
      </c>
      <c r="B2" s="115"/>
      <c r="C2" s="115"/>
      <c r="D2" s="115"/>
      <c r="E2" s="115"/>
      <c r="F2" s="115"/>
      <c r="G2" s="146" t="s">
        <v>151</v>
      </c>
      <c r="H2" s="115"/>
      <c r="J2" s="131" t="s">
        <v>170</v>
      </c>
      <c r="K2" s="131" t="s">
        <v>283</v>
      </c>
      <c r="L2" s="131" t="s">
        <v>284</v>
      </c>
      <c r="M2" s="131" t="s">
        <v>285</v>
      </c>
      <c r="N2" s="131" t="s">
        <v>283</v>
      </c>
      <c r="O2" s="131" t="s">
        <v>284</v>
      </c>
      <c r="P2" s="131" t="s">
        <v>285</v>
      </c>
    </row>
    <row r="3" spans="1:16" ht="27.9" customHeight="1" thickBot="1" x14ac:dyDescent="0.25">
      <c r="A3" s="52"/>
      <c r="B3" s="52"/>
      <c r="C3" s="52"/>
      <c r="D3" s="52"/>
      <c r="H3" s="50" t="s">
        <v>49</v>
      </c>
      <c r="J3" s="131" t="s">
        <v>132</v>
      </c>
      <c r="K3" s="132">
        <v>4046</v>
      </c>
      <c r="L3" s="132">
        <v>4194</v>
      </c>
      <c r="M3" s="132">
        <v>4487</v>
      </c>
      <c r="N3" s="133">
        <v>45384000</v>
      </c>
      <c r="O3" s="133">
        <v>44716000</v>
      </c>
      <c r="P3" s="133">
        <v>47436000</v>
      </c>
    </row>
    <row r="4" spans="1:16" ht="27.9" customHeight="1" x14ac:dyDescent="0.2">
      <c r="A4" s="407" t="s">
        <v>163</v>
      </c>
      <c r="B4" s="408"/>
      <c r="C4" s="408"/>
      <c r="D4" s="408"/>
      <c r="E4" s="118" t="s">
        <v>164</v>
      </c>
      <c r="F4" s="408" t="s">
        <v>50</v>
      </c>
      <c r="G4" s="408"/>
      <c r="H4" s="409"/>
      <c r="J4" s="131" t="s">
        <v>133</v>
      </c>
      <c r="K4" s="132">
        <v>4668</v>
      </c>
      <c r="L4" s="132">
        <v>5096</v>
      </c>
      <c r="M4" s="132">
        <v>5692</v>
      </c>
      <c r="N4" s="133">
        <v>48076000</v>
      </c>
      <c r="O4" s="133">
        <v>48835000</v>
      </c>
      <c r="P4" s="133">
        <v>54222000</v>
      </c>
    </row>
    <row r="5" spans="1:16" ht="26.1" customHeight="1" x14ac:dyDescent="0.2">
      <c r="A5" s="404" t="s">
        <v>187</v>
      </c>
      <c r="B5" s="405"/>
      <c r="C5" s="405"/>
      <c r="D5" s="405"/>
      <c r="E5" s="405"/>
      <c r="F5" s="405"/>
      <c r="G5" s="405"/>
      <c r="H5" s="406"/>
      <c r="J5" s="131" t="s">
        <v>134</v>
      </c>
      <c r="K5" s="132">
        <v>2711</v>
      </c>
      <c r="L5" s="132">
        <v>2919</v>
      </c>
      <c r="M5" s="132">
        <v>3134</v>
      </c>
      <c r="N5" s="133">
        <v>33229000</v>
      </c>
      <c r="O5" s="133">
        <v>33195000</v>
      </c>
      <c r="P5" s="133">
        <v>35242000</v>
      </c>
    </row>
    <row r="6" spans="1:16" ht="26.1" customHeight="1" x14ac:dyDescent="0.2">
      <c r="A6" s="125"/>
      <c r="B6" s="389" t="s">
        <v>165</v>
      </c>
      <c r="C6" s="390"/>
      <c r="D6" s="391"/>
      <c r="E6" s="147"/>
      <c r="F6" s="392"/>
      <c r="G6" s="393"/>
      <c r="H6" s="394"/>
      <c r="J6" s="131" t="s">
        <v>135</v>
      </c>
      <c r="K6" s="132">
        <v>3398</v>
      </c>
      <c r="L6" s="132">
        <v>3566</v>
      </c>
      <c r="M6" s="132">
        <v>4161</v>
      </c>
      <c r="N6" s="133">
        <v>35217000</v>
      </c>
      <c r="O6" s="133">
        <v>34555000</v>
      </c>
      <c r="P6" s="133">
        <v>39338000</v>
      </c>
    </row>
    <row r="7" spans="1:16" ht="26.1" customHeight="1" x14ac:dyDescent="0.2">
      <c r="A7" s="124"/>
      <c r="B7" s="389" t="s">
        <v>166</v>
      </c>
      <c r="C7" s="390"/>
      <c r="D7" s="391"/>
      <c r="E7" s="128">
        <f>SUBTOTAL(9,E8:E15)</f>
        <v>0</v>
      </c>
      <c r="F7" s="395"/>
      <c r="G7" s="396"/>
      <c r="H7" s="397"/>
      <c r="J7" s="131" t="s">
        <v>136</v>
      </c>
      <c r="K7" s="132">
        <v>2653</v>
      </c>
      <c r="L7" s="132">
        <v>2729</v>
      </c>
      <c r="M7" s="132">
        <v>2911</v>
      </c>
      <c r="N7" s="133">
        <v>32849000</v>
      </c>
      <c r="O7" s="133">
        <v>31828000</v>
      </c>
      <c r="P7" s="133">
        <v>33803000</v>
      </c>
    </row>
    <row r="8" spans="1:16" ht="26.1" customHeight="1" x14ac:dyDescent="0.2">
      <c r="A8" s="124"/>
      <c r="B8" s="64"/>
      <c r="C8" s="381" t="s">
        <v>51</v>
      </c>
      <c r="D8" s="382"/>
      <c r="E8" s="148"/>
      <c r="F8" s="383"/>
      <c r="G8" s="384"/>
      <c r="H8" s="385"/>
      <c r="J8" s="131" t="s">
        <v>137</v>
      </c>
      <c r="K8" s="132">
        <v>2638</v>
      </c>
      <c r="L8" s="132">
        <v>2818</v>
      </c>
      <c r="M8" s="132">
        <v>3073</v>
      </c>
      <c r="N8" s="133">
        <v>32959000</v>
      </c>
      <c r="O8" s="133">
        <v>32463000</v>
      </c>
      <c r="P8" s="133">
        <v>34814000</v>
      </c>
    </row>
    <row r="9" spans="1:16" ht="26.1" customHeight="1" x14ac:dyDescent="0.2">
      <c r="A9" s="124"/>
      <c r="B9" s="121"/>
      <c r="C9" s="368" t="s">
        <v>52</v>
      </c>
      <c r="D9" s="369"/>
      <c r="E9" s="149"/>
      <c r="F9" s="370"/>
      <c r="G9" s="371"/>
      <c r="H9" s="372"/>
      <c r="J9" s="131" t="s">
        <v>138</v>
      </c>
      <c r="K9" s="132">
        <v>4201</v>
      </c>
      <c r="L9" s="132">
        <v>4379</v>
      </c>
      <c r="M9" s="132">
        <v>4864</v>
      </c>
      <c r="N9" s="133">
        <v>44140000</v>
      </c>
      <c r="O9" s="133">
        <v>43409000</v>
      </c>
      <c r="P9" s="133">
        <v>47701000</v>
      </c>
    </row>
    <row r="10" spans="1:16" ht="26.1" customHeight="1" x14ac:dyDescent="0.2">
      <c r="A10" s="124"/>
      <c r="B10" s="121"/>
      <c r="C10" s="368" t="s">
        <v>53</v>
      </c>
      <c r="D10" s="369"/>
      <c r="E10" s="149"/>
      <c r="F10" s="370"/>
      <c r="G10" s="371"/>
      <c r="H10" s="372"/>
      <c r="J10" s="131" t="s">
        <v>139</v>
      </c>
      <c r="K10" s="132">
        <v>3828</v>
      </c>
      <c r="L10" s="132">
        <v>4044</v>
      </c>
      <c r="M10" s="132">
        <v>4515</v>
      </c>
      <c r="N10" s="133">
        <v>38701000</v>
      </c>
      <c r="O10" s="133">
        <v>38495000</v>
      </c>
      <c r="P10" s="133">
        <v>42292000</v>
      </c>
    </row>
    <row r="11" spans="1:16" ht="26.1" customHeight="1" x14ac:dyDescent="0.2">
      <c r="A11" s="124"/>
      <c r="B11" s="121"/>
      <c r="C11" s="134" t="s">
        <v>167</v>
      </c>
      <c r="D11" s="135"/>
      <c r="E11" s="149"/>
      <c r="F11" s="150"/>
      <c r="G11" s="151"/>
      <c r="H11" s="152"/>
      <c r="J11" s="131" t="s">
        <v>140</v>
      </c>
      <c r="K11" s="132">
        <v>2489</v>
      </c>
      <c r="L11" s="132">
        <v>2635</v>
      </c>
      <c r="M11" s="132">
        <v>2695</v>
      </c>
      <c r="N11" s="133">
        <v>31289000</v>
      </c>
      <c r="O11" s="133">
        <v>30819000</v>
      </c>
      <c r="P11" s="133">
        <v>31739000</v>
      </c>
    </row>
    <row r="12" spans="1:16" ht="26.1" customHeight="1" x14ac:dyDescent="0.2">
      <c r="A12" s="124"/>
      <c r="B12" s="121"/>
      <c r="C12" s="368" t="s">
        <v>54</v>
      </c>
      <c r="D12" s="369"/>
      <c r="E12" s="149"/>
      <c r="F12" s="150"/>
      <c r="G12" s="151"/>
      <c r="H12" s="152"/>
      <c r="J12" s="131" t="s">
        <v>141</v>
      </c>
      <c r="K12" s="132">
        <v>2562</v>
      </c>
      <c r="L12" s="132">
        <v>2758</v>
      </c>
      <c r="M12" s="132">
        <v>3091</v>
      </c>
      <c r="N12" s="133">
        <v>33086000</v>
      </c>
      <c r="O12" s="133">
        <v>33038000</v>
      </c>
      <c r="P12" s="133">
        <v>35642000</v>
      </c>
    </row>
    <row r="13" spans="1:16" ht="26.1" customHeight="1" x14ac:dyDescent="0.2">
      <c r="A13" s="124"/>
      <c r="B13" s="121"/>
      <c r="C13" s="373" t="s">
        <v>55</v>
      </c>
      <c r="D13" s="374"/>
      <c r="E13" s="149"/>
      <c r="F13" s="370"/>
      <c r="G13" s="371"/>
      <c r="H13" s="372"/>
      <c r="J13" s="131" t="s">
        <v>142</v>
      </c>
      <c r="K13" s="132">
        <v>4460</v>
      </c>
      <c r="L13" s="132">
        <v>4909</v>
      </c>
      <c r="M13" s="132">
        <v>5292</v>
      </c>
      <c r="N13" s="133">
        <v>45349000</v>
      </c>
      <c r="O13" s="133">
        <v>46601000</v>
      </c>
      <c r="P13" s="133">
        <v>49956000</v>
      </c>
    </row>
    <row r="14" spans="1:16" ht="26.1" customHeight="1" x14ac:dyDescent="0.2">
      <c r="A14" s="124"/>
      <c r="B14" s="121"/>
      <c r="C14" s="368"/>
      <c r="D14" s="369"/>
      <c r="E14" s="149"/>
      <c r="F14" s="370"/>
      <c r="G14" s="371"/>
      <c r="H14" s="372"/>
      <c r="J14" s="131" t="s">
        <v>143</v>
      </c>
      <c r="K14" s="132">
        <v>7443</v>
      </c>
      <c r="L14" s="132">
        <v>7846</v>
      </c>
      <c r="M14" s="132">
        <v>8243</v>
      </c>
      <c r="N14" s="133">
        <v>70418000</v>
      </c>
      <c r="O14" s="133">
        <v>71304000</v>
      </c>
      <c r="P14" s="133">
        <v>75036000</v>
      </c>
    </row>
    <row r="15" spans="1:16" ht="26.1" customHeight="1" thickBot="1" x14ac:dyDescent="0.25">
      <c r="A15" s="124"/>
      <c r="B15" s="121"/>
      <c r="C15" s="373"/>
      <c r="D15" s="374"/>
      <c r="E15" s="153"/>
      <c r="F15" s="375"/>
      <c r="G15" s="376"/>
      <c r="H15" s="377"/>
      <c r="J15" s="131" t="s">
        <v>144</v>
      </c>
      <c r="K15" s="132">
        <v>8211</v>
      </c>
      <c r="L15" s="132">
        <v>8688</v>
      </c>
      <c r="M15" s="132">
        <v>9104</v>
      </c>
      <c r="N15" s="133">
        <v>74835000</v>
      </c>
      <c r="O15" s="133">
        <v>76124000</v>
      </c>
      <c r="P15" s="133">
        <v>80425000</v>
      </c>
    </row>
    <row r="16" spans="1:16" ht="26.1" customHeight="1" thickBot="1" x14ac:dyDescent="0.25">
      <c r="A16" s="362" t="s">
        <v>188</v>
      </c>
      <c r="B16" s="363"/>
      <c r="C16" s="363"/>
      <c r="D16" s="364"/>
      <c r="E16" s="129">
        <f>SUBTOTAL(9,E6:E15)</f>
        <v>0</v>
      </c>
      <c r="F16" s="398"/>
      <c r="G16" s="399"/>
      <c r="H16" s="400"/>
      <c r="J16" s="131" t="s">
        <v>145</v>
      </c>
      <c r="K16" s="132">
        <v>3797</v>
      </c>
      <c r="L16" s="132">
        <v>3958</v>
      </c>
      <c r="M16" s="132">
        <v>4263</v>
      </c>
      <c r="N16" s="133">
        <v>40499000</v>
      </c>
      <c r="O16" s="133">
        <v>39833000</v>
      </c>
      <c r="P16" s="133">
        <v>42971000</v>
      </c>
    </row>
    <row r="17" spans="1:16" ht="39.9" customHeight="1" thickBot="1" x14ac:dyDescent="0.25">
      <c r="A17" s="401" t="s">
        <v>189</v>
      </c>
      <c r="B17" s="402"/>
      <c r="C17" s="402"/>
      <c r="D17" s="403"/>
      <c r="E17" s="129">
        <f>ROUNDDOWN(E16/VLOOKUP(G2,J3:P27,2,FALSE),0)</f>
        <v>0</v>
      </c>
      <c r="F17" s="398" t="s">
        <v>168</v>
      </c>
      <c r="G17" s="399"/>
      <c r="H17" s="400"/>
      <c r="J17" s="131" t="s">
        <v>146</v>
      </c>
      <c r="K17" s="132">
        <v>7512</v>
      </c>
      <c r="L17" s="132">
        <v>7713</v>
      </c>
      <c r="M17" s="132">
        <v>8382</v>
      </c>
      <c r="N17" s="133">
        <v>68239000</v>
      </c>
      <c r="O17" s="133">
        <v>67550000</v>
      </c>
      <c r="P17" s="133">
        <v>73359000</v>
      </c>
    </row>
    <row r="18" spans="1:16" ht="5.0999999999999996" customHeight="1" thickBot="1" x14ac:dyDescent="0.25">
      <c r="A18" s="53"/>
      <c r="B18" s="53"/>
      <c r="C18" s="53"/>
      <c r="D18" s="51"/>
      <c r="E18" s="122"/>
      <c r="F18" s="123"/>
      <c r="G18" s="114"/>
      <c r="H18" s="114"/>
      <c r="J18" s="131" t="s">
        <v>147</v>
      </c>
      <c r="K18" s="132">
        <v>4920</v>
      </c>
      <c r="L18" s="132">
        <v>5130</v>
      </c>
      <c r="M18" s="132">
        <v>5515</v>
      </c>
      <c r="N18" s="133">
        <v>47886000</v>
      </c>
      <c r="O18" s="133">
        <v>47576000</v>
      </c>
      <c r="P18" s="133">
        <v>50953000</v>
      </c>
    </row>
    <row r="19" spans="1:16" ht="27.9" customHeight="1" x14ac:dyDescent="0.2">
      <c r="A19" s="386" t="s">
        <v>191</v>
      </c>
      <c r="B19" s="387"/>
      <c r="C19" s="387"/>
      <c r="D19" s="387"/>
      <c r="E19" s="387"/>
      <c r="F19" s="387"/>
      <c r="G19" s="387"/>
      <c r="H19" s="388"/>
      <c r="J19" s="131" t="s">
        <v>148</v>
      </c>
      <c r="K19" s="132">
        <v>7877</v>
      </c>
      <c r="L19" s="132">
        <v>8509</v>
      </c>
      <c r="M19" s="132">
        <v>9380</v>
      </c>
      <c r="N19" s="133">
        <v>74642000</v>
      </c>
      <c r="O19" s="133">
        <v>76879000</v>
      </c>
      <c r="P19" s="133">
        <v>84354000</v>
      </c>
    </row>
    <row r="20" spans="1:16" ht="26.1" customHeight="1" x14ac:dyDescent="0.2">
      <c r="A20" s="119"/>
      <c r="B20" s="389" t="s">
        <v>165</v>
      </c>
      <c r="C20" s="390"/>
      <c r="D20" s="391"/>
      <c r="E20" s="154"/>
      <c r="F20" s="392"/>
      <c r="G20" s="393"/>
      <c r="H20" s="394"/>
      <c r="J20" s="131" t="s">
        <v>149</v>
      </c>
      <c r="K20" s="132">
        <v>4725</v>
      </c>
      <c r="L20" s="132">
        <v>5068</v>
      </c>
      <c r="M20" s="132">
        <v>5685</v>
      </c>
      <c r="N20" s="133">
        <v>49258000</v>
      </c>
      <c r="O20" s="133">
        <v>49910000</v>
      </c>
      <c r="P20" s="133">
        <v>55326000</v>
      </c>
    </row>
    <row r="21" spans="1:16" ht="26.1" customHeight="1" x14ac:dyDescent="0.2">
      <c r="A21" s="120"/>
      <c r="B21" s="389" t="s">
        <v>166</v>
      </c>
      <c r="C21" s="390"/>
      <c r="D21" s="391"/>
      <c r="E21" s="126">
        <f>SUBTOTAL(9,E22:E29)</f>
        <v>0</v>
      </c>
      <c r="F21" s="395"/>
      <c r="G21" s="396"/>
      <c r="H21" s="397"/>
      <c r="J21" s="131" t="s">
        <v>150</v>
      </c>
      <c r="K21" s="132">
        <v>5094</v>
      </c>
      <c r="L21" s="132">
        <v>5347</v>
      </c>
      <c r="M21" s="132">
        <v>5751</v>
      </c>
      <c r="N21" s="133">
        <v>52641000</v>
      </c>
      <c r="O21" s="133">
        <v>52770000</v>
      </c>
      <c r="P21" s="133">
        <v>56654000</v>
      </c>
    </row>
    <row r="22" spans="1:16" ht="26.1" customHeight="1" x14ac:dyDescent="0.2">
      <c r="A22" s="124"/>
      <c r="B22" s="64"/>
      <c r="C22" s="381" t="s">
        <v>51</v>
      </c>
      <c r="D22" s="382"/>
      <c r="E22" s="155"/>
      <c r="F22" s="383"/>
      <c r="G22" s="384"/>
      <c r="H22" s="385"/>
      <c r="J22" s="131" t="s">
        <v>151</v>
      </c>
      <c r="K22" s="132">
        <v>3785</v>
      </c>
      <c r="L22" s="132">
        <v>7412</v>
      </c>
      <c r="M22" s="132">
        <v>8431</v>
      </c>
      <c r="N22" s="133">
        <v>40121000</v>
      </c>
      <c r="O22" s="133">
        <v>70932000</v>
      </c>
      <c r="P22" s="133">
        <v>80339000</v>
      </c>
    </row>
    <row r="23" spans="1:16" ht="26.1" customHeight="1" x14ac:dyDescent="0.2">
      <c r="A23" s="124"/>
      <c r="B23" s="121"/>
      <c r="C23" s="368" t="s">
        <v>52</v>
      </c>
      <c r="D23" s="369"/>
      <c r="E23" s="156"/>
      <c r="F23" s="370"/>
      <c r="G23" s="371"/>
      <c r="H23" s="372"/>
      <c r="J23" s="131" t="s">
        <v>152</v>
      </c>
      <c r="K23" s="132">
        <v>8909</v>
      </c>
      <c r="L23" s="132">
        <v>9214</v>
      </c>
      <c r="M23" s="132">
        <v>10007</v>
      </c>
      <c r="N23" s="133">
        <v>80350000</v>
      </c>
      <c r="O23" s="133">
        <v>80014000</v>
      </c>
      <c r="P23" s="133">
        <v>87051000</v>
      </c>
    </row>
    <row r="24" spans="1:16" ht="26.1" customHeight="1" x14ac:dyDescent="0.2">
      <c r="A24" s="124"/>
      <c r="B24" s="121"/>
      <c r="C24" s="368" t="s">
        <v>53</v>
      </c>
      <c r="D24" s="369"/>
      <c r="E24" s="156"/>
      <c r="F24" s="370"/>
      <c r="G24" s="371"/>
      <c r="H24" s="372"/>
      <c r="J24" s="131" t="s">
        <v>153</v>
      </c>
      <c r="K24" s="132">
        <v>7284</v>
      </c>
      <c r="L24" s="132">
        <v>7613</v>
      </c>
      <c r="M24" s="132">
        <v>8111</v>
      </c>
      <c r="N24" s="133">
        <v>67443000</v>
      </c>
      <c r="O24" s="133">
        <v>67817000</v>
      </c>
      <c r="P24" s="133">
        <v>72537000</v>
      </c>
    </row>
    <row r="25" spans="1:16" ht="26.1" customHeight="1" x14ac:dyDescent="0.2">
      <c r="A25" s="124"/>
      <c r="B25" s="121"/>
      <c r="C25" s="134" t="s">
        <v>167</v>
      </c>
      <c r="D25" s="135"/>
      <c r="E25" s="156"/>
      <c r="F25" s="370"/>
      <c r="G25" s="371"/>
      <c r="H25" s="372"/>
      <c r="J25" s="131" t="s">
        <v>231</v>
      </c>
      <c r="K25" s="132">
        <v>4464</v>
      </c>
      <c r="L25" s="132">
        <v>4726</v>
      </c>
      <c r="M25" s="132">
        <v>5119</v>
      </c>
      <c r="N25" s="133">
        <v>44975000</v>
      </c>
      <c r="O25" s="133">
        <v>44750000</v>
      </c>
      <c r="P25" s="133">
        <v>48554000</v>
      </c>
    </row>
    <row r="26" spans="1:16" ht="26.1" customHeight="1" x14ac:dyDescent="0.2">
      <c r="A26" s="124"/>
      <c r="B26" s="121"/>
      <c r="C26" s="368" t="s">
        <v>54</v>
      </c>
      <c r="D26" s="369"/>
      <c r="E26" s="156"/>
      <c r="F26" s="370"/>
      <c r="G26" s="371"/>
      <c r="H26" s="372"/>
      <c r="J26" s="131" t="s">
        <v>232</v>
      </c>
      <c r="K26" s="130">
        <v>6981</v>
      </c>
      <c r="L26" s="130">
        <v>7391</v>
      </c>
      <c r="M26" s="130">
        <v>8006</v>
      </c>
      <c r="N26" s="133">
        <v>66041000</v>
      </c>
      <c r="O26" s="133">
        <v>66941000</v>
      </c>
      <c r="P26" s="133">
        <v>72222000</v>
      </c>
    </row>
    <row r="27" spans="1:16" ht="26.1" customHeight="1" x14ac:dyDescent="0.2">
      <c r="A27" s="124"/>
      <c r="B27" s="121"/>
      <c r="C27" s="373" t="s">
        <v>55</v>
      </c>
      <c r="D27" s="374"/>
      <c r="E27" s="157"/>
      <c r="F27" s="375"/>
      <c r="G27" s="376"/>
      <c r="H27" s="377"/>
      <c r="J27" s="131" t="s">
        <v>154</v>
      </c>
      <c r="K27" s="132">
        <v>8171</v>
      </c>
      <c r="L27" s="132">
        <v>8484</v>
      </c>
      <c r="M27" s="132">
        <v>9395</v>
      </c>
      <c r="N27" s="133">
        <v>76971000</v>
      </c>
      <c r="O27" s="133">
        <v>76713000</v>
      </c>
      <c r="P27" s="133">
        <v>84668000</v>
      </c>
    </row>
    <row r="28" spans="1:16" ht="26.1" customHeight="1" x14ac:dyDescent="0.2">
      <c r="A28" s="124"/>
      <c r="B28" s="121"/>
      <c r="C28" s="368"/>
      <c r="D28" s="369"/>
      <c r="E28" s="156"/>
      <c r="F28" s="370"/>
      <c r="G28" s="371"/>
      <c r="H28" s="372"/>
    </row>
    <row r="29" spans="1:16" ht="26.1" customHeight="1" thickBot="1" x14ac:dyDescent="0.25">
      <c r="A29" s="124"/>
      <c r="B29" s="121"/>
      <c r="C29" s="373"/>
      <c r="D29" s="374"/>
      <c r="E29" s="157"/>
      <c r="F29" s="375"/>
      <c r="G29" s="376"/>
      <c r="H29" s="377"/>
    </row>
    <row r="30" spans="1:16" ht="26.1" customHeight="1" thickBot="1" x14ac:dyDescent="0.25">
      <c r="A30" s="362" t="s">
        <v>192</v>
      </c>
      <c r="B30" s="363"/>
      <c r="C30" s="363"/>
      <c r="D30" s="364"/>
      <c r="E30" s="127">
        <f>SUBTOTAL(9,E20:E29)</f>
        <v>0</v>
      </c>
      <c r="F30" s="378" t="str">
        <f>IF(E30&lt;=E31*0.5,"","固定経費は合計の1/2以下とする必要があります")</f>
        <v/>
      </c>
      <c r="G30" s="379"/>
      <c r="H30" s="380"/>
    </row>
    <row r="31" spans="1:16" ht="26.1" customHeight="1" thickBot="1" x14ac:dyDescent="0.25">
      <c r="A31" s="362" t="s">
        <v>169</v>
      </c>
      <c r="B31" s="363"/>
      <c r="C31" s="363"/>
      <c r="D31" s="364"/>
      <c r="E31" s="127">
        <f>SUBTOTAL(9,E6:E16,E20:E30)</f>
        <v>0</v>
      </c>
      <c r="F31" s="365" t="str">
        <f>IF(E31&gt;J31,"契約上限額を超えています","")</f>
        <v/>
      </c>
      <c r="G31" s="366"/>
      <c r="H31" s="367"/>
      <c r="J31" s="138">
        <f>VLOOKUP(G2,J3:P27,5,FALSE)</f>
        <v>40121000</v>
      </c>
    </row>
    <row r="32" spans="1:16" ht="27.9" customHeight="1" x14ac:dyDescent="0.45">
      <c r="G32" s="136" t="s">
        <v>131</v>
      </c>
      <c r="H32" s="67" t="s">
        <v>174</v>
      </c>
    </row>
    <row r="33" spans="1:16" ht="27.9" customHeight="1" x14ac:dyDescent="0.2">
      <c r="A33" s="117" t="s">
        <v>233</v>
      </c>
      <c r="B33" s="115"/>
      <c r="C33" s="115"/>
      <c r="D33" s="115"/>
      <c r="E33" s="115"/>
      <c r="F33" s="115"/>
      <c r="G33" s="146" t="s">
        <v>151</v>
      </c>
      <c r="H33" s="115"/>
      <c r="K33" s="131"/>
      <c r="L33" s="131"/>
      <c r="M33" s="131"/>
      <c r="N33" s="131"/>
      <c r="O33" s="131"/>
      <c r="P33" s="131"/>
    </row>
    <row r="34" spans="1:16" ht="27.9" customHeight="1" thickBot="1" x14ac:dyDescent="0.25">
      <c r="A34" s="52"/>
      <c r="B34" s="52"/>
      <c r="C34" s="52"/>
      <c r="D34" s="52"/>
      <c r="H34" s="50" t="s">
        <v>49</v>
      </c>
      <c r="K34" s="132"/>
      <c r="L34" s="132"/>
      <c r="M34" s="132"/>
      <c r="N34" s="133"/>
      <c r="O34" s="133"/>
      <c r="P34" s="133"/>
    </row>
    <row r="35" spans="1:16" ht="27.9" customHeight="1" x14ac:dyDescent="0.2">
      <c r="A35" s="407" t="s">
        <v>163</v>
      </c>
      <c r="B35" s="408"/>
      <c r="C35" s="408"/>
      <c r="D35" s="408"/>
      <c r="E35" s="118" t="s">
        <v>164</v>
      </c>
      <c r="F35" s="408" t="s">
        <v>50</v>
      </c>
      <c r="G35" s="408"/>
      <c r="H35" s="409"/>
      <c r="K35" s="132"/>
      <c r="L35" s="132"/>
      <c r="M35" s="132"/>
      <c r="N35" s="133"/>
      <c r="O35" s="133"/>
      <c r="P35" s="133"/>
    </row>
    <row r="36" spans="1:16" ht="26.1" customHeight="1" x14ac:dyDescent="0.2">
      <c r="A36" s="404" t="s">
        <v>190</v>
      </c>
      <c r="B36" s="405"/>
      <c r="C36" s="405"/>
      <c r="D36" s="405"/>
      <c r="E36" s="405"/>
      <c r="F36" s="405"/>
      <c r="G36" s="405"/>
      <c r="H36" s="406"/>
      <c r="K36" s="132"/>
      <c r="L36" s="132"/>
      <c r="M36" s="132"/>
      <c r="N36" s="133"/>
      <c r="O36" s="133"/>
      <c r="P36" s="133"/>
    </row>
    <row r="37" spans="1:16" ht="26.1" customHeight="1" x14ac:dyDescent="0.2">
      <c r="A37" s="125"/>
      <c r="B37" s="389" t="s">
        <v>165</v>
      </c>
      <c r="C37" s="390"/>
      <c r="D37" s="391"/>
      <c r="E37" s="147"/>
      <c r="F37" s="392"/>
      <c r="G37" s="393"/>
      <c r="H37" s="394"/>
      <c r="K37" s="132"/>
      <c r="L37" s="132"/>
      <c r="M37" s="132"/>
      <c r="N37" s="133"/>
      <c r="O37" s="133"/>
      <c r="P37" s="133"/>
    </row>
    <row r="38" spans="1:16" ht="26.1" customHeight="1" x14ac:dyDescent="0.2">
      <c r="A38" s="124"/>
      <c r="B38" s="389" t="s">
        <v>166</v>
      </c>
      <c r="C38" s="390"/>
      <c r="D38" s="391"/>
      <c r="E38" s="128">
        <f>SUBTOTAL(9,E39:E46)</f>
        <v>0</v>
      </c>
      <c r="F38" s="395"/>
      <c r="G38" s="396"/>
      <c r="H38" s="397"/>
      <c r="K38" s="132"/>
      <c r="L38" s="132"/>
      <c r="M38" s="132"/>
      <c r="N38" s="133"/>
      <c r="O38" s="133"/>
      <c r="P38" s="133"/>
    </row>
    <row r="39" spans="1:16" ht="26.1" customHeight="1" x14ac:dyDescent="0.2">
      <c r="A39" s="124"/>
      <c r="B39" s="64"/>
      <c r="C39" s="381" t="s">
        <v>51</v>
      </c>
      <c r="D39" s="382"/>
      <c r="E39" s="148"/>
      <c r="F39" s="383"/>
      <c r="G39" s="384"/>
      <c r="H39" s="385"/>
      <c r="K39" s="132"/>
      <c r="L39" s="132"/>
      <c r="M39" s="132"/>
      <c r="N39" s="133"/>
      <c r="O39" s="133"/>
      <c r="P39" s="133"/>
    </row>
    <row r="40" spans="1:16" ht="26.1" customHeight="1" x14ac:dyDescent="0.2">
      <c r="A40" s="124"/>
      <c r="B40" s="121"/>
      <c r="C40" s="368" t="s">
        <v>52</v>
      </c>
      <c r="D40" s="369"/>
      <c r="E40" s="149"/>
      <c r="F40" s="370"/>
      <c r="G40" s="371"/>
      <c r="H40" s="372"/>
      <c r="K40" s="132"/>
      <c r="L40" s="132"/>
      <c r="M40" s="132"/>
      <c r="N40" s="133"/>
      <c r="O40" s="133"/>
      <c r="P40" s="133"/>
    </row>
    <row r="41" spans="1:16" ht="26.1" customHeight="1" x14ac:dyDescent="0.2">
      <c r="A41" s="124"/>
      <c r="B41" s="121"/>
      <c r="C41" s="368" t="s">
        <v>53</v>
      </c>
      <c r="D41" s="369"/>
      <c r="E41" s="149"/>
      <c r="F41" s="370"/>
      <c r="G41" s="371"/>
      <c r="H41" s="372"/>
      <c r="K41" s="132"/>
      <c r="L41" s="132"/>
      <c r="M41" s="132"/>
      <c r="N41" s="133"/>
      <c r="O41" s="133"/>
      <c r="P41" s="133"/>
    </row>
    <row r="42" spans="1:16" ht="26.1" customHeight="1" x14ac:dyDescent="0.2">
      <c r="A42" s="124"/>
      <c r="B42" s="121"/>
      <c r="C42" s="134" t="s">
        <v>167</v>
      </c>
      <c r="D42" s="135"/>
      <c r="E42" s="149"/>
      <c r="F42" s="150"/>
      <c r="G42" s="151"/>
      <c r="H42" s="152"/>
      <c r="K42" s="132"/>
      <c r="L42" s="132"/>
      <c r="M42" s="132"/>
      <c r="N42" s="133"/>
      <c r="O42" s="133"/>
      <c r="P42" s="133"/>
    </row>
    <row r="43" spans="1:16" ht="26.1" customHeight="1" x14ac:dyDescent="0.2">
      <c r="A43" s="124"/>
      <c r="B43" s="121"/>
      <c r="C43" s="368" t="s">
        <v>54</v>
      </c>
      <c r="D43" s="369"/>
      <c r="E43" s="149"/>
      <c r="F43" s="150"/>
      <c r="G43" s="151"/>
      <c r="H43" s="152"/>
      <c r="K43" s="132"/>
      <c r="L43" s="132"/>
      <c r="M43" s="132"/>
      <c r="N43" s="133"/>
      <c r="O43" s="133"/>
      <c r="P43" s="133"/>
    </row>
    <row r="44" spans="1:16" ht="26.1" customHeight="1" x14ac:dyDescent="0.2">
      <c r="A44" s="124"/>
      <c r="B44" s="121"/>
      <c r="C44" s="373" t="s">
        <v>55</v>
      </c>
      <c r="D44" s="374"/>
      <c r="E44" s="149"/>
      <c r="F44" s="370"/>
      <c r="G44" s="371"/>
      <c r="H44" s="372"/>
      <c r="K44" s="132"/>
      <c r="L44" s="132"/>
      <c r="M44" s="132"/>
      <c r="N44" s="133"/>
      <c r="O44" s="133"/>
      <c r="P44" s="133"/>
    </row>
    <row r="45" spans="1:16" ht="26.1" customHeight="1" x14ac:dyDescent="0.2">
      <c r="A45" s="124"/>
      <c r="B45" s="121"/>
      <c r="C45" s="368"/>
      <c r="D45" s="369"/>
      <c r="E45" s="149"/>
      <c r="F45" s="370"/>
      <c r="G45" s="371"/>
      <c r="H45" s="372"/>
      <c r="K45" s="132"/>
      <c r="L45" s="132"/>
      <c r="M45" s="132"/>
      <c r="N45" s="133"/>
      <c r="O45" s="133"/>
      <c r="P45" s="133"/>
    </row>
    <row r="46" spans="1:16" ht="26.1" customHeight="1" thickBot="1" x14ac:dyDescent="0.25">
      <c r="A46" s="124"/>
      <c r="B46" s="121"/>
      <c r="C46" s="373"/>
      <c r="D46" s="374"/>
      <c r="E46" s="153"/>
      <c r="F46" s="375"/>
      <c r="G46" s="376"/>
      <c r="H46" s="377"/>
      <c r="K46" s="132"/>
      <c r="L46" s="132"/>
      <c r="M46" s="132"/>
      <c r="N46" s="133"/>
      <c r="O46" s="133"/>
      <c r="P46" s="133"/>
    </row>
    <row r="47" spans="1:16" ht="26.1" customHeight="1" thickBot="1" x14ac:dyDescent="0.25">
      <c r="A47" s="362" t="s">
        <v>188</v>
      </c>
      <c r="B47" s="363"/>
      <c r="C47" s="363"/>
      <c r="D47" s="364"/>
      <c r="E47" s="129">
        <f>SUBTOTAL(9,E37:E46)</f>
        <v>0</v>
      </c>
      <c r="F47" s="398"/>
      <c r="G47" s="399"/>
      <c r="H47" s="400"/>
      <c r="K47" s="132"/>
      <c r="L47" s="132"/>
      <c r="M47" s="132"/>
      <c r="N47" s="133"/>
      <c r="O47" s="133"/>
      <c r="P47" s="133"/>
    </row>
    <row r="48" spans="1:16" ht="39.9" customHeight="1" thickBot="1" x14ac:dyDescent="0.25">
      <c r="A48" s="401" t="s">
        <v>189</v>
      </c>
      <c r="B48" s="402"/>
      <c r="C48" s="402"/>
      <c r="D48" s="403"/>
      <c r="E48" s="129">
        <f>ROUNDDOWN(E47/VLOOKUP(G2,J3:P27,3,FALSE),0)</f>
        <v>0</v>
      </c>
      <c r="F48" s="398" t="s">
        <v>168</v>
      </c>
      <c r="G48" s="399"/>
      <c r="H48" s="400"/>
      <c r="K48" s="132"/>
      <c r="L48" s="132"/>
      <c r="M48" s="132"/>
      <c r="N48" s="133"/>
      <c r="O48" s="133"/>
      <c r="P48" s="133"/>
    </row>
    <row r="49" spans="1:16" ht="5.0999999999999996" customHeight="1" thickBot="1" x14ac:dyDescent="0.25">
      <c r="A49" s="53"/>
      <c r="B49" s="53"/>
      <c r="C49" s="53"/>
      <c r="D49" s="51"/>
      <c r="E49" s="122"/>
      <c r="F49" s="123"/>
      <c r="G49" s="114"/>
      <c r="H49" s="114"/>
      <c r="K49" s="132"/>
      <c r="L49" s="132"/>
      <c r="M49" s="132"/>
      <c r="N49" s="133"/>
      <c r="O49" s="133"/>
      <c r="P49" s="133"/>
    </row>
    <row r="50" spans="1:16" ht="27.9" customHeight="1" x14ac:dyDescent="0.2">
      <c r="A50" s="386" t="s">
        <v>191</v>
      </c>
      <c r="B50" s="387"/>
      <c r="C50" s="387"/>
      <c r="D50" s="387"/>
      <c r="E50" s="387"/>
      <c r="F50" s="387"/>
      <c r="G50" s="387"/>
      <c r="H50" s="388"/>
      <c r="K50" s="132"/>
      <c r="L50" s="132"/>
      <c r="M50" s="132"/>
      <c r="N50" s="133"/>
      <c r="O50" s="133"/>
      <c r="P50" s="133"/>
    </row>
    <row r="51" spans="1:16" ht="26.1" customHeight="1" x14ac:dyDescent="0.2">
      <c r="A51" s="119"/>
      <c r="B51" s="389" t="s">
        <v>165</v>
      </c>
      <c r="C51" s="390"/>
      <c r="D51" s="391"/>
      <c r="E51" s="154"/>
      <c r="F51" s="392"/>
      <c r="G51" s="393"/>
      <c r="H51" s="394"/>
      <c r="K51" s="132"/>
      <c r="L51" s="132"/>
      <c r="M51" s="132"/>
      <c r="N51" s="133"/>
      <c r="O51" s="133"/>
      <c r="P51" s="133"/>
    </row>
    <row r="52" spans="1:16" ht="26.1" customHeight="1" x14ac:dyDescent="0.2">
      <c r="A52" s="120"/>
      <c r="B52" s="389" t="s">
        <v>166</v>
      </c>
      <c r="C52" s="390"/>
      <c r="D52" s="391"/>
      <c r="E52" s="126">
        <f>SUBTOTAL(9,E53:E60)</f>
        <v>0</v>
      </c>
      <c r="F52" s="395"/>
      <c r="G52" s="396"/>
      <c r="H52" s="397"/>
      <c r="K52" s="132"/>
      <c r="L52" s="132"/>
      <c r="M52" s="132"/>
      <c r="N52" s="133"/>
      <c r="O52" s="133"/>
      <c r="P52" s="133"/>
    </row>
    <row r="53" spans="1:16" ht="26.1" customHeight="1" x14ac:dyDescent="0.2">
      <c r="A53" s="124"/>
      <c r="B53" s="64"/>
      <c r="C53" s="381" t="s">
        <v>51</v>
      </c>
      <c r="D53" s="382"/>
      <c r="E53" s="155"/>
      <c r="F53" s="383"/>
      <c r="G53" s="384"/>
      <c r="H53" s="385"/>
      <c r="K53" s="132"/>
      <c r="L53" s="132"/>
      <c r="M53" s="132"/>
      <c r="N53" s="133"/>
      <c r="O53" s="133"/>
      <c r="P53" s="133"/>
    </row>
    <row r="54" spans="1:16" ht="26.1" customHeight="1" x14ac:dyDescent="0.2">
      <c r="A54" s="124"/>
      <c r="B54" s="121"/>
      <c r="C54" s="368" t="s">
        <v>52</v>
      </c>
      <c r="D54" s="369"/>
      <c r="E54" s="156"/>
      <c r="F54" s="370"/>
      <c r="G54" s="371"/>
      <c r="H54" s="372"/>
      <c r="K54" s="132"/>
      <c r="L54" s="132"/>
      <c r="M54" s="132"/>
      <c r="N54" s="133"/>
      <c r="O54" s="133"/>
      <c r="P54" s="133"/>
    </row>
    <row r="55" spans="1:16" ht="26.1" customHeight="1" x14ac:dyDescent="0.2">
      <c r="A55" s="124"/>
      <c r="B55" s="121"/>
      <c r="C55" s="368" t="s">
        <v>53</v>
      </c>
      <c r="D55" s="369"/>
      <c r="E55" s="156"/>
      <c r="F55" s="370"/>
      <c r="G55" s="371"/>
      <c r="H55" s="372"/>
      <c r="K55" s="132"/>
      <c r="L55" s="132"/>
      <c r="M55" s="132"/>
      <c r="N55" s="133"/>
      <c r="O55" s="133"/>
      <c r="P55" s="133"/>
    </row>
    <row r="56" spans="1:16" ht="26.1" customHeight="1" x14ac:dyDescent="0.2">
      <c r="A56" s="124"/>
      <c r="B56" s="121"/>
      <c r="C56" s="134" t="s">
        <v>167</v>
      </c>
      <c r="D56" s="135"/>
      <c r="E56" s="156"/>
      <c r="F56" s="370"/>
      <c r="G56" s="371"/>
      <c r="H56" s="372"/>
      <c r="K56" s="132"/>
      <c r="L56" s="132"/>
      <c r="M56" s="132"/>
      <c r="N56" s="133"/>
      <c r="O56" s="133"/>
      <c r="P56" s="133"/>
    </row>
    <row r="57" spans="1:16" ht="26.1" customHeight="1" x14ac:dyDescent="0.2">
      <c r="A57" s="124"/>
      <c r="B57" s="121"/>
      <c r="C57" s="368" t="s">
        <v>54</v>
      </c>
      <c r="D57" s="369"/>
      <c r="E57" s="156"/>
      <c r="F57" s="370"/>
      <c r="G57" s="371"/>
      <c r="H57" s="372"/>
      <c r="K57" s="132"/>
      <c r="L57" s="132"/>
      <c r="M57" s="132"/>
      <c r="N57" s="133"/>
      <c r="O57" s="133"/>
      <c r="P57" s="133"/>
    </row>
    <row r="58" spans="1:16" ht="26.1" customHeight="1" x14ac:dyDescent="0.2">
      <c r="A58" s="124"/>
      <c r="B58" s="121"/>
      <c r="C58" s="373" t="s">
        <v>55</v>
      </c>
      <c r="D58" s="374"/>
      <c r="E58" s="157"/>
      <c r="F58" s="375"/>
      <c r="G58" s="376"/>
      <c r="H58" s="377"/>
    </row>
    <row r="59" spans="1:16" ht="26.1" customHeight="1" x14ac:dyDescent="0.2">
      <c r="A59" s="124"/>
      <c r="B59" s="121"/>
      <c r="C59" s="368"/>
      <c r="D59" s="369"/>
      <c r="E59" s="156"/>
      <c r="F59" s="370"/>
      <c r="G59" s="371"/>
      <c r="H59" s="372"/>
    </row>
    <row r="60" spans="1:16" ht="26.1" customHeight="1" thickBot="1" x14ac:dyDescent="0.25">
      <c r="A60" s="124"/>
      <c r="B60" s="121"/>
      <c r="C60" s="373"/>
      <c r="D60" s="374"/>
      <c r="E60" s="157"/>
      <c r="F60" s="375"/>
      <c r="G60" s="376"/>
      <c r="H60" s="377"/>
    </row>
    <row r="61" spans="1:16" ht="26.1" customHeight="1" thickBot="1" x14ac:dyDescent="0.25">
      <c r="A61" s="362" t="s">
        <v>192</v>
      </c>
      <c r="B61" s="363"/>
      <c r="C61" s="363"/>
      <c r="D61" s="364"/>
      <c r="E61" s="127">
        <f>SUBTOTAL(9,E51:E60)</f>
        <v>0</v>
      </c>
      <c r="F61" s="378" t="str">
        <f>IF(E61&lt;=E62*0.5,"","固定経費は合計の1/2以下とする必要があります")</f>
        <v/>
      </c>
      <c r="G61" s="379"/>
      <c r="H61" s="380"/>
    </row>
    <row r="62" spans="1:16" ht="26.1" customHeight="1" thickBot="1" x14ac:dyDescent="0.25">
      <c r="A62" s="362" t="s">
        <v>169</v>
      </c>
      <c r="B62" s="363"/>
      <c r="C62" s="363"/>
      <c r="D62" s="364"/>
      <c r="E62" s="127">
        <f>SUBTOTAL(9,E37:E47,E51:E61)</f>
        <v>0</v>
      </c>
      <c r="F62" s="365" t="str">
        <f>IF(E62&gt;J62,"契約上限額を超えています","")</f>
        <v/>
      </c>
      <c r="G62" s="366"/>
      <c r="H62" s="367"/>
      <c r="J62" s="138">
        <f>VLOOKUP(G2,J3:P27,6,FALSE)</f>
        <v>70932000</v>
      </c>
    </row>
    <row r="63" spans="1:16" ht="27.9" customHeight="1" x14ac:dyDescent="0.45">
      <c r="G63" s="136" t="s">
        <v>131</v>
      </c>
      <c r="H63" s="67" t="s">
        <v>173</v>
      </c>
    </row>
    <row r="64" spans="1:16" ht="27.9" customHeight="1" x14ac:dyDescent="0.2">
      <c r="A64" s="117" t="s">
        <v>234</v>
      </c>
      <c r="B64" s="115"/>
      <c r="C64" s="115"/>
      <c r="D64" s="115"/>
      <c r="E64" s="115"/>
      <c r="F64" s="115"/>
      <c r="G64" s="146" t="s">
        <v>151</v>
      </c>
      <c r="H64" s="115"/>
      <c r="K64" s="131"/>
      <c r="L64" s="131"/>
      <c r="M64" s="131"/>
      <c r="N64" s="131"/>
      <c r="O64" s="131"/>
      <c r="P64" s="131"/>
    </row>
    <row r="65" spans="1:16" ht="27.9" customHeight="1" thickBot="1" x14ac:dyDescent="0.25">
      <c r="A65" s="52"/>
      <c r="B65" s="52"/>
      <c r="C65" s="52"/>
      <c r="D65" s="52"/>
      <c r="H65" s="50" t="s">
        <v>49</v>
      </c>
      <c r="K65" s="132"/>
      <c r="L65" s="132"/>
      <c r="M65" s="132"/>
      <c r="N65" s="133"/>
      <c r="O65" s="133"/>
      <c r="P65" s="133"/>
    </row>
    <row r="66" spans="1:16" ht="27.9" customHeight="1" x14ac:dyDescent="0.2">
      <c r="A66" s="407" t="s">
        <v>163</v>
      </c>
      <c r="B66" s="408"/>
      <c r="C66" s="408"/>
      <c r="D66" s="408"/>
      <c r="E66" s="118" t="s">
        <v>164</v>
      </c>
      <c r="F66" s="408" t="s">
        <v>50</v>
      </c>
      <c r="G66" s="408"/>
      <c r="H66" s="409"/>
      <c r="K66" s="132"/>
      <c r="L66" s="132"/>
      <c r="M66" s="132"/>
      <c r="N66" s="133"/>
      <c r="O66" s="133"/>
      <c r="P66" s="133"/>
    </row>
    <row r="67" spans="1:16" ht="26.1" customHeight="1" x14ac:dyDescent="0.2">
      <c r="A67" s="404" t="s">
        <v>190</v>
      </c>
      <c r="B67" s="405"/>
      <c r="C67" s="405"/>
      <c r="D67" s="405"/>
      <c r="E67" s="405"/>
      <c r="F67" s="405"/>
      <c r="G67" s="405"/>
      <c r="H67" s="406"/>
      <c r="K67" s="132"/>
      <c r="L67" s="132"/>
      <c r="M67" s="132"/>
      <c r="N67" s="133"/>
      <c r="O67" s="133"/>
      <c r="P67" s="133"/>
    </row>
    <row r="68" spans="1:16" ht="26.1" customHeight="1" x14ac:dyDescent="0.2">
      <c r="A68" s="125"/>
      <c r="B68" s="389" t="s">
        <v>165</v>
      </c>
      <c r="C68" s="390"/>
      <c r="D68" s="391"/>
      <c r="E68" s="147"/>
      <c r="F68" s="392"/>
      <c r="G68" s="393"/>
      <c r="H68" s="394"/>
      <c r="K68" s="132"/>
      <c r="L68" s="132"/>
      <c r="M68" s="132"/>
      <c r="N68" s="133"/>
      <c r="O68" s="133"/>
      <c r="P68" s="133"/>
    </row>
    <row r="69" spans="1:16" ht="26.1" customHeight="1" x14ac:dyDescent="0.2">
      <c r="A69" s="124"/>
      <c r="B69" s="389" t="s">
        <v>166</v>
      </c>
      <c r="C69" s="390"/>
      <c r="D69" s="391"/>
      <c r="E69" s="128">
        <f>SUBTOTAL(9,E70:E77)</f>
        <v>0</v>
      </c>
      <c r="F69" s="395"/>
      <c r="G69" s="396"/>
      <c r="H69" s="397"/>
      <c r="K69" s="132"/>
      <c r="L69" s="132"/>
      <c r="M69" s="132"/>
      <c r="N69" s="133"/>
      <c r="O69" s="133"/>
      <c r="P69" s="133"/>
    </row>
    <row r="70" spans="1:16" ht="26.1" customHeight="1" x14ac:dyDescent="0.2">
      <c r="A70" s="124"/>
      <c r="B70" s="64"/>
      <c r="C70" s="381" t="s">
        <v>51</v>
      </c>
      <c r="D70" s="382"/>
      <c r="E70" s="148"/>
      <c r="F70" s="383"/>
      <c r="G70" s="384"/>
      <c r="H70" s="385"/>
      <c r="K70" s="132"/>
      <c r="L70" s="132"/>
      <c r="M70" s="132"/>
      <c r="N70" s="133"/>
      <c r="O70" s="133"/>
      <c r="P70" s="133"/>
    </row>
    <row r="71" spans="1:16" ht="26.1" customHeight="1" x14ac:dyDescent="0.2">
      <c r="A71" s="124"/>
      <c r="B71" s="121"/>
      <c r="C71" s="368" t="s">
        <v>52</v>
      </c>
      <c r="D71" s="369"/>
      <c r="E71" s="149"/>
      <c r="F71" s="370"/>
      <c r="G71" s="371"/>
      <c r="H71" s="372"/>
      <c r="K71" s="132"/>
      <c r="L71" s="132"/>
      <c r="M71" s="132"/>
      <c r="N71" s="133"/>
      <c r="O71" s="133"/>
      <c r="P71" s="133"/>
    </row>
    <row r="72" spans="1:16" ht="26.1" customHeight="1" x14ac:dyDescent="0.2">
      <c r="A72" s="124"/>
      <c r="B72" s="121"/>
      <c r="C72" s="368" t="s">
        <v>53</v>
      </c>
      <c r="D72" s="369"/>
      <c r="E72" s="149"/>
      <c r="F72" s="370"/>
      <c r="G72" s="371"/>
      <c r="H72" s="372"/>
      <c r="K72" s="132"/>
      <c r="L72" s="132"/>
      <c r="M72" s="132"/>
      <c r="N72" s="133"/>
      <c r="O72" s="133"/>
      <c r="P72" s="133"/>
    </row>
    <row r="73" spans="1:16" ht="26.1" customHeight="1" x14ac:dyDescent="0.2">
      <c r="A73" s="124"/>
      <c r="B73" s="121"/>
      <c r="C73" s="134" t="s">
        <v>167</v>
      </c>
      <c r="D73" s="135"/>
      <c r="E73" s="149"/>
      <c r="F73" s="150"/>
      <c r="G73" s="151"/>
      <c r="H73" s="152"/>
      <c r="K73" s="132"/>
      <c r="L73" s="132"/>
      <c r="M73" s="132"/>
      <c r="N73" s="133"/>
      <c r="O73" s="133"/>
      <c r="P73" s="133"/>
    </row>
    <row r="74" spans="1:16" ht="26.1" customHeight="1" x14ac:dyDescent="0.2">
      <c r="A74" s="124"/>
      <c r="B74" s="121"/>
      <c r="C74" s="368" t="s">
        <v>54</v>
      </c>
      <c r="D74" s="369"/>
      <c r="E74" s="149"/>
      <c r="F74" s="150"/>
      <c r="G74" s="151"/>
      <c r="H74" s="152"/>
      <c r="K74" s="132"/>
      <c r="L74" s="132"/>
      <c r="M74" s="132"/>
      <c r="N74" s="133"/>
      <c r="O74" s="133"/>
      <c r="P74" s="133"/>
    </row>
    <row r="75" spans="1:16" ht="26.1" customHeight="1" x14ac:dyDescent="0.2">
      <c r="A75" s="124"/>
      <c r="B75" s="121"/>
      <c r="C75" s="373" t="s">
        <v>55</v>
      </c>
      <c r="D75" s="374"/>
      <c r="E75" s="149"/>
      <c r="F75" s="370"/>
      <c r="G75" s="371"/>
      <c r="H75" s="372"/>
      <c r="K75" s="132"/>
      <c r="L75" s="132"/>
      <c r="M75" s="132"/>
      <c r="N75" s="133"/>
      <c r="O75" s="133"/>
      <c r="P75" s="133"/>
    </row>
    <row r="76" spans="1:16" ht="26.1" customHeight="1" x14ac:dyDescent="0.2">
      <c r="A76" s="124"/>
      <c r="B76" s="121"/>
      <c r="C76" s="368"/>
      <c r="D76" s="369"/>
      <c r="E76" s="149"/>
      <c r="F76" s="370"/>
      <c r="G76" s="371"/>
      <c r="H76" s="372"/>
      <c r="K76" s="132"/>
      <c r="L76" s="132"/>
      <c r="M76" s="132"/>
      <c r="N76" s="133"/>
      <c r="O76" s="133"/>
      <c r="P76" s="133"/>
    </row>
    <row r="77" spans="1:16" ht="26.1" customHeight="1" thickBot="1" x14ac:dyDescent="0.25">
      <c r="A77" s="124"/>
      <c r="B77" s="121"/>
      <c r="C77" s="373"/>
      <c r="D77" s="374"/>
      <c r="E77" s="153"/>
      <c r="F77" s="375"/>
      <c r="G77" s="376"/>
      <c r="H77" s="377"/>
      <c r="K77" s="132"/>
      <c r="L77" s="132"/>
      <c r="M77" s="132"/>
      <c r="N77" s="133"/>
      <c r="O77" s="133"/>
      <c r="P77" s="133"/>
    </row>
    <row r="78" spans="1:16" ht="26.1" customHeight="1" thickBot="1" x14ac:dyDescent="0.25">
      <c r="A78" s="362" t="s">
        <v>188</v>
      </c>
      <c r="B78" s="363"/>
      <c r="C78" s="363"/>
      <c r="D78" s="364"/>
      <c r="E78" s="129">
        <f>SUBTOTAL(9,E68:E77)</f>
        <v>0</v>
      </c>
      <c r="F78" s="398"/>
      <c r="G78" s="399"/>
      <c r="H78" s="400"/>
      <c r="K78" s="132"/>
      <c r="L78" s="132"/>
      <c r="M78" s="132"/>
      <c r="N78" s="133"/>
      <c r="O78" s="133"/>
      <c r="P78" s="133"/>
    </row>
    <row r="79" spans="1:16" ht="39.9" customHeight="1" thickBot="1" x14ac:dyDescent="0.25">
      <c r="A79" s="401" t="s">
        <v>189</v>
      </c>
      <c r="B79" s="402"/>
      <c r="C79" s="402"/>
      <c r="D79" s="403"/>
      <c r="E79" s="129">
        <f>ROUNDDOWN(E78/VLOOKUP(G2,J3:P27,4,FALSE),0)</f>
        <v>0</v>
      </c>
      <c r="F79" s="398" t="s">
        <v>168</v>
      </c>
      <c r="G79" s="399"/>
      <c r="H79" s="400"/>
      <c r="K79" s="132"/>
      <c r="L79" s="132"/>
      <c r="M79" s="132"/>
      <c r="N79" s="133"/>
      <c r="O79" s="133"/>
      <c r="P79" s="133"/>
    </row>
    <row r="80" spans="1:16" ht="5.0999999999999996" customHeight="1" thickBot="1" x14ac:dyDescent="0.25">
      <c r="A80" s="53"/>
      <c r="B80" s="53"/>
      <c r="C80" s="53"/>
      <c r="D80" s="51"/>
      <c r="E80" s="122"/>
      <c r="F80" s="123"/>
      <c r="G80" s="114"/>
      <c r="H80" s="114"/>
      <c r="K80" s="132"/>
      <c r="L80" s="132"/>
      <c r="M80" s="132"/>
      <c r="N80" s="133"/>
      <c r="O80" s="133"/>
      <c r="P80" s="133"/>
    </row>
    <row r="81" spans="1:16" ht="27.9" customHeight="1" x14ac:dyDescent="0.2">
      <c r="A81" s="386" t="s">
        <v>191</v>
      </c>
      <c r="B81" s="387"/>
      <c r="C81" s="387"/>
      <c r="D81" s="387"/>
      <c r="E81" s="387"/>
      <c r="F81" s="387"/>
      <c r="G81" s="387"/>
      <c r="H81" s="388"/>
      <c r="K81" s="132"/>
      <c r="L81" s="132"/>
      <c r="M81" s="132"/>
      <c r="N81" s="133"/>
      <c r="O81" s="133"/>
      <c r="P81" s="133"/>
    </row>
    <row r="82" spans="1:16" ht="26.1" customHeight="1" x14ac:dyDescent="0.2">
      <c r="A82" s="119"/>
      <c r="B82" s="389" t="s">
        <v>165</v>
      </c>
      <c r="C82" s="390"/>
      <c r="D82" s="391"/>
      <c r="E82" s="154"/>
      <c r="F82" s="392"/>
      <c r="G82" s="393"/>
      <c r="H82" s="394"/>
      <c r="K82" s="132"/>
      <c r="L82" s="132"/>
      <c r="M82" s="132"/>
      <c r="N82" s="133"/>
      <c r="O82" s="133"/>
      <c r="P82" s="133"/>
    </row>
    <row r="83" spans="1:16" ht="26.1" customHeight="1" x14ac:dyDescent="0.2">
      <c r="A83" s="120"/>
      <c r="B83" s="389" t="s">
        <v>166</v>
      </c>
      <c r="C83" s="390"/>
      <c r="D83" s="391"/>
      <c r="E83" s="126">
        <f>SUBTOTAL(9,E84:E91)</f>
        <v>0</v>
      </c>
      <c r="F83" s="395"/>
      <c r="G83" s="396"/>
      <c r="H83" s="397"/>
      <c r="K83" s="132"/>
      <c r="L83" s="132"/>
      <c r="M83" s="132"/>
      <c r="N83" s="133"/>
      <c r="O83" s="133"/>
      <c r="P83" s="133"/>
    </row>
    <row r="84" spans="1:16" ht="26.1" customHeight="1" x14ac:dyDescent="0.2">
      <c r="A84" s="124"/>
      <c r="B84" s="64"/>
      <c r="C84" s="381" t="s">
        <v>51</v>
      </c>
      <c r="D84" s="382"/>
      <c r="E84" s="155"/>
      <c r="F84" s="383"/>
      <c r="G84" s="384"/>
      <c r="H84" s="385"/>
      <c r="K84" s="132"/>
      <c r="L84" s="132"/>
      <c r="M84" s="132"/>
      <c r="N84" s="133"/>
      <c r="O84" s="133"/>
      <c r="P84" s="133"/>
    </row>
    <row r="85" spans="1:16" ht="26.1" customHeight="1" x14ac:dyDescent="0.2">
      <c r="A85" s="124"/>
      <c r="B85" s="121"/>
      <c r="C85" s="368" t="s">
        <v>52</v>
      </c>
      <c r="D85" s="369"/>
      <c r="E85" s="156"/>
      <c r="F85" s="370"/>
      <c r="G85" s="371"/>
      <c r="H85" s="372"/>
      <c r="K85" s="132"/>
      <c r="L85" s="132"/>
      <c r="M85" s="132"/>
      <c r="N85" s="133"/>
      <c r="O85" s="133"/>
      <c r="P85" s="133"/>
    </row>
    <row r="86" spans="1:16" ht="26.1" customHeight="1" x14ac:dyDescent="0.2">
      <c r="A86" s="124"/>
      <c r="B86" s="121"/>
      <c r="C86" s="368" t="s">
        <v>53</v>
      </c>
      <c r="D86" s="369"/>
      <c r="E86" s="156"/>
      <c r="F86" s="370"/>
      <c r="G86" s="371"/>
      <c r="H86" s="372"/>
      <c r="K86" s="132"/>
      <c r="L86" s="132"/>
      <c r="M86" s="132"/>
      <c r="N86" s="133"/>
      <c r="O86" s="133"/>
      <c r="P86" s="133"/>
    </row>
    <row r="87" spans="1:16" ht="26.1" customHeight="1" x14ac:dyDescent="0.2">
      <c r="A87" s="124"/>
      <c r="B87" s="121"/>
      <c r="C87" s="134" t="s">
        <v>167</v>
      </c>
      <c r="D87" s="135"/>
      <c r="E87" s="156"/>
      <c r="F87" s="370"/>
      <c r="G87" s="371"/>
      <c r="H87" s="372"/>
      <c r="K87" s="132"/>
      <c r="L87" s="132"/>
      <c r="M87" s="132"/>
      <c r="N87" s="133"/>
      <c r="O87" s="133"/>
      <c r="P87" s="133"/>
    </row>
    <row r="88" spans="1:16" ht="26.1" customHeight="1" x14ac:dyDescent="0.2">
      <c r="A88" s="124"/>
      <c r="B88" s="121"/>
      <c r="C88" s="368" t="s">
        <v>54</v>
      </c>
      <c r="D88" s="369"/>
      <c r="E88" s="156"/>
      <c r="F88" s="370"/>
      <c r="G88" s="371"/>
      <c r="H88" s="372"/>
      <c r="K88" s="132"/>
      <c r="L88" s="132"/>
      <c r="M88" s="132"/>
      <c r="N88" s="133"/>
      <c r="O88" s="133"/>
      <c r="P88" s="133"/>
    </row>
    <row r="89" spans="1:16" ht="26.1" customHeight="1" x14ac:dyDescent="0.2">
      <c r="A89" s="124"/>
      <c r="B89" s="121"/>
      <c r="C89" s="373" t="s">
        <v>55</v>
      </c>
      <c r="D89" s="374"/>
      <c r="E89" s="157"/>
      <c r="F89" s="375"/>
      <c r="G89" s="376"/>
      <c r="H89" s="377"/>
    </row>
    <row r="90" spans="1:16" ht="26.1" customHeight="1" x14ac:dyDescent="0.2">
      <c r="A90" s="124"/>
      <c r="B90" s="121"/>
      <c r="C90" s="368"/>
      <c r="D90" s="369"/>
      <c r="E90" s="156"/>
      <c r="F90" s="370"/>
      <c r="G90" s="371"/>
      <c r="H90" s="372"/>
    </row>
    <row r="91" spans="1:16" ht="26.1" customHeight="1" thickBot="1" x14ac:dyDescent="0.25">
      <c r="A91" s="124"/>
      <c r="B91" s="121"/>
      <c r="C91" s="373"/>
      <c r="D91" s="374"/>
      <c r="E91" s="157"/>
      <c r="F91" s="375"/>
      <c r="G91" s="376"/>
      <c r="H91" s="377"/>
    </row>
    <row r="92" spans="1:16" ht="26.1" customHeight="1" thickBot="1" x14ac:dyDescent="0.25">
      <c r="A92" s="362" t="s">
        <v>192</v>
      </c>
      <c r="B92" s="363"/>
      <c r="C92" s="363"/>
      <c r="D92" s="364"/>
      <c r="E92" s="127">
        <f>SUBTOTAL(9,E82:E91)</f>
        <v>0</v>
      </c>
      <c r="F92" s="378" t="str">
        <f>IF(E92&lt;=E93*0.5,"","固定経費は合計の1/2以下とする必要があります")</f>
        <v/>
      </c>
      <c r="G92" s="379"/>
      <c r="H92" s="380"/>
    </row>
    <row r="93" spans="1:16" ht="26.1" customHeight="1" thickBot="1" x14ac:dyDescent="0.25">
      <c r="A93" s="362" t="s">
        <v>169</v>
      </c>
      <c r="B93" s="363"/>
      <c r="C93" s="363"/>
      <c r="D93" s="364"/>
      <c r="E93" s="127">
        <f>SUBTOTAL(9,E68:E78,E82:E92)</f>
        <v>0</v>
      </c>
      <c r="F93" s="365" t="str">
        <f>IF(E93&gt;J93,"契約上限額を超えています","")</f>
        <v/>
      </c>
      <c r="G93" s="366"/>
      <c r="H93" s="367"/>
      <c r="J93" s="138">
        <f>VLOOKUP(G2,J3:P27,7,FALSE)</f>
        <v>80339000</v>
      </c>
    </row>
  </sheetData>
  <mergeCells count="144">
    <mergeCell ref="A4:D4"/>
    <mergeCell ref="F4:H4"/>
    <mergeCell ref="C8:D8"/>
    <mergeCell ref="C9:D9"/>
    <mergeCell ref="C10:D10"/>
    <mergeCell ref="C13:D13"/>
    <mergeCell ref="C14:D14"/>
    <mergeCell ref="B6:D6"/>
    <mergeCell ref="B7:D7"/>
    <mergeCell ref="A5:H5"/>
    <mergeCell ref="C12:D12"/>
    <mergeCell ref="F6:H6"/>
    <mergeCell ref="F7:H7"/>
    <mergeCell ref="F8:H8"/>
    <mergeCell ref="F9:H9"/>
    <mergeCell ref="F10:H10"/>
    <mergeCell ref="F13:H13"/>
    <mergeCell ref="F14:H14"/>
    <mergeCell ref="C22:D22"/>
    <mergeCell ref="C15:D15"/>
    <mergeCell ref="A16:D16"/>
    <mergeCell ref="A17:D17"/>
    <mergeCell ref="A19:H19"/>
    <mergeCell ref="C26:D26"/>
    <mergeCell ref="F26:H26"/>
    <mergeCell ref="F17:H17"/>
    <mergeCell ref="F15:H15"/>
    <mergeCell ref="F16:H16"/>
    <mergeCell ref="F25:H25"/>
    <mergeCell ref="A35:D35"/>
    <mergeCell ref="F35:H35"/>
    <mergeCell ref="A36:H36"/>
    <mergeCell ref="B37:D37"/>
    <mergeCell ref="F37:H37"/>
    <mergeCell ref="A30:D30"/>
    <mergeCell ref="A31:D31"/>
    <mergeCell ref="F20:H20"/>
    <mergeCell ref="F21:H21"/>
    <mergeCell ref="F22:H22"/>
    <mergeCell ref="F23:H23"/>
    <mergeCell ref="F24:H24"/>
    <mergeCell ref="F27:H27"/>
    <mergeCell ref="F28:H28"/>
    <mergeCell ref="F29:H29"/>
    <mergeCell ref="F30:H30"/>
    <mergeCell ref="F31:H31"/>
    <mergeCell ref="C23:D23"/>
    <mergeCell ref="C24:D24"/>
    <mergeCell ref="C27:D27"/>
    <mergeCell ref="C28:D28"/>
    <mergeCell ref="C29:D29"/>
    <mergeCell ref="B20:D20"/>
    <mergeCell ref="B21:D21"/>
    <mergeCell ref="C41:D41"/>
    <mergeCell ref="F41:H41"/>
    <mergeCell ref="C43:D43"/>
    <mergeCell ref="C44:D44"/>
    <mergeCell ref="F44:H44"/>
    <mergeCell ref="B38:D38"/>
    <mergeCell ref="F38:H38"/>
    <mergeCell ref="C39:D39"/>
    <mergeCell ref="F39:H39"/>
    <mergeCell ref="C40:D40"/>
    <mergeCell ref="F40:H40"/>
    <mergeCell ref="A48:D48"/>
    <mergeCell ref="F48:H48"/>
    <mergeCell ref="A50:H50"/>
    <mergeCell ref="B51:D51"/>
    <mergeCell ref="F51:H51"/>
    <mergeCell ref="C45:D45"/>
    <mergeCell ref="F45:H45"/>
    <mergeCell ref="C46:D46"/>
    <mergeCell ref="F46:H46"/>
    <mergeCell ref="A47:D47"/>
    <mergeCell ref="F47:H47"/>
    <mergeCell ref="C55:D55"/>
    <mergeCell ref="F55:H55"/>
    <mergeCell ref="F56:H56"/>
    <mergeCell ref="C57:D57"/>
    <mergeCell ref="F57:H57"/>
    <mergeCell ref="B52:D52"/>
    <mergeCell ref="F52:H52"/>
    <mergeCell ref="C53:D53"/>
    <mergeCell ref="F53:H53"/>
    <mergeCell ref="C54:D54"/>
    <mergeCell ref="F54:H54"/>
    <mergeCell ref="A61:D61"/>
    <mergeCell ref="F61:H61"/>
    <mergeCell ref="A62:D62"/>
    <mergeCell ref="F62:H62"/>
    <mergeCell ref="A66:D66"/>
    <mergeCell ref="F66:H66"/>
    <mergeCell ref="C58:D58"/>
    <mergeCell ref="F58:H58"/>
    <mergeCell ref="C59:D59"/>
    <mergeCell ref="F59:H59"/>
    <mergeCell ref="C60:D60"/>
    <mergeCell ref="F60:H60"/>
    <mergeCell ref="C70:D70"/>
    <mergeCell ref="F70:H70"/>
    <mergeCell ref="C71:D71"/>
    <mergeCell ref="F71:H71"/>
    <mergeCell ref="C72:D72"/>
    <mergeCell ref="F72:H72"/>
    <mergeCell ref="A67:H67"/>
    <mergeCell ref="B68:D68"/>
    <mergeCell ref="F68:H68"/>
    <mergeCell ref="B69:D69"/>
    <mergeCell ref="F69:H69"/>
    <mergeCell ref="C77:D77"/>
    <mergeCell ref="F77:H77"/>
    <mergeCell ref="A78:D78"/>
    <mergeCell ref="F78:H78"/>
    <mergeCell ref="A79:D79"/>
    <mergeCell ref="F79:H79"/>
    <mergeCell ref="C74:D74"/>
    <mergeCell ref="C75:D75"/>
    <mergeCell ref="F75:H75"/>
    <mergeCell ref="C76:D76"/>
    <mergeCell ref="F76:H76"/>
    <mergeCell ref="C84:D84"/>
    <mergeCell ref="F84:H84"/>
    <mergeCell ref="C85:D85"/>
    <mergeCell ref="F85:H85"/>
    <mergeCell ref="C86:D86"/>
    <mergeCell ref="F86:H86"/>
    <mergeCell ref="A81:H81"/>
    <mergeCell ref="B82:D82"/>
    <mergeCell ref="F82:H82"/>
    <mergeCell ref="B83:D83"/>
    <mergeCell ref="F83:H83"/>
    <mergeCell ref="A93:D93"/>
    <mergeCell ref="F93:H93"/>
    <mergeCell ref="C90:D90"/>
    <mergeCell ref="F90:H90"/>
    <mergeCell ref="C91:D91"/>
    <mergeCell ref="F91:H91"/>
    <mergeCell ref="A92:D92"/>
    <mergeCell ref="F92:H92"/>
    <mergeCell ref="F87:H87"/>
    <mergeCell ref="C88:D88"/>
    <mergeCell ref="F88:H88"/>
    <mergeCell ref="C89:D89"/>
    <mergeCell ref="F89:H89"/>
  </mergeCells>
  <phoneticPr fontId="5"/>
  <dataValidations count="1">
    <dataValidation type="list" allowBlank="1" showInputMessage="1" showErrorMessage="1" sqref="G2 G33 G64" xr:uid="{00000000-0002-0000-0900-000000000000}">
      <formula1>$J$3:$J$27</formula1>
    </dataValidation>
  </dataValidations>
  <printOptions horizontalCentered="1"/>
  <pageMargins left="0.59055118110236227" right="0.59055118110236227" top="0.59055118110236227" bottom="0.59055118110236227" header="0.31496062992125984" footer="0.31496062992125984"/>
  <pageSetup paperSize="9" scale="84" firstPageNumber="28" orientation="portrait" r:id="rId1"/>
  <rowBreaks count="2" manualBreakCount="2">
    <brk id="31" max="7" man="1"/>
    <brk id="62" max="7" man="1"/>
  </rowBreaks>
  <ignoredErrors>
    <ignoredError sqref="F31"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5263A-AF3E-48BC-9BC3-388CA4B342B5}">
  <sheetPr>
    <tabColor rgb="FFFFFF00"/>
  </sheetPr>
  <dimension ref="A1:P93"/>
  <sheetViews>
    <sheetView view="pageBreakPreview" topLeftCell="A95" zoomScaleNormal="100" zoomScaleSheetLayoutView="100" workbookViewId="0">
      <selection activeCell="D26" sqref="D26:F26"/>
    </sheetView>
  </sheetViews>
  <sheetFormatPr defaultRowHeight="17.399999999999999" x14ac:dyDescent="0.2"/>
  <cols>
    <col min="1" max="2" width="2.44140625" style="116" customWidth="1"/>
    <col min="3" max="3" width="4.44140625" style="116" customWidth="1"/>
    <col min="4" max="4" width="15.6640625" style="116" customWidth="1"/>
    <col min="5" max="5" width="16.6640625" style="116" customWidth="1"/>
    <col min="6" max="8" width="15.6640625" style="116" customWidth="1"/>
    <col min="9" max="9" width="9" style="116"/>
    <col min="10" max="10" width="9.44140625" style="131" hidden="1" customWidth="1"/>
    <col min="11" max="11" width="7.77734375" style="130" hidden="1" customWidth="1"/>
    <col min="12" max="13" width="6.44140625" style="130" hidden="1" customWidth="1"/>
    <col min="14" max="16" width="9.44140625" style="130" hidden="1" customWidth="1"/>
    <col min="17" max="254" width="9" style="116"/>
    <col min="255" max="255" width="2.44140625" style="116" customWidth="1"/>
    <col min="256" max="256" width="4.44140625" style="116" customWidth="1"/>
    <col min="257" max="257" width="23.6640625" style="116" customWidth="1"/>
    <col min="258" max="258" width="16.6640625" style="116" customWidth="1"/>
    <col min="259" max="259" width="13.6640625" style="116" customWidth="1"/>
    <col min="260" max="260" width="12.6640625" style="116" customWidth="1"/>
    <col min="261" max="261" width="10.21875" style="116" customWidth="1"/>
    <col min="262" max="510" width="9" style="116"/>
    <col min="511" max="511" width="2.44140625" style="116" customWidth="1"/>
    <col min="512" max="512" width="4.44140625" style="116" customWidth="1"/>
    <col min="513" max="513" width="23.6640625" style="116" customWidth="1"/>
    <col min="514" max="514" width="16.6640625" style="116" customWidth="1"/>
    <col min="515" max="515" width="13.6640625" style="116" customWidth="1"/>
    <col min="516" max="516" width="12.6640625" style="116" customWidth="1"/>
    <col min="517" max="517" width="10.21875" style="116" customWidth="1"/>
    <col min="518" max="766" width="9" style="116"/>
    <col min="767" max="767" width="2.44140625" style="116" customWidth="1"/>
    <col min="768" max="768" width="4.44140625" style="116" customWidth="1"/>
    <col min="769" max="769" width="23.6640625" style="116" customWidth="1"/>
    <col min="770" max="770" width="16.6640625" style="116" customWidth="1"/>
    <col min="771" max="771" width="13.6640625" style="116" customWidth="1"/>
    <col min="772" max="772" width="12.6640625" style="116" customWidth="1"/>
    <col min="773" max="773" width="10.21875" style="116" customWidth="1"/>
    <col min="774" max="1022" width="9" style="116"/>
    <col min="1023" max="1023" width="2.44140625" style="116" customWidth="1"/>
    <col min="1024" max="1024" width="4.44140625" style="116" customWidth="1"/>
    <col min="1025" max="1025" width="23.6640625" style="116" customWidth="1"/>
    <col min="1026" max="1026" width="16.6640625" style="116" customWidth="1"/>
    <col min="1027" max="1027" width="13.6640625" style="116" customWidth="1"/>
    <col min="1028" max="1028" width="12.6640625" style="116" customWidth="1"/>
    <col min="1029" max="1029" width="10.21875" style="116" customWidth="1"/>
    <col min="1030" max="1278" width="9" style="116"/>
    <col min="1279" max="1279" width="2.44140625" style="116" customWidth="1"/>
    <col min="1280" max="1280" width="4.44140625" style="116" customWidth="1"/>
    <col min="1281" max="1281" width="23.6640625" style="116" customWidth="1"/>
    <col min="1282" max="1282" width="16.6640625" style="116" customWidth="1"/>
    <col min="1283" max="1283" width="13.6640625" style="116" customWidth="1"/>
    <col min="1284" max="1284" width="12.6640625" style="116" customWidth="1"/>
    <col min="1285" max="1285" width="10.21875" style="116" customWidth="1"/>
    <col min="1286" max="1534" width="9" style="116"/>
    <col min="1535" max="1535" width="2.44140625" style="116" customWidth="1"/>
    <col min="1536" max="1536" width="4.44140625" style="116" customWidth="1"/>
    <col min="1537" max="1537" width="23.6640625" style="116" customWidth="1"/>
    <col min="1538" max="1538" width="16.6640625" style="116" customWidth="1"/>
    <col min="1539" max="1539" width="13.6640625" style="116" customWidth="1"/>
    <col min="1540" max="1540" width="12.6640625" style="116" customWidth="1"/>
    <col min="1541" max="1541" width="10.21875" style="116" customWidth="1"/>
    <col min="1542" max="1790" width="9" style="116"/>
    <col min="1791" max="1791" width="2.44140625" style="116" customWidth="1"/>
    <col min="1792" max="1792" width="4.44140625" style="116" customWidth="1"/>
    <col min="1793" max="1793" width="23.6640625" style="116" customWidth="1"/>
    <col min="1794" max="1794" width="16.6640625" style="116" customWidth="1"/>
    <col min="1795" max="1795" width="13.6640625" style="116" customWidth="1"/>
    <col min="1796" max="1796" width="12.6640625" style="116" customWidth="1"/>
    <col min="1797" max="1797" width="10.21875" style="116" customWidth="1"/>
    <col min="1798" max="2046" width="9" style="116"/>
    <col min="2047" max="2047" width="2.44140625" style="116" customWidth="1"/>
    <col min="2048" max="2048" width="4.44140625" style="116" customWidth="1"/>
    <col min="2049" max="2049" width="23.6640625" style="116" customWidth="1"/>
    <col min="2050" max="2050" width="16.6640625" style="116" customWidth="1"/>
    <col min="2051" max="2051" width="13.6640625" style="116" customWidth="1"/>
    <col min="2052" max="2052" width="12.6640625" style="116" customWidth="1"/>
    <col min="2053" max="2053" width="10.21875" style="116" customWidth="1"/>
    <col min="2054" max="2302" width="9" style="116"/>
    <col min="2303" max="2303" width="2.44140625" style="116" customWidth="1"/>
    <col min="2304" max="2304" width="4.44140625" style="116" customWidth="1"/>
    <col min="2305" max="2305" width="23.6640625" style="116" customWidth="1"/>
    <col min="2306" max="2306" width="16.6640625" style="116" customWidth="1"/>
    <col min="2307" max="2307" width="13.6640625" style="116" customWidth="1"/>
    <col min="2308" max="2308" width="12.6640625" style="116" customWidth="1"/>
    <col min="2309" max="2309" width="10.21875" style="116" customWidth="1"/>
    <col min="2310" max="2558" width="9" style="116"/>
    <col min="2559" max="2559" width="2.44140625" style="116" customWidth="1"/>
    <col min="2560" max="2560" width="4.44140625" style="116" customWidth="1"/>
    <col min="2561" max="2561" width="23.6640625" style="116" customWidth="1"/>
    <col min="2562" max="2562" width="16.6640625" style="116" customWidth="1"/>
    <col min="2563" max="2563" width="13.6640625" style="116" customWidth="1"/>
    <col min="2564" max="2564" width="12.6640625" style="116" customWidth="1"/>
    <col min="2565" max="2565" width="10.21875" style="116" customWidth="1"/>
    <col min="2566" max="2814" width="9" style="116"/>
    <col min="2815" max="2815" width="2.44140625" style="116" customWidth="1"/>
    <col min="2816" max="2816" width="4.44140625" style="116" customWidth="1"/>
    <col min="2817" max="2817" width="23.6640625" style="116" customWidth="1"/>
    <col min="2818" max="2818" width="16.6640625" style="116" customWidth="1"/>
    <col min="2819" max="2819" width="13.6640625" style="116" customWidth="1"/>
    <col min="2820" max="2820" width="12.6640625" style="116" customWidth="1"/>
    <col min="2821" max="2821" width="10.21875" style="116" customWidth="1"/>
    <col min="2822" max="3070" width="9" style="116"/>
    <col min="3071" max="3071" width="2.44140625" style="116" customWidth="1"/>
    <col min="3072" max="3072" width="4.44140625" style="116" customWidth="1"/>
    <col min="3073" max="3073" width="23.6640625" style="116" customWidth="1"/>
    <col min="3074" max="3074" width="16.6640625" style="116" customWidth="1"/>
    <col min="3075" max="3075" width="13.6640625" style="116" customWidth="1"/>
    <col min="3076" max="3076" width="12.6640625" style="116" customWidth="1"/>
    <col min="3077" max="3077" width="10.21875" style="116" customWidth="1"/>
    <col min="3078" max="3326" width="9" style="116"/>
    <col min="3327" max="3327" width="2.44140625" style="116" customWidth="1"/>
    <col min="3328" max="3328" width="4.44140625" style="116" customWidth="1"/>
    <col min="3329" max="3329" width="23.6640625" style="116" customWidth="1"/>
    <col min="3330" max="3330" width="16.6640625" style="116" customWidth="1"/>
    <col min="3331" max="3331" width="13.6640625" style="116" customWidth="1"/>
    <col min="3332" max="3332" width="12.6640625" style="116" customWidth="1"/>
    <col min="3333" max="3333" width="10.21875" style="116" customWidth="1"/>
    <col min="3334" max="3582" width="9" style="116"/>
    <col min="3583" max="3583" width="2.44140625" style="116" customWidth="1"/>
    <col min="3584" max="3584" width="4.44140625" style="116" customWidth="1"/>
    <col min="3585" max="3585" width="23.6640625" style="116" customWidth="1"/>
    <col min="3586" max="3586" width="16.6640625" style="116" customWidth="1"/>
    <col min="3587" max="3587" width="13.6640625" style="116" customWidth="1"/>
    <col min="3588" max="3588" width="12.6640625" style="116" customWidth="1"/>
    <col min="3589" max="3589" width="10.21875" style="116" customWidth="1"/>
    <col min="3590" max="3838" width="9" style="116"/>
    <col min="3839" max="3839" width="2.44140625" style="116" customWidth="1"/>
    <col min="3840" max="3840" width="4.44140625" style="116" customWidth="1"/>
    <col min="3841" max="3841" width="23.6640625" style="116" customWidth="1"/>
    <col min="3842" max="3842" width="16.6640625" style="116" customWidth="1"/>
    <col min="3843" max="3843" width="13.6640625" style="116" customWidth="1"/>
    <col min="3844" max="3844" width="12.6640625" style="116" customWidth="1"/>
    <col min="3845" max="3845" width="10.21875" style="116" customWidth="1"/>
    <col min="3846" max="4094" width="9" style="116"/>
    <col min="4095" max="4095" width="2.44140625" style="116" customWidth="1"/>
    <col min="4096" max="4096" width="4.44140625" style="116" customWidth="1"/>
    <col min="4097" max="4097" width="23.6640625" style="116" customWidth="1"/>
    <col min="4098" max="4098" width="16.6640625" style="116" customWidth="1"/>
    <col min="4099" max="4099" width="13.6640625" style="116" customWidth="1"/>
    <col min="4100" max="4100" width="12.6640625" style="116" customWidth="1"/>
    <col min="4101" max="4101" width="10.21875" style="116" customWidth="1"/>
    <col min="4102" max="4350" width="9" style="116"/>
    <col min="4351" max="4351" width="2.44140625" style="116" customWidth="1"/>
    <col min="4352" max="4352" width="4.44140625" style="116" customWidth="1"/>
    <col min="4353" max="4353" width="23.6640625" style="116" customWidth="1"/>
    <col min="4354" max="4354" width="16.6640625" style="116" customWidth="1"/>
    <col min="4355" max="4355" width="13.6640625" style="116" customWidth="1"/>
    <col min="4356" max="4356" width="12.6640625" style="116" customWidth="1"/>
    <col min="4357" max="4357" width="10.21875" style="116" customWidth="1"/>
    <col min="4358" max="4606" width="9" style="116"/>
    <col min="4607" max="4607" width="2.44140625" style="116" customWidth="1"/>
    <col min="4608" max="4608" width="4.44140625" style="116" customWidth="1"/>
    <col min="4609" max="4609" width="23.6640625" style="116" customWidth="1"/>
    <col min="4610" max="4610" width="16.6640625" style="116" customWidth="1"/>
    <col min="4611" max="4611" width="13.6640625" style="116" customWidth="1"/>
    <col min="4612" max="4612" width="12.6640625" style="116" customWidth="1"/>
    <col min="4613" max="4613" width="10.21875" style="116" customWidth="1"/>
    <col min="4614" max="4862" width="9" style="116"/>
    <col min="4863" max="4863" width="2.44140625" style="116" customWidth="1"/>
    <col min="4864" max="4864" width="4.44140625" style="116" customWidth="1"/>
    <col min="4865" max="4865" width="23.6640625" style="116" customWidth="1"/>
    <col min="4866" max="4866" width="16.6640625" style="116" customWidth="1"/>
    <col min="4867" max="4867" width="13.6640625" style="116" customWidth="1"/>
    <col min="4868" max="4868" width="12.6640625" style="116" customWidth="1"/>
    <col min="4869" max="4869" width="10.21875" style="116" customWidth="1"/>
    <col min="4870" max="5118" width="9" style="116"/>
    <col min="5119" max="5119" width="2.44140625" style="116" customWidth="1"/>
    <col min="5120" max="5120" width="4.44140625" style="116" customWidth="1"/>
    <col min="5121" max="5121" width="23.6640625" style="116" customWidth="1"/>
    <col min="5122" max="5122" width="16.6640625" style="116" customWidth="1"/>
    <col min="5123" max="5123" width="13.6640625" style="116" customWidth="1"/>
    <col min="5124" max="5124" width="12.6640625" style="116" customWidth="1"/>
    <col min="5125" max="5125" width="10.21875" style="116" customWidth="1"/>
    <col min="5126" max="5374" width="9" style="116"/>
    <col min="5375" max="5375" width="2.44140625" style="116" customWidth="1"/>
    <col min="5376" max="5376" width="4.44140625" style="116" customWidth="1"/>
    <col min="5377" max="5377" width="23.6640625" style="116" customWidth="1"/>
    <col min="5378" max="5378" width="16.6640625" style="116" customWidth="1"/>
    <col min="5379" max="5379" width="13.6640625" style="116" customWidth="1"/>
    <col min="5380" max="5380" width="12.6640625" style="116" customWidth="1"/>
    <col min="5381" max="5381" width="10.21875" style="116" customWidth="1"/>
    <col min="5382" max="5630" width="9" style="116"/>
    <col min="5631" max="5631" width="2.44140625" style="116" customWidth="1"/>
    <col min="5632" max="5632" width="4.44140625" style="116" customWidth="1"/>
    <col min="5633" max="5633" width="23.6640625" style="116" customWidth="1"/>
    <col min="5634" max="5634" width="16.6640625" style="116" customWidth="1"/>
    <col min="5635" max="5635" width="13.6640625" style="116" customWidth="1"/>
    <col min="5636" max="5636" width="12.6640625" style="116" customWidth="1"/>
    <col min="5637" max="5637" width="10.21875" style="116" customWidth="1"/>
    <col min="5638" max="5886" width="9" style="116"/>
    <col min="5887" max="5887" width="2.44140625" style="116" customWidth="1"/>
    <col min="5888" max="5888" width="4.44140625" style="116" customWidth="1"/>
    <col min="5889" max="5889" width="23.6640625" style="116" customWidth="1"/>
    <col min="5890" max="5890" width="16.6640625" style="116" customWidth="1"/>
    <col min="5891" max="5891" width="13.6640625" style="116" customWidth="1"/>
    <col min="5892" max="5892" width="12.6640625" style="116" customWidth="1"/>
    <col min="5893" max="5893" width="10.21875" style="116" customWidth="1"/>
    <col min="5894" max="6142" width="9" style="116"/>
    <col min="6143" max="6143" width="2.44140625" style="116" customWidth="1"/>
    <col min="6144" max="6144" width="4.44140625" style="116" customWidth="1"/>
    <col min="6145" max="6145" width="23.6640625" style="116" customWidth="1"/>
    <col min="6146" max="6146" width="16.6640625" style="116" customWidth="1"/>
    <col min="6147" max="6147" width="13.6640625" style="116" customWidth="1"/>
    <col min="6148" max="6148" width="12.6640625" style="116" customWidth="1"/>
    <col min="6149" max="6149" width="10.21875" style="116" customWidth="1"/>
    <col min="6150" max="6398" width="9" style="116"/>
    <col min="6399" max="6399" width="2.44140625" style="116" customWidth="1"/>
    <col min="6400" max="6400" width="4.44140625" style="116" customWidth="1"/>
    <col min="6401" max="6401" width="23.6640625" style="116" customWidth="1"/>
    <col min="6402" max="6402" width="16.6640625" style="116" customWidth="1"/>
    <col min="6403" max="6403" width="13.6640625" style="116" customWidth="1"/>
    <col min="6404" max="6404" width="12.6640625" style="116" customWidth="1"/>
    <col min="6405" max="6405" width="10.21875" style="116" customWidth="1"/>
    <col min="6406" max="6654" width="9" style="116"/>
    <col min="6655" max="6655" width="2.44140625" style="116" customWidth="1"/>
    <col min="6656" max="6656" width="4.44140625" style="116" customWidth="1"/>
    <col min="6657" max="6657" width="23.6640625" style="116" customWidth="1"/>
    <col min="6658" max="6658" width="16.6640625" style="116" customWidth="1"/>
    <col min="6659" max="6659" width="13.6640625" style="116" customWidth="1"/>
    <col min="6660" max="6660" width="12.6640625" style="116" customWidth="1"/>
    <col min="6661" max="6661" width="10.21875" style="116" customWidth="1"/>
    <col min="6662" max="6910" width="9" style="116"/>
    <col min="6911" max="6911" width="2.44140625" style="116" customWidth="1"/>
    <col min="6912" max="6912" width="4.44140625" style="116" customWidth="1"/>
    <col min="6913" max="6913" width="23.6640625" style="116" customWidth="1"/>
    <col min="6914" max="6914" width="16.6640625" style="116" customWidth="1"/>
    <col min="6915" max="6915" width="13.6640625" style="116" customWidth="1"/>
    <col min="6916" max="6916" width="12.6640625" style="116" customWidth="1"/>
    <col min="6917" max="6917" width="10.21875" style="116" customWidth="1"/>
    <col min="6918" max="7166" width="9" style="116"/>
    <col min="7167" max="7167" width="2.44140625" style="116" customWidth="1"/>
    <col min="7168" max="7168" width="4.44140625" style="116" customWidth="1"/>
    <col min="7169" max="7169" width="23.6640625" style="116" customWidth="1"/>
    <col min="7170" max="7170" width="16.6640625" style="116" customWidth="1"/>
    <col min="7171" max="7171" width="13.6640625" style="116" customWidth="1"/>
    <col min="7172" max="7172" width="12.6640625" style="116" customWidth="1"/>
    <col min="7173" max="7173" width="10.21875" style="116" customWidth="1"/>
    <col min="7174" max="7422" width="9" style="116"/>
    <col min="7423" max="7423" width="2.44140625" style="116" customWidth="1"/>
    <col min="7424" max="7424" width="4.44140625" style="116" customWidth="1"/>
    <col min="7425" max="7425" width="23.6640625" style="116" customWidth="1"/>
    <col min="7426" max="7426" width="16.6640625" style="116" customWidth="1"/>
    <col min="7427" max="7427" width="13.6640625" style="116" customWidth="1"/>
    <col min="7428" max="7428" width="12.6640625" style="116" customWidth="1"/>
    <col min="7429" max="7429" width="10.21875" style="116" customWidth="1"/>
    <col min="7430" max="7678" width="9" style="116"/>
    <col min="7679" max="7679" width="2.44140625" style="116" customWidth="1"/>
    <col min="7680" max="7680" width="4.44140625" style="116" customWidth="1"/>
    <col min="7681" max="7681" width="23.6640625" style="116" customWidth="1"/>
    <col min="7682" max="7682" width="16.6640625" style="116" customWidth="1"/>
    <col min="7683" max="7683" width="13.6640625" style="116" customWidth="1"/>
    <col min="7684" max="7684" width="12.6640625" style="116" customWidth="1"/>
    <col min="7685" max="7685" width="10.21875" style="116" customWidth="1"/>
    <col min="7686" max="7934" width="9" style="116"/>
    <col min="7935" max="7935" width="2.44140625" style="116" customWidth="1"/>
    <col min="7936" max="7936" width="4.44140625" style="116" customWidth="1"/>
    <col min="7937" max="7937" width="23.6640625" style="116" customWidth="1"/>
    <col min="7938" max="7938" width="16.6640625" style="116" customWidth="1"/>
    <col min="7939" max="7939" width="13.6640625" style="116" customWidth="1"/>
    <col min="7940" max="7940" width="12.6640625" style="116" customWidth="1"/>
    <col min="7941" max="7941" width="10.21875" style="116" customWidth="1"/>
    <col min="7942" max="8190" width="9" style="116"/>
    <col min="8191" max="8191" width="2.44140625" style="116" customWidth="1"/>
    <col min="8192" max="8192" width="4.44140625" style="116" customWidth="1"/>
    <col min="8193" max="8193" width="23.6640625" style="116" customWidth="1"/>
    <col min="8194" max="8194" width="16.6640625" style="116" customWidth="1"/>
    <col min="8195" max="8195" width="13.6640625" style="116" customWidth="1"/>
    <col min="8196" max="8196" width="12.6640625" style="116" customWidth="1"/>
    <col min="8197" max="8197" width="10.21875" style="116" customWidth="1"/>
    <col min="8198" max="8446" width="9" style="116"/>
    <col min="8447" max="8447" width="2.44140625" style="116" customWidth="1"/>
    <col min="8448" max="8448" width="4.44140625" style="116" customWidth="1"/>
    <col min="8449" max="8449" width="23.6640625" style="116" customWidth="1"/>
    <col min="8450" max="8450" width="16.6640625" style="116" customWidth="1"/>
    <col min="8451" max="8451" width="13.6640625" style="116" customWidth="1"/>
    <col min="8452" max="8452" width="12.6640625" style="116" customWidth="1"/>
    <col min="8453" max="8453" width="10.21875" style="116" customWidth="1"/>
    <col min="8454" max="8702" width="9" style="116"/>
    <col min="8703" max="8703" width="2.44140625" style="116" customWidth="1"/>
    <col min="8704" max="8704" width="4.44140625" style="116" customWidth="1"/>
    <col min="8705" max="8705" width="23.6640625" style="116" customWidth="1"/>
    <col min="8706" max="8706" width="16.6640625" style="116" customWidth="1"/>
    <col min="8707" max="8707" width="13.6640625" style="116" customWidth="1"/>
    <col min="8708" max="8708" width="12.6640625" style="116" customWidth="1"/>
    <col min="8709" max="8709" width="10.21875" style="116" customWidth="1"/>
    <col min="8710" max="8958" width="9" style="116"/>
    <col min="8959" max="8959" width="2.44140625" style="116" customWidth="1"/>
    <col min="8960" max="8960" width="4.44140625" style="116" customWidth="1"/>
    <col min="8961" max="8961" width="23.6640625" style="116" customWidth="1"/>
    <col min="8962" max="8962" width="16.6640625" style="116" customWidth="1"/>
    <col min="8963" max="8963" width="13.6640625" style="116" customWidth="1"/>
    <col min="8964" max="8964" width="12.6640625" style="116" customWidth="1"/>
    <col min="8965" max="8965" width="10.21875" style="116" customWidth="1"/>
    <col min="8966" max="9214" width="9" style="116"/>
    <col min="9215" max="9215" width="2.44140625" style="116" customWidth="1"/>
    <col min="9216" max="9216" width="4.44140625" style="116" customWidth="1"/>
    <col min="9217" max="9217" width="23.6640625" style="116" customWidth="1"/>
    <col min="9218" max="9218" width="16.6640625" style="116" customWidth="1"/>
    <col min="9219" max="9219" width="13.6640625" style="116" customWidth="1"/>
    <col min="9220" max="9220" width="12.6640625" style="116" customWidth="1"/>
    <col min="9221" max="9221" width="10.21875" style="116" customWidth="1"/>
    <col min="9222" max="9470" width="9" style="116"/>
    <col min="9471" max="9471" width="2.44140625" style="116" customWidth="1"/>
    <col min="9472" max="9472" width="4.44140625" style="116" customWidth="1"/>
    <col min="9473" max="9473" width="23.6640625" style="116" customWidth="1"/>
    <col min="9474" max="9474" width="16.6640625" style="116" customWidth="1"/>
    <col min="9475" max="9475" width="13.6640625" style="116" customWidth="1"/>
    <col min="9476" max="9476" width="12.6640625" style="116" customWidth="1"/>
    <col min="9477" max="9477" width="10.21875" style="116" customWidth="1"/>
    <col min="9478" max="9726" width="9" style="116"/>
    <col min="9727" max="9727" width="2.44140625" style="116" customWidth="1"/>
    <col min="9728" max="9728" width="4.44140625" style="116" customWidth="1"/>
    <col min="9729" max="9729" width="23.6640625" style="116" customWidth="1"/>
    <col min="9730" max="9730" width="16.6640625" style="116" customWidth="1"/>
    <col min="9731" max="9731" width="13.6640625" style="116" customWidth="1"/>
    <col min="9732" max="9732" width="12.6640625" style="116" customWidth="1"/>
    <col min="9733" max="9733" width="10.21875" style="116" customWidth="1"/>
    <col min="9734" max="9982" width="9" style="116"/>
    <col min="9983" max="9983" width="2.44140625" style="116" customWidth="1"/>
    <col min="9984" max="9984" width="4.44140625" style="116" customWidth="1"/>
    <col min="9985" max="9985" width="23.6640625" style="116" customWidth="1"/>
    <col min="9986" max="9986" width="16.6640625" style="116" customWidth="1"/>
    <col min="9987" max="9987" width="13.6640625" style="116" customWidth="1"/>
    <col min="9988" max="9988" width="12.6640625" style="116" customWidth="1"/>
    <col min="9989" max="9989" width="10.21875" style="116" customWidth="1"/>
    <col min="9990" max="10238" width="9" style="116"/>
    <col min="10239" max="10239" width="2.44140625" style="116" customWidth="1"/>
    <col min="10240" max="10240" width="4.44140625" style="116" customWidth="1"/>
    <col min="10241" max="10241" width="23.6640625" style="116" customWidth="1"/>
    <col min="10242" max="10242" width="16.6640625" style="116" customWidth="1"/>
    <col min="10243" max="10243" width="13.6640625" style="116" customWidth="1"/>
    <col min="10244" max="10244" width="12.6640625" style="116" customWidth="1"/>
    <col min="10245" max="10245" width="10.21875" style="116" customWidth="1"/>
    <col min="10246" max="10494" width="9" style="116"/>
    <col min="10495" max="10495" width="2.44140625" style="116" customWidth="1"/>
    <col min="10496" max="10496" width="4.44140625" style="116" customWidth="1"/>
    <col min="10497" max="10497" width="23.6640625" style="116" customWidth="1"/>
    <col min="10498" max="10498" width="16.6640625" style="116" customWidth="1"/>
    <col min="10499" max="10499" width="13.6640625" style="116" customWidth="1"/>
    <col min="10500" max="10500" width="12.6640625" style="116" customWidth="1"/>
    <col min="10501" max="10501" width="10.21875" style="116" customWidth="1"/>
    <col min="10502" max="10750" width="9" style="116"/>
    <col min="10751" max="10751" width="2.44140625" style="116" customWidth="1"/>
    <col min="10752" max="10752" width="4.44140625" style="116" customWidth="1"/>
    <col min="10753" max="10753" width="23.6640625" style="116" customWidth="1"/>
    <col min="10754" max="10754" width="16.6640625" style="116" customWidth="1"/>
    <col min="10755" max="10755" width="13.6640625" style="116" customWidth="1"/>
    <col min="10756" max="10756" width="12.6640625" style="116" customWidth="1"/>
    <col min="10757" max="10757" width="10.21875" style="116" customWidth="1"/>
    <col min="10758" max="11006" width="9" style="116"/>
    <col min="11007" max="11007" width="2.44140625" style="116" customWidth="1"/>
    <col min="11008" max="11008" width="4.44140625" style="116" customWidth="1"/>
    <col min="11009" max="11009" width="23.6640625" style="116" customWidth="1"/>
    <col min="11010" max="11010" width="16.6640625" style="116" customWidth="1"/>
    <col min="11011" max="11011" width="13.6640625" style="116" customWidth="1"/>
    <col min="11012" max="11012" width="12.6640625" style="116" customWidth="1"/>
    <col min="11013" max="11013" width="10.21875" style="116" customWidth="1"/>
    <col min="11014" max="11262" width="9" style="116"/>
    <col min="11263" max="11263" width="2.44140625" style="116" customWidth="1"/>
    <col min="11264" max="11264" width="4.44140625" style="116" customWidth="1"/>
    <col min="11265" max="11265" width="23.6640625" style="116" customWidth="1"/>
    <col min="11266" max="11266" width="16.6640625" style="116" customWidth="1"/>
    <col min="11267" max="11267" width="13.6640625" style="116" customWidth="1"/>
    <col min="11268" max="11268" width="12.6640625" style="116" customWidth="1"/>
    <col min="11269" max="11269" width="10.21875" style="116" customWidth="1"/>
    <col min="11270" max="11518" width="9" style="116"/>
    <col min="11519" max="11519" width="2.44140625" style="116" customWidth="1"/>
    <col min="11520" max="11520" width="4.44140625" style="116" customWidth="1"/>
    <col min="11521" max="11521" width="23.6640625" style="116" customWidth="1"/>
    <col min="11522" max="11522" width="16.6640625" style="116" customWidth="1"/>
    <col min="11523" max="11523" width="13.6640625" style="116" customWidth="1"/>
    <col min="11524" max="11524" width="12.6640625" style="116" customWidth="1"/>
    <col min="11525" max="11525" width="10.21875" style="116" customWidth="1"/>
    <col min="11526" max="11774" width="9" style="116"/>
    <col min="11775" max="11775" width="2.44140625" style="116" customWidth="1"/>
    <col min="11776" max="11776" width="4.44140625" style="116" customWidth="1"/>
    <col min="11777" max="11777" width="23.6640625" style="116" customWidth="1"/>
    <col min="11778" max="11778" width="16.6640625" style="116" customWidth="1"/>
    <col min="11779" max="11779" width="13.6640625" style="116" customWidth="1"/>
    <col min="11780" max="11780" width="12.6640625" style="116" customWidth="1"/>
    <col min="11781" max="11781" width="10.21875" style="116" customWidth="1"/>
    <col min="11782" max="12030" width="9" style="116"/>
    <col min="12031" max="12031" width="2.44140625" style="116" customWidth="1"/>
    <col min="12032" max="12032" width="4.44140625" style="116" customWidth="1"/>
    <col min="12033" max="12033" width="23.6640625" style="116" customWidth="1"/>
    <col min="12034" max="12034" width="16.6640625" style="116" customWidth="1"/>
    <col min="12035" max="12035" width="13.6640625" style="116" customWidth="1"/>
    <col min="12036" max="12036" width="12.6640625" style="116" customWidth="1"/>
    <col min="12037" max="12037" width="10.21875" style="116" customWidth="1"/>
    <col min="12038" max="12286" width="9" style="116"/>
    <col min="12287" max="12287" width="2.44140625" style="116" customWidth="1"/>
    <col min="12288" max="12288" width="4.44140625" style="116" customWidth="1"/>
    <col min="12289" max="12289" width="23.6640625" style="116" customWidth="1"/>
    <col min="12290" max="12290" width="16.6640625" style="116" customWidth="1"/>
    <col min="12291" max="12291" width="13.6640625" style="116" customWidth="1"/>
    <col min="12292" max="12292" width="12.6640625" style="116" customWidth="1"/>
    <col min="12293" max="12293" width="10.21875" style="116" customWidth="1"/>
    <col min="12294" max="12542" width="9" style="116"/>
    <col min="12543" max="12543" width="2.44140625" style="116" customWidth="1"/>
    <col min="12544" max="12544" width="4.44140625" style="116" customWidth="1"/>
    <col min="12545" max="12545" width="23.6640625" style="116" customWidth="1"/>
    <col min="12546" max="12546" width="16.6640625" style="116" customWidth="1"/>
    <col min="12547" max="12547" width="13.6640625" style="116" customWidth="1"/>
    <col min="12548" max="12548" width="12.6640625" style="116" customWidth="1"/>
    <col min="12549" max="12549" width="10.21875" style="116" customWidth="1"/>
    <col min="12550" max="12798" width="9" style="116"/>
    <col min="12799" max="12799" width="2.44140625" style="116" customWidth="1"/>
    <col min="12800" max="12800" width="4.44140625" style="116" customWidth="1"/>
    <col min="12801" max="12801" width="23.6640625" style="116" customWidth="1"/>
    <col min="12802" max="12802" width="16.6640625" style="116" customWidth="1"/>
    <col min="12803" max="12803" width="13.6640625" style="116" customWidth="1"/>
    <col min="12804" max="12804" width="12.6640625" style="116" customWidth="1"/>
    <col min="12805" max="12805" width="10.21875" style="116" customWidth="1"/>
    <col min="12806" max="13054" width="9" style="116"/>
    <col min="13055" max="13055" width="2.44140625" style="116" customWidth="1"/>
    <col min="13056" max="13056" width="4.44140625" style="116" customWidth="1"/>
    <col min="13057" max="13057" width="23.6640625" style="116" customWidth="1"/>
    <col min="13058" max="13058" width="16.6640625" style="116" customWidth="1"/>
    <col min="13059" max="13059" width="13.6640625" style="116" customWidth="1"/>
    <col min="13060" max="13060" width="12.6640625" style="116" customWidth="1"/>
    <col min="13061" max="13061" width="10.21875" style="116" customWidth="1"/>
    <col min="13062" max="13310" width="9" style="116"/>
    <col min="13311" max="13311" width="2.44140625" style="116" customWidth="1"/>
    <col min="13312" max="13312" width="4.44140625" style="116" customWidth="1"/>
    <col min="13313" max="13313" width="23.6640625" style="116" customWidth="1"/>
    <col min="13314" max="13314" width="16.6640625" style="116" customWidth="1"/>
    <col min="13315" max="13315" width="13.6640625" style="116" customWidth="1"/>
    <col min="13316" max="13316" width="12.6640625" style="116" customWidth="1"/>
    <col min="13317" max="13317" width="10.21875" style="116" customWidth="1"/>
    <col min="13318" max="13566" width="9" style="116"/>
    <col min="13567" max="13567" width="2.44140625" style="116" customWidth="1"/>
    <col min="13568" max="13568" width="4.44140625" style="116" customWidth="1"/>
    <col min="13569" max="13569" width="23.6640625" style="116" customWidth="1"/>
    <col min="13570" max="13570" width="16.6640625" style="116" customWidth="1"/>
    <col min="13571" max="13571" width="13.6640625" style="116" customWidth="1"/>
    <col min="13572" max="13572" width="12.6640625" style="116" customWidth="1"/>
    <col min="13573" max="13573" width="10.21875" style="116" customWidth="1"/>
    <col min="13574" max="13822" width="9" style="116"/>
    <col min="13823" max="13823" width="2.44140625" style="116" customWidth="1"/>
    <col min="13824" max="13824" width="4.44140625" style="116" customWidth="1"/>
    <col min="13825" max="13825" width="23.6640625" style="116" customWidth="1"/>
    <col min="13826" max="13826" width="16.6640625" style="116" customWidth="1"/>
    <col min="13827" max="13827" width="13.6640625" style="116" customWidth="1"/>
    <col min="13828" max="13828" width="12.6640625" style="116" customWidth="1"/>
    <col min="13829" max="13829" width="10.21875" style="116" customWidth="1"/>
    <col min="13830" max="14078" width="9" style="116"/>
    <col min="14079" max="14079" width="2.44140625" style="116" customWidth="1"/>
    <col min="14080" max="14080" width="4.44140625" style="116" customWidth="1"/>
    <col min="14081" max="14081" width="23.6640625" style="116" customWidth="1"/>
    <col min="14082" max="14082" width="16.6640625" style="116" customWidth="1"/>
    <col min="14083" max="14083" width="13.6640625" style="116" customWidth="1"/>
    <col min="14084" max="14084" width="12.6640625" style="116" customWidth="1"/>
    <col min="14085" max="14085" width="10.21875" style="116" customWidth="1"/>
    <col min="14086" max="14334" width="9" style="116"/>
    <col min="14335" max="14335" width="2.44140625" style="116" customWidth="1"/>
    <col min="14336" max="14336" width="4.44140625" style="116" customWidth="1"/>
    <col min="14337" max="14337" width="23.6640625" style="116" customWidth="1"/>
    <col min="14338" max="14338" width="16.6640625" style="116" customWidth="1"/>
    <col min="14339" max="14339" width="13.6640625" style="116" customWidth="1"/>
    <col min="14340" max="14340" width="12.6640625" style="116" customWidth="1"/>
    <col min="14341" max="14341" width="10.21875" style="116" customWidth="1"/>
    <col min="14342" max="14590" width="9" style="116"/>
    <col min="14591" max="14591" width="2.44140625" style="116" customWidth="1"/>
    <col min="14592" max="14592" width="4.44140625" style="116" customWidth="1"/>
    <col min="14593" max="14593" width="23.6640625" style="116" customWidth="1"/>
    <col min="14594" max="14594" width="16.6640625" style="116" customWidth="1"/>
    <col min="14595" max="14595" width="13.6640625" style="116" customWidth="1"/>
    <col min="14596" max="14596" width="12.6640625" style="116" customWidth="1"/>
    <col min="14597" max="14597" width="10.21875" style="116" customWidth="1"/>
    <col min="14598" max="14846" width="9" style="116"/>
    <col min="14847" max="14847" width="2.44140625" style="116" customWidth="1"/>
    <col min="14848" max="14848" width="4.44140625" style="116" customWidth="1"/>
    <col min="14849" max="14849" width="23.6640625" style="116" customWidth="1"/>
    <col min="14850" max="14850" width="16.6640625" style="116" customWidth="1"/>
    <col min="14851" max="14851" width="13.6640625" style="116" customWidth="1"/>
    <col min="14852" max="14852" width="12.6640625" style="116" customWidth="1"/>
    <col min="14853" max="14853" width="10.21875" style="116" customWidth="1"/>
    <col min="14854" max="15102" width="9" style="116"/>
    <col min="15103" max="15103" width="2.44140625" style="116" customWidth="1"/>
    <col min="15104" max="15104" width="4.44140625" style="116" customWidth="1"/>
    <col min="15105" max="15105" width="23.6640625" style="116" customWidth="1"/>
    <col min="15106" max="15106" width="16.6640625" style="116" customWidth="1"/>
    <col min="15107" max="15107" width="13.6640625" style="116" customWidth="1"/>
    <col min="15108" max="15108" width="12.6640625" style="116" customWidth="1"/>
    <col min="15109" max="15109" width="10.21875" style="116" customWidth="1"/>
    <col min="15110" max="15358" width="9" style="116"/>
    <col min="15359" max="15359" width="2.44140625" style="116" customWidth="1"/>
    <col min="15360" max="15360" width="4.44140625" style="116" customWidth="1"/>
    <col min="15361" max="15361" width="23.6640625" style="116" customWidth="1"/>
    <col min="15362" max="15362" width="16.6640625" style="116" customWidth="1"/>
    <col min="15363" max="15363" width="13.6640625" style="116" customWidth="1"/>
    <col min="15364" max="15364" width="12.6640625" style="116" customWidth="1"/>
    <col min="15365" max="15365" width="10.21875" style="116" customWidth="1"/>
    <col min="15366" max="15614" width="9" style="116"/>
    <col min="15615" max="15615" width="2.44140625" style="116" customWidth="1"/>
    <col min="15616" max="15616" width="4.44140625" style="116" customWidth="1"/>
    <col min="15617" max="15617" width="23.6640625" style="116" customWidth="1"/>
    <col min="15618" max="15618" width="16.6640625" style="116" customWidth="1"/>
    <col min="15619" max="15619" width="13.6640625" style="116" customWidth="1"/>
    <col min="15620" max="15620" width="12.6640625" style="116" customWidth="1"/>
    <col min="15621" max="15621" width="10.21875" style="116" customWidth="1"/>
    <col min="15622" max="15870" width="9" style="116"/>
    <col min="15871" max="15871" width="2.44140625" style="116" customWidth="1"/>
    <col min="15872" max="15872" width="4.44140625" style="116" customWidth="1"/>
    <col min="15873" max="15873" width="23.6640625" style="116" customWidth="1"/>
    <col min="15874" max="15874" width="16.6640625" style="116" customWidth="1"/>
    <col min="15875" max="15875" width="13.6640625" style="116" customWidth="1"/>
    <col min="15876" max="15876" width="12.6640625" style="116" customWidth="1"/>
    <col min="15877" max="15877" width="10.21875" style="116" customWidth="1"/>
    <col min="15878" max="16126" width="9" style="116"/>
    <col min="16127" max="16127" width="2.44140625" style="116" customWidth="1"/>
    <col min="16128" max="16128" width="4.44140625" style="116" customWidth="1"/>
    <col min="16129" max="16129" width="23.6640625" style="116" customWidth="1"/>
    <col min="16130" max="16130" width="16.6640625" style="116" customWidth="1"/>
    <col min="16131" max="16131" width="13.6640625" style="116" customWidth="1"/>
    <col min="16132" max="16132" width="12.6640625" style="116" customWidth="1"/>
    <col min="16133" max="16133" width="10.21875" style="116" customWidth="1"/>
    <col min="16134" max="16384" width="9" style="116"/>
  </cols>
  <sheetData>
    <row r="1" spans="1:16" ht="27.9" customHeight="1" x14ac:dyDescent="0.45">
      <c r="G1" s="136" t="s">
        <v>131</v>
      </c>
      <c r="H1" s="67" t="s">
        <v>236</v>
      </c>
      <c r="K1" s="130" t="s">
        <v>171</v>
      </c>
      <c r="N1" s="130" t="s">
        <v>172</v>
      </c>
    </row>
    <row r="2" spans="1:16" ht="27.9" customHeight="1" x14ac:dyDescent="0.2">
      <c r="A2" s="117" t="s">
        <v>297</v>
      </c>
      <c r="B2" s="115"/>
      <c r="C2" s="115"/>
      <c r="D2" s="115"/>
      <c r="E2" s="115"/>
      <c r="F2" s="115"/>
      <c r="G2" s="146" t="s">
        <v>151</v>
      </c>
      <c r="H2" s="115"/>
      <c r="J2" s="131" t="s">
        <v>170</v>
      </c>
      <c r="K2" s="131" t="s">
        <v>283</v>
      </c>
      <c r="L2" s="131" t="s">
        <v>284</v>
      </c>
      <c r="M2" s="131" t="s">
        <v>285</v>
      </c>
      <c r="N2" s="131" t="s">
        <v>283</v>
      </c>
      <c r="O2" s="131" t="s">
        <v>284</v>
      </c>
      <c r="P2" s="131" t="s">
        <v>285</v>
      </c>
    </row>
    <row r="3" spans="1:16" ht="27.9" customHeight="1" thickBot="1" x14ac:dyDescent="0.25">
      <c r="A3" s="52"/>
      <c r="B3" s="52"/>
      <c r="C3" s="52"/>
      <c r="D3" s="52"/>
      <c r="H3" s="50" t="s">
        <v>49</v>
      </c>
      <c r="J3" s="131" t="s">
        <v>132</v>
      </c>
      <c r="K3" s="132">
        <v>163</v>
      </c>
      <c r="L3" s="132">
        <v>167</v>
      </c>
      <c r="M3" s="132">
        <v>185</v>
      </c>
      <c r="N3" s="133">
        <v>2659000</v>
      </c>
      <c r="O3" s="133">
        <v>2507000</v>
      </c>
      <c r="P3" s="133">
        <v>2730000</v>
      </c>
    </row>
    <row r="4" spans="1:16" ht="27.9" customHeight="1" x14ac:dyDescent="0.2">
      <c r="A4" s="407" t="s">
        <v>163</v>
      </c>
      <c r="B4" s="408"/>
      <c r="C4" s="408"/>
      <c r="D4" s="408"/>
      <c r="E4" s="167" t="s">
        <v>164</v>
      </c>
      <c r="F4" s="408" t="s">
        <v>50</v>
      </c>
      <c r="G4" s="408"/>
      <c r="H4" s="409"/>
      <c r="J4" s="131" t="s">
        <v>133</v>
      </c>
      <c r="K4" s="132">
        <v>216</v>
      </c>
      <c r="L4" s="132">
        <v>225</v>
      </c>
      <c r="M4" s="132">
        <v>249</v>
      </c>
      <c r="N4" s="133">
        <v>3057000</v>
      </c>
      <c r="O4" s="133">
        <v>2944000</v>
      </c>
      <c r="P4" s="133">
        <v>3239000</v>
      </c>
    </row>
    <row r="5" spans="1:16" ht="26.1" customHeight="1" x14ac:dyDescent="0.2">
      <c r="A5" s="404" t="s">
        <v>187</v>
      </c>
      <c r="B5" s="405"/>
      <c r="C5" s="405"/>
      <c r="D5" s="405"/>
      <c r="E5" s="405"/>
      <c r="F5" s="405"/>
      <c r="G5" s="405"/>
      <c r="H5" s="406"/>
      <c r="J5" s="131" t="s">
        <v>134</v>
      </c>
      <c r="K5" s="132">
        <v>125</v>
      </c>
      <c r="L5" s="132">
        <v>127</v>
      </c>
      <c r="M5" s="132">
        <v>140</v>
      </c>
      <c r="N5" s="133">
        <v>2165000</v>
      </c>
      <c r="O5" s="133">
        <v>2001000</v>
      </c>
      <c r="P5" s="133">
        <v>2164000</v>
      </c>
    </row>
    <row r="6" spans="1:16" ht="26.1" customHeight="1" x14ac:dyDescent="0.2">
      <c r="A6" s="125"/>
      <c r="B6" s="389" t="s">
        <v>165</v>
      </c>
      <c r="C6" s="390"/>
      <c r="D6" s="391"/>
      <c r="E6" s="147"/>
      <c r="F6" s="392"/>
      <c r="G6" s="393"/>
      <c r="H6" s="394"/>
      <c r="J6" s="131" t="s">
        <v>135</v>
      </c>
      <c r="K6" s="132">
        <v>205</v>
      </c>
      <c r="L6" s="132">
        <v>219</v>
      </c>
      <c r="M6" s="132">
        <v>241</v>
      </c>
      <c r="N6" s="133">
        <v>2794000</v>
      </c>
      <c r="O6" s="133">
        <v>2734000</v>
      </c>
      <c r="P6" s="133">
        <v>3006000</v>
      </c>
    </row>
    <row r="7" spans="1:16" ht="26.1" customHeight="1" x14ac:dyDescent="0.2">
      <c r="A7" s="124"/>
      <c r="B7" s="389" t="s">
        <v>166</v>
      </c>
      <c r="C7" s="390"/>
      <c r="D7" s="391"/>
      <c r="E7" s="128">
        <f>SUBTOTAL(9,E8:E15)</f>
        <v>0</v>
      </c>
      <c r="F7" s="395"/>
      <c r="G7" s="396"/>
      <c r="H7" s="397"/>
      <c r="J7" s="131" t="s">
        <v>136</v>
      </c>
      <c r="K7" s="132">
        <v>93</v>
      </c>
      <c r="L7" s="132">
        <v>96</v>
      </c>
      <c r="M7" s="132">
        <v>106</v>
      </c>
      <c r="N7" s="133">
        <v>1690000</v>
      </c>
      <c r="O7" s="133">
        <v>1544000</v>
      </c>
      <c r="P7" s="133">
        <v>1669000</v>
      </c>
    </row>
    <row r="8" spans="1:16" ht="26.1" customHeight="1" x14ac:dyDescent="0.2">
      <c r="A8" s="124"/>
      <c r="B8" s="64"/>
      <c r="C8" s="381" t="s">
        <v>51</v>
      </c>
      <c r="D8" s="382"/>
      <c r="E8" s="148"/>
      <c r="F8" s="383"/>
      <c r="G8" s="384"/>
      <c r="H8" s="385"/>
      <c r="J8" s="131" t="s">
        <v>137</v>
      </c>
      <c r="K8" s="132">
        <v>146</v>
      </c>
      <c r="L8" s="132">
        <v>157</v>
      </c>
      <c r="M8" s="132">
        <v>172</v>
      </c>
      <c r="N8" s="133">
        <v>2557000</v>
      </c>
      <c r="O8" s="133">
        <v>2480000</v>
      </c>
      <c r="P8" s="133">
        <v>2669000</v>
      </c>
    </row>
    <row r="9" spans="1:16" ht="26.1" customHeight="1" x14ac:dyDescent="0.2">
      <c r="A9" s="124"/>
      <c r="B9" s="121"/>
      <c r="C9" s="368" t="s">
        <v>52</v>
      </c>
      <c r="D9" s="369"/>
      <c r="E9" s="149"/>
      <c r="F9" s="370"/>
      <c r="G9" s="371"/>
      <c r="H9" s="372"/>
      <c r="J9" s="131" t="s">
        <v>138</v>
      </c>
      <c r="K9" s="132">
        <v>270</v>
      </c>
      <c r="L9" s="132">
        <v>279</v>
      </c>
      <c r="M9" s="132">
        <v>306</v>
      </c>
      <c r="N9" s="133">
        <v>3821000</v>
      </c>
      <c r="O9" s="133">
        <v>3698000</v>
      </c>
      <c r="P9" s="133">
        <v>4034000</v>
      </c>
    </row>
    <row r="10" spans="1:16" ht="26.1" customHeight="1" x14ac:dyDescent="0.2">
      <c r="A10" s="124"/>
      <c r="B10" s="121"/>
      <c r="C10" s="368" t="s">
        <v>53</v>
      </c>
      <c r="D10" s="369"/>
      <c r="E10" s="149"/>
      <c r="F10" s="370"/>
      <c r="G10" s="371"/>
      <c r="H10" s="372"/>
      <c r="J10" s="131" t="s">
        <v>139</v>
      </c>
      <c r="K10" s="132">
        <v>231</v>
      </c>
      <c r="L10" s="132">
        <v>248</v>
      </c>
      <c r="M10" s="132">
        <v>272</v>
      </c>
      <c r="N10" s="133">
        <v>3140000</v>
      </c>
      <c r="O10" s="133">
        <v>3105000</v>
      </c>
      <c r="P10" s="133">
        <v>3404000</v>
      </c>
    </row>
    <row r="11" spans="1:16" ht="26.1" customHeight="1" x14ac:dyDescent="0.2">
      <c r="A11" s="124"/>
      <c r="B11" s="121"/>
      <c r="C11" s="168" t="s">
        <v>167</v>
      </c>
      <c r="D11" s="169"/>
      <c r="E11" s="149"/>
      <c r="F11" s="170"/>
      <c r="G11" s="171"/>
      <c r="H11" s="172"/>
      <c r="J11" s="131" t="s">
        <v>140</v>
      </c>
      <c r="K11" s="132">
        <v>157</v>
      </c>
      <c r="L11" s="132">
        <v>165</v>
      </c>
      <c r="M11" s="132">
        <v>181</v>
      </c>
      <c r="N11" s="133">
        <v>2620000</v>
      </c>
      <c r="O11" s="133">
        <v>2510000</v>
      </c>
      <c r="P11" s="133">
        <v>2711000</v>
      </c>
    </row>
    <row r="12" spans="1:16" ht="26.1" customHeight="1" x14ac:dyDescent="0.2">
      <c r="A12" s="124"/>
      <c r="B12" s="121"/>
      <c r="C12" s="368" t="s">
        <v>54</v>
      </c>
      <c r="D12" s="369"/>
      <c r="E12" s="149"/>
      <c r="F12" s="170"/>
      <c r="G12" s="171"/>
      <c r="H12" s="172"/>
      <c r="J12" s="131" t="s">
        <v>141</v>
      </c>
      <c r="K12" s="132">
        <v>254</v>
      </c>
      <c r="L12" s="132">
        <v>264</v>
      </c>
      <c r="M12" s="132">
        <v>291</v>
      </c>
      <c r="N12" s="133">
        <v>4082000</v>
      </c>
      <c r="O12" s="133">
        <v>3973000</v>
      </c>
      <c r="P12" s="133">
        <v>4309000</v>
      </c>
    </row>
    <row r="13" spans="1:16" ht="26.1" customHeight="1" x14ac:dyDescent="0.2">
      <c r="A13" s="124"/>
      <c r="B13" s="121"/>
      <c r="C13" s="373" t="s">
        <v>55</v>
      </c>
      <c r="D13" s="374"/>
      <c r="E13" s="149"/>
      <c r="F13" s="370"/>
      <c r="G13" s="371"/>
      <c r="H13" s="372"/>
      <c r="J13" s="131" t="s">
        <v>142</v>
      </c>
      <c r="K13" s="132">
        <v>279</v>
      </c>
      <c r="L13" s="132">
        <v>285</v>
      </c>
      <c r="M13" s="132">
        <v>312</v>
      </c>
      <c r="N13" s="133">
        <v>3833000</v>
      </c>
      <c r="O13" s="133">
        <v>3677000</v>
      </c>
      <c r="P13" s="133">
        <v>4015000</v>
      </c>
    </row>
    <row r="14" spans="1:16" ht="26.1" customHeight="1" x14ac:dyDescent="0.2">
      <c r="A14" s="124"/>
      <c r="B14" s="121"/>
      <c r="C14" s="368"/>
      <c r="D14" s="369"/>
      <c r="E14" s="149"/>
      <c r="F14" s="370"/>
      <c r="G14" s="371"/>
      <c r="H14" s="372"/>
      <c r="J14" s="131" t="s">
        <v>143</v>
      </c>
      <c r="K14" s="132">
        <v>809</v>
      </c>
      <c r="L14" s="132">
        <v>871</v>
      </c>
      <c r="M14" s="132">
        <v>970</v>
      </c>
      <c r="N14" s="133">
        <v>10370000</v>
      </c>
      <c r="O14" s="133">
        <v>10660000</v>
      </c>
      <c r="P14" s="133">
        <v>11859000</v>
      </c>
    </row>
    <row r="15" spans="1:16" ht="26.1" customHeight="1" thickBot="1" x14ac:dyDescent="0.25">
      <c r="A15" s="124"/>
      <c r="B15" s="121"/>
      <c r="C15" s="373"/>
      <c r="D15" s="374"/>
      <c r="E15" s="153"/>
      <c r="F15" s="375"/>
      <c r="G15" s="376"/>
      <c r="H15" s="377"/>
      <c r="J15" s="131" t="s">
        <v>144</v>
      </c>
      <c r="K15" s="132">
        <v>940</v>
      </c>
      <c r="L15" s="132">
        <v>1026</v>
      </c>
      <c r="M15" s="132">
        <v>1142</v>
      </c>
      <c r="N15" s="133">
        <v>11646000</v>
      </c>
      <c r="O15" s="133">
        <v>12147000</v>
      </c>
      <c r="P15" s="133">
        <v>13551000</v>
      </c>
    </row>
    <row r="16" spans="1:16" ht="26.1" customHeight="1" thickBot="1" x14ac:dyDescent="0.25">
      <c r="A16" s="362" t="s">
        <v>188</v>
      </c>
      <c r="B16" s="363"/>
      <c r="C16" s="363"/>
      <c r="D16" s="364"/>
      <c r="E16" s="129">
        <f>SUBTOTAL(9,E6:E15)</f>
        <v>0</v>
      </c>
      <c r="F16" s="398"/>
      <c r="G16" s="399"/>
      <c r="H16" s="400"/>
      <c r="J16" s="131" t="s">
        <v>145</v>
      </c>
      <c r="K16" s="132">
        <v>287</v>
      </c>
      <c r="L16" s="132">
        <v>300</v>
      </c>
      <c r="M16" s="132">
        <v>329</v>
      </c>
      <c r="N16" s="133">
        <v>4037000</v>
      </c>
      <c r="O16" s="133">
        <v>3951000</v>
      </c>
      <c r="P16" s="133">
        <v>4312000</v>
      </c>
    </row>
    <row r="17" spans="1:16" ht="39.9" customHeight="1" thickBot="1" x14ac:dyDescent="0.25">
      <c r="A17" s="401" t="s">
        <v>189</v>
      </c>
      <c r="B17" s="402"/>
      <c r="C17" s="402"/>
      <c r="D17" s="403"/>
      <c r="E17" s="129">
        <f>ROUNDDOWN(E16/VLOOKUP(G2,J3:P27,2,FALSE),0)</f>
        <v>0</v>
      </c>
      <c r="F17" s="398" t="s">
        <v>168</v>
      </c>
      <c r="G17" s="399"/>
      <c r="H17" s="400"/>
      <c r="J17" s="131" t="s">
        <v>146</v>
      </c>
      <c r="K17" s="132">
        <v>1101</v>
      </c>
      <c r="L17" s="132">
        <v>1176</v>
      </c>
      <c r="M17" s="132">
        <v>1306</v>
      </c>
      <c r="N17" s="133">
        <v>13301000</v>
      </c>
      <c r="O17" s="133">
        <v>13659000</v>
      </c>
      <c r="P17" s="133">
        <v>15237000</v>
      </c>
    </row>
    <row r="18" spans="1:16" ht="5.0999999999999996" customHeight="1" thickBot="1" x14ac:dyDescent="0.25">
      <c r="A18" s="53"/>
      <c r="B18" s="53"/>
      <c r="C18" s="53"/>
      <c r="D18" s="51"/>
      <c r="E18" s="122"/>
      <c r="F18" s="123"/>
      <c r="G18" s="114"/>
      <c r="H18" s="114"/>
      <c r="J18" s="131" t="s">
        <v>147</v>
      </c>
      <c r="K18" s="132">
        <v>353</v>
      </c>
      <c r="L18" s="132">
        <v>365</v>
      </c>
      <c r="M18" s="132">
        <v>401</v>
      </c>
      <c r="N18" s="133">
        <v>4601000</v>
      </c>
      <c r="O18" s="133">
        <v>4490000</v>
      </c>
      <c r="P18" s="133">
        <v>4936000</v>
      </c>
    </row>
    <row r="19" spans="1:16" ht="27.9" customHeight="1" x14ac:dyDescent="0.2">
      <c r="A19" s="386" t="s">
        <v>191</v>
      </c>
      <c r="B19" s="387"/>
      <c r="C19" s="387"/>
      <c r="D19" s="387"/>
      <c r="E19" s="387"/>
      <c r="F19" s="387"/>
      <c r="G19" s="387"/>
      <c r="H19" s="388"/>
      <c r="J19" s="131" t="s">
        <v>148</v>
      </c>
      <c r="K19" s="132">
        <v>767</v>
      </c>
      <c r="L19" s="132">
        <v>823</v>
      </c>
      <c r="M19" s="132">
        <v>916</v>
      </c>
      <c r="N19" s="133">
        <v>9890000</v>
      </c>
      <c r="O19" s="133">
        <v>10130000</v>
      </c>
      <c r="P19" s="133">
        <v>11258000</v>
      </c>
    </row>
    <row r="20" spans="1:16" ht="26.1" customHeight="1" x14ac:dyDescent="0.2">
      <c r="A20" s="119"/>
      <c r="B20" s="389" t="s">
        <v>165</v>
      </c>
      <c r="C20" s="390"/>
      <c r="D20" s="391"/>
      <c r="E20" s="154"/>
      <c r="F20" s="392"/>
      <c r="G20" s="393"/>
      <c r="H20" s="394"/>
      <c r="J20" s="131" t="s">
        <v>149</v>
      </c>
      <c r="K20" s="132">
        <v>337</v>
      </c>
      <c r="L20" s="132">
        <v>337</v>
      </c>
      <c r="M20" s="132">
        <v>371</v>
      </c>
      <c r="N20" s="133">
        <v>4651000</v>
      </c>
      <c r="O20" s="133">
        <v>4424000</v>
      </c>
      <c r="P20" s="133">
        <v>4845000</v>
      </c>
    </row>
    <row r="21" spans="1:16" ht="26.1" customHeight="1" x14ac:dyDescent="0.2">
      <c r="A21" s="120"/>
      <c r="B21" s="389" t="s">
        <v>166</v>
      </c>
      <c r="C21" s="390"/>
      <c r="D21" s="391"/>
      <c r="E21" s="126">
        <f>SUBTOTAL(9,E22:E29)</f>
        <v>0</v>
      </c>
      <c r="F21" s="395"/>
      <c r="G21" s="396"/>
      <c r="H21" s="397"/>
      <c r="J21" s="131" t="s">
        <v>150</v>
      </c>
      <c r="K21" s="132">
        <v>281</v>
      </c>
      <c r="L21" s="132">
        <v>296</v>
      </c>
      <c r="M21" s="132">
        <v>326</v>
      </c>
      <c r="N21" s="133">
        <v>4048000</v>
      </c>
      <c r="O21" s="133">
        <v>3983000</v>
      </c>
      <c r="P21" s="133">
        <v>4354000</v>
      </c>
    </row>
    <row r="22" spans="1:16" ht="26.1" customHeight="1" x14ac:dyDescent="0.2">
      <c r="A22" s="124"/>
      <c r="B22" s="64"/>
      <c r="C22" s="381" t="s">
        <v>51</v>
      </c>
      <c r="D22" s="382"/>
      <c r="E22" s="155"/>
      <c r="F22" s="383"/>
      <c r="G22" s="384"/>
      <c r="H22" s="385"/>
      <c r="J22" s="131" t="s">
        <v>151</v>
      </c>
      <c r="K22" s="132">
        <v>200</v>
      </c>
      <c r="L22" s="132">
        <v>367</v>
      </c>
      <c r="M22" s="132">
        <v>402</v>
      </c>
      <c r="N22" s="133">
        <v>2728000</v>
      </c>
      <c r="O22" s="133">
        <v>4469000</v>
      </c>
      <c r="P22" s="133">
        <v>4905000</v>
      </c>
    </row>
    <row r="23" spans="1:16" ht="26.1" customHeight="1" x14ac:dyDescent="0.2">
      <c r="A23" s="124"/>
      <c r="B23" s="121"/>
      <c r="C23" s="368" t="s">
        <v>52</v>
      </c>
      <c r="D23" s="369"/>
      <c r="E23" s="156"/>
      <c r="F23" s="370"/>
      <c r="G23" s="371"/>
      <c r="H23" s="372"/>
      <c r="J23" s="131" t="s">
        <v>152</v>
      </c>
      <c r="K23" s="132">
        <v>1057</v>
      </c>
      <c r="L23" s="132">
        <v>1135</v>
      </c>
      <c r="M23" s="132">
        <v>1261</v>
      </c>
      <c r="N23" s="133">
        <v>12924000</v>
      </c>
      <c r="O23" s="133">
        <v>13321000</v>
      </c>
      <c r="P23" s="133">
        <v>14850000</v>
      </c>
    </row>
    <row r="24" spans="1:16" ht="26.1" customHeight="1" x14ac:dyDescent="0.2">
      <c r="A24" s="124"/>
      <c r="B24" s="121"/>
      <c r="C24" s="368" t="s">
        <v>53</v>
      </c>
      <c r="D24" s="369"/>
      <c r="E24" s="156"/>
      <c r="F24" s="370"/>
      <c r="G24" s="371"/>
      <c r="H24" s="372"/>
      <c r="J24" s="131" t="s">
        <v>153</v>
      </c>
      <c r="K24" s="132">
        <v>1120</v>
      </c>
      <c r="L24" s="132">
        <v>1194</v>
      </c>
      <c r="M24" s="132">
        <v>1329</v>
      </c>
      <c r="N24" s="133">
        <v>13880000</v>
      </c>
      <c r="O24" s="133">
        <v>14225000</v>
      </c>
      <c r="P24" s="133">
        <v>15859000</v>
      </c>
    </row>
    <row r="25" spans="1:16" ht="26.1" customHeight="1" x14ac:dyDescent="0.2">
      <c r="A25" s="124"/>
      <c r="B25" s="121"/>
      <c r="C25" s="168" t="s">
        <v>167</v>
      </c>
      <c r="D25" s="169"/>
      <c r="E25" s="156"/>
      <c r="F25" s="370"/>
      <c r="G25" s="371"/>
      <c r="H25" s="372"/>
      <c r="J25" s="131" t="s">
        <v>231</v>
      </c>
      <c r="K25" s="132">
        <v>624</v>
      </c>
      <c r="L25" s="132">
        <v>662</v>
      </c>
      <c r="M25" s="132">
        <v>737</v>
      </c>
      <c r="N25" s="133">
        <v>7755000</v>
      </c>
      <c r="O25" s="133">
        <v>7939000</v>
      </c>
      <c r="P25" s="133">
        <v>8847000</v>
      </c>
    </row>
    <row r="26" spans="1:16" ht="26.1" customHeight="1" x14ac:dyDescent="0.2">
      <c r="A26" s="124"/>
      <c r="B26" s="121"/>
      <c r="C26" s="368" t="s">
        <v>54</v>
      </c>
      <c r="D26" s="369"/>
      <c r="E26" s="156"/>
      <c r="F26" s="370"/>
      <c r="G26" s="371"/>
      <c r="H26" s="372"/>
      <c r="J26" s="131" t="s">
        <v>232</v>
      </c>
      <c r="K26" s="130">
        <v>936</v>
      </c>
      <c r="L26" s="130">
        <v>993</v>
      </c>
      <c r="M26" s="130">
        <v>1106</v>
      </c>
      <c r="N26" s="133">
        <v>11633000</v>
      </c>
      <c r="O26" s="133">
        <v>11909000</v>
      </c>
      <c r="P26" s="133">
        <v>13276000</v>
      </c>
    </row>
    <row r="27" spans="1:16" ht="26.1" customHeight="1" x14ac:dyDescent="0.2">
      <c r="A27" s="124"/>
      <c r="B27" s="121"/>
      <c r="C27" s="373" t="s">
        <v>55</v>
      </c>
      <c r="D27" s="374"/>
      <c r="E27" s="157"/>
      <c r="F27" s="375"/>
      <c r="G27" s="376"/>
      <c r="H27" s="377"/>
      <c r="J27" s="131" t="s">
        <v>154</v>
      </c>
      <c r="K27" s="132">
        <v>1613</v>
      </c>
      <c r="L27" s="132">
        <v>1897</v>
      </c>
      <c r="M27" s="132">
        <v>2121</v>
      </c>
      <c r="N27" s="133">
        <v>20640000</v>
      </c>
      <c r="O27" s="133">
        <v>22967000</v>
      </c>
      <c r="P27" s="133">
        <v>25662000</v>
      </c>
    </row>
    <row r="28" spans="1:16" ht="26.1" customHeight="1" x14ac:dyDescent="0.2">
      <c r="A28" s="124"/>
      <c r="B28" s="121"/>
      <c r="C28" s="368"/>
      <c r="D28" s="369"/>
      <c r="E28" s="156"/>
      <c r="F28" s="370"/>
      <c r="G28" s="371"/>
      <c r="H28" s="372"/>
    </row>
    <row r="29" spans="1:16" ht="26.1" customHeight="1" thickBot="1" x14ac:dyDescent="0.25">
      <c r="A29" s="124"/>
      <c r="B29" s="121"/>
      <c r="C29" s="373"/>
      <c r="D29" s="374"/>
      <c r="E29" s="157"/>
      <c r="F29" s="375"/>
      <c r="G29" s="376"/>
      <c r="H29" s="377"/>
    </row>
    <row r="30" spans="1:16" ht="26.1" customHeight="1" thickBot="1" x14ac:dyDescent="0.25">
      <c r="A30" s="362" t="s">
        <v>192</v>
      </c>
      <c r="B30" s="363"/>
      <c r="C30" s="363"/>
      <c r="D30" s="364"/>
      <c r="E30" s="127">
        <f>SUBTOTAL(9,E20:E29)</f>
        <v>0</v>
      </c>
      <c r="F30" s="378" t="str">
        <f>IF(E30&lt;=E31*0.5,"","固定経費は合計の1/2以下とする必要があります")</f>
        <v/>
      </c>
      <c r="G30" s="379"/>
      <c r="H30" s="380"/>
    </row>
    <row r="31" spans="1:16" ht="26.1" customHeight="1" thickBot="1" x14ac:dyDescent="0.25">
      <c r="A31" s="362" t="s">
        <v>169</v>
      </c>
      <c r="B31" s="363"/>
      <c r="C31" s="363"/>
      <c r="D31" s="364"/>
      <c r="E31" s="127">
        <f>SUBTOTAL(9,E6:E16,E20:E30)</f>
        <v>0</v>
      </c>
      <c r="F31" s="365" t="str">
        <f>IF(E31&gt;J31,"契約上限額を超えています","")</f>
        <v/>
      </c>
      <c r="G31" s="366"/>
      <c r="H31" s="367"/>
      <c r="J31" s="138">
        <f>VLOOKUP(G2,J3:P27,5,FALSE)</f>
        <v>2728000</v>
      </c>
    </row>
    <row r="32" spans="1:16" ht="27.9" customHeight="1" x14ac:dyDescent="0.45">
      <c r="G32" s="136" t="s">
        <v>131</v>
      </c>
      <c r="H32" s="67" t="s">
        <v>238</v>
      </c>
    </row>
    <row r="33" spans="1:16" ht="27.9" customHeight="1" x14ac:dyDescent="0.2">
      <c r="A33" s="117" t="s">
        <v>237</v>
      </c>
      <c r="B33" s="115"/>
      <c r="C33" s="115"/>
      <c r="D33" s="115"/>
      <c r="E33" s="115"/>
      <c r="F33" s="115"/>
      <c r="G33" s="146"/>
      <c r="H33" s="115"/>
      <c r="K33" s="131"/>
      <c r="L33" s="131"/>
      <c r="M33" s="131"/>
      <c r="N33" s="131"/>
      <c r="O33" s="131"/>
      <c r="P33" s="131"/>
    </row>
    <row r="34" spans="1:16" ht="27.9" customHeight="1" thickBot="1" x14ac:dyDescent="0.25">
      <c r="A34" s="52"/>
      <c r="B34" s="52"/>
      <c r="C34" s="52"/>
      <c r="D34" s="52"/>
      <c r="H34" s="50" t="s">
        <v>49</v>
      </c>
      <c r="K34" s="132"/>
      <c r="L34" s="132"/>
      <c r="M34" s="132"/>
      <c r="N34" s="133"/>
      <c r="O34" s="133"/>
      <c r="P34" s="133"/>
    </row>
    <row r="35" spans="1:16" ht="27.9" customHeight="1" x14ac:dyDescent="0.2">
      <c r="A35" s="407" t="s">
        <v>163</v>
      </c>
      <c r="B35" s="408"/>
      <c r="C35" s="408"/>
      <c r="D35" s="408"/>
      <c r="E35" s="167" t="s">
        <v>164</v>
      </c>
      <c r="F35" s="408" t="s">
        <v>50</v>
      </c>
      <c r="G35" s="408"/>
      <c r="H35" s="409"/>
      <c r="K35" s="132"/>
      <c r="L35" s="132"/>
      <c r="M35" s="132"/>
      <c r="N35" s="133"/>
      <c r="O35" s="133"/>
      <c r="P35" s="133"/>
    </row>
    <row r="36" spans="1:16" ht="26.1" customHeight="1" x14ac:dyDescent="0.2">
      <c r="A36" s="404" t="s">
        <v>190</v>
      </c>
      <c r="B36" s="405"/>
      <c r="C36" s="405"/>
      <c r="D36" s="405"/>
      <c r="E36" s="405"/>
      <c r="F36" s="405"/>
      <c r="G36" s="405"/>
      <c r="H36" s="406"/>
      <c r="K36" s="132"/>
      <c r="L36" s="132"/>
      <c r="M36" s="132"/>
      <c r="N36" s="133"/>
      <c r="O36" s="133"/>
      <c r="P36" s="133"/>
    </row>
    <row r="37" spans="1:16" ht="26.1" customHeight="1" x14ac:dyDescent="0.2">
      <c r="A37" s="125"/>
      <c r="B37" s="389" t="s">
        <v>165</v>
      </c>
      <c r="C37" s="390"/>
      <c r="D37" s="391"/>
      <c r="E37" s="147"/>
      <c r="F37" s="392"/>
      <c r="G37" s="393"/>
      <c r="H37" s="394"/>
      <c r="K37" s="132"/>
      <c r="L37" s="132"/>
      <c r="M37" s="132"/>
      <c r="N37" s="133"/>
      <c r="O37" s="133"/>
      <c r="P37" s="133"/>
    </row>
    <row r="38" spans="1:16" ht="26.1" customHeight="1" x14ac:dyDescent="0.2">
      <c r="A38" s="124"/>
      <c r="B38" s="389" t="s">
        <v>166</v>
      </c>
      <c r="C38" s="390"/>
      <c r="D38" s="391"/>
      <c r="E38" s="128">
        <f>SUBTOTAL(9,E39:E46)</f>
        <v>0</v>
      </c>
      <c r="F38" s="395"/>
      <c r="G38" s="396"/>
      <c r="H38" s="397"/>
      <c r="K38" s="132"/>
      <c r="L38" s="132"/>
      <c r="M38" s="132"/>
      <c r="N38" s="133"/>
      <c r="O38" s="133"/>
      <c r="P38" s="133"/>
    </row>
    <row r="39" spans="1:16" ht="26.1" customHeight="1" x14ac:dyDescent="0.2">
      <c r="A39" s="124"/>
      <c r="B39" s="64"/>
      <c r="C39" s="381" t="s">
        <v>51</v>
      </c>
      <c r="D39" s="382"/>
      <c r="E39" s="148"/>
      <c r="F39" s="383"/>
      <c r="G39" s="384"/>
      <c r="H39" s="385"/>
      <c r="K39" s="132"/>
      <c r="L39" s="132"/>
      <c r="M39" s="132"/>
      <c r="N39" s="133"/>
      <c r="O39" s="133"/>
      <c r="P39" s="133"/>
    </row>
    <row r="40" spans="1:16" ht="26.1" customHeight="1" x14ac:dyDescent="0.2">
      <c r="A40" s="124"/>
      <c r="B40" s="121"/>
      <c r="C40" s="368" t="s">
        <v>52</v>
      </c>
      <c r="D40" s="369"/>
      <c r="E40" s="149"/>
      <c r="F40" s="370"/>
      <c r="G40" s="371"/>
      <c r="H40" s="372"/>
      <c r="K40" s="132"/>
      <c r="L40" s="132"/>
      <c r="M40" s="132"/>
      <c r="N40" s="133"/>
      <c r="O40" s="133"/>
      <c r="P40" s="133"/>
    </row>
    <row r="41" spans="1:16" ht="26.1" customHeight="1" x14ac:dyDescent="0.2">
      <c r="A41" s="124"/>
      <c r="B41" s="121"/>
      <c r="C41" s="368" t="s">
        <v>53</v>
      </c>
      <c r="D41" s="369"/>
      <c r="E41" s="149"/>
      <c r="F41" s="370"/>
      <c r="G41" s="371"/>
      <c r="H41" s="372"/>
      <c r="K41" s="132"/>
      <c r="L41" s="132"/>
      <c r="M41" s="132"/>
      <c r="N41" s="133"/>
      <c r="O41" s="133"/>
      <c r="P41" s="133"/>
    </row>
    <row r="42" spans="1:16" ht="26.1" customHeight="1" x14ac:dyDescent="0.2">
      <c r="A42" s="124"/>
      <c r="B42" s="121"/>
      <c r="C42" s="168" t="s">
        <v>167</v>
      </c>
      <c r="D42" s="169"/>
      <c r="E42" s="149"/>
      <c r="F42" s="170"/>
      <c r="G42" s="171"/>
      <c r="H42" s="172"/>
      <c r="K42" s="132"/>
      <c r="L42" s="132"/>
      <c r="M42" s="132"/>
      <c r="N42" s="133"/>
      <c r="O42" s="133"/>
      <c r="P42" s="133"/>
    </row>
    <row r="43" spans="1:16" ht="26.1" customHeight="1" x14ac:dyDescent="0.2">
      <c r="A43" s="124"/>
      <c r="B43" s="121"/>
      <c r="C43" s="368" t="s">
        <v>54</v>
      </c>
      <c r="D43" s="369"/>
      <c r="E43" s="149"/>
      <c r="F43" s="170"/>
      <c r="G43" s="171"/>
      <c r="H43" s="172"/>
      <c r="K43" s="132"/>
      <c r="L43" s="132"/>
      <c r="M43" s="132"/>
      <c r="N43" s="133"/>
      <c r="O43" s="133"/>
      <c r="P43" s="133"/>
    </row>
    <row r="44" spans="1:16" ht="26.1" customHeight="1" x14ac:dyDescent="0.2">
      <c r="A44" s="124"/>
      <c r="B44" s="121"/>
      <c r="C44" s="373" t="s">
        <v>55</v>
      </c>
      <c r="D44" s="374"/>
      <c r="E44" s="149"/>
      <c r="F44" s="370"/>
      <c r="G44" s="371"/>
      <c r="H44" s="372"/>
      <c r="K44" s="132"/>
      <c r="L44" s="132"/>
      <c r="M44" s="132"/>
      <c r="N44" s="133"/>
      <c r="O44" s="133"/>
      <c r="P44" s="133"/>
    </row>
    <row r="45" spans="1:16" ht="26.1" customHeight="1" x14ac:dyDescent="0.2">
      <c r="A45" s="124"/>
      <c r="B45" s="121"/>
      <c r="C45" s="368"/>
      <c r="D45" s="369"/>
      <c r="E45" s="149"/>
      <c r="F45" s="370"/>
      <c r="G45" s="371"/>
      <c r="H45" s="372"/>
      <c r="K45" s="132"/>
      <c r="L45" s="132"/>
      <c r="M45" s="132"/>
      <c r="N45" s="133"/>
      <c r="O45" s="133"/>
      <c r="P45" s="133"/>
    </row>
    <row r="46" spans="1:16" ht="26.1" customHeight="1" thickBot="1" x14ac:dyDescent="0.25">
      <c r="A46" s="124"/>
      <c r="B46" s="121"/>
      <c r="C46" s="373"/>
      <c r="D46" s="374"/>
      <c r="E46" s="153"/>
      <c r="F46" s="375"/>
      <c r="G46" s="376"/>
      <c r="H46" s="377"/>
      <c r="K46" s="132"/>
      <c r="L46" s="132"/>
      <c r="M46" s="132"/>
      <c r="N46" s="133"/>
      <c r="O46" s="133"/>
      <c r="P46" s="133"/>
    </row>
    <row r="47" spans="1:16" ht="26.1" customHeight="1" thickBot="1" x14ac:dyDescent="0.25">
      <c r="A47" s="362" t="s">
        <v>188</v>
      </c>
      <c r="B47" s="363"/>
      <c r="C47" s="363"/>
      <c r="D47" s="364"/>
      <c r="E47" s="129">
        <f>SUBTOTAL(9,E37:E46)</f>
        <v>0</v>
      </c>
      <c r="F47" s="398"/>
      <c r="G47" s="399"/>
      <c r="H47" s="400"/>
      <c r="K47" s="132"/>
      <c r="L47" s="132"/>
      <c r="M47" s="132"/>
      <c r="N47" s="133"/>
      <c r="O47" s="133"/>
      <c r="P47" s="133"/>
    </row>
    <row r="48" spans="1:16" ht="39.9" customHeight="1" thickBot="1" x14ac:dyDescent="0.25">
      <c r="A48" s="401" t="s">
        <v>189</v>
      </c>
      <c r="B48" s="402"/>
      <c r="C48" s="402"/>
      <c r="D48" s="403"/>
      <c r="E48" s="129">
        <f>ROUNDDOWN(E47/VLOOKUP(G2,J3:P27,3,FALSE),0)</f>
        <v>0</v>
      </c>
      <c r="F48" s="398" t="s">
        <v>168</v>
      </c>
      <c r="G48" s="399"/>
      <c r="H48" s="400"/>
      <c r="K48" s="132"/>
      <c r="L48" s="132"/>
      <c r="M48" s="132"/>
      <c r="N48" s="133"/>
      <c r="O48" s="133"/>
      <c r="P48" s="133"/>
    </row>
    <row r="49" spans="1:16" ht="5.0999999999999996" customHeight="1" thickBot="1" x14ac:dyDescent="0.25">
      <c r="A49" s="53"/>
      <c r="B49" s="53"/>
      <c r="C49" s="53"/>
      <c r="D49" s="51"/>
      <c r="E49" s="122"/>
      <c r="F49" s="123"/>
      <c r="G49" s="114"/>
      <c r="H49" s="114"/>
      <c r="K49" s="132"/>
      <c r="L49" s="132"/>
      <c r="M49" s="132"/>
      <c r="N49" s="133"/>
      <c r="O49" s="133"/>
      <c r="P49" s="133"/>
    </row>
    <row r="50" spans="1:16" ht="27.9" customHeight="1" x14ac:dyDescent="0.2">
      <c r="A50" s="386" t="s">
        <v>191</v>
      </c>
      <c r="B50" s="387"/>
      <c r="C50" s="387"/>
      <c r="D50" s="387"/>
      <c r="E50" s="387"/>
      <c r="F50" s="387"/>
      <c r="G50" s="387"/>
      <c r="H50" s="388"/>
      <c r="K50" s="132"/>
      <c r="L50" s="132"/>
      <c r="M50" s="132"/>
      <c r="N50" s="133"/>
      <c r="O50" s="133"/>
      <c r="P50" s="133"/>
    </row>
    <row r="51" spans="1:16" ht="26.1" customHeight="1" x14ac:dyDescent="0.2">
      <c r="A51" s="119"/>
      <c r="B51" s="389" t="s">
        <v>165</v>
      </c>
      <c r="C51" s="390"/>
      <c r="D51" s="391"/>
      <c r="E51" s="154"/>
      <c r="F51" s="392"/>
      <c r="G51" s="393"/>
      <c r="H51" s="394"/>
      <c r="K51" s="132"/>
      <c r="L51" s="132"/>
      <c r="M51" s="132"/>
      <c r="N51" s="133"/>
      <c r="O51" s="133"/>
      <c r="P51" s="133"/>
    </row>
    <row r="52" spans="1:16" ht="26.1" customHeight="1" x14ac:dyDescent="0.2">
      <c r="A52" s="120"/>
      <c r="B52" s="389" t="s">
        <v>166</v>
      </c>
      <c r="C52" s="390"/>
      <c r="D52" s="391"/>
      <c r="E52" s="126">
        <f>SUBTOTAL(9,E53:E60)</f>
        <v>0</v>
      </c>
      <c r="F52" s="395"/>
      <c r="G52" s="396"/>
      <c r="H52" s="397"/>
      <c r="K52" s="132"/>
      <c r="L52" s="132"/>
      <c r="M52" s="132"/>
      <c r="N52" s="133"/>
      <c r="O52" s="133"/>
      <c r="P52" s="133"/>
    </row>
    <row r="53" spans="1:16" ht="26.1" customHeight="1" x14ac:dyDescent="0.2">
      <c r="A53" s="124"/>
      <c r="B53" s="64"/>
      <c r="C53" s="381" t="s">
        <v>51</v>
      </c>
      <c r="D53" s="382"/>
      <c r="E53" s="155"/>
      <c r="F53" s="383"/>
      <c r="G53" s="384"/>
      <c r="H53" s="385"/>
      <c r="K53" s="132"/>
      <c r="L53" s="132"/>
      <c r="M53" s="132"/>
      <c r="N53" s="133"/>
      <c r="O53" s="133"/>
      <c r="P53" s="133"/>
    </row>
    <row r="54" spans="1:16" ht="26.1" customHeight="1" x14ac:dyDescent="0.2">
      <c r="A54" s="124"/>
      <c r="B54" s="121"/>
      <c r="C54" s="368" t="s">
        <v>52</v>
      </c>
      <c r="D54" s="369"/>
      <c r="E54" s="156"/>
      <c r="F54" s="370"/>
      <c r="G54" s="371"/>
      <c r="H54" s="372"/>
      <c r="K54" s="132"/>
      <c r="L54" s="132"/>
      <c r="M54" s="132"/>
      <c r="N54" s="133"/>
      <c r="O54" s="133"/>
      <c r="P54" s="133"/>
    </row>
    <row r="55" spans="1:16" ht="26.1" customHeight="1" x14ac:dyDescent="0.2">
      <c r="A55" s="124"/>
      <c r="B55" s="121"/>
      <c r="C55" s="368" t="s">
        <v>53</v>
      </c>
      <c r="D55" s="369"/>
      <c r="E55" s="156"/>
      <c r="F55" s="370"/>
      <c r="G55" s="371"/>
      <c r="H55" s="372"/>
      <c r="K55" s="132"/>
      <c r="L55" s="132"/>
      <c r="M55" s="132"/>
      <c r="N55" s="133"/>
      <c r="O55" s="133"/>
      <c r="P55" s="133"/>
    </row>
    <row r="56" spans="1:16" ht="26.1" customHeight="1" x14ac:dyDescent="0.2">
      <c r="A56" s="124"/>
      <c r="B56" s="121"/>
      <c r="C56" s="168" t="s">
        <v>167</v>
      </c>
      <c r="D56" s="169"/>
      <c r="E56" s="156"/>
      <c r="F56" s="370"/>
      <c r="G56" s="371"/>
      <c r="H56" s="372"/>
      <c r="K56" s="132"/>
      <c r="L56" s="132"/>
      <c r="M56" s="132"/>
      <c r="N56" s="133"/>
      <c r="O56" s="133"/>
      <c r="P56" s="133"/>
    </row>
    <row r="57" spans="1:16" ht="26.1" customHeight="1" x14ac:dyDescent="0.2">
      <c r="A57" s="124"/>
      <c r="B57" s="121"/>
      <c r="C57" s="368" t="s">
        <v>54</v>
      </c>
      <c r="D57" s="369"/>
      <c r="E57" s="156"/>
      <c r="F57" s="370"/>
      <c r="G57" s="371"/>
      <c r="H57" s="372"/>
      <c r="K57" s="132"/>
      <c r="L57" s="132"/>
      <c r="M57" s="132"/>
      <c r="N57" s="133"/>
      <c r="O57" s="133"/>
      <c r="P57" s="133"/>
    </row>
    <row r="58" spans="1:16" ht="26.1" customHeight="1" x14ac:dyDescent="0.2">
      <c r="A58" s="124"/>
      <c r="B58" s="121"/>
      <c r="C58" s="373" t="s">
        <v>55</v>
      </c>
      <c r="D58" s="374"/>
      <c r="E58" s="157"/>
      <c r="F58" s="375"/>
      <c r="G58" s="376"/>
      <c r="H58" s="377"/>
    </row>
    <row r="59" spans="1:16" ht="26.1" customHeight="1" x14ac:dyDescent="0.2">
      <c r="A59" s="124"/>
      <c r="B59" s="121"/>
      <c r="C59" s="368"/>
      <c r="D59" s="369"/>
      <c r="E59" s="156"/>
      <c r="F59" s="370"/>
      <c r="G59" s="371"/>
      <c r="H59" s="372"/>
    </row>
    <row r="60" spans="1:16" ht="26.1" customHeight="1" thickBot="1" x14ac:dyDescent="0.25">
      <c r="A60" s="124"/>
      <c r="B60" s="121"/>
      <c r="C60" s="373"/>
      <c r="D60" s="374"/>
      <c r="E60" s="157"/>
      <c r="F60" s="375"/>
      <c r="G60" s="376"/>
      <c r="H60" s="377"/>
    </row>
    <row r="61" spans="1:16" ht="26.1" customHeight="1" thickBot="1" x14ac:dyDescent="0.25">
      <c r="A61" s="362" t="s">
        <v>192</v>
      </c>
      <c r="B61" s="363"/>
      <c r="C61" s="363"/>
      <c r="D61" s="364"/>
      <c r="E61" s="127">
        <f>SUBTOTAL(9,E51:E60)</f>
        <v>0</v>
      </c>
      <c r="F61" s="378" t="str">
        <f>IF(E61&lt;=E62*0.5,"","固定経費は合計の1/2以下とする必要があります")</f>
        <v/>
      </c>
      <c r="G61" s="379"/>
      <c r="H61" s="380"/>
    </row>
    <row r="62" spans="1:16" ht="26.1" customHeight="1" thickBot="1" x14ac:dyDescent="0.25">
      <c r="A62" s="362" t="s">
        <v>169</v>
      </c>
      <c r="B62" s="363"/>
      <c r="C62" s="363"/>
      <c r="D62" s="364"/>
      <c r="E62" s="127">
        <f>SUBTOTAL(9,E37:E47,E51:E61)</f>
        <v>0</v>
      </c>
      <c r="F62" s="365" t="str">
        <f>IF(E62&gt;J62,"契約上限額を超えています","")</f>
        <v/>
      </c>
      <c r="G62" s="366"/>
      <c r="H62" s="367"/>
      <c r="J62" s="138">
        <f>VLOOKUP(G2,J3:P27,6,FALSE)</f>
        <v>4469000</v>
      </c>
    </row>
    <row r="63" spans="1:16" ht="27.9" customHeight="1" x14ac:dyDescent="0.45">
      <c r="G63" s="136" t="s">
        <v>131</v>
      </c>
      <c r="H63" s="67" t="s">
        <v>240</v>
      </c>
    </row>
    <row r="64" spans="1:16" ht="27.9" customHeight="1" x14ac:dyDescent="0.2">
      <c r="A64" s="117" t="s">
        <v>239</v>
      </c>
      <c r="B64" s="115"/>
      <c r="C64" s="115"/>
      <c r="D64" s="115"/>
      <c r="E64" s="115"/>
      <c r="F64" s="115"/>
      <c r="G64" s="146"/>
      <c r="H64" s="115"/>
      <c r="K64" s="131"/>
      <c r="L64" s="131"/>
      <c r="M64" s="131"/>
      <c r="N64" s="131"/>
      <c r="O64" s="131"/>
      <c r="P64" s="131"/>
    </row>
    <row r="65" spans="1:16" ht="27.9" customHeight="1" thickBot="1" x14ac:dyDescent="0.25">
      <c r="A65" s="52"/>
      <c r="B65" s="52"/>
      <c r="C65" s="52"/>
      <c r="D65" s="52"/>
      <c r="H65" s="50" t="s">
        <v>49</v>
      </c>
      <c r="K65" s="132"/>
      <c r="L65" s="132"/>
      <c r="M65" s="132"/>
      <c r="N65" s="133"/>
      <c r="O65" s="133"/>
      <c r="P65" s="133"/>
    </row>
    <row r="66" spans="1:16" ht="27.9" customHeight="1" x14ac:dyDescent="0.2">
      <c r="A66" s="407" t="s">
        <v>163</v>
      </c>
      <c r="B66" s="408"/>
      <c r="C66" s="408"/>
      <c r="D66" s="408"/>
      <c r="E66" s="167" t="s">
        <v>164</v>
      </c>
      <c r="F66" s="408" t="s">
        <v>50</v>
      </c>
      <c r="G66" s="408"/>
      <c r="H66" s="409"/>
      <c r="K66" s="132"/>
      <c r="L66" s="132"/>
      <c r="M66" s="132"/>
      <c r="N66" s="133"/>
      <c r="O66" s="133"/>
      <c r="P66" s="133"/>
    </row>
    <row r="67" spans="1:16" ht="26.1" customHeight="1" x14ac:dyDescent="0.2">
      <c r="A67" s="404" t="s">
        <v>190</v>
      </c>
      <c r="B67" s="405"/>
      <c r="C67" s="405"/>
      <c r="D67" s="405"/>
      <c r="E67" s="405"/>
      <c r="F67" s="405"/>
      <c r="G67" s="405"/>
      <c r="H67" s="406"/>
      <c r="K67" s="132"/>
      <c r="L67" s="132"/>
      <c r="M67" s="132"/>
      <c r="N67" s="133"/>
      <c r="O67" s="133"/>
      <c r="P67" s="133"/>
    </row>
    <row r="68" spans="1:16" ht="26.1" customHeight="1" x14ac:dyDescent="0.2">
      <c r="A68" s="125"/>
      <c r="B68" s="389" t="s">
        <v>165</v>
      </c>
      <c r="C68" s="390"/>
      <c r="D68" s="391"/>
      <c r="E68" s="147"/>
      <c r="F68" s="392"/>
      <c r="G68" s="393"/>
      <c r="H68" s="394"/>
      <c r="K68" s="132"/>
      <c r="L68" s="132"/>
      <c r="M68" s="132"/>
      <c r="N68" s="133"/>
      <c r="O68" s="133"/>
      <c r="P68" s="133"/>
    </row>
    <row r="69" spans="1:16" ht="26.1" customHeight="1" x14ac:dyDescent="0.2">
      <c r="A69" s="124"/>
      <c r="B69" s="389" t="s">
        <v>166</v>
      </c>
      <c r="C69" s="390"/>
      <c r="D69" s="391"/>
      <c r="E69" s="128">
        <f>SUBTOTAL(9,E70:E77)</f>
        <v>0</v>
      </c>
      <c r="F69" s="395"/>
      <c r="G69" s="396"/>
      <c r="H69" s="397"/>
      <c r="K69" s="132"/>
      <c r="L69" s="132"/>
      <c r="M69" s="132"/>
      <c r="N69" s="133"/>
      <c r="O69" s="133"/>
      <c r="P69" s="133"/>
    </row>
    <row r="70" spans="1:16" ht="26.1" customHeight="1" x14ac:dyDescent="0.2">
      <c r="A70" s="124"/>
      <c r="B70" s="64"/>
      <c r="C70" s="381" t="s">
        <v>51</v>
      </c>
      <c r="D70" s="382"/>
      <c r="E70" s="148"/>
      <c r="F70" s="383"/>
      <c r="G70" s="384"/>
      <c r="H70" s="385"/>
      <c r="K70" s="132"/>
      <c r="L70" s="132"/>
      <c r="M70" s="132"/>
      <c r="N70" s="133"/>
      <c r="O70" s="133"/>
      <c r="P70" s="133"/>
    </row>
    <row r="71" spans="1:16" ht="26.1" customHeight="1" x14ac:dyDescent="0.2">
      <c r="A71" s="124"/>
      <c r="B71" s="121"/>
      <c r="C71" s="368" t="s">
        <v>52</v>
      </c>
      <c r="D71" s="369"/>
      <c r="E71" s="149"/>
      <c r="F71" s="370"/>
      <c r="G71" s="371"/>
      <c r="H71" s="372"/>
      <c r="K71" s="132"/>
      <c r="L71" s="132"/>
      <c r="M71" s="132"/>
      <c r="N71" s="133"/>
      <c r="O71" s="133"/>
      <c r="P71" s="133"/>
    </row>
    <row r="72" spans="1:16" ht="26.1" customHeight="1" x14ac:dyDescent="0.2">
      <c r="A72" s="124"/>
      <c r="B72" s="121"/>
      <c r="C72" s="368" t="s">
        <v>53</v>
      </c>
      <c r="D72" s="369"/>
      <c r="E72" s="149"/>
      <c r="F72" s="370"/>
      <c r="G72" s="371"/>
      <c r="H72" s="372"/>
      <c r="K72" s="132"/>
      <c r="L72" s="132"/>
      <c r="M72" s="132"/>
      <c r="N72" s="133"/>
      <c r="O72" s="133"/>
      <c r="P72" s="133"/>
    </row>
    <row r="73" spans="1:16" ht="26.1" customHeight="1" x14ac:dyDescent="0.2">
      <c r="A73" s="124"/>
      <c r="B73" s="121"/>
      <c r="C73" s="168" t="s">
        <v>167</v>
      </c>
      <c r="D73" s="169"/>
      <c r="E73" s="149"/>
      <c r="F73" s="170"/>
      <c r="G73" s="171"/>
      <c r="H73" s="172"/>
      <c r="K73" s="132"/>
      <c r="L73" s="132"/>
      <c r="M73" s="132"/>
      <c r="N73" s="133"/>
      <c r="O73" s="133"/>
      <c r="P73" s="133"/>
    </row>
    <row r="74" spans="1:16" ht="26.1" customHeight="1" x14ac:dyDescent="0.2">
      <c r="A74" s="124"/>
      <c r="B74" s="121"/>
      <c r="C74" s="368" t="s">
        <v>54</v>
      </c>
      <c r="D74" s="369"/>
      <c r="E74" s="149"/>
      <c r="F74" s="170"/>
      <c r="G74" s="171"/>
      <c r="H74" s="172"/>
      <c r="K74" s="132"/>
      <c r="L74" s="132"/>
      <c r="M74" s="132"/>
      <c r="N74" s="133"/>
      <c r="O74" s="133"/>
      <c r="P74" s="133"/>
    </row>
    <row r="75" spans="1:16" ht="26.1" customHeight="1" x14ac:dyDescent="0.2">
      <c r="A75" s="124"/>
      <c r="B75" s="121"/>
      <c r="C75" s="373" t="s">
        <v>55</v>
      </c>
      <c r="D75" s="374"/>
      <c r="E75" s="149"/>
      <c r="F75" s="370"/>
      <c r="G75" s="371"/>
      <c r="H75" s="372"/>
      <c r="K75" s="132"/>
      <c r="L75" s="132"/>
      <c r="M75" s="132"/>
      <c r="N75" s="133"/>
      <c r="O75" s="133"/>
      <c r="P75" s="133"/>
    </row>
    <row r="76" spans="1:16" ht="26.1" customHeight="1" x14ac:dyDescent="0.2">
      <c r="A76" s="124"/>
      <c r="B76" s="121"/>
      <c r="C76" s="368"/>
      <c r="D76" s="369"/>
      <c r="E76" s="149"/>
      <c r="F76" s="370"/>
      <c r="G76" s="371"/>
      <c r="H76" s="372"/>
      <c r="K76" s="132"/>
      <c r="L76" s="132"/>
      <c r="M76" s="132"/>
      <c r="N76" s="133"/>
      <c r="O76" s="133"/>
      <c r="P76" s="133"/>
    </row>
    <row r="77" spans="1:16" ht="26.1" customHeight="1" thickBot="1" x14ac:dyDescent="0.25">
      <c r="A77" s="124"/>
      <c r="B77" s="121"/>
      <c r="C77" s="373"/>
      <c r="D77" s="374"/>
      <c r="E77" s="153"/>
      <c r="F77" s="375"/>
      <c r="G77" s="376"/>
      <c r="H77" s="377"/>
      <c r="K77" s="132"/>
      <c r="L77" s="132"/>
      <c r="M77" s="132"/>
      <c r="N77" s="133"/>
      <c r="O77" s="133"/>
      <c r="P77" s="133"/>
    </row>
    <row r="78" spans="1:16" ht="26.1" customHeight="1" thickBot="1" x14ac:dyDescent="0.25">
      <c r="A78" s="362" t="s">
        <v>188</v>
      </c>
      <c r="B78" s="363"/>
      <c r="C78" s="363"/>
      <c r="D78" s="364"/>
      <c r="E78" s="129">
        <f>SUBTOTAL(9,E68:E77)</f>
        <v>0</v>
      </c>
      <c r="F78" s="398"/>
      <c r="G78" s="399"/>
      <c r="H78" s="400"/>
      <c r="K78" s="132"/>
      <c r="L78" s="132"/>
      <c r="M78" s="132"/>
      <c r="N78" s="133"/>
      <c r="O78" s="133"/>
      <c r="P78" s="133"/>
    </row>
    <row r="79" spans="1:16" ht="39.9" customHeight="1" thickBot="1" x14ac:dyDescent="0.25">
      <c r="A79" s="401" t="s">
        <v>189</v>
      </c>
      <c r="B79" s="402"/>
      <c r="C79" s="402"/>
      <c r="D79" s="403"/>
      <c r="E79" s="129">
        <f>ROUNDDOWN(E78/VLOOKUP(G2,J3:P27,4,FALSE),0)</f>
        <v>0</v>
      </c>
      <c r="F79" s="398" t="s">
        <v>168</v>
      </c>
      <c r="G79" s="399"/>
      <c r="H79" s="400"/>
      <c r="K79" s="132"/>
      <c r="L79" s="132"/>
      <c r="M79" s="132"/>
      <c r="N79" s="133"/>
      <c r="O79" s="133"/>
      <c r="P79" s="133"/>
    </row>
    <row r="80" spans="1:16" ht="5.0999999999999996" customHeight="1" thickBot="1" x14ac:dyDescent="0.25">
      <c r="A80" s="53"/>
      <c r="B80" s="53"/>
      <c r="C80" s="53"/>
      <c r="D80" s="51"/>
      <c r="E80" s="122"/>
      <c r="F80" s="123"/>
      <c r="G80" s="114"/>
      <c r="H80" s="114"/>
      <c r="K80" s="132"/>
      <c r="L80" s="132"/>
      <c r="M80" s="132"/>
      <c r="N80" s="133"/>
      <c r="O80" s="133"/>
      <c r="P80" s="133"/>
    </row>
    <row r="81" spans="1:16" ht="27.9" customHeight="1" x14ac:dyDescent="0.2">
      <c r="A81" s="386" t="s">
        <v>191</v>
      </c>
      <c r="B81" s="387"/>
      <c r="C81" s="387"/>
      <c r="D81" s="387"/>
      <c r="E81" s="387"/>
      <c r="F81" s="387"/>
      <c r="G81" s="387"/>
      <c r="H81" s="388"/>
      <c r="K81" s="132"/>
      <c r="L81" s="132"/>
      <c r="M81" s="132"/>
      <c r="N81" s="133"/>
      <c r="O81" s="133"/>
      <c r="P81" s="133"/>
    </row>
    <row r="82" spans="1:16" ht="26.1" customHeight="1" x14ac:dyDescent="0.2">
      <c r="A82" s="119"/>
      <c r="B82" s="389" t="s">
        <v>165</v>
      </c>
      <c r="C82" s="390"/>
      <c r="D82" s="391"/>
      <c r="E82" s="154"/>
      <c r="F82" s="392"/>
      <c r="G82" s="393"/>
      <c r="H82" s="394"/>
      <c r="K82" s="132"/>
      <c r="L82" s="132"/>
      <c r="M82" s="132"/>
      <c r="N82" s="133"/>
      <c r="O82" s="133"/>
      <c r="P82" s="133"/>
    </row>
    <row r="83" spans="1:16" ht="26.1" customHeight="1" x14ac:dyDescent="0.2">
      <c r="A83" s="120"/>
      <c r="B83" s="389" t="s">
        <v>166</v>
      </c>
      <c r="C83" s="390"/>
      <c r="D83" s="391"/>
      <c r="E83" s="126">
        <f>SUBTOTAL(9,E84:E91)</f>
        <v>0</v>
      </c>
      <c r="F83" s="395"/>
      <c r="G83" s="396"/>
      <c r="H83" s="397"/>
      <c r="K83" s="132"/>
      <c r="L83" s="132"/>
      <c r="M83" s="132"/>
      <c r="N83" s="133"/>
      <c r="O83" s="133"/>
      <c r="P83" s="133"/>
    </row>
    <row r="84" spans="1:16" ht="26.1" customHeight="1" x14ac:dyDescent="0.2">
      <c r="A84" s="124"/>
      <c r="B84" s="64"/>
      <c r="C84" s="381" t="s">
        <v>51</v>
      </c>
      <c r="D84" s="382"/>
      <c r="E84" s="155"/>
      <c r="F84" s="383"/>
      <c r="G84" s="384"/>
      <c r="H84" s="385"/>
      <c r="K84" s="132"/>
      <c r="L84" s="132"/>
      <c r="M84" s="132"/>
      <c r="N84" s="133"/>
      <c r="O84" s="133"/>
      <c r="P84" s="133"/>
    </row>
    <row r="85" spans="1:16" ht="26.1" customHeight="1" x14ac:dyDescent="0.2">
      <c r="A85" s="124"/>
      <c r="B85" s="121"/>
      <c r="C85" s="368" t="s">
        <v>52</v>
      </c>
      <c r="D85" s="369"/>
      <c r="E85" s="156"/>
      <c r="F85" s="370"/>
      <c r="G85" s="371"/>
      <c r="H85" s="372"/>
      <c r="K85" s="132"/>
      <c r="L85" s="132"/>
      <c r="M85" s="132"/>
      <c r="N85" s="133"/>
      <c r="O85" s="133"/>
      <c r="P85" s="133"/>
    </row>
    <row r="86" spans="1:16" ht="26.1" customHeight="1" x14ac:dyDescent="0.2">
      <c r="A86" s="124"/>
      <c r="B86" s="121"/>
      <c r="C86" s="368" t="s">
        <v>53</v>
      </c>
      <c r="D86" s="369"/>
      <c r="E86" s="156"/>
      <c r="F86" s="370"/>
      <c r="G86" s="371"/>
      <c r="H86" s="372"/>
      <c r="K86" s="132"/>
      <c r="L86" s="132"/>
      <c r="M86" s="132"/>
      <c r="N86" s="133"/>
      <c r="O86" s="133"/>
      <c r="P86" s="133"/>
    </row>
    <row r="87" spans="1:16" ht="26.1" customHeight="1" x14ac:dyDescent="0.2">
      <c r="A87" s="124"/>
      <c r="B87" s="121"/>
      <c r="C87" s="168" t="s">
        <v>167</v>
      </c>
      <c r="D87" s="169"/>
      <c r="E87" s="156"/>
      <c r="F87" s="370"/>
      <c r="G87" s="371"/>
      <c r="H87" s="372"/>
      <c r="K87" s="132"/>
      <c r="L87" s="132"/>
      <c r="M87" s="132"/>
      <c r="N87" s="133"/>
      <c r="O87" s="133"/>
      <c r="P87" s="133"/>
    </row>
    <row r="88" spans="1:16" ht="26.1" customHeight="1" x14ac:dyDescent="0.2">
      <c r="A88" s="124"/>
      <c r="B88" s="121"/>
      <c r="C88" s="368" t="s">
        <v>54</v>
      </c>
      <c r="D88" s="369"/>
      <c r="E88" s="156"/>
      <c r="F88" s="370"/>
      <c r="G88" s="371"/>
      <c r="H88" s="372"/>
      <c r="K88" s="132"/>
      <c r="L88" s="132"/>
      <c r="M88" s="132"/>
      <c r="N88" s="133"/>
      <c r="O88" s="133"/>
      <c r="P88" s="133"/>
    </row>
    <row r="89" spans="1:16" ht="26.1" customHeight="1" x14ac:dyDescent="0.2">
      <c r="A89" s="124"/>
      <c r="B89" s="121"/>
      <c r="C89" s="373" t="s">
        <v>55</v>
      </c>
      <c r="D89" s="374"/>
      <c r="E89" s="157"/>
      <c r="F89" s="375"/>
      <c r="G89" s="376"/>
      <c r="H89" s="377"/>
    </row>
    <row r="90" spans="1:16" ht="26.1" customHeight="1" x14ac:dyDescent="0.2">
      <c r="A90" s="124"/>
      <c r="B90" s="121"/>
      <c r="C90" s="368"/>
      <c r="D90" s="369"/>
      <c r="E90" s="156"/>
      <c r="F90" s="370"/>
      <c r="G90" s="371"/>
      <c r="H90" s="372"/>
    </row>
    <row r="91" spans="1:16" ht="26.1" customHeight="1" thickBot="1" x14ac:dyDescent="0.25">
      <c r="A91" s="124"/>
      <c r="B91" s="121"/>
      <c r="C91" s="373"/>
      <c r="D91" s="374"/>
      <c r="E91" s="157"/>
      <c r="F91" s="375"/>
      <c r="G91" s="376"/>
      <c r="H91" s="377"/>
    </row>
    <row r="92" spans="1:16" ht="26.1" customHeight="1" thickBot="1" x14ac:dyDescent="0.25">
      <c r="A92" s="362" t="s">
        <v>192</v>
      </c>
      <c r="B92" s="363"/>
      <c r="C92" s="363"/>
      <c r="D92" s="364"/>
      <c r="E92" s="127">
        <f>SUBTOTAL(9,E82:E91)</f>
        <v>0</v>
      </c>
      <c r="F92" s="378" t="str">
        <f>IF(E92&lt;=E93*0.5,"","固定経費は合計の1/2以下とする必要があります")</f>
        <v/>
      </c>
      <c r="G92" s="379"/>
      <c r="H92" s="380"/>
    </row>
    <row r="93" spans="1:16" ht="26.1" customHeight="1" thickBot="1" x14ac:dyDescent="0.25">
      <c r="A93" s="362" t="s">
        <v>169</v>
      </c>
      <c r="B93" s="363"/>
      <c r="C93" s="363"/>
      <c r="D93" s="364"/>
      <c r="E93" s="127">
        <f>SUBTOTAL(9,E68:E78,E82:E92)</f>
        <v>0</v>
      </c>
      <c r="F93" s="365" t="str">
        <f>IF(E93&gt;J93,"契約上限額を超えています","")</f>
        <v/>
      </c>
      <c r="G93" s="366"/>
      <c r="H93" s="367"/>
      <c r="J93" s="138">
        <f>VLOOKUP(G2,J3:P27,7,FALSE)</f>
        <v>4905000</v>
      </c>
    </row>
  </sheetData>
  <mergeCells count="144">
    <mergeCell ref="C91:D91"/>
    <mergeCell ref="F91:H91"/>
    <mergeCell ref="A92:D92"/>
    <mergeCell ref="F92:H92"/>
    <mergeCell ref="A93:D93"/>
    <mergeCell ref="F93:H93"/>
    <mergeCell ref="F87:H87"/>
    <mergeCell ref="C88:D88"/>
    <mergeCell ref="F88:H88"/>
    <mergeCell ref="C89:D89"/>
    <mergeCell ref="F89:H89"/>
    <mergeCell ref="C90:D90"/>
    <mergeCell ref="F90:H90"/>
    <mergeCell ref="C84:D84"/>
    <mergeCell ref="F84:H84"/>
    <mergeCell ref="C85:D85"/>
    <mergeCell ref="F85:H85"/>
    <mergeCell ref="C86:D86"/>
    <mergeCell ref="F86:H86"/>
    <mergeCell ref="A79:D79"/>
    <mergeCell ref="F79:H79"/>
    <mergeCell ref="A81:H81"/>
    <mergeCell ref="B82:D82"/>
    <mergeCell ref="F82:H82"/>
    <mergeCell ref="B83:D83"/>
    <mergeCell ref="F83:H83"/>
    <mergeCell ref="C76:D76"/>
    <mergeCell ref="F76:H76"/>
    <mergeCell ref="C77:D77"/>
    <mergeCell ref="F77:H77"/>
    <mergeCell ref="A78:D78"/>
    <mergeCell ref="F78:H78"/>
    <mergeCell ref="C71:D71"/>
    <mergeCell ref="F71:H71"/>
    <mergeCell ref="C72:D72"/>
    <mergeCell ref="F72:H72"/>
    <mergeCell ref="C74:D74"/>
    <mergeCell ref="C75:D75"/>
    <mergeCell ref="F75:H75"/>
    <mergeCell ref="A67:H67"/>
    <mergeCell ref="B68:D68"/>
    <mergeCell ref="F68:H68"/>
    <mergeCell ref="B69:D69"/>
    <mergeCell ref="F69:H69"/>
    <mergeCell ref="C70:D70"/>
    <mergeCell ref="F70:H70"/>
    <mergeCell ref="A61:D61"/>
    <mergeCell ref="F61:H61"/>
    <mergeCell ref="A62:D62"/>
    <mergeCell ref="F62:H62"/>
    <mergeCell ref="A66:D66"/>
    <mergeCell ref="F66:H66"/>
    <mergeCell ref="C58:D58"/>
    <mergeCell ref="F58:H58"/>
    <mergeCell ref="C59:D59"/>
    <mergeCell ref="F59:H59"/>
    <mergeCell ref="C60:D60"/>
    <mergeCell ref="F60:H60"/>
    <mergeCell ref="C54:D54"/>
    <mergeCell ref="F54:H54"/>
    <mergeCell ref="C55:D55"/>
    <mergeCell ref="F55:H55"/>
    <mergeCell ref="F56:H56"/>
    <mergeCell ref="C57:D57"/>
    <mergeCell ref="F57:H57"/>
    <mergeCell ref="A50:H50"/>
    <mergeCell ref="B51:D51"/>
    <mergeCell ref="F51:H51"/>
    <mergeCell ref="B52:D52"/>
    <mergeCell ref="F52:H52"/>
    <mergeCell ref="C53:D53"/>
    <mergeCell ref="F53:H53"/>
    <mergeCell ref="C46:D46"/>
    <mergeCell ref="F46:H46"/>
    <mergeCell ref="A47:D47"/>
    <mergeCell ref="F47:H47"/>
    <mergeCell ref="A48:D48"/>
    <mergeCell ref="F48:H48"/>
    <mergeCell ref="C41:D41"/>
    <mergeCell ref="F41:H41"/>
    <mergeCell ref="C43:D43"/>
    <mergeCell ref="C44:D44"/>
    <mergeCell ref="F44:H44"/>
    <mergeCell ref="C45:D45"/>
    <mergeCell ref="F45:H45"/>
    <mergeCell ref="B38:D38"/>
    <mergeCell ref="F38:H38"/>
    <mergeCell ref="C39:D39"/>
    <mergeCell ref="F39:H39"/>
    <mergeCell ref="C40:D40"/>
    <mergeCell ref="F40:H40"/>
    <mergeCell ref="A31:D31"/>
    <mergeCell ref="F31:H31"/>
    <mergeCell ref="A35:D35"/>
    <mergeCell ref="F35:H35"/>
    <mergeCell ref="A36:H36"/>
    <mergeCell ref="B37:D37"/>
    <mergeCell ref="F37:H37"/>
    <mergeCell ref="C28:D28"/>
    <mergeCell ref="F28:H28"/>
    <mergeCell ref="C29:D29"/>
    <mergeCell ref="F29:H29"/>
    <mergeCell ref="A30:D30"/>
    <mergeCell ref="F30:H30"/>
    <mergeCell ref="C24:D24"/>
    <mergeCell ref="F24:H24"/>
    <mergeCell ref="F25:H25"/>
    <mergeCell ref="C26:D26"/>
    <mergeCell ref="F26:H26"/>
    <mergeCell ref="C27:D27"/>
    <mergeCell ref="F27:H27"/>
    <mergeCell ref="B21:D21"/>
    <mergeCell ref="F21:H21"/>
    <mergeCell ref="C22:D22"/>
    <mergeCell ref="F22:H22"/>
    <mergeCell ref="C23:D23"/>
    <mergeCell ref="F23:H23"/>
    <mergeCell ref="A16:D16"/>
    <mergeCell ref="F16:H16"/>
    <mergeCell ref="A17:D17"/>
    <mergeCell ref="F17:H17"/>
    <mergeCell ref="A19:H19"/>
    <mergeCell ref="B20:D20"/>
    <mergeCell ref="F20:H20"/>
    <mergeCell ref="C12:D12"/>
    <mergeCell ref="C13:D13"/>
    <mergeCell ref="F13:H13"/>
    <mergeCell ref="C14:D14"/>
    <mergeCell ref="F14:H14"/>
    <mergeCell ref="C15:D15"/>
    <mergeCell ref="F15:H15"/>
    <mergeCell ref="C8:D8"/>
    <mergeCell ref="F8:H8"/>
    <mergeCell ref="C9:D9"/>
    <mergeCell ref="F9:H9"/>
    <mergeCell ref="C10:D10"/>
    <mergeCell ref="F10:H10"/>
    <mergeCell ref="A4:D4"/>
    <mergeCell ref="F4:H4"/>
    <mergeCell ref="A5:H5"/>
    <mergeCell ref="B6:D6"/>
    <mergeCell ref="F6:H6"/>
    <mergeCell ref="B7:D7"/>
    <mergeCell ref="F7:H7"/>
  </mergeCells>
  <phoneticPr fontId="5"/>
  <dataValidations count="1">
    <dataValidation type="list" allowBlank="1" showInputMessage="1" showErrorMessage="1" sqref="G2 G33 G64" xr:uid="{DF2CF9A0-D31B-4094-8ED7-A21CF379FE70}">
      <formula1>$J$3:$J$27</formula1>
    </dataValidation>
  </dataValidations>
  <printOptions horizontalCentered="1"/>
  <pageMargins left="0.59055118110236227" right="0.59055118110236227" top="0.59055118110236227" bottom="0.59055118110236227" header="0.31496062992125984" footer="0.31496062992125984"/>
  <pageSetup paperSize="9" scale="84" firstPageNumber="31" orientation="portrait" r:id="rId1"/>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42"/>
  <sheetViews>
    <sheetView view="pageBreakPreview" zoomScaleNormal="100" zoomScaleSheetLayoutView="100" workbookViewId="0">
      <selection activeCell="D26" sqref="D26:F26"/>
    </sheetView>
  </sheetViews>
  <sheetFormatPr defaultColWidth="9" defaultRowHeight="17.399999999999999" x14ac:dyDescent="0.2"/>
  <cols>
    <col min="1" max="1" width="6.6640625" style="10" customWidth="1"/>
    <col min="2" max="7" width="12.6640625" style="10" customWidth="1"/>
    <col min="8" max="8" width="6.6640625" style="10" customWidth="1"/>
    <col min="9" max="16384" width="9" style="10"/>
  </cols>
  <sheetData>
    <row r="1" spans="1:8" ht="19.2" x14ac:dyDescent="0.2">
      <c r="H1" s="63" t="s">
        <v>99</v>
      </c>
    </row>
    <row r="2" spans="1:8" x14ac:dyDescent="0.2">
      <c r="A2" s="29"/>
      <c r="B2" s="30"/>
      <c r="C2" s="30"/>
      <c r="D2" s="30"/>
      <c r="E2" s="30"/>
      <c r="F2" s="30"/>
      <c r="G2" s="30"/>
      <c r="H2" s="31"/>
    </row>
    <row r="3" spans="1:8" x14ac:dyDescent="0.2">
      <c r="A3" s="32"/>
      <c r="B3" s="33"/>
      <c r="C3" s="33"/>
      <c r="D3" s="33"/>
      <c r="E3" s="33"/>
      <c r="F3" s="33"/>
      <c r="G3" s="33"/>
      <c r="H3" s="34"/>
    </row>
    <row r="4" spans="1:8" ht="19.2" x14ac:dyDescent="0.2">
      <c r="A4" s="412" t="s">
        <v>112</v>
      </c>
      <c r="B4" s="413"/>
      <c r="C4" s="413"/>
      <c r="D4" s="413"/>
      <c r="E4" s="413"/>
      <c r="F4" s="413"/>
      <c r="G4" s="413"/>
      <c r="H4" s="414"/>
    </row>
    <row r="5" spans="1:8" ht="19.2" x14ac:dyDescent="0.2">
      <c r="A5" s="32"/>
      <c r="B5" s="35"/>
      <c r="C5" s="35"/>
      <c r="D5" s="35"/>
      <c r="E5" s="35"/>
      <c r="F5" s="35"/>
      <c r="G5" s="35"/>
      <c r="H5" s="34"/>
    </row>
    <row r="6" spans="1:8" x14ac:dyDescent="0.2">
      <c r="A6" s="32"/>
      <c r="B6" s="33"/>
      <c r="C6" s="33"/>
      <c r="D6" s="33"/>
      <c r="E6" s="33"/>
      <c r="F6" s="33"/>
      <c r="G6" s="33"/>
      <c r="H6" s="34"/>
    </row>
    <row r="7" spans="1:8" x14ac:dyDescent="0.2">
      <c r="A7" s="32"/>
      <c r="B7" s="33"/>
      <c r="C7" s="33"/>
      <c r="D7" s="33"/>
      <c r="E7" s="68"/>
      <c r="F7" s="33"/>
      <c r="G7" s="360" t="s">
        <v>128</v>
      </c>
      <c r="H7" s="361"/>
    </row>
    <row r="8" spans="1:8" x14ac:dyDescent="0.2">
      <c r="A8" s="32"/>
      <c r="B8" s="33"/>
      <c r="C8" s="33"/>
      <c r="D8" s="33"/>
      <c r="E8" s="33"/>
      <c r="F8" s="33"/>
      <c r="G8" s="33"/>
      <c r="H8" s="34"/>
    </row>
    <row r="9" spans="1:8" x14ac:dyDescent="0.2">
      <c r="A9" s="32" t="s">
        <v>108</v>
      </c>
      <c r="B9" s="33"/>
      <c r="C9" s="33"/>
      <c r="D9" s="33"/>
      <c r="E9" s="33"/>
      <c r="F9" s="33"/>
      <c r="G9" s="33"/>
      <c r="H9" s="34"/>
    </row>
    <row r="10" spans="1:8" x14ac:dyDescent="0.2">
      <c r="A10" s="32"/>
      <c r="B10" s="33"/>
      <c r="C10" s="33"/>
      <c r="D10" s="33"/>
      <c r="E10" s="33"/>
      <c r="F10" s="33"/>
      <c r="G10" s="33"/>
      <c r="H10" s="34"/>
    </row>
    <row r="11" spans="1:8" x14ac:dyDescent="0.2">
      <c r="A11" s="32"/>
      <c r="B11" s="33"/>
      <c r="C11" s="33"/>
      <c r="D11" s="33"/>
      <c r="E11" s="33"/>
      <c r="F11" s="33"/>
      <c r="G11" s="33"/>
      <c r="H11" s="34"/>
    </row>
    <row r="12" spans="1:8" x14ac:dyDescent="0.2">
      <c r="A12" s="32"/>
      <c r="B12" s="33"/>
      <c r="C12" s="33"/>
      <c r="D12" s="33"/>
      <c r="E12" s="33" t="s">
        <v>200</v>
      </c>
      <c r="F12" s="33"/>
      <c r="G12" s="33"/>
      <c r="H12" s="34"/>
    </row>
    <row r="13" spans="1:8" x14ac:dyDescent="0.2">
      <c r="A13" s="32"/>
      <c r="B13" s="22" t="s">
        <v>10</v>
      </c>
      <c r="C13" s="22"/>
      <c r="D13" s="355"/>
      <c r="E13" s="355"/>
      <c r="F13" s="355"/>
      <c r="G13" s="33"/>
      <c r="H13" s="34"/>
    </row>
    <row r="14" spans="1:8" x14ac:dyDescent="0.2">
      <c r="A14" s="32"/>
      <c r="B14" s="22" t="s">
        <v>11</v>
      </c>
      <c r="C14" s="22"/>
      <c r="D14" s="355"/>
      <c r="E14" s="355"/>
      <c r="F14" s="355"/>
      <c r="G14" s="33"/>
      <c r="H14" s="34"/>
    </row>
    <row r="15" spans="1:8" x14ac:dyDescent="0.2">
      <c r="A15" s="32"/>
      <c r="B15" s="22" t="s">
        <v>12</v>
      </c>
      <c r="C15" s="22"/>
      <c r="D15" s="355"/>
      <c r="E15" s="355"/>
      <c r="F15" s="355"/>
      <c r="G15" s="33"/>
      <c r="H15" s="34"/>
    </row>
    <row r="16" spans="1:8" x14ac:dyDescent="0.2">
      <c r="A16" s="32"/>
      <c r="B16" s="22" t="s">
        <v>0</v>
      </c>
      <c r="C16" s="22"/>
      <c r="D16" s="355"/>
      <c r="E16" s="355"/>
      <c r="F16" s="355"/>
      <c r="G16" s="33"/>
      <c r="H16" s="34"/>
    </row>
    <row r="17" spans="1:8" x14ac:dyDescent="0.2">
      <c r="A17" s="32"/>
      <c r="B17" s="33"/>
      <c r="C17" s="33"/>
      <c r="D17" s="33"/>
      <c r="E17" s="33"/>
      <c r="F17" s="33"/>
      <c r="G17" s="33"/>
      <c r="H17" s="34"/>
    </row>
    <row r="18" spans="1:8" x14ac:dyDescent="0.2">
      <c r="A18" s="32"/>
      <c r="B18" s="33"/>
      <c r="C18" s="33"/>
      <c r="D18" s="33"/>
      <c r="E18" s="33"/>
      <c r="F18" s="33"/>
      <c r="G18" s="33"/>
      <c r="H18" s="34"/>
    </row>
    <row r="19" spans="1:8" x14ac:dyDescent="0.2">
      <c r="A19" s="357" t="s">
        <v>235</v>
      </c>
      <c r="B19" s="358"/>
      <c r="C19" s="358"/>
      <c r="D19" s="358"/>
      <c r="E19" s="358"/>
      <c r="F19" s="358"/>
      <c r="G19" s="358"/>
      <c r="H19" s="359"/>
    </row>
    <row r="20" spans="1:8" x14ac:dyDescent="0.2">
      <c r="A20" s="357"/>
      <c r="B20" s="358"/>
      <c r="C20" s="358"/>
      <c r="D20" s="358"/>
      <c r="E20" s="358"/>
      <c r="F20" s="358"/>
      <c r="G20" s="358"/>
      <c r="H20" s="359"/>
    </row>
    <row r="21" spans="1:8" x14ac:dyDescent="0.2">
      <c r="A21" s="32"/>
      <c r="B21" s="33"/>
      <c r="C21" s="33"/>
      <c r="D21" s="33"/>
      <c r="E21" s="33"/>
      <c r="F21" s="33"/>
      <c r="G21" s="33"/>
      <c r="H21" s="34"/>
    </row>
    <row r="22" spans="1:8" x14ac:dyDescent="0.2">
      <c r="A22" s="32"/>
      <c r="B22" s="47" t="s">
        <v>13</v>
      </c>
      <c r="C22" s="33"/>
      <c r="D22" s="40"/>
      <c r="E22" s="33"/>
      <c r="F22" s="33"/>
      <c r="G22" s="33"/>
      <c r="H22" s="34"/>
    </row>
    <row r="23" spans="1:8" x14ac:dyDescent="0.2">
      <c r="A23" s="32"/>
      <c r="B23" s="33"/>
      <c r="C23" s="33"/>
      <c r="D23" s="33"/>
      <c r="E23" s="33"/>
      <c r="F23" s="33"/>
      <c r="G23" s="33"/>
      <c r="H23" s="34"/>
    </row>
    <row r="24" spans="1:8" ht="18.75" customHeight="1" x14ac:dyDescent="0.2">
      <c r="A24" s="41"/>
      <c r="B24" s="415" t="s">
        <v>175</v>
      </c>
      <c r="C24" s="415"/>
      <c r="D24" s="415"/>
      <c r="E24" s="415"/>
      <c r="F24" s="415"/>
      <c r="G24" s="415"/>
      <c r="H24" s="139"/>
    </row>
    <row r="25" spans="1:8" x14ac:dyDescent="0.2">
      <c r="A25" s="36"/>
      <c r="B25" s="415"/>
      <c r="C25" s="415"/>
      <c r="D25" s="415"/>
      <c r="E25" s="415"/>
      <c r="F25" s="415"/>
      <c r="G25" s="415"/>
      <c r="H25" s="139"/>
    </row>
    <row r="26" spans="1:8" x14ac:dyDescent="0.2">
      <c r="A26" s="36"/>
      <c r="B26" s="37"/>
      <c r="C26" s="37"/>
      <c r="D26" s="37"/>
      <c r="E26" s="37"/>
      <c r="F26" s="37"/>
      <c r="G26" s="37"/>
      <c r="H26" s="38"/>
    </row>
    <row r="27" spans="1:8" ht="15" customHeight="1" x14ac:dyDescent="0.2">
      <c r="A27" s="43"/>
      <c r="B27" s="33"/>
      <c r="C27" s="33"/>
      <c r="D27" s="33"/>
      <c r="E27" s="33"/>
      <c r="F27" s="33"/>
      <c r="G27" s="33"/>
      <c r="H27" s="34"/>
    </row>
    <row r="28" spans="1:8" ht="15" customHeight="1" x14ac:dyDescent="0.2">
      <c r="A28" s="43" t="s">
        <v>14</v>
      </c>
      <c r="B28" s="416" t="s">
        <v>177</v>
      </c>
      <c r="C28" s="416"/>
      <c r="D28" s="416"/>
      <c r="E28" s="416"/>
      <c r="F28" s="416"/>
      <c r="G28" s="416"/>
      <c r="H28" s="34"/>
    </row>
    <row r="29" spans="1:8" ht="24" customHeight="1" x14ac:dyDescent="0.2">
      <c r="A29" s="43"/>
      <c r="B29" s="416"/>
      <c r="C29" s="416"/>
      <c r="D29" s="416"/>
      <c r="E29" s="416"/>
      <c r="F29" s="416"/>
      <c r="G29" s="416"/>
      <c r="H29" s="23"/>
    </row>
    <row r="30" spans="1:8" ht="15" customHeight="1" x14ac:dyDescent="0.2">
      <c r="A30" s="43"/>
      <c r="B30" s="33"/>
      <c r="C30" s="33"/>
      <c r="D30" s="33"/>
      <c r="E30" s="33"/>
      <c r="F30" s="22"/>
      <c r="G30" s="22"/>
      <c r="H30" s="23"/>
    </row>
    <row r="31" spans="1:8" ht="15" customHeight="1" x14ac:dyDescent="0.2">
      <c r="A31" s="43"/>
      <c r="B31" s="48"/>
      <c r="C31" s="33"/>
      <c r="D31" s="33"/>
      <c r="E31" s="33"/>
      <c r="F31" s="22"/>
      <c r="G31" s="22"/>
      <c r="H31" s="23"/>
    </row>
    <row r="32" spans="1:8" ht="15" customHeight="1" x14ac:dyDescent="0.2">
      <c r="A32" s="43" t="s">
        <v>27</v>
      </c>
      <c r="B32" s="358" t="s">
        <v>28</v>
      </c>
      <c r="C32" s="358"/>
      <c r="D32" s="358"/>
      <c r="E32" s="358"/>
      <c r="F32" s="358"/>
      <c r="G32" s="358"/>
      <c r="H32" s="23"/>
    </row>
    <row r="33" spans="1:8" ht="15" customHeight="1" x14ac:dyDescent="0.2">
      <c r="A33" s="43"/>
      <c r="B33" s="33"/>
      <c r="C33" s="33"/>
      <c r="D33" s="33"/>
      <c r="E33" s="33"/>
      <c r="F33" s="22"/>
      <c r="G33" s="22"/>
      <c r="H33" s="23"/>
    </row>
    <row r="34" spans="1:8" ht="15" customHeight="1" x14ac:dyDescent="0.2">
      <c r="A34" s="42"/>
      <c r="B34" s="68"/>
      <c r="C34" s="33"/>
      <c r="D34" s="33"/>
      <c r="E34" s="33"/>
      <c r="F34" s="22"/>
      <c r="G34" s="22"/>
      <c r="H34" s="23"/>
    </row>
    <row r="35" spans="1:8" ht="15.9" customHeight="1" x14ac:dyDescent="0.2">
      <c r="A35" s="175" t="s">
        <v>241</v>
      </c>
      <c r="B35" s="411" t="s">
        <v>242</v>
      </c>
      <c r="C35" s="411"/>
      <c r="D35" s="411"/>
      <c r="E35" s="411"/>
      <c r="F35" s="411"/>
      <c r="G35" s="411"/>
      <c r="H35" s="23"/>
    </row>
    <row r="36" spans="1:8" ht="15.9" customHeight="1" x14ac:dyDescent="0.2">
      <c r="A36" s="175"/>
      <c r="B36" s="411"/>
      <c r="C36" s="411"/>
      <c r="D36" s="411"/>
      <c r="E36" s="411"/>
      <c r="F36" s="411"/>
      <c r="G36" s="411"/>
      <c r="H36" s="23"/>
    </row>
    <row r="37" spans="1:8" ht="24" customHeight="1" x14ac:dyDescent="0.2">
      <c r="A37" s="43"/>
      <c r="B37" s="411"/>
      <c r="C37" s="411"/>
      <c r="D37" s="411"/>
      <c r="E37" s="411"/>
      <c r="F37" s="411"/>
      <c r="G37" s="411"/>
      <c r="H37" s="23"/>
    </row>
    <row r="38" spans="1:8" ht="15.9" customHeight="1" x14ac:dyDescent="0.2">
      <c r="A38" s="43"/>
      <c r="B38" s="411"/>
      <c r="C38" s="411"/>
      <c r="D38" s="411"/>
      <c r="E38" s="411"/>
      <c r="F38" s="411"/>
      <c r="G38" s="411"/>
      <c r="H38" s="23"/>
    </row>
    <row r="39" spans="1:8" ht="15" customHeight="1" x14ac:dyDescent="0.2">
      <c r="A39" s="43"/>
      <c r="B39" s="33"/>
      <c r="C39" s="33"/>
      <c r="D39" s="33"/>
      <c r="E39" s="33"/>
      <c r="F39" s="22"/>
      <c r="G39" s="22"/>
      <c r="H39" s="23"/>
    </row>
    <row r="40" spans="1:8" ht="15" customHeight="1" x14ac:dyDescent="0.2">
      <c r="A40" s="43" t="s">
        <v>29</v>
      </c>
      <c r="B40" s="410" t="s">
        <v>271</v>
      </c>
      <c r="C40" s="410"/>
      <c r="D40" s="410"/>
      <c r="E40" s="410"/>
      <c r="F40" s="410"/>
      <c r="G40" s="410"/>
      <c r="H40" s="23"/>
    </row>
    <row r="41" spans="1:8" ht="15" customHeight="1" x14ac:dyDescent="0.2">
      <c r="A41" s="43"/>
      <c r="B41" s="410"/>
      <c r="C41" s="410"/>
      <c r="D41" s="410"/>
      <c r="E41" s="410"/>
      <c r="F41" s="410"/>
      <c r="G41" s="410"/>
      <c r="H41" s="23"/>
    </row>
    <row r="42" spans="1:8" x14ac:dyDescent="0.2">
      <c r="A42" s="44"/>
      <c r="B42" s="45"/>
      <c r="C42" s="45"/>
      <c r="D42" s="45"/>
      <c r="E42" s="45"/>
      <c r="F42" s="45"/>
      <c r="G42" s="45"/>
      <c r="H42" s="46"/>
    </row>
  </sheetData>
  <mergeCells count="13">
    <mergeCell ref="A4:H4"/>
    <mergeCell ref="A19:H19"/>
    <mergeCell ref="A20:H20"/>
    <mergeCell ref="B24:G25"/>
    <mergeCell ref="B28:G29"/>
    <mergeCell ref="B32:G32"/>
    <mergeCell ref="B40:G41"/>
    <mergeCell ref="G7:H7"/>
    <mergeCell ref="D13:F13"/>
    <mergeCell ref="D14:F14"/>
    <mergeCell ref="D15:F15"/>
    <mergeCell ref="D16:F16"/>
    <mergeCell ref="B35:G38"/>
  </mergeCells>
  <phoneticPr fontId="4"/>
  <printOptions horizontalCentered="1"/>
  <pageMargins left="0.59055118110236227" right="0.59055118110236227" top="0.59055118110236227" bottom="0.59055118110236227" header="0.31496062992125984" footer="0.31496062992125984"/>
  <pageSetup paperSize="9" scale="84" firstPageNumber="3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I41"/>
  <sheetViews>
    <sheetView view="pageBreakPreview" topLeftCell="A30" zoomScaleNormal="100" zoomScaleSheetLayoutView="100" workbookViewId="0">
      <selection activeCell="D26" sqref="D26:F26"/>
    </sheetView>
  </sheetViews>
  <sheetFormatPr defaultColWidth="9" defaultRowHeight="17.399999999999999" x14ac:dyDescent="0.2"/>
  <cols>
    <col min="1" max="1" width="8.6640625" style="10" customWidth="1"/>
    <col min="2" max="6" width="12.6640625" style="10" customWidth="1"/>
    <col min="7" max="8" width="8.6640625" style="10" customWidth="1"/>
    <col min="9" max="16384" width="9" style="10"/>
  </cols>
  <sheetData>
    <row r="1" spans="1:9" ht="19.2" x14ac:dyDescent="0.2">
      <c r="H1" s="63" t="s">
        <v>96</v>
      </c>
    </row>
    <row r="2" spans="1:9" x14ac:dyDescent="0.2">
      <c r="A2" s="29"/>
      <c r="B2" s="30"/>
      <c r="C2" s="30"/>
      <c r="D2" s="30"/>
      <c r="E2" s="30"/>
      <c r="F2" s="30"/>
      <c r="G2" s="30"/>
      <c r="H2" s="31"/>
    </row>
    <row r="3" spans="1:9" ht="19.2" x14ac:dyDescent="0.2">
      <c r="A3" s="59" t="s">
        <v>113</v>
      </c>
      <c r="B3" s="60"/>
      <c r="C3" s="60"/>
      <c r="D3" s="60"/>
      <c r="E3" s="60"/>
      <c r="F3" s="60"/>
      <c r="G3" s="60"/>
      <c r="H3" s="61"/>
    </row>
    <row r="4" spans="1:9" x14ac:dyDescent="0.2">
      <c r="A4" s="32"/>
      <c r="B4" s="33"/>
      <c r="C4" s="33"/>
      <c r="D4" s="33"/>
      <c r="E4" s="33"/>
      <c r="F4" s="33"/>
      <c r="G4" s="33"/>
      <c r="H4" s="34"/>
    </row>
    <row r="5" spans="1:9" x14ac:dyDescent="0.2">
      <c r="A5" s="32"/>
      <c r="B5" s="33"/>
      <c r="C5" s="33"/>
      <c r="D5" s="33"/>
      <c r="E5" s="22"/>
      <c r="F5" s="360" t="s">
        <v>128</v>
      </c>
      <c r="G5" s="360"/>
      <c r="H5" s="361"/>
      <c r="I5" s="140"/>
    </row>
    <row r="6" spans="1:9" x14ac:dyDescent="0.2">
      <c r="A6" s="32"/>
      <c r="B6" s="33"/>
      <c r="C6" s="33"/>
      <c r="D6" s="33"/>
      <c r="E6" s="33"/>
      <c r="F6" s="33"/>
      <c r="G6" s="33"/>
      <c r="H6" s="34"/>
    </row>
    <row r="7" spans="1:9" x14ac:dyDescent="0.2">
      <c r="A7" s="32" t="s">
        <v>108</v>
      </c>
      <c r="B7" s="33"/>
      <c r="C7" s="33"/>
      <c r="D7" s="33"/>
      <c r="E7" s="33"/>
      <c r="F7" s="33"/>
      <c r="G7" s="33"/>
      <c r="H7" s="34"/>
    </row>
    <row r="8" spans="1:9" x14ac:dyDescent="0.2">
      <c r="A8" s="32"/>
      <c r="B8" s="33"/>
      <c r="C8" s="33"/>
      <c r="D8" s="33"/>
      <c r="E8" s="33"/>
      <c r="F8" s="33"/>
      <c r="G8" s="33"/>
      <c r="H8" s="34"/>
    </row>
    <row r="9" spans="1:9" x14ac:dyDescent="0.2">
      <c r="A9" s="32"/>
      <c r="B9" s="33"/>
      <c r="C9" s="33"/>
      <c r="D9" s="33"/>
      <c r="E9" s="33"/>
      <c r="F9" s="33"/>
      <c r="G9" s="33"/>
      <c r="H9" s="34"/>
    </row>
    <row r="10" spans="1:9" x14ac:dyDescent="0.2">
      <c r="A10" s="32"/>
      <c r="B10" s="33"/>
      <c r="C10" s="33"/>
      <c r="D10" s="33"/>
      <c r="E10" s="33" t="s">
        <v>184</v>
      </c>
      <c r="F10" s="33"/>
      <c r="G10" s="33"/>
      <c r="H10" s="34"/>
    </row>
    <row r="11" spans="1:9" x14ac:dyDescent="0.2">
      <c r="A11" s="32"/>
      <c r="B11" s="22" t="s">
        <v>10</v>
      </c>
      <c r="C11" s="22"/>
      <c r="D11" s="355"/>
      <c r="E11" s="355"/>
      <c r="F11" s="355"/>
      <c r="G11" s="158"/>
      <c r="H11" s="34"/>
    </row>
    <row r="12" spans="1:9" x14ac:dyDescent="0.2">
      <c r="A12" s="32"/>
      <c r="B12" s="22" t="s">
        <v>11</v>
      </c>
      <c r="C12" s="22"/>
      <c r="D12" s="355"/>
      <c r="E12" s="355"/>
      <c r="F12" s="355"/>
      <c r="G12" s="158"/>
      <c r="H12" s="34"/>
    </row>
    <row r="13" spans="1:9" x14ac:dyDescent="0.2">
      <c r="A13" s="32"/>
      <c r="B13" s="22" t="s">
        <v>12</v>
      </c>
      <c r="C13" s="22"/>
      <c r="D13" s="355"/>
      <c r="E13" s="355"/>
      <c r="F13" s="355"/>
      <c r="G13" s="158"/>
      <c r="H13" s="34"/>
    </row>
    <row r="14" spans="1:9" x14ac:dyDescent="0.2">
      <c r="A14" s="32"/>
      <c r="B14" s="22" t="s">
        <v>0</v>
      </c>
      <c r="C14" s="22"/>
      <c r="D14" s="355"/>
      <c r="E14" s="355"/>
      <c r="F14" s="355"/>
      <c r="G14" s="158"/>
      <c r="H14" s="34"/>
    </row>
    <row r="15" spans="1:9" x14ac:dyDescent="0.2">
      <c r="A15" s="32"/>
      <c r="B15" s="33"/>
      <c r="C15" s="33"/>
      <c r="D15" s="33"/>
      <c r="E15" s="33"/>
      <c r="F15" s="33"/>
      <c r="G15" s="33"/>
      <c r="H15" s="34"/>
    </row>
    <row r="16" spans="1:9" x14ac:dyDescent="0.2">
      <c r="A16" s="357" t="s">
        <v>235</v>
      </c>
      <c r="B16" s="358"/>
      <c r="C16" s="358"/>
      <c r="D16" s="358"/>
      <c r="E16" s="358"/>
      <c r="F16" s="358"/>
      <c r="G16" s="358"/>
      <c r="H16" s="359"/>
    </row>
    <row r="17" spans="1:8" x14ac:dyDescent="0.2">
      <c r="A17" s="32"/>
      <c r="B17" s="47" t="s">
        <v>13</v>
      </c>
      <c r="C17" s="33"/>
      <c r="D17" s="40"/>
      <c r="E17" s="33"/>
      <c r="F17" s="33"/>
      <c r="G17" s="33"/>
      <c r="H17" s="34"/>
    </row>
    <row r="18" spans="1:8" ht="20.100000000000001" customHeight="1" x14ac:dyDescent="0.2">
      <c r="A18" s="41"/>
      <c r="B18" s="415" t="s">
        <v>175</v>
      </c>
      <c r="C18" s="415"/>
      <c r="D18" s="415"/>
      <c r="E18" s="415"/>
      <c r="F18" s="415"/>
      <c r="G18" s="415"/>
      <c r="H18" s="34"/>
    </row>
    <row r="19" spans="1:8" ht="20.100000000000001" customHeight="1" x14ac:dyDescent="0.2">
      <c r="A19" s="36"/>
      <c r="B19" s="415"/>
      <c r="C19" s="415"/>
      <c r="D19" s="415"/>
      <c r="E19" s="415"/>
      <c r="F19" s="415"/>
      <c r="G19" s="415"/>
      <c r="H19" s="23"/>
    </row>
    <row r="20" spans="1:8" x14ac:dyDescent="0.2">
      <c r="A20" s="43" t="s">
        <v>14</v>
      </c>
      <c r="B20" s="419" t="s">
        <v>176</v>
      </c>
      <c r="C20" s="419"/>
      <c r="D20" s="419"/>
      <c r="E20" s="419"/>
      <c r="F20" s="419"/>
      <c r="G20" s="419"/>
      <c r="H20" s="34"/>
    </row>
    <row r="21" spans="1:8" ht="15" customHeight="1" x14ac:dyDescent="0.2">
      <c r="A21" s="43"/>
      <c r="B21" s="419"/>
      <c r="C21" s="419"/>
      <c r="D21" s="419"/>
      <c r="E21" s="419"/>
      <c r="F21" s="419"/>
      <c r="G21" s="419"/>
      <c r="H21" s="23"/>
    </row>
    <row r="22" spans="1:8" ht="15" customHeight="1" x14ac:dyDescent="0.2">
      <c r="A22" s="36"/>
      <c r="B22" s="37"/>
      <c r="C22" s="37"/>
      <c r="D22" s="37"/>
      <c r="E22" s="37"/>
      <c r="F22" s="37"/>
      <c r="G22" s="37"/>
      <c r="H22" s="38"/>
    </row>
    <row r="23" spans="1:8" ht="15.9" customHeight="1" x14ac:dyDescent="0.2">
      <c r="A23" s="175" t="s">
        <v>14</v>
      </c>
      <c r="B23" s="411" t="s">
        <v>242</v>
      </c>
      <c r="C23" s="411"/>
      <c r="D23" s="411"/>
      <c r="E23" s="411"/>
      <c r="F23" s="411"/>
      <c r="G23" s="411"/>
      <c r="H23" s="23"/>
    </row>
    <row r="24" spans="1:8" ht="15.9" customHeight="1" x14ac:dyDescent="0.2">
      <c r="A24" s="175"/>
      <c r="B24" s="411"/>
      <c r="C24" s="411"/>
      <c r="D24" s="411"/>
      <c r="E24" s="411"/>
      <c r="F24" s="411"/>
      <c r="G24" s="411"/>
      <c r="H24" s="23"/>
    </row>
    <row r="25" spans="1:8" ht="49.5" customHeight="1" x14ac:dyDescent="0.2">
      <c r="A25" s="43"/>
      <c r="B25" s="411"/>
      <c r="C25" s="411"/>
      <c r="D25" s="411"/>
      <c r="E25" s="411"/>
      <c r="F25" s="411"/>
      <c r="G25" s="411"/>
      <c r="H25" s="23"/>
    </row>
    <row r="26" spans="1:8" ht="32.4" customHeight="1" x14ac:dyDescent="0.2">
      <c r="A26" s="43" t="s">
        <v>14</v>
      </c>
      <c r="B26" s="416" t="s">
        <v>58</v>
      </c>
      <c r="C26" s="416"/>
      <c r="D26" s="416"/>
      <c r="E26" s="416"/>
      <c r="F26" s="416"/>
      <c r="G26" s="416"/>
      <c r="H26" s="34"/>
    </row>
    <row r="27" spans="1:8" ht="15" customHeight="1" x14ac:dyDescent="0.2">
      <c r="A27" s="43"/>
      <c r="B27" s="33"/>
      <c r="C27" s="33"/>
      <c r="D27" s="33"/>
      <c r="E27" s="33"/>
      <c r="F27" s="22"/>
      <c r="G27" s="22"/>
      <c r="H27" s="23"/>
    </row>
    <row r="28" spans="1:8" ht="20.100000000000001" customHeight="1" x14ac:dyDescent="0.2">
      <c r="A28" s="43" t="s">
        <v>27</v>
      </c>
      <c r="B28" s="417" t="s">
        <v>182</v>
      </c>
      <c r="C28" s="417"/>
      <c r="D28" s="417"/>
      <c r="E28" s="417"/>
      <c r="F28" s="417"/>
      <c r="G28" s="417"/>
      <c r="H28" s="23"/>
    </row>
    <row r="29" spans="1:8" ht="20.100000000000001" customHeight="1" x14ac:dyDescent="0.2">
      <c r="A29" s="43"/>
      <c r="B29" s="417"/>
      <c r="C29" s="417"/>
      <c r="D29" s="417"/>
      <c r="E29" s="417"/>
      <c r="F29" s="417"/>
      <c r="G29" s="417"/>
      <c r="H29" s="23"/>
    </row>
    <row r="30" spans="1:8" ht="15" customHeight="1" x14ac:dyDescent="0.2">
      <c r="A30" s="43"/>
      <c r="B30" s="48"/>
      <c r="C30" s="33"/>
      <c r="D30" s="33"/>
      <c r="E30" s="33"/>
      <c r="F30" s="22"/>
      <c r="G30" s="22"/>
      <c r="H30" s="23"/>
    </row>
    <row r="31" spans="1:8" ht="20.100000000000001" customHeight="1" x14ac:dyDescent="0.2">
      <c r="A31" s="43" t="s">
        <v>27</v>
      </c>
      <c r="B31" s="417" t="s">
        <v>298</v>
      </c>
      <c r="C31" s="417"/>
      <c r="D31" s="417"/>
      <c r="E31" s="417"/>
      <c r="F31" s="417"/>
      <c r="G31" s="417"/>
      <c r="H31" s="23"/>
    </row>
    <row r="32" spans="1:8" ht="37.5" customHeight="1" x14ac:dyDescent="0.2">
      <c r="A32" s="43"/>
      <c r="B32" s="417"/>
      <c r="C32" s="417"/>
      <c r="D32" s="417"/>
      <c r="E32" s="417"/>
      <c r="F32" s="417"/>
      <c r="G32" s="417"/>
      <c r="H32" s="23"/>
    </row>
    <row r="33" spans="1:8" ht="15" customHeight="1" x14ac:dyDescent="0.2">
      <c r="A33" s="42"/>
      <c r="B33" s="68"/>
      <c r="C33" s="33"/>
      <c r="D33" s="33"/>
      <c r="E33" s="33"/>
      <c r="F33" s="22"/>
      <c r="G33" s="22"/>
      <c r="H33" s="23"/>
    </row>
    <row r="34" spans="1:8" ht="18" customHeight="1" x14ac:dyDescent="0.2">
      <c r="A34" s="43" t="s">
        <v>27</v>
      </c>
      <c r="B34" s="417" t="s">
        <v>299</v>
      </c>
      <c r="C34" s="417"/>
      <c r="D34" s="417"/>
      <c r="E34" s="417"/>
      <c r="F34" s="417"/>
      <c r="G34" s="417"/>
      <c r="H34" s="23"/>
    </row>
    <row r="35" spans="1:8" ht="18" customHeight="1" x14ac:dyDescent="0.2">
      <c r="A35" s="43"/>
      <c r="B35" s="417"/>
      <c r="C35" s="417"/>
      <c r="D35" s="417"/>
      <c r="E35" s="417"/>
      <c r="F35" s="417"/>
      <c r="G35" s="417"/>
      <c r="H35" s="23"/>
    </row>
    <row r="36" spans="1:8" ht="40.5" customHeight="1" x14ac:dyDescent="0.2">
      <c r="A36" s="43"/>
      <c r="B36" s="417"/>
      <c r="C36" s="417"/>
      <c r="D36" s="417"/>
      <c r="E36" s="417"/>
      <c r="F36" s="417"/>
      <c r="G36" s="417"/>
      <c r="H36" s="23"/>
    </row>
    <row r="37" spans="1:8" ht="15" customHeight="1" x14ac:dyDescent="0.2">
      <c r="A37" s="43" t="s">
        <v>14</v>
      </c>
      <c r="B37" s="33" t="s">
        <v>26</v>
      </c>
      <c r="C37" s="33"/>
      <c r="D37" s="33"/>
      <c r="E37" s="33"/>
      <c r="F37" s="33"/>
      <c r="G37" s="33"/>
      <c r="H37" s="34"/>
    </row>
    <row r="38" spans="1:8" ht="20.100000000000001" customHeight="1" x14ac:dyDescent="0.2">
      <c r="A38" s="200"/>
      <c r="B38" s="417" t="s">
        <v>183</v>
      </c>
      <c r="C38" s="417"/>
      <c r="D38" s="417"/>
      <c r="E38" s="417"/>
      <c r="F38" s="417"/>
      <c r="G38" s="417"/>
      <c r="H38" s="34"/>
    </row>
    <row r="39" spans="1:8" ht="24.75" customHeight="1" x14ac:dyDescent="0.2">
      <c r="A39" s="32"/>
      <c r="B39" s="417"/>
      <c r="C39" s="417"/>
      <c r="D39" s="417"/>
      <c r="E39" s="417"/>
      <c r="F39" s="417"/>
      <c r="G39" s="417"/>
      <c r="H39" s="34"/>
    </row>
    <row r="40" spans="1:8" ht="29.25" customHeight="1" x14ac:dyDescent="0.2">
      <c r="A40" s="44"/>
      <c r="B40" s="418"/>
      <c r="C40" s="418"/>
      <c r="D40" s="418"/>
      <c r="E40" s="418"/>
      <c r="F40" s="418"/>
      <c r="G40" s="418"/>
      <c r="H40" s="46"/>
    </row>
    <row r="41" spans="1:8" ht="20.100000000000001" customHeight="1" x14ac:dyDescent="0.2">
      <c r="A41" s="44"/>
      <c r="B41" s="201"/>
      <c r="C41" s="201"/>
      <c r="D41" s="201"/>
      <c r="E41" s="201"/>
      <c r="F41" s="201"/>
      <c r="G41" s="201"/>
      <c r="H41" s="46"/>
    </row>
  </sheetData>
  <mergeCells count="14">
    <mergeCell ref="B38:G40"/>
    <mergeCell ref="B31:G32"/>
    <mergeCell ref="B34:G36"/>
    <mergeCell ref="F5:H5"/>
    <mergeCell ref="B18:G19"/>
    <mergeCell ref="B20:G21"/>
    <mergeCell ref="B28:G29"/>
    <mergeCell ref="B26:G26"/>
    <mergeCell ref="A16:H16"/>
    <mergeCell ref="D11:F11"/>
    <mergeCell ref="D12:F12"/>
    <mergeCell ref="D13:F13"/>
    <mergeCell ref="D14:F14"/>
    <mergeCell ref="B23:G25"/>
  </mergeCells>
  <phoneticPr fontId="4"/>
  <printOptions horizontalCentered="1"/>
  <pageMargins left="0.59055118110236227" right="0.59055118110236227" top="0.59055118110236227" bottom="0.59055118110236227" header="0.31496062992125984" footer="0.31496062992125984"/>
  <pageSetup paperSize="9" scale="84" firstPageNumber="3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G37"/>
  <sheetViews>
    <sheetView view="pageBreakPreview" topLeftCell="A15" zoomScaleNormal="100" zoomScaleSheetLayoutView="100" workbookViewId="0">
      <selection activeCell="D26" sqref="D26:F26"/>
    </sheetView>
  </sheetViews>
  <sheetFormatPr defaultColWidth="9" defaultRowHeight="17.399999999999999" x14ac:dyDescent="0.2"/>
  <cols>
    <col min="1" max="1" width="8.6640625" style="10" customWidth="1"/>
    <col min="2" max="6" width="12.6640625" style="10" customWidth="1"/>
    <col min="7" max="7" width="16.6640625" style="10" customWidth="1"/>
    <col min="8" max="16384" width="9" style="10"/>
  </cols>
  <sheetData>
    <row r="1" spans="1:7" ht="19.2" x14ac:dyDescent="0.2">
      <c r="G1" s="63" t="s">
        <v>97</v>
      </c>
    </row>
    <row r="2" spans="1:7" x14ac:dyDescent="0.2">
      <c r="A2" s="29"/>
      <c r="B2" s="30"/>
      <c r="C2" s="30"/>
      <c r="D2" s="30"/>
      <c r="E2" s="30"/>
      <c r="F2" s="30"/>
      <c r="G2" s="31"/>
    </row>
    <row r="3" spans="1:7" x14ac:dyDescent="0.2">
      <c r="A3" s="32"/>
      <c r="B3" s="33"/>
      <c r="C3" s="33"/>
      <c r="D3" s="33"/>
      <c r="E3" s="33"/>
      <c r="F3" s="33"/>
      <c r="G3" s="34"/>
    </row>
    <row r="4" spans="1:7" ht="19.2" x14ac:dyDescent="0.2">
      <c r="A4" s="59" t="s">
        <v>114</v>
      </c>
      <c r="B4" s="60"/>
      <c r="C4" s="60"/>
      <c r="D4" s="60"/>
      <c r="E4" s="60"/>
      <c r="F4" s="60"/>
      <c r="G4" s="61"/>
    </row>
    <row r="5" spans="1:7" ht="19.2" x14ac:dyDescent="0.2">
      <c r="A5" s="32"/>
      <c r="B5" s="35"/>
      <c r="C5" s="35"/>
      <c r="D5" s="35"/>
      <c r="E5" s="35"/>
      <c r="F5" s="35"/>
      <c r="G5" s="34"/>
    </row>
    <row r="6" spans="1:7" x14ac:dyDescent="0.2">
      <c r="A6" s="32"/>
      <c r="B6" s="33"/>
      <c r="C6" s="33"/>
      <c r="D6" s="33"/>
      <c r="E6" s="33"/>
      <c r="F6" s="33"/>
      <c r="G6" s="34"/>
    </row>
    <row r="7" spans="1:7" x14ac:dyDescent="0.2">
      <c r="A7" s="32"/>
      <c r="B7" s="33"/>
      <c r="C7" s="33"/>
      <c r="D7" s="33"/>
      <c r="E7" s="420"/>
      <c r="F7" s="420"/>
      <c r="G7" s="421"/>
    </row>
    <row r="8" spans="1:7" x14ac:dyDescent="0.2">
      <c r="A8" s="32"/>
      <c r="B8" s="33"/>
      <c r="C8" s="33"/>
      <c r="D8" s="33"/>
      <c r="E8" s="33"/>
      <c r="F8" s="33"/>
      <c r="G8" s="34"/>
    </row>
    <row r="9" spans="1:7" x14ac:dyDescent="0.2">
      <c r="A9" s="32"/>
      <c r="B9" s="33"/>
      <c r="C9" s="33"/>
      <c r="D9" s="33"/>
      <c r="E9" s="33"/>
      <c r="F9" s="33"/>
      <c r="G9" s="34"/>
    </row>
    <row r="10" spans="1:7" x14ac:dyDescent="0.2">
      <c r="A10" s="32"/>
      <c r="B10" s="33"/>
      <c r="C10" s="33"/>
      <c r="D10" s="33"/>
      <c r="E10" s="33"/>
      <c r="F10" s="33"/>
      <c r="G10" s="34"/>
    </row>
    <row r="11" spans="1:7" x14ac:dyDescent="0.2">
      <c r="A11" s="32"/>
      <c r="B11" s="33"/>
      <c r="C11" s="33"/>
      <c r="D11" s="33"/>
      <c r="E11" s="33"/>
      <c r="F11" s="33"/>
      <c r="G11" s="34"/>
    </row>
    <row r="12" spans="1:7" x14ac:dyDescent="0.2">
      <c r="A12" s="32"/>
      <c r="B12" s="33"/>
      <c r="C12" s="33"/>
      <c r="D12" s="33"/>
      <c r="E12" s="33"/>
      <c r="F12" s="33"/>
      <c r="G12" s="34"/>
    </row>
    <row r="13" spans="1:7" x14ac:dyDescent="0.2">
      <c r="A13" s="32"/>
      <c r="B13" s="22"/>
      <c r="C13" s="22"/>
      <c r="D13" s="33"/>
      <c r="E13" s="33"/>
      <c r="F13" s="33"/>
      <c r="G13" s="34"/>
    </row>
    <row r="14" spans="1:7" x14ac:dyDescent="0.2">
      <c r="A14" s="32"/>
      <c r="B14" s="22"/>
      <c r="C14" s="22"/>
      <c r="D14" s="33"/>
      <c r="E14" s="33"/>
      <c r="F14" s="33"/>
      <c r="G14" s="34"/>
    </row>
    <row r="15" spans="1:7" x14ac:dyDescent="0.2">
      <c r="A15" s="32"/>
      <c r="B15" s="22"/>
      <c r="C15" s="22"/>
      <c r="D15" s="33"/>
      <c r="E15" s="33"/>
      <c r="F15" s="33"/>
      <c r="G15" s="34"/>
    </row>
    <row r="16" spans="1:7" x14ac:dyDescent="0.2">
      <c r="A16" s="32"/>
      <c r="B16" s="22"/>
      <c r="C16" s="22"/>
      <c r="D16" s="33"/>
      <c r="E16" s="33"/>
      <c r="F16" s="33"/>
      <c r="G16" s="34"/>
    </row>
    <row r="17" spans="1:7" x14ac:dyDescent="0.2">
      <c r="A17" s="32"/>
      <c r="B17" s="33"/>
      <c r="C17" s="33"/>
      <c r="D17" s="33"/>
      <c r="E17" s="33"/>
      <c r="F17" s="33"/>
      <c r="G17" s="34"/>
    </row>
    <row r="18" spans="1:7" x14ac:dyDescent="0.2">
      <c r="A18" s="32"/>
      <c r="B18" s="33"/>
      <c r="C18" s="33" t="s">
        <v>39</v>
      </c>
      <c r="D18" s="33"/>
      <c r="E18" s="68"/>
      <c r="F18" s="37" t="s">
        <v>106</v>
      </c>
      <c r="G18" s="34"/>
    </row>
    <row r="19" spans="1:7" x14ac:dyDescent="0.2">
      <c r="A19" s="25"/>
      <c r="B19" s="22"/>
      <c r="C19" s="22"/>
      <c r="D19" s="22"/>
      <c r="E19" s="22"/>
      <c r="F19" s="22"/>
      <c r="G19" s="23"/>
    </row>
    <row r="20" spans="1:7" x14ac:dyDescent="0.2">
      <c r="A20" s="357" t="s">
        <v>107</v>
      </c>
      <c r="B20" s="358"/>
      <c r="C20" s="358"/>
      <c r="D20" s="358"/>
      <c r="E20" s="358"/>
      <c r="F20" s="358"/>
      <c r="G20" s="359"/>
    </row>
    <row r="21" spans="1:7" x14ac:dyDescent="0.2">
      <c r="A21" s="36"/>
      <c r="B21" s="37"/>
      <c r="C21" s="37"/>
      <c r="D21" s="37"/>
      <c r="E21" s="37"/>
      <c r="F21" s="37"/>
      <c r="G21" s="38"/>
    </row>
    <row r="22" spans="1:7" x14ac:dyDescent="0.2">
      <c r="A22" s="422" t="s">
        <v>82</v>
      </c>
      <c r="B22" s="420"/>
      <c r="C22" s="420"/>
      <c r="D22" s="420"/>
      <c r="E22" s="420"/>
      <c r="F22" s="420"/>
      <c r="G22" s="421"/>
    </row>
    <row r="23" spans="1:7" x14ac:dyDescent="0.2">
      <c r="A23" s="32"/>
      <c r="B23" s="39"/>
      <c r="C23" s="33"/>
      <c r="D23" s="40"/>
      <c r="E23" s="33"/>
      <c r="F23" s="33"/>
      <c r="G23" s="34"/>
    </row>
    <row r="24" spans="1:7" x14ac:dyDescent="0.2">
      <c r="A24" s="32"/>
      <c r="B24" s="33"/>
      <c r="C24" s="33"/>
      <c r="D24" s="33"/>
      <c r="E24" s="33"/>
      <c r="F24" s="33"/>
      <c r="G24" s="34"/>
    </row>
    <row r="25" spans="1:7" x14ac:dyDescent="0.2">
      <c r="A25" s="41"/>
      <c r="B25" s="33"/>
      <c r="C25" s="33"/>
      <c r="D25" s="33"/>
      <c r="E25" s="33"/>
      <c r="F25" s="33"/>
      <c r="G25" s="34"/>
    </row>
    <row r="26" spans="1:7" x14ac:dyDescent="0.2">
      <c r="A26" s="32"/>
      <c r="B26" s="33"/>
      <c r="C26" s="33"/>
      <c r="D26" s="33"/>
      <c r="E26" s="68"/>
      <c r="F26" s="360" t="s">
        <v>128</v>
      </c>
      <c r="G26" s="361"/>
    </row>
    <row r="27" spans="1:7" x14ac:dyDescent="0.2">
      <c r="A27" s="32"/>
      <c r="B27" s="33"/>
      <c r="C27" s="33"/>
      <c r="D27" s="33"/>
      <c r="E27" s="33"/>
      <c r="F27" s="33"/>
      <c r="G27" s="34"/>
    </row>
    <row r="28" spans="1:7" ht="15" customHeight="1" x14ac:dyDescent="0.2">
      <c r="A28" s="32" t="s">
        <v>122</v>
      </c>
      <c r="B28" s="33"/>
      <c r="C28" s="33"/>
      <c r="D28" s="33"/>
      <c r="E28" s="33"/>
      <c r="F28" s="33"/>
      <c r="G28" s="34"/>
    </row>
    <row r="29" spans="1:7" ht="15" customHeight="1" x14ac:dyDescent="0.2">
      <c r="A29" s="32"/>
      <c r="B29" s="33"/>
      <c r="C29" s="33"/>
      <c r="D29" s="33"/>
      <c r="E29" s="33"/>
      <c r="F29" s="33"/>
      <c r="G29" s="34"/>
    </row>
    <row r="30" spans="1:7" ht="15" customHeight="1" x14ac:dyDescent="0.2">
      <c r="A30" s="32"/>
      <c r="B30" s="33"/>
      <c r="C30" s="33"/>
      <c r="D30" s="33"/>
      <c r="E30" s="33"/>
      <c r="F30" s="33"/>
      <c r="G30" s="34"/>
    </row>
    <row r="31" spans="1:7" ht="15" customHeight="1" x14ac:dyDescent="0.2">
      <c r="A31" s="32"/>
      <c r="B31" s="33"/>
      <c r="C31" s="33"/>
      <c r="D31" s="33"/>
      <c r="E31" s="33"/>
      <c r="F31" s="33"/>
      <c r="G31" s="34"/>
    </row>
    <row r="32" spans="1:7" ht="15" customHeight="1" x14ac:dyDescent="0.2">
      <c r="A32" s="32"/>
      <c r="B32" s="22" t="s">
        <v>10</v>
      </c>
      <c r="C32" s="22"/>
      <c r="D32" s="355"/>
      <c r="E32" s="355"/>
      <c r="F32" s="355"/>
      <c r="G32" s="34"/>
    </row>
    <row r="33" spans="1:7" ht="15" customHeight="1" x14ac:dyDescent="0.2">
      <c r="A33" s="32"/>
      <c r="B33" s="22" t="s">
        <v>11</v>
      </c>
      <c r="C33" s="22"/>
      <c r="D33" s="355"/>
      <c r="E33" s="355"/>
      <c r="F33" s="355"/>
      <c r="G33" s="34"/>
    </row>
    <row r="34" spans="1:7" ht="15" customHeight="1" x14ac:dyDescent="0.2">
      <c r="A34" s="32"/>
      <c r="B34" s="22" t="s">
        <v>12</v>
      </c>
      <c r="C34" s="22"/>
      <c r="D34" s="355"/>
      <c r="E34" s="355"/>
      <c r="F34" s="355"/>
      <c r="G34" s="34"/>
    </row>
    <row r="35" spans="1:7" ht="15" customHeight="1" x14ac:dyDescent="0.2">
      <c r="A35" s="32"/>
      <c r="B35" s="22" t="s">
        <v>0</v>
      </c>
      <c r="C35" s="22"/>
      <c r="D35" s="355"/>
      <c r="E35" s="355"/>
      <c r="F35" s="355"/>
      <c r="G35" s="34"/>
    </row>
    <row r="36" spans="1:7" ht="15" customHeight="1" x14ac:dyDescent="0.2">
      <c r="A36" s="42"/>
      <c r="B36" s="68"/>
      <c r="C36" s="33"/>
      <c r="D36" s="33"/>
      <c r="E36" s="33"/>
      <c r="F36" s="22"/>
      <c r="G36" s="23"/>
    </row>
    <row r="37" spans="1:7" x14ac:dyDescent="0.2">
      <c r="A37" s="44"/>
      <c r="B37" s="45"/>
      <c r="C37" s="45"/>
      <c r="D37" s="45"/>
      <c r="E37" s="45"/>
      <c r="F37" s="45"/>
      <c r="G37" s="46"/>
    </row>
  </sheetData>
  <mergeCells count="8">
    <mergeCell ref="D33:F33"/>
    <mergeCell ref="D34:F34"/>
    <mergeCell ref="D35:F35"/>
    <mergeCell ref="E7:G7"/>
    <mergeCell ref="A20:G20"/>
    <mergeCell ref="A22:G22"/>
    <mergeCell ref="F26:G26"/>
    <mergeCell ref="D32:F32"/>
  </mergeCells>
  <phoneticPr fontId="5"/>
  <printOptions horizontalCentered="1"/>
  <pageMargins left="0.59055118110236227" right="0.59055118110236227" top="0.59055118110236227" bottom="0.59055118110236227" header="0.31496062992125984" footer="0.31496062992125984"/>
  <pageSetup paperSize="9" scale="84" firstPageNumber="3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N44"/>
  <sheetViews>
    <sheetView view="pageBreakPreview" topLeftCell="A27" zoomScaleNormal="100" zoomScaleSheetLayoutView="100" workbookViewId="0">
      <selection activeCell="D26" sqref="D26:F26"/>
    </sheetView>
  </sheetViews>
  <sheetFormatPr defaultColWidth="9" defaultRowHeight="17.399999999999999" x14ac:dyDescent="0.2"/>
  <cols>
    <col min="1" max="14" width="6.33203125" style="10" customWidth="1"/>
    <col min="15" max="16384" width="9" style="10"/>
  </cols>
  <sheetData>
    <row r="1" spans="1:14" ht="19.2" x14ac:dyDescent="0.2">
      <c r="N1" s="63" t="s">
        <v>98</v>
      </c>
    </row>
    <row r="2" spans="1:14" ht="21.6" x14ac:dyDescent="0.2">
      <c r="A2" s="89" t="s">
        <v>105</v>
      </c>
      <c r="B2" s="89"/>
      <c r="C2" s="89"/>
      <c r="D2" s="89"/>
      <c r="E2" s="89"/>
      <c r="F2" s="89"/>
      <c r="G2" s="89"/>
      <c r="H2" s="89"/>
      <c r="I2" s="89"/>
      <c r="J2" s="89"/>
      <c r="K2" s="89"/>
      <c r="L2" s="89"/>
      <c r="M2" s="89"/>
      <c r="N2" s="89"/>
    </row>
    <row r="3" spans="1:14" x14ac:dyDescent="0.2">
      <c r="I3" s="142"/>
      <c r="J3" s="142"/>
      <c r="K3" s="432" t="s">
        <v>186</v>
      </c>
      <c r="L3" s="432"/>
      <c r="M3" s="432"/>
      <c r="N3" s="432"/>
    </row>
    <row r="4" spans="1:14" x14ac:dyDescent="0.2">
      <c r="A4" s="19"/>
      <c r="B4" s="20"/>
      <c r="C4" s="20"/>
      <c r="D4" s="21"/>
      <c r="E4" s="436" t="s">
        <v>25</v>
      </c>
      <c r="F4" s="437"/>
      <c r="G4" s="437"/>
      <c r="H4" s="442"/>
      <c r="I4" s="442"/>
      <c r="J4" s="442"/>
      <c r="K4" s="442"/>
      <c r="L4" s="442"/>
      <c r="M4" s="442"/>
      <c r="N4" s="443"/>
    </row>
    <row r="5" spans="1:14" x14ac:dyDescent="0.2">
      <c r="A5" s="42"/>
      <c r="B5" s="22"/>
      <c r="C5" s="22"/>
      <c r="D5" s="23"/>
      <c r="E5" s="357"/>
      <c r="F5" s="358"/>
      <c r="G5" s="358"/>
      <c r="H5" s="440"/>
      <c r="I5" s="440"/>
      <c r="J5" s="440"/>
      <c r="K5" s="440"/>
      <c r="L5" s="440"/>
      <c r="M5" s="440"/>
      <c r="N5" s="441"/>
    </row>
    <row r="6" spans="1:14" ht="18.75" customHeight="1" x14ac:dyDescent="0.2">
      <c r="A6" s="42"/>
      <c r="B6" s="88" t="s">
        <v>30</v>
      </c>
      <c r="C6" s="88"/>
      <c r="D6" s="23"/>
      <c r="E6" s="22"/>
      <c r="F6" s="22"/>
      <c r="G6" s="24"/>
      <c r="H6" s="438"/>
      <c r="I6" s="438"/>
      <c r="J6" s="438"/>
      <c r="K6" s="438"/>
      <c r="L6" s="438"/>
      <c r="M6" s="438"/>
      <c r="N6" s="439"/>
    </row>
    <row r="7" spans="1:14" ht="18.75" customHeight="1" x14ac:dyDescent="0.2">
      <c r="A7" s="25"/>
      <c r="B7" s="22"/>
      <c r="C7" s="22"/>
      <c r="D7" s="23"/>
      <c r="E7" s="22"/>
      <c r="F7" s="22"/>
      <c r="G7" s="22"/>
      <c r="H7" s="440"/>
      <c r="I7" s="440"/>
      <c r="J7" s="440"/>
      <c r="K7" s="440"/>
      <c r="L7" s="440"/>
      <c r="M7" s="440"/>
      <c r="N7" s="441"/>
    </row>
    <row r="8" spans="1:14" ht="18.75" customHeight="1" x14ac:dyDescent="0.2">
      <c r="A8" s="26"/>
      <c r="B8" s="27"/>
      <c r="C8" s="27"/>
      <c r="D8" s="28"/>
      <c r="E8" s="27"/>
      <c r="F8" s="27"/>
      <c r="G8" s="27"/>
      <c r="H8" s="27"/>
      <c r="I8" s="27"/>
      <c r="J8" s="27"/>
      <c r="K8" s="27"/>
      <c r="L8" s="27"/>
      <c r="M8" s="27"/>
      <c r="N8" s="28"/>
    </row>
    <row r="9" spans="1:14" x14ac:dyDescent="0.2">
      <c r="A9" s="19"/>
      <c r="B9" s="20"/>
      <c r="C9" s="20"/>
      <c r="D9" s="21"/>
      <c r="E9" s="433" t="s">
        <v>121</v>
      </c>
      <c r="F9" s="434"/>
      <c r="G9" s="434"/>
      <c r="H9" s="20"/>
      <c r="I9" s="20"/>
      <c r="J9" s="20"/>
      <c r="K9" s="20"/>
      <c r="L9" s="20"/>
      <c r="M9" s="20"/>
      <c r="N9" s="21"/>
    </row>
    <row r="10" spans="1:14" x14ac:dyDescent="0.2">
      <c r="A10" s="42"/>
      <c r="B10" s="22"/>
      <c r="C10" s="22"/>
      <c r="D10" s="23"/>
      <c r="E10" s="435"/>
      <c r="F10" s="355"/>
      <c r="G10" s="355"/>
      <c r="H10" s="22"/>
      <c r="I10" s="22"/>
      <c r="J10" s="22"/>
      <c r="K10" s="22"/>
      <c r="L10" s="22"/>
      <c r="M10" s="22"/>
      <c r="N10" s="23"/>
    </row>
    <row r="11" spans="1:14" x14ac:dyDescent="0.2">
      <c r="A11" s="25"/>
      <c r="B11" s="88" t="s">
        <v>15</v>
      </c>
      <c r="C11" s="88"/>
      <c r="D11" s="23"/>
      <c r="E11" s="444"/>
      <c r="F11" s="440"/>
      <c r="G11" s="440"/>
      <c r="H11" s="440"/>
      <c r="I11" s="440"/>
      <c r="J11" s="440"/>
      <c r="K11" s="440"/>
      <c r="L11" s="440"/>
      <c r="M11" s="440"/>
      <c r="N11" s="441"/>
    </row>
    <row r="12" spans="1:14" x14ac:dyDescent="0.2">
      <c r="A12" s="25"/>
      <c r="B12" s="22"/>
      <c r="C12" s="22"/>
      <c r="D12" s="23"/>
      <c r="E12" s="444"/>
      <c r="F12" s="440"/>
      <c r="G12" s="440"/>
      <c r="H12" s="440"/>
      <c r="I12" s="440"/>
      <c r="J12" s="440"/>
      <c r="K12" s="440"/>
      <c r="L12" s="440"/>
      <c r="M12" s="440"/>
      <c r="N12" s="441"/>
    </row>
    <row r="13" spans="1:14" x14ac:dyDescent="0.2">
      <c r="A13" s="26"/>
      <c r="B13" s="27"/>
      <c r="C13" s="27"/>
      <c r="D13" s="28"/>
      <c r="E13" s="27"/>
      <c r="F13" s="27"/>
      <c r="G13" s="27"/>
      <c r="H13" s="27"/>
      <c r="I13" s="27"/>
      <c r="J13" s="27"/>
      <c r="K13" s="27"/>
      <c r="L13" s="27"/>
      <c r="M13" s="27"/>
      <c r="N13" s="28"/>
    </row>
    <row r="14" spans="1:14" x14ac:dyDescent="0.2">
      <c r="A14" s="25"/>
      <c r="B14" s="22"/>
      <c r="C14" s="22"/>
      <c r="D14" s="23"/>
      <c r="E14" s="22"/>
      <c r="F14" s="22"/>
      <c r="G14" s="22"/>
      <c r="H14" s="22"/>
      <c r="I14" s="22"/>
      <c r="J14" s="22"/>
      <c r="K14" s="22"/>
      <c r="L14" s="22"/>
      <c r="M14" s="22"/>
      <c r="N14" s="23"/>
    </row>
    <row r="15" spans="1:14" x14ac:dyDescent="0.2">
      <c r="A15" s="42"/>
      <c r="B15" s="22"/>
      <c r="C15" s="22"/>
      <c r="D15" s="23"/>
      <c r="E15" s="22"/>
      <c r="F15" s="141"/>
      <c r="G15" s="141"/>
      <c r="H15" s="141"/>
      <c r="I15" s="141"/>
      <c r="J15" s="141"/>
      <c r="K15" s="141"/>
      <c r="L15" s="141"/>
      <c r="M15" s="141"/>
      <c r="N15" s="23"/>
    </row>
    <row r="16" spans="1:14" x14ac:dyDescent="0.2">
      <c r="A16" s="25"/>
      <c r="B16" s="88" t="s">
        <v>23</v>
      </c>
      <c r="C16" s="88"/>
      <c r="D16" s="23"/>
      <c r="E16" s="22"/>
      <c r="F16" s="355"/>
      <c r="G16" s="355"/>
      <c r="H16" s="355"/>
      <c r="I16" s="355"/>
      <c r="J16" s="355"/>
      <c r="K16" s="355"/>
      <c r="L16" s="355"/>
      <c r="M16" s="355"/>
      <c r="N16" s="23"/>
    </row>
    <row r="17" spans="1:14" x14ac:dyDescent="0.2">
      <c r="A17" s="25"/>
      <c r="B17" s="22"/>
      <c r="C17" s="22"/>
      <c r="D17" s="23"/>
      <c r="E17" s="22"/>
      <c r="F17" s="141"/>
      <c r="G17" s="141"/>
      <c r="H17" s="141"/>
      <c r="I17" s="141"/>
      <c r="J17" s="141"/>
      <c r="K17" s="141"/>
      <c r="L17" s="141"/>
      <c r="M17" s="141"/>
      <c r="N17" s="23"/>
    </row>
    <row r="18" spans="1:14" x14ac:dyDescent="0.2">
      <c r="A18" s="25"/>
      <c r="B18" s="22"/>
      <c r="C18" s="22"/>
      <c r="D18" s="23"/>
      <c r="E18" s="22"/>
      <c r="F18" s="22"/>
      <c r="G18" s="22"/>
      <c r="H18" s="22"/>
      <c r="I18" s="22"/>
      <c r="J18" s="22"/>
      <c r="K18" s="22"/>
      <c r="L18" s="22"/>
      <c r="M18" s="22"/>
      <c r="N18" s="23"/>
    </row>
    <row r="19" spans="1:14" x14ac:dyDescent="0.2">
      <c r="A19" s="19"/>
      <c r="B19" s="20"/>
      <c r="C19" s="20"/>
      <c r="D19" s="21"/>
      <c r="E19" s="160"/>
      <c r="F19" s="160"/>
      <c r="G19" s="160"/>
      <c r="H19" s="160"/>
      <c r="I19" s="20"/>
      <c r="J19" s="20"/>
      <c r="K19" s="20"/>
      <c r="L19" s="20"/>
      <c r="M19" s="20"/>
      <c r="N19" s="21"/>
    </row>
    <row r="20" spans="1:14" x14ac:dyDescent="0.2">
      <c r="A20" s="42"/>
      <c r="B20" s="22"/>
      <c r="C20" s="22"/>
      <c r="D20" s="23"/>
      <c r="E20" s="161"/>
      <c r="F20" s="159" t="s">
        <v>119</v>
      </c>
      <c r="G20" s="159"/>
      <c r="H20" s="161"/>
      <c r="I20" s="22"/>
      <c r="J20" s="22"/>
      <c r="K20" s="22"/>
      <c r="L20" s="22"/>
      <c r="M20" s="22"/>
      <c r="N20" s="23"/>
    </row>
    <row r="21" spans="1:14" x14ac:dyDescent="0.2">
      <c r="A21" s="25"/>
      <c r="B21" s="88" t="s">
        <v>16</v>
      </c>
      <c r="C21" s="88"/>
      <c r="D21" s="23"/>
      <c r="E21" s="161"/>
      <c r="F21" s="162"/>
      <c r="G21" s="162"/>
      <c r="H21" s="161"/>
      <c r="I21" s="278" t="s">
        <v>185</v>
      </c>
      <c r="J21" s="278"/>
      <c r="K21" s="278"/>
      <c r="L21" s="278"/>
      <c r="M21" s="22"/>
      <c r="N21" s="23"/>
    </row>
    <row r="22" spans="1:14" x14ac:dyDescent="0.2">
      <c r="A22" s="25"/>
      <c r="B22" s="22"/>
      <c r="C22" s="22"/>
      <c r="D22" s="23"/>
      <c r="E22" s="161"/>
      <c r="F22" s="159" t="s">
        <v>120</v>
      </c>
      <c r="G22" s="159"/>
      <c r="H22" s="161"/>
      <c r="I22" s="22"/>
      <c r="J22" s="22"/>
      <c r="K22" s="22"/>
      <c r="L22" s="22"/>
      <c r="M22" s="22"/>
      <c r="N22" s="23"/>
    </row>
    <row r="23" spans="1:14" x14ac:dyDescent="0.2">
      <c r="A23" s="26"/>
      <c r="B23" s="27"/>
      <c r="C23" s="27"/>
      <c r="D23" s="28"/>
      <c r="E23" s="163"/>
      <c r="F23" s="163"/>
      <c r="G23" s="163"/>
      <c r="H23" s="163"/>
      <c r="I23" s="27"/>
      <c r="J23" s="27"/>
      <c r="K23" s="27"/>
      <c r="L23" s="27"/>
      <c r="M23" s="27"/>
      <c r="N23" s="28"/>
    </row>
    <row r="24" spans="1:14" x14ac:dyDescent="0.2">
      <c r="A24" s="19"/>
      <c r="B24" s="20"/>
      <c r="C24" s="20"/>
      <c r="D24" s="21"/>
      <c r="E24" s="20"/>
      <c r="F24" s="20"/>
      <c r="G24" s="20"/>
      <c r="H24" s="20"/>
      <c r="I24" s="20"/>
      <c r="J24" s="20"/>
      <c r="K24" s="20"/>
      <c r="L24" s="20"/>
      <c r="M24" s="20"/>
      <c r="N24" s="21"/>
    </row>
    <row r="25" spans="1:14" x14ac:dyDescent="0.2">
      <c r="A25" s="42"/>
      <c r="B25" s="22"/>
      <c r="C25" s="22"/>
      <c r="D25" s="23"/>
      <c r="E25" s="22"/>
      <c r="F25" s="22"/>
      <c r="G25" s="22"/>
      <c r="H25" s="22"/>
      <c r="I25" s="22"/>
      <c r="J25" s="22"/>
      <c r="K25" s="22"/>
      <c r="L25" s="22"/>
      <c r="M25" s="22"/>
      <c r="N25" s="23"/>
    </row>
    <row r="26" spans="1:14" x14ac:dyDescent="0.2">
      <c r="A26" s="25"/>
      <c r="B26" s="88" t="s">
        <v>17</v>
      </c>
      <c r="C26" s="88"/>
      <c r="D26" s="23"/>
      <c r="E26" s="22"/>
      <c r="F26" s="355"/>
      <c r="G26" s="355"/>
      <c r="H26" s="355"/>
      <c r="I26" s="355"/>
      <c r="J26" s="355"/>
      <c r="K26" s="355"/>
      <c r="L26" s="355"/>
      <c r="M26" s="355"/>
      <c r="N26" s="23"/>
    </row>
    <row r="27" spans="1:14" x14ac:dyDescent="0.2">
      <c r="A27" s="25"/>
      <c r="B27" s="22"/>
      <c r="C27" s="22"/>
      <c r="D27" s="23"/>
      <c r="E27" s="22"/>
      <c r="F27" s="22"/>
      <c r="G27" s="22"/>
      <c r="H27" s="22"/>
      <c r="I27" s="22"/>
      <c r="J27" s="22"/>
      <c r="K27" s="22"/>
      <c r="L27" s="22"/>
      <c r="M27" s="22"/>
      <c r="N27" s="23"/>
    </row>
    <row r="28" spans="1:14" x14ac:dyDescent="0.2">
      <c r="A28" s="26"/>
      <c r="B28" s="27"/>
      <c r="C28" s="27"/>
      <c r="D28" s="28"/>
      <c r="E28" s="27"/>
      <c r="F28" s="27"/>
      <c r="G28" s="27"/>
      <c r="H28" s="27"/>
      <c r="I28" s="27"/>
      <c r="J28" s="27"/>
      <c r="K28" s="27"/>
      <c r="L28" s="27"/>
      <c r="M28" s="27"/>
      <c r="N28" s="28"/>
    </row>
    <row r="29" spans="1:14" x14ac:dyDescent="0.2">
      <c r="A29" s="19"/>
      <c r="B29" s="20"/>
      <c r="C29" s="20"/>
      <c r="D29" s="21"/>
      <c r="E29" s="20"/>
      <c r="F29" s="20"/>
      <c r="G29" s="20"/>
      <c r="H29" s="20"/>
      <c r="I29" s="20"/>
      <c r="J29" s="20"/>
      <c r="K29" s="20"/>
      <c r="L29" s="20"/>
      <c r="M29" s="20"/>
      <c r="N29" s="21"/>
    </row>
    <row r="30" spans="1:14" ht="18.75" customHeight="1" x14ac:dyDescent="0.2">
      <c r="A30" s="42"/>
      <c r="B30" s="22"/>
      <c r="C30" s="22"/>
      <c r="D30" s="23"/>
      <c r="E30" s="22"/>
      <c r="F30" s="22"/>
      <c r="G30" s="22"/>
      <c r="H30" s="22"/>
      <c r="I30" s="22"/>
      <c r="J30" s="22"/>
      <c r="K30" s="22"/>
      <c r="L30" s="22"/>
      <c r="M30" s="22"/>
      <c r="N30" s="23"/>
    </row>
    <row r="31" spans="1:14" x14ac:dyDescent="0.2">
      <c r="A31" s="25"/>
      <c r="B31" s="88" t="s">
        <v>18</v>
      </c>
      <c r="C31" s="88"/>
      <c r="D31" s="23"/>
      <c r="E31" s="22"/>
      <c r="F31" s="355"/>
      <c r="G31" s="355"/>
      <c r="H31" s="355"/>
      <c r="I31" s="355"/>
      <c r="J31" s="355"/>
      <c r="K31" s="355"/>
      <c r="L31" s="355"/>
      <c r="M31" s="355"/>
      <c r="N31" s="23"/>
    </row>
    <row r="32" spans="1:14" x14ac:dyDescent="0.2">
      <c r="A32" s="25"/>
      <c r="B32" s="22"/>
      <c r="C32" s="22"/>
      <c r="D32" s="23"/>
      <c r="E32" s="22"/>
      <c r="F32" s="22"/>
      <c r="G32" s="22"/>
      <c r="H32" s="22"/>
      <c r="I32" s="22"/>
      <c r="J32" s="22"/>
      <c r="K32" s="22"/>
      <c r="L32" s="22"/>
      <c r="M32" s="22"/>
      <c r="N32" s="23"/>
    </row>
    <row r="33" spans="1:14" x14ac:dyDescent="0.2">
      <c r="A33" s="26"/>
      <c r="B33" s="27"/>
      <c r="C33" s="27"/>
      <c r="D33" s="28"/>
      <c r="E33" s="27"/>
      <c r="F33" s="27"/>
      <c r="G33" s="27"/>
      <c r="H33" s="27"/>
      <c r="I33" s="27"/>
      <c r="J33" s="27"/>
      <c r="K33" s="27"/>
      <c r="L33" s="27"/>
      <c r="M33" s="27"/>
      <c r="N33" s="28"/>
    </row>
    <row r="34" spans="1:14" ht="18.75" customHeight="1" x14ac:dyDescent="0.2">
      <c r="A34" s="19"/>
      <c r="B34" s="20"/>
      <c r="C34" s="20"/>
      <c r="D34" s="21"/>
      <c r="E34" s="423"/>
      <c r="F34" s="424"/>
      <c r="G34" s="424"/>
      <c r="H34" s="424"/>
      <c r="I34" s="424"/>
      <c r="J34" s="424"/>
      <c r="K34" s="424"/>
      <c r="L34" s="424"/>
      <c r="M34" s="424"/>
      <c r="N34" s="425"/>
    </row>
    <row r="35" spans="1:14" ht="18.75" customHeight="1" x14ac:dyDescent="0.2">
      <c r="A35" s="25"/>
      <c r="B35" s="22"/>
      <c r="C35" s="22"/>
      <c r="D35" s="23"/>
      <c r="E35" s="426"/>
      <c r="F35" s="427"/>
      <c r="G35" s="427"/>
      <c r="H35" s="427"/>
      <c r="I35" s="427"/>
      <c r="J35" s="427"/>
      <c r="K35" s="427"/>
      <c r="L35" s="427"/>
      <c r="M35" s="427"/>
      <c r="N35" s="428"/>
    </row>
    <row r="36" spans="1:14" ht="18.75" customHeight="1" x14ac:dyDescent="0.2">
      <c r="A36" s="42"/>
      <c r="B36" s="88" t="s">
        <v>19</v>
      </c>
      <c r="C36" s="88"/>
      <c r="D36" s="23"/>
      <c r="E36" s="426"/>
      <c r="F36" s="427"/>
      <c r="G36" s="427"/>
      <c r="H36" s="427"/>
      <c r="I36" s="427"/>
      <c r="J36" s="427"/>
      <c r="K36" s="427"/>
      <c r="L36" s="427"/>
      <c r="M36" s="427"/>
      <c r="N36" s="428"/>
    </row>
    <row r="37" spans="1:14" ht="18.75" customHeight="1" x14ac:dyDescent="0.2">
      <c r="A37" s="25"/>
      <c r="B37" s="22"/>
      <c r="C37" s="22"/>
      <c r="D37" s="23"/>
      <c r="E37" s="426"/>
      <c r="F37" s="427"/>
      <c r="G37" s="427"/>
      <c r="H37" s="427"/>
      <c r="I37" s="427"/>
      <c r="J37" s="427"/>
      <c r="K37" s="427"/>
      <c r="L37" s="427"/>
      <c r="M37" s="427"/>
      <c r="N37" s="428"/>
    </row>
    <row r="38" spans="1:14" ht="18.75" customHeight="1" x14ac:dyDescent="0.2">
      <c r="A38" s="25"/>
      <c r="B38" s="22"/>
      <c r="C38" s="22"/>
      <c r="D38" s="23"/>
      <c r="E38" s="426"/>
      <c r="F38" s="427"/>
      <c r="G38" s="427"/>
      <c r="H38" s="427"/>
      <c r="I38" s="427"/>
      <c r="J38" s="427"/>
      <c r="K38" s="427"/>
      <c r="L38" s="427"/>
      <c r="M38" s="427"/>
      <c r="N38" s="428"/>
    </row>
    <row r="39" spans="1:14" ht="18.75" customHeight="1" x14ac:dyDescent="0.2">
      <c r="A39" s="26"/>
      <c r="B39" s="27"/>
      <c r="C39" s="27"/>
      <c r="D39" s="28"/>
      <c r="E39" s="27"/>
      <c r="F39" s="27"/>
      <c r="G39" s="27"/>
      <c r="H39" s="27"/>
      <c r="I39" s="27"/>
      <c r="J39" s="281" t="s">
        <v>24</v>
      </c>
      <c r="K39" s="281"/>
      <c r="L39" s="281"/>
      <c r="M39" s="281"/>
      <c r="N39" s="282"/>
    </row>
    <row r="40" spans="1:14" ht="15" customHeight="1" x14ac:dyDescent="0.2">
      <c r="A40" s="19"/>
      <c r="B40" s="20"/>
      <c r="C40" s="20"/>
      <c r="D40" s="21"/>
      <c r="E40" s="423"/>
      <c r="F40" s="424"/>
      <c r="G40" s="424"/>
      <c r="H40" s="424"/>
      <c r="I40" s="424"/>
      <c r="J40" s="424"/>
      <c r="K40" s="424"/>
      <c r="L40" s="424"/>
      <c r="M40" s="424"/>
      <c r="N40" s="425"/>
    </row>
    <row r="41" spans="1:14" ht="15" customHeight="1" x14ac:dyDescent="0.2">
      <c r="A41" s="42"/>
      <c r="B41" s="22"/>
      <c r="C41" s="22"/>
      <c r="D41" s="23"/>
      <c r="E41" s="426"/>
      <c r="F41" s="427"/>
      <c r="G41" s="427"/>
      <c r="H41" s="427"/>
      <c r="I41" s="427"/>
      <c r="J41" s="427"/>
      <c r="K41" s="427"/>
      <c r="L41" s="427"/>
      <c r="M41" s="427"/>
      <c r="N41" s="428"/>
    </row>
    <row r="42" spans="1:14" ht="15" customHeight="1" x14ac:dyDescent="0.2">
      <c r="A42" s="42"/>
      <c r="B42" s="88" t="s">
        <v>22</v>
      </c>
      <c r="C42" s="88"/>
      <c r="D42" s="23"/>
      <c r="E42" s="426"/>
      <c r="F42" s="427"/>
      <c r="G42" s="427"/>
      <c r="H42" s="427"/>
      <c r="I42" s="427"/>
      <c r="J42" s="427"/>
      <c r="K42" s="427"/>
      <c r="L42" s="427"/>
      <c r="M42" s="427"/>
      <c r="N42" s="428"/>
    </row>
    <row r="43" spans="1:14" ht="15" customHeight="1" x14ac:dyDescent="0.2">
      <c r="A43" s="42"/>
      <c r="B43" s="22"/>
      <c r="C43" s="22"/>
      <c r="D43" s="23"/>
      <c r="E43" s="426"/>
      <c r="F43" s="427"/>
      <c r="G43" s="427"/>
      <c r="H43" s="427"/>
      <c r="I43" s="427"/>
      <c r="J43" s="427"/>
      <c r="K43" s="427"/>
      <c r="L43" s="427"/>
      <c r="M43" s="427"/>
      <c r="N43" s="428"/>
    </row>
    <row r="44" spans="1:14" x14ac:dyDescent="0.2">
      <c r="A44" s="26"/>
      <c r="B44" s="27"/>
      <c r="C44" s="27"/>
      <c r="D44" s="28"/>
      <c r="E44" s="429"/>
      <c r="F44" s="430"/>
      <c r="G44" s="430"/>
      <c r="H44" s="430"/>
      <c r="I44" s="430"/>
      <c r="J44" s="430"/>
      <c r="K44" s="430"/>
      <c r="L44" s="430"/>
      <c r="M44" s="430"/>
      <c r="N44" s="431"/>
    </row>
  </sheetData>
  <mergeCells count="13">
    <mergeCell ref="J39:N39"/>
    <mergeCell ref="E34:N38"/>
    <mergeCell ref="E40:N44"/>
    <mergeCell ref="K3:N3"/>
    <mergeCell ref="I21:L21"/>
    <mergeCell ref="F26:M26"/>
    <mergeCell ref="F31:M31"/>
    <mergeCell ref="F16:M16"/>
    <mergeCell ref="E9:G10"/>
    <mergeCell ref="E4:G5"/>
    <mergeCell ref="H6:N7"/>
    <mergeCell ref="H4:N5"/>
    <mergeCell ref="E11:N12"/>
  </mergeCells>
  <phoneticPr fontId="4"/>
  <printOptions horizontalCentered="1"/>
  <pageMargins left="0.59055118110236227" right="0.59055118110236227" top="0.59055118110236227" bottom="0.59055118110236227" header="0.31496062992125984" footer="0.31496062992125984"/>
  <pageSetup paperSize="9" scale="84" firstPageNumber="3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2CF5-38D2-4A1D-8DB2-753AF69C169B}">
  <sheetPr>
    <tabColor rgb="FFFFFF00"/>
  </sheetPr>
  <dimension ref="B1:G10"/>
  <sheetViews>
    <sheetView view="pageBreakPreview" zoomScaleNormal="100" zoomScaleSheetLayoutView="100" workbookViewId="0">
      <selection activeCell="D26" sqref="D26:F26"/>
    </sheetView>
  </sheetViews>
  <sheetFormatPr defaultRowHeight="13.2" x14ac:dyDescent="0.2"/>
  <cols>
    <col min="1" max="1" width="4.77734375" customWidth="1"/>
    <col min="2" max="2" width="15.77734375" customWidth="1"/>
    <col min="3" max="7" width="17.77734375" customWidth="1"/>
  </cols>
  <sheetData>
    <row r="1" spans="2:7" ht="18.75" customHeight="1" x14ac:dyDescent="0.2">
      <c r="G1" s="63" t="s">
        <v>254</v>
      </c>
    </row>
    <row r="2" spans="2:7" ht="30" customHeight="1" x14ac:dyDescent="0.2">
      <c r="B2" s="445" t="s">
        <v>243</v>
      </c>
      <c r="C2" s="445"/>
      <c r="D2" s="445"/>
      <c r="E2" s="445"/>
      <c r="F2" s="445"/>
      <c r="G2" s="445"/>
    </row>
    <row r="3" spans="2:7" ht="12" customHeight="1" x14ac:dyDescent="0.2">
      <c r="B3" s="176"/>
      <c r="C3" s="176"/>
      <c r="D3" s="176"/>
      <c r="E3" s="176"/>
      <c r="F3" s="176"/>
      <c r="G3" s="176"/>
    </row>
    <row r="4" spans="2:7" ht="30" customHeight="1" x14ac:dyDescent="0.2">
      <c r="E4" s="177" t="s">
        <v>244</v>
      </c>
      <c r="F4" s="446"/>
      <c r="G4" s="446"/>
    </row>
    <row r="5" spans="2:7" ht="13.8" thickBot="1" x14ac:dyDescent="0.25">
      <c r="E5" s="178"/>
      <c r="F5" s="179"/>
      <c r="G5" s="179"/>
    </row>
    <row r="6" spans="2:7" ht="30" customHeight="1" thickBot="1" x14ac:dyDescent="0.25">
      <c r="B6" s="180" t="s">
        <v>245</v>
      </c>
      <c r="C6" s="447" t="s">
        <v>252</v>
      </c>
      <c r="D6" s="448"/>
      <c r="F6" s="449" t="s">
        <v>251</v>
      </c>
      <c r="G6" s="449"/>
    </row>
    <row r="7" spans="2:7" ht="13.8" thickBot="1" x14ac:dyDescent="0.25"/>
    <row r="8" spans="2:7" ht="36" customHeight="1" thickBot="1" x14ac:dyDescent="0.25">
      <c r="B8" s="181" t="s">
        <v>246</v>
      </c>
      <c r="C8" s="182" t="s">
        <v>247</v>
      </c>
      <c r="D8" s="183" t="s">
        <v>248</v>
      </c>
      <c r="E8" s="183" t="s">
        <v>292</v>
      </c>
      <c r="F8" s="184" t="s">
        <v>249</v>
      </c>
      <c r="G8" s="185" t="s">
        <v>250</v>
      </c>
    </row>
    <row r="9" spans="2:7" ht="24" customHeight="1" thickBot="1" x14ac:dyDescent="0.25">
      <c r="B9" s="186"/>
      <c r="C9" s="187"/>
      <c r="D9" s="188"/>
      <c r="E9" s="188"/>
      <c r="F9" s="188"/>
      <c r="G9" s="189"/>
    </row>
    <row r="10" spans="2:7" ht="18.75" customHeight="1" x14ac:dyDescent="0.2">
      <c r="B10" s="450"/>
      <c r="C10" s="450"/>
      <c r="D10" s="450"/>
      <c r="E10" s="450"/>
      <c r="F10" s="450"/>
      <c r="G10" s="450"/>
    </row>
  </sheetData>
  <mergeCells count="5">
    <mergeCell ref="B2:G2"/>
    <mergeCell ref="F4:G4"/>
    <mergeCell ref="C6:D6"/>
    <mergeCell ref="F6:G6"/>
    <mergeCell ref="B10:G10"/>
  </mergeCells>
  <phoneticPr fontId="5"/>
  <dataValidations count="1">
    <dataValidation type="list" allowBlank="1" showInputMessage="1" showErrorMessage="1" sqref="F4:G4" xr:uid="{36CDBE02-BB7B-479B-9F43-DC2392ABA814}">
      <formula1>$K$8:$K$9</formula1>
    </dataValidation>
  </dataValidations>
  <printOptions horizontalCentered="1"/>
  <pageMargins left="0.59055118110236227" right="0.59055118110236227" top="0.59055118110236227" bottom="0.59055118110236227" header="0.31496062992125984" footer="0.31496062992125984"/>
  <pageSetup paperSize="9" scale="84" firstPageNumber="3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3BDAC-E166-494D-9BF3-D18971B65D39}">
  <sheetPr>
    <tabColor rgb="FFFFFF00"/>
  </sheetPr>
  <dimension ref="B1:G10"/>
  <sheetViews>
    <sheetView view="pageBreakPreview" zoomScaleNormal="100" zoomScaleSheetLayoutView="100" workbookViewId="0">
      <selection activeCell="D26" sqref="D26:F26"/>
    </sheetView>
  </sheetViews>
  <sheetFormatPr defaultRowHeight="13.2" x14ac:dyDescent="0.2"/>
  <cols>
    <col min="1" max="1" width="4.77734375" customWidth="1"/>
    <col min="2" max="2" width="15.77734375" customWidth="1"/>
    <col min="3" max="7" width="17.77734375" customWidth="1"/>
  </cols>
  <sheetData>
    <row r="1" spans="2:7" ht="18.75" customHeight="1" x14ac:dyDescent="0.2">
      <c r="G1" s="63" t="s">
        <v>255</v>
      </c>
    </row>
    <row r="2" spans="2:7" ht="30" customHeight="1" x14ac:dyDescent="0.2">
      <c r="B2" s="445" t="s">
        <v>253</v>
      </c>
      <c r="C2" s="445"/>
      <c r="D2" s="445"/>
      <c r="E2" s="445"/>
      <c r="F2" s="445"/>
      <c r="G2" s="445"/>
    </row>
    <row r="3" spans="2:7" ht="12" customHeight="1" x14ac:dyDescent="0.2">
      <c r="B3" s="176"/>
      <c r="C3" s="176"/>
      <c r="D3" s="176"/>
      <c r="E3" s="176"/>
      <c r="F3" s="176"/>
      <c r="G3" s="176"/>
    </row>
    <row r="4" spans="2:7" ht="30" customHeight="1" x14ac:dyDescent="0.2">
      <c r="E4" s="177" t="s">
        <v>244</v>
      </c>
      <c r="F4" s="446"/>
      <c r="G4" s="446"/>
    </row>
    <row r="5" spans="2:7" ht="13.8" thickBot="1" x14ac:dyDescent="0.25">
      <c r="E5" s="178"/>
      <c r="F5" s="179"/>
      <c r="G5" s="179"/>
    </row>
    <row r="6" spans="2:7" ht="30" customHeight="1" thickBot="1" x14ac:dyDescent="0.25">
      <c r="B6" s="180" t="s">
        <v>245</v>
      </c>
      <c r="C6" s="447" t="s">
        <v>252</v>
      </c>
      <c r="D6" s="448"/>
      <c r="F6" s="449" t="s">
        <v>251</v>
      </c>
      <c r="G6" s="449"/>
    </row>
    <row r="7" spans="2:7" ht="13.8" thickBot="1" x14ac:dyDescent="0.25"/>
    <row r="8" spans="2:7" ht="36" customHeight="1" thickBot="1" x14ac:dyDescent="0.25">
      <c r="B8" s="181" t="s">
        <v>246</v>
      </c>
      <c r="C8" s="182" t="s">
        <v>247</v>
      </c>
      <c r="D8" s="183" t="s">
        <v>248</v>
      </c>
      <c r="E8" s="183" t="s">
        <v>292</v>
      </c>
      <c r="F8" s="184" t="s">
        <v>249</v>
      </c>
      <c r="G8" s="185" t="s">
        <v>250</v>
      </c>
    </row>
    <row r="9" spans="2:7" ht="24" customHeight="1" thickBot="1" x14ac:dyDescent="0.25">
      <c r="B9" s="186"/>
      <c r="C9" s="187"/>
      <c r="D9" s="188"/>
      <c r="E9" s="188"/>
      <c r="F9" s="188"/>
      <c r="G9" s="189"/>
    </row>
    <row r="10" spans="2:7" ht="18.75" customHeight="1" x14ac:dyDescent="0.2">
      <c r="B10" s="450"/>
      <c r="C10" s="450"/>
      <c r="D10" s="450"/>
      <c r="E10" s="450"/>
      <c r="F10" s="450"/>
      <c r="G10" s="450"/>
    </row>
  </sheetData>
  <mergeCells count="5">
    <mergeCell ref="B2:G2"/>
    <mergeCell ref="F4:G4"/>
    <mergeCell ref="C6:D6"/>
    <mergeCell ref="F6:G6"/>
    <mergeCell ref="B10:G10"/>
  </mergeCells>
  <phoneticPr fontId="5"/>
  <dataValidations count="1">
    <dataValidation type="list" allowBlank="1" showInputMessage="1" showErrorMessage="1" sqref="F4:G4" xr:uid="{362E77CF-6809-4F32-91FD-667D3A02FF8D}">
      <formula1>$K$8:$K$9</formula1>
    </dataValidation>
  </dataValidations>
  <printOptions horizontalCentered="1"/>
  <pageMargins left="0.59055118110236227" right="0.59055118110236227" top="0.59055118110236227" bottom="0.59055118110236227" header="0.31496062992125984" footer="0.31496062992125984"/>
  <pageSetup paperSize="9" scale="84" firstPageNumber="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7"/>
  <sheetViews>
    <sheetView view="pageBreakPreview" zoomScaleNormal="100" zoomScaleSheetLayoutView="100" workbookViewId="0">
      <selection activeCell="D10" sqref="D10"/>
    </sheetView>
  </sheetViews>
  <sheetFormatPr defaultRowHeight="19.2" x14ac:dyDescent="0.2"/>
  <cols>
    <col min="1" max="1" width="15.6640625" style="190" customWidth="1"/>
    <col min="2" max="2" width="12.88671875" style="190" bestFit="1" customWidth="1"/>
    <col min="3" max="3" width="15.44140625" style="190" bestFit="1" customWidth="1"/>
    <col min="4" max="4" width="11.6640625" style="190" customWidth="1"/>
    <col min="5" max="5" width="13.88671875" style="190" customWidth="1"/>
    <col min="6" max="6" width="12.88671875" style="190" bestFit="1" customWidth="1"/>
    <col min="7" max="7" width="15.44140625" style="190" bestFit="1" customWidth="1"/>
    <col min="8" max="8" width="11.6640625" style="190" customWidth="1"/>
    <col min="9" max="9" width="13.88671875" style="190" customWidth="1"/>
    <col min="10" max="10" width="12.88671875" style="190" bestFit="1" customWidth="1"/>
    <col min="11" max="11" width="15.44140625" style="190" bestFit="1" customWidth="1"/>
    <col min="12" max="12" width="11.6640625" style="190" customWidth="1"/>
    <col min="13" max="13" width="13.88671875" style="190" customWidth="1"/>
    <col min="14" max="255" width="9" style="190"/>
    <col min="256" max="256" width="13.88671875" style="190" customWidth="1"/>
    <col min="257" max="260" width="10.21875" style="190" customWidth="1"/>
    <col min="261" max="511" width="9" style="190"/>
    <col min="512" max="512" width="13.88671875" style="190" customWidth="1"/>
    <col min="513" max="516" width="10.21875" style="190" customWidth="1"/>
    <col min="517" max="767" width="9" style="190"/>
    <col min="768" max="768" width="13.88671875" style="190" customWidth="1"/>
    <col min="769" max="772" width="10.21875" style="190" customWidth="1"/>
    <col min="773" max="1023" width="9" style="190"/>
    <col min="1024" max="1024" width="13.88671875" style="190" customWidth="1"/>
    <col min="1025" max="1028" width="10.21875" style="190" customWidth="1"/>
    <col min="1029" max="1279" width="9" style="190"/>
    <col min="1280" max="1280" width="13.88671875" style="190" customWidth="1"/>
    <col min="1281" max="1284" width="10.21875" style="190" customWidth="1"/>
    <col min="1285" max="1535" width="9" style="190"/>
    <col min="1536" max="1536" width="13.88671875" style="190" customWidth="1"/>
    <col min="1537" max="1540" width="10.21875" style="190" customWidth="1"/>
    <col min="1541" max="1791" width="9" style="190"/>
    <col min="1792" max="1792" width="13.88671875" style="190" customWidth="1"/>
    <col min="1793" max="1796" width="10.21875" style="190" customWidth="1"/>
    <col min="1797" max="2047" width="9" style="190"/>
    <col min="2048" max="2048" width="13.88671875" style="190" customWidth="1"/>
    <col min="2049" max="2052" width="10.21875" style="190" customWidth="1"/>
    <col min="2053" max="2303" width="9" style="190"/>
    <col min="2304" max="2304" width="13.88671875" style="190" customWidth="1"/>
    <col min="2305" max="2308" width="10.21875" style="190" customWidth="1"/>
    <col min="2309" max="2559" width="9" style="190"/>
    <col min="2560" max="2560" width="13.88671875" style="190" customWidth="1"/>
    <col min="2561" max="2564" width="10.21875" style="190" customWidth="1"/>
    <col min="2565" max="2815" width="9" style="190"/>
    <col min="2816" max="2816" width="13.88671875" style="190" customWidth="1"/>
    <col min="2817" max="2820" width="10.21875" style="190" customWidth="1"/>
    <col min="2821" max="3071" width="9" style="190"/>
    <col min="3072" max="3072" width="13.88671875" style="190" customWidth="1"/>
    <col min="3073" max="3076" width="10.21875" style="190" customWidth="1"/>
    <col min="3077" max="3327" width="9" style="190"/>
    <col min="3328" max="3328" width="13.88671875" style="190" customWidth="1"/>
    <col min="3329" max="3332" width="10.21875" style="190" customWidth="1"/>
    <col min="3333" max="3583" width="9" style="190"/>
    <col min="3584" max="3584" width="13.88671875" style="190" customWidth="1"/>
    <col min="3585" max="3588" width="10.21875" style="190" customWidth="1"/>
    <col min="3589" max="3839" width="9" style="190"/>
    <col min="3840" max="3840" width="13.88671875" style="190" customWidth="1"/>
    <col min="3841" max="3844" width="10.21875" style="190" customWidth="1"/>
    <col min="3845" max="4095" width="9" style="190"/>
    <col min="4096" max="4096" width="13.88671875" style="190" customWidth="1"/>
    <col min="4097" max="4100" width="10.21875" style="190" customWidth="1"/>
    <col min="4101" max="4351" width="9" style="190"/>
    <col min="4352" max="4352" width="13.88671875" style="190" customWidth="1"/>
    <col min="4353" max="4356" width="10.21875" style="190" customWidth="1"/>
    <col min="4357" max="4607" width="9" style="190"/>
    <col min="4608" max="4608" width="13.88671875" style="190" customWidth="1"/>
    <col min="4609" max="4612" width="10.21875" style="190" customWidth="1"/>
    <col min="4613" max="4863" width="9" style="190"/>
    <col min="4864" max="4864" width="13.88671875" style="190" customWidth="1"/>
    <col min="4865" max="4868" width="10.21875" style="190" customWidth="1"/>
    <col min="4869" max="5119" width="9" style="190"/>
    <col min="5120" max="5120" width="13.88671875" style="190" customWidth="1"/>
    <col min="5121" max="5124" width="10.21875" style="190" customWidth="1"/>
    <col min="5125" max="5375" width="9" style="190"/>
    <col min="5376" max="5376" width="13.88671875" style="190" customWidth="1"/>
    <col min="5377" max="5380" width="10.21875" style="190" customWidth="1"/>
    <col min="5381" max="5631" width="9" style="190"/>
    <col min="5632" max="5632" width="13.88671875" style="190" customWidth="1"/>
    <col min="5633" max="5636" width="10.21875" style="190" customWidth="1"/>
    <col min="5637" max="5887" width="9" style="190"/>
    <col min="5888" max="5888" width="13.88671875" style="190" customWidth="1"/>
    <col min="5889" max="5892" width="10.21875" style="190" customWidth="1"/>
    <col min="5893" max="6143" width="9" style="190"/>
    <col min="6144" max="6144" width="13.88671875" style="190" customWidth="1"/>
    <col min="6145" max="6148" width="10.21875" style="190" customWidth="1"/>
    <col min="6149" max="6399" width="9" style="190"/>
    <col min="6400" max="6400" width="13.88671875" style="190" customWidth="1"/>
    <col min="6401" max="6404" width="10.21875" style="190" customWidth="1"/>
    <col min="6405" max="6655" width="9" style="190"/>
    <col min="6656" max="6656" width="13.88671875" style="190" customWidth="1"/>
    <col min="6657" max="6660" width="10.21875" style="190" customWidth="1"/>
    <col min="6661" max="6911" width="9" style="190"/>
    <col min="6912" max="6912" width="13.88671875" style="190" customWidth="1"/>
    <col min="6913" max="6916" width="10.21875" style="190" customWidth="1"/>
    <col min="6917" max="7167" width="9" style="190"/>
    <col min="7168" max="7168" width="13.88671875" style="190" customWidth="1"/>
    <col min="7169" max="7172" width="10.21875" style="190" customWidth="1"/>
    <col min="7173" max="7423" width="9" style="190"/>
    <col min="7424" max="7424" width="13.88671875" style="190" customWidth="1"/>
    <col min="7425" max="7428" width="10.21875" style="190" customWidth="1"/>
    <col min="7429" max="7679" width="9" style="190"/>
    <col min="7680" max="7680" width="13.88671875" style="190" customWidth="1"/>
    <col min="7681" max="7684" width="10.21875" style="190" customWidth="1"/>
    <col min="7685" max="7935" width="9" style="190"/>
    <col min="7936" max="7936" width="13.88671875" style="190" customWidth="1"/>
    <col min="7937" max="7940" width="10.21875" style="190" customWidth="1"/>
    <col min="7941" max="8191" width="9" style="190"/>
    <col min="8192" max="8192" width="13.88671875" style="190" customWidth="1"/>
    <col min="8193" max="8196" width="10.21875" style="190" customWidth="1"/>
    <col min="8197" max="8447" width="9" style="190"/>
    <col min="8448" max="8448" width="13.88671875" style="190" customWidth="1"/>
    <col min="8449" max="8452" width="10.21875" style="190" customWidth="1"/>
    <col min="8453" max="8703" width="9" style="190"/>
    <col min="8704" max="8704" width="13.88671875" style="190" customWidth="1"/>
    <col min="8705" max="8708" width="10.21875" style="190" customWidth="1"/>
    <col min="8709" max="8959" width="9" style="190"/>
    <col min="8960" max="8960" width="13.88671875" style="190" customWidth="1"/>
    <col min="8961" max="8964" width="10.21875" style="190" customWidth="1"/>
    <col min="8965" max="9215" width="9" style="190"/>
    <col min="9216" max="9216" width="13.88671875" style="190" customWidth="1"/>
    <col min="9217" max="9220" width="10.21875" style="190" customWidth="1"/>
    <col min="9221" max="9471" width="9" style="190"/>
    <col min="9472" max="9472" width="13.88671875" style="190" customWidth="1"/>
    <col min="9473" max="9476" width="10.21875" style="190" customWidth="1"/>
    <col min="9477" max="9727" width="9" style="190"/>
    <col min="9728" max="9728" width="13.88671875" style="190" customWidth="1"/>
    <col min="9729" max="9732" width="10.21875" style="190" customWidth="1"/>
    <col min="9733" max="9983" width="9" style="190"/>
    <col min="9984" max="9984" width="13.88671875" style="190" customWidth="1"/>
    <col min="9985" max="9988" width="10.21875" style="190" customWidth="1"/>
    <col min="9989" max="10239" width="9" style="190"/>
    <col min="10240" max="10240" width="13.88671875" style="190" customWidth="1"/>
    <col min="10241" max="10244" width="10.21875" style="190" customWidth="1"/>
    <col min="10245" max="10495" width="9" style="190"/>
    <col min="10496" max="10496" width="13.88671875" style="190" customWidth="1"/>
    <col min="10497" max="10500" width="10.21875" style="190" customWidth="1"/>
    <col min="10501" max="10751" width="9" style="190"/>
    <col min="10752" max="10752" width="13.88671875" style="190" customWidth="1"/>
    <col min="10753" max="10756" width="10.21875" style="190" customWidth="1"/>
    <col min="10757" max="11007" width="9" style="190"/>
    <col min="11008" max="11008" width="13.88671875" style="190" customWidth="1"/>
    <col min="11009" max="11012" width="10.21875" style="190" customWidth="1"/>
    <col min="11013" max="11263" width="9" style="190"/>
    <col min="11264" max="11264" width="13.88671875" style="190" customWidth="1"/>
    <col min="11265" max="11268" width="10.21875" style="190" customWidth="1"/>
    <col min="11269" max="11519" width="9" style="190"/>
    <col min="11520" max="11520" width="13.88671875" style="190" customWidth="1"/>
    <col min="11521" max="11524" width="10.21875" style="190" customWidth="1"/>
    <col min="11525" max="11775" width="9" style="190"/>
    <col min="11776" max="11776" width="13.88671875" style="190" customWidth="1"/>
    <col min="11777" max="11780" width="10.21875" style="190" customWidth="1"/>
    <col min="11781" max="12031" width="9" style="190"/>
    <col min="12032" max="12032" width="13.88671875" style="190" customWidth="1"/>
    <col min="12033" max="12036" width="10.21875" style="190" customWidth="1"/>
    <col min="12037" max="12287" width="9" style="190"/>
    <col min="12288" max="12288" width="13.88671875" style="190" customWidth="1"/>
    <col min="12289" max="12292" width="10.21875" style="190" customWidth="1"/>
    <col min="12293" max="12543" width="9" style="190"/>
    <col min="12544" max="12544" width="13.88671875" style="190" customWidth="1"/>
    <col min="12545" max="12548" width="10.21875" style="190" customWidth="1"/>
    <col min="12549" max="12799" width="9" style="190"/>
    <col min="12800" max="12800" width="13.88671875" style="190" customWidth="1"/>
    <col min="12801" max="12804" width="10.21875" style="190" customWidth="1"/>
    <col min="12805" max="13055" width="9" style="190"/>
    <col min="13056" max="13056" width="13.88671875" style="190" customWidth="1"/>
    <col min="13057" max="13060" width="10.21875" style="190" customWidth="1"/>
    <col min="13061" max="13311" width="9" style="190"/>
    <col min="13312" max="13312" width="13.88671875" style="190" customWidth="1"/>
    <col min="13313" max="13316" width="10.21875" style="190" customWidth="1"/>
    <col min="13317" max="13567" width="9" style="190"/>
    <col min="13568" max="13568" width="13.88671875" style="190" customWidth="1"/>
    <col min="13569" max="13572" width="10.21875" style="190" customWidth="1"/>
    <col min="13573" max="13823" width="9" style="190"/>
    <col min="13824" max="13824" width="13.88671875" style="190" customWidth="1"/>
    <col min="13825" max="13828" width="10.21875" style="190" customWidth="1"/>
    <col min="13829" max="14079" width="9" style="190"/>
    <col min="14080" max="14080" width="13.88671875" style="190" customWidth="1"/>
    <col min="14081" max="14084" width="10.21875" style="190" customWidth="1"/>
    <col min="14085" max="14335" width="9" style="190"/>
    <col min="14336" max="14336" width="13.88671875" style="190" customWidth="1"/>
    <col min="14337" max="14340" width="10.21875" style="190" customWidth="1"/>
    <col min="14341" max="14591" width="9" style="190"/>
    <col min="14592" max="14592" width="13.88671875" style="190" customWidth="1"/>
    <col min="14593" max="14596" width="10.21875" style="190" customWidth="1"/>
    <col min="14597" max="14847" width="9" style="190"/>
    <col min="14848" max="14848" width="13.88671875" style="190" customWidth="1"/>
    <col min="14849" max="14852" width="10.21875" style="190" customWidth="1"/>
    <col min="14853" max="15103" width="9" style="190"/>
    <col min="15104" max="15104" width="13.88671875" style="190" customWidth="1"/>
    <col min="15105" max="15108" width="10.21875" style="190" customWidth="1"/>
    <col min="15109" max="15359" width="9" style="190"/>
    <col min="15360" max="15360" width="13.88671875" style="190" customWidth="1"/>
    <col min="15361" max="15364" width="10.21875" style="190" customWidth="1"/>
    <col min="15365" max="15615" width="9" style="190"/>
    <col min="15616" max="15616" width="13.88671875" style="190" customWidth="1"/>
    <col min="15617" max="15620" width="10.21875" style="190" customWidth="1"/>
    <col min="15621" max="15871" width="9" style="190"/>
    <col min="15872" max="15872" width="13.88671875" style="190" customWidth="1"/>
    <col min="15873" max="15876" width="10.21875" style="190" customWidth="1"/>
    <col min="15877" max="16127" width="9" style="190"/>
    <col min="16128" max="16128" width="13.88671875" style="190" customWidth="1"/>
    <col min="16129" max="16132" width="10.21875" style="190" customWidth="1"/>
    <col min="16133" max="16384" width="9" style="190"/>
  </cols>
  <sheetData>
    <row r="1" spans="1:13" ht="24.9" customHeight="1" x14ac:dyDescent="0.2">
      <c r="M1" s="191" t="s">
        <v>83</v>
      </c>
    </row>
    <row r="2" spans="1:13" ht="24.9" customHeight="1" x14ac:dyDescent="0.2">
      <c r="A2" s="192" t="s">
        <v>213</v>
      </c>
    </row>
    <row r="3" spans="1:13" ht="24.9" customHeight="1" thickBot="1" x14ac:dyDescent="0.25">
      <c r="A3" s="192"/>
      <c r="M3" s="193" t="s">
        <v>207</v>
      </c>
    </row>
    <row r="4" spans="1:13" ht="24.9" customHeight="1" x14ac:dyDescent="0.2">
      <c r="A4" s="226" t="s">
        <v>289</v>
      </c>
      <c r="B4" s="233" t="s">
        <v>291</v>
      </c>
      <c r="C4" s="234"/>
      <c r="D4" s="234"/>
      <c r="E4" s="235"/>
      <c r="F4" s="233" t="s">
        <v>211</v>
      </c>
      <c r="G4" s="234"/>
      <c r="H4" s="234"/>
      <c r="I4" s="235"/>
      <c r="J4" s="233" t="s">
        <v>212</v>
      </c>
      <c r="K4" s="234"/>
      <c r="L4" s="234"/>
      <c r="M4" s="235"/>
    </row>
    <row r="5" spans="1:13" ht="24.9" customHeight="1" x14ac:dyDescent="0.2">
      <c r="A5" s="227"/>
      <c r="B5" s="229" t="s">
        <v>214</v>
      </c>
      <c r="C5" s="230"/>
      <c r="D5" s="231" t="s">
        <v>215</v>
      </c>
      <c r="E5" s="232"/>
      <c r="F5" s="229" t="s">
        <v>214</v>
      </c>
      <c r="G5" s="230"/>
      <c r="H5" s="231" t="s">
        <v>215</v>
      </c>
      <c r="I5" s="232"/>
      <c r="J5" s="229" t="s">
        <v>214</v>
      </c>
      <c r="K5" s="230"/>
      <c r="L5" s="231" t="s">
        <v>215</v>
      </c>
      <c r="M5" s="232"/>
    </row>
    <row r="6" spans="1:13" ht="24.9" customHeight="1" x14ac:dyDescent="0.2">
      <c r="A6" s="228"/>
      <c r="B6" s="194" t="s">
        <v>205</v>
      </c>
      <c r="C6" s="195" t="s">
        <v>206</v>
      </c>
      <c r="D6" s="196" t="s">
        <v>205</v>
      </c>
      <c r="E6" s="197" t="s">
        <v>206</v>
      </c>
      <c r="F6" s="194" t="s">
        <v>205</v>
      </c>
      <c r="G6" s="195" t="s">
        <v>206</v>
      </c>
      <c r="H6" s="196" t="s">
        <v>205</v>
      </c>
      <c r="I6" s="197" t="s">
        <v>206</v>
      </c>
      <c r="J6" s="194" t="s">
        <v>205</v>
      </c>
      <c r="K6" s="195" t="s">
        <v>206</v>
      </c>
      <c r="L6" s="196" t="s">
        <v>205</v>
      </c>
      <c r="M6" s="197" t="s">
        <v>206</v>
      </c>
    </row>
    <row r="7" spans="1:13" ht="24.9" customHeight="1" x14ac:dyDescent="0.2">
      <c r="A7" s="219" t="s">
        <v>48</v>
      </c>
      <c r="B7" s="220">
        <v>3785</v>
      </c>
      <c r="C7" s="221">
        <v>40121</v>
      </c>
      <c r="D7" s="222">
        <v>200</v>
      </c>
      <c r="E7" s="223">
        <v>2728</v>
      </c>
      <c r="F7" s="220">
        <v>7412</v>
      </c>
      <c r="G7" s="221">
        <v>70932</v>
      </c>
      <c r="H7" s="222">
        <v>367</v>
      </c>
      <c r="I7" s="223">
        <v>4469</v>
      </c>
      <c r="J7" s="220">
        <v>8431</v>
      </c>
      <c r="K7" s="221">
        <v>80339</v>
      </c>
      <c r="L7" s="222">
        <v>402</v>
      </c>
      <c r="M7" s="224">
        <v>4905</v>
      </c>
    </row>
  </sheetData>
  <mergeCells count="10">
    <mergeCell ref="A4:A6"/>
    <mergeCell ref="B5:C5"/>
    <mergeCell ref="D5:E5"/>
    <mergeCell ref="F4:I4"/>
    <mergeCell ref="J4:M4"/>
    <mergeCell ref="F5:G5"/>
    <mergeCell ref="H5:I5"/>
    <mergeCell ref="J5:K5"/>
    <mergeCell ref="L5:M5"/>
    <mergeCell ref="B4:E4"/>
  </mergeCells>
  <phoneticPr fontId="5"/>
  <printOptions horizontalCentered="1"/>
  <pageMargins left="0.59055118110236227" right="0.59055118110236227" top="0.59055118110236227" bottom="0.59055118110236227" header="0.31496062992125984" footer="0.31496062992125984"/>
  <pageSetup paperSize="9" scale="77" firstPageNumber="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33"/>
  <sheetViews>
    <sheetView view="pageBreakPreview" topLeftCell="A26" zoomScaleNormal="100" zoomScaleSheetLayoutView="100" workbookViewId="0">
      <selection activeCell="D26" sqref="D26:F26"/>
    </sheetView>
  </sheetViews>
  <sheetFormatPr defaultColWidth="9" defaultRowHeight="19.2" x14ac:dyDescent="0.2"/>
  <cols>
    <col min="1" max="7" width="9" style="8"/>
    <col min="8" max="8" width="11.44140625" style="8" customWidth="1"/>
    <col min="9" max="16384" width="9" style="8"/>
  </cols>
  <sheetData>
    <row r="1" spans="1:9" x14ac:dyDescent="0.2">
      <c r="I1" s="62" t="s">
        <v>91</v>
      </c>
    </row>
    <row r="2" spans="1:9" x14ac:dyDescent="0.2">
      <c r="A2" s="8" t="s">
        <v>90</v>
      </c>
    </row>
    <row r="4" spans="1:9" ht="19.2" customHeight="1" x14ac:dyDescent="0.2">
      <c r="A4" s="236" t="s">
        <v>290</v>
      </c>
      <c r="B4" s="236"/>
      <c r="C4" s="236"/>
      <c r="D4" s="236"/>
      <c r="E4" s="236"/>
      <c r="F4" s="236"/>
      <c r="G4" s="236"/>
      <c r="H4" s="236"/>
      <c r="I4" s="236"/>
    </row>
    <row r="5" spans="1:9" x14ac:dyDescent="0.2">
      <c r="A5" s="218"/>
      <c r="B5" s="218"/>
      <c r="C5" s="218"/>
      <c r="D5" s="218"/>
      <c r="E5" s="218"/>
      <c r="F5" s="218"/>
      <c r="G5" s="218"/>
      <c r="H5" s="218"/>
      <c r="I5" s="218"/>
    </row>
    <row r="7" spans="1:9" x14ac:dyDescent="0.2">
      <c r="A7" s="8" t="s">
        <v>101</v>
      </c>
    </row>
    <row r="8" spans="1:9" x14ac:dyDescent="0.2">
      <c r="B8" s="8" t="s">
        <v>216</v>
      </c>
    </row>
    <row r="9" spans="1:9" ht="19.8" thickBot="1" x14ac:dyDescent="0.25">
      <c r="B9" s="8" t="s">
        <v>123</v>
      </c>
    </row>
    <row r="10" spans="1:9" ht="19.5" customHeight="1" x14ac:dyDescent="0.2">
      <c r="B10" s="237"/>
      <c r="C10" s="238"/>
      <c r="D10" s="239" t="s">
        <v>85</v>
      </c>
      <c r="E10" s="240"/>
      <c r="F10" s="241"/>
      <c r="G10" s="239" t="s">
        <v>86</v>
      </c>
      <c r="H10" s="242"/>
    </row>
    <row r="11" spans="1:9" ht="19.5" customHeight="1" x14ac:dyDescent="0.2">
      <c r="B11" s="247" t="s">
        <v>218</v>
      </c>
      <c r="C11" s="248"/>
      <c r="D11" s="260">
        <v>1130688915</v>
      </c>
      <c r="E11" s="261"/>
      <c r="F11" s="262"/>
      <c r="G11" s="260">
        <v>817972360</v>
      </c>
      <c r="H11" s="266"/>
    </row>
    <row r="12" spans="1:9" ht="19.5" customHeight="1" x14ac:dyDescent="0.2">
      <c r="B12" s="247" t="s">
        <v>219</v>
      </c>
      <c r="C12" s="248"/>
      <c r="D12" s="260">
        <v>1030465086</v>
      </c>
      <c r="E12" s="261"/>
      <c r="F12" s="262"/>
      <c r="G12" s="260">
        <v>1054077376</v>
      </c>
      <c r="H12" s="266"/>
    </row>
    <row r="13" spans="1:9" ht="19.5" customHeight="1" thickBot="1" x14ac:dyDescent="0.25">
      <c r="B13" s="249" t="s">
        <v>220</v>
      </c>
      <c r="C13" s="250"/>
      <c r="D13" s="263">
        <f>933694086+6623100+4950000+13741200</f>
        <v>959008386</v>
      </c>
      <c r="E13" s="264"/>
      <c r="F13" s="265"/>
      <c r="G13" s="263">
        <f>928416680+12147300</f>
        <v>940563980</v>
      </c>
      <c r="H13" s="267"/>
    </row>
    <row r="14" spans="1:9" x14ac:dyDescent="0.2">
      <c r="A14" s="9" t="s">
        <v>87</v>
      </c>
    </row>
    <row r="15" spans="1:9" ht="19.8" thickBot="1" x14ac:dyDescent="0.25">
      <c r="B15" s="9" t="s">
        <v>100</v>
      </c>
    </row>
    <row r="16" spans="1:9" ht="19.5" customHeight="1" x14ac:dyDescent="0.2">
      <c r="B16" s="251"/>
      <c r="C16" s="246"/>
      <c r="D16" s="243" t="s">
        <v>88</v>
      </c>
      <c r="E16" s="245"/>
      <c r="F16" s="246"/>
      <c r="G16" s="243" t="s">
        <v>89</v>
      </c>
      <c r="H16" s="244"/>
    </row>
    <row r="17" spans="1:9" ht="19.5" customHeight="1" x14ac:dyDescent="0.2">
      <c r="B17" s="247" t="s">
        <v>218</v>
      </c>
      <c r="C17" s="248"/>
      <c r="D17" s="252">
        <v>144100</v>
      </c>
      <c r="E17" s="253"/>
      <c r="F17" s="254"/>
      <c r="G17" s="252">
        <v>106392</v>
      </c>
      <c r="H17" s="258"/>
    </row>
    <row r="18" spans="1:9" ht="19.5" customHeight="1" x14ac:dyDescent="0.2">
      <c r="B18" s="247" t="s">
        <v>219</v>
      </c>
      <c r="C18" s="248"/>
      <c r="D18" s="252">
        <v>137700</v>
      </c>
      <c r="E18" s="253"/>
      <c r="F18" s="254"/>
      <c r="G18" s="252">
        <v>122239</v>
      </c>
      <c r="H18" s="258"/>
    </row>
    <row r="19" spans="1:9" ht="19.5" customHeight="1" thickBot="1" x14ac:dyDescent="0.25">
      <c r="A19" s="9"/>
      <c r="B19" s="249" t="s">
        <v>220</v>
      </c>
      <c r="C19" s="250"/>
      <c r="D19" s="255">
        <f>123500+669+500+1388</f>
        <v>126057</v>
      </c>
      <c r="E19" s="256"/>
      <c r="F19" s="257"/>
      <c r="G19" s="255">
        <f>109987+1227</f>
        <v>111214</v>
      </c>
      <c r="H19" s="259"/>
    </row>
    <row r="20" spans="1:9" x14ac:dyDescent="0.2">
      <c r="A20" s="9"/>
      <c r="B20" s="268" t="s">
        <v>221</v>
      </c>
      <c r="C20" s="268"/>
      <c r="D20" s="268"/>
      <c r="E20" s="268"/>
      <c r="F20" s="268"/>
      <c r="G20" s="268"/>
      <c r="H20" s="268"/>
      <c r="I20" s="268"/>
    </row>
    <row r="22" spans="1:9" x14ac:dyDescent="0.2">
      <c r="B22" s="8" t="s">
        <v>217</v>
      </c>
    </row>
    <row r="23" spans="1:9" ht="19.8" thickBot="1" x14ac:dyDescent="0.25">
      <c r="B23" s="8" t="s">
        <v>123</v>
      </c>
    </row>
    <row r="24" spans="1:9" x14ac:dyDescent="0.2">
      <c r="B24" s="237"/>
      <c r="C24" s="238"/>
      <c r="D24" s="239" t="s">
        <v>85</v>
      </c>
      <c r="E24" s="240"/>
      <c r="F24" s="241"/>
      <c r="G24" s="239" t="s">
        <v>86</v>
      </c>
      <c r="H24" s="242"/>
    </row>
    <row r="25" spans="1:9" ht="19.5" customHeight="1" x14ac:dyDescent="0.2">
      <c r="B25" s="247" t="s">
        <v>218</v>
      </c>
      <c r="C25" s="248"/>
      <c r="D25" s="260">
        <v>135105740</v>
      </c>
      <c r="E25" s="261"/>
      <c r="F25" s="262"/>
      <c r="G25" s="260">
        <v>91363910</v>
      </c>
      <c r="H25" s="266"/>
    </row>
    <row r="26" spans="1:9" ht="19.5" customHeight="1" x14ac:dyDescent="0.2">
      <c r="B26" s="247" t="s">
        <v>219</v>
      </c>
      <c r="C26" s="248"/>
      <c r="D26" s="260">
        <v>170442082</v>
      </c>
      <c r="E26" s="261"/>
      <c r="F26" s="262"/>
      <c r="G26" s="260">
        <v>166801531</v>
      </c>
      <c r="H26" s="266"/>
    </row>
    <row r="27" spans="1:9" ht="20.25" customHeight="1" thickBot="1" x14ac:dyDescent="0.25">
      <c r="B27" s="249" t="s">
        <v>220</v>
      </c>
      <c r="C27" s="250"/>
      <c r="D27" s="263">
        <v>108552631</v>
      </c>
      <c r="E27" s="264"/>
      <c r="F27" s="265"/>
      <c r="G27" s="263">
        <v>117855999</v>
      </c>
      <c r="H27" s="267"/>
    </row>
    <row r="29" spans="1:9" ht="19.8" thickBot="1" x14ac:dyDescent="0.25">
      <c r="B29" s="9" t="s">
        <v>100</v>
      </c>
    </row>
    <row r="30" spans="1:9" ht="19.5" customHeight="1" x14ac:dyDescent="0.2">
      <c r="B30" s="251"/>
      <c r="C30" s="246"/>
      <c r="D30" s="243" t="s">
        <v>88</v>
      </c>
      <c r="E30" s="245"/>
      <c r="F30" s="246"/>
      <c r="G30" s="243" t="s">
        <v>89</v>
      </c>
      <c r="H30" s="244"/>
    </row>
    <row r="31" spans="1:9" ht="19.5" customHeight="1" x14ac:dyDescent="0.2">
      <c r="B31" s="247" t="s">
        <v>218</v>
      </c>
      <c r="C31" s="248"/>
      <c r="D31" s="252">
        <v>14798</v>
      </c>
      <c r="E31" s="253"/>
      <c r="F31" s="254"/>
      <c r="G31" s="252">
        <v>10007</v>
      </c>
      <c r="H31" s="258"/>
    </row>
    <row r="32" spans="1:9" ht="19.5" customHeight="1" x14ac:dyDescent="0.2">
      <c r="B32" s="247" t="s">
        <v>219</v>
      </c>
      <c r="C32" s="248"/>
      <c r="D32" s="252">
        <v>16133</v>
      </c>
      <c r="E32" s="253"/>
      <c r="F32" s="254"/>
      <c r="G32" s="252">
        <v>15445</v>
      </c>
      <c r="H32" s="258"/>
    </row>
    <row r="33" spans="2:8" ht="20.25" customHeight="1" thickBot="1" x14ac:dyDescent="0.25">
      <c r="B33" s="249" t="s">
        <v>220</v>
      </c>
      <c r="C33" s="250"/>
      <c r="D33" s="255">
        <v>10079</v>
      </c>
      <c r="E33" s="256"/>
      <c r="F33" s="257"/>
      <c r="G33" s="255">
        <v>11686</v>
      </c>
      <c r="H33" s="259"/>
    </row>
  </sheetData>
  <mergeCells count="50">
    <mergeCell ref="B20:I20"/>
    <mergeCell ref="B32:C32"/>
    <mergeCell ref="D32:F32"/>
    <mergeCell ref="G32:H32"/>
    <mergeCell ref="B33:C33"/>
    <mergeCell ref="D33:F33"/>
    <mergeCell ref="G33:H33"/>
    <mergeCell ref="B30:C30"/>
    <mergeCell ref="D30:F30"/>
    <mergeCell ref="G30:H30"/>
    <mergeCell ref="B31:C31"/>
    <mergeCell ref="D31:F31"/>
    <mergeCell ref="G31:H31"/>
    <mergeCell ref="B26:C26"/>
    <mergeCell ref="D26:F26"/>
    <mergeCell ref="G26:H26"/>
    <mergeCell ref="B27:C27"/>
    <mergeCell ref="D27:F27"/>
    <mergeCell ref="G27:H27"/>
    <mergeCell ref="B24:C24"/>
    <mergeCell ref="D24:F24"/>
    <mergeCell ref="G24:H24"/>
    <mergeCell ref="B25:C25"/>
    <mergeCell ref="D25:F25"/>
    <mergeCell ref="G25:H25"/>
    <mergeCell ref="G17:H17"/>
    <mergeCell ref="G18:H18"/>
    <mergeCell ref="G19:H19"/>
    <mergeCell ref="D11:F11"/>
    <mergeCell ref="D12:F12"/>
    <mergeCell ref="D13:F13"/>
    <mergeCell ref="G11:H11"/>
    <mergeCell ref="G12:H12"/>
    <mergeCell ref="G13:H13"/>
    <mergeCell ref="B17:C17"/>
    <mergeCell ref="B18:C18"/>
    <mergeCell ref="B19:C19"/>
    <mergeCell ref="B16:C16"/>
    <mergeCell ref="D17:F17"/>
    <mergeCell ref="D18:F18"/>
    <mergeCell ref="D19:F19"/>
    <mergeCell ref="A4:I4"/>
    <mergeCell ref="B10:C10"/>
    <mergeCell ref="D10:F10"/>
    <mergeCell ref="G10:H10"/>
    <mergeCell ref="G16:H16"/>
    <mergeCell ref="D16:F16"/>
    <mergeCell ref="B11:C11"/>
    <mergeCell ref="B12:C12"/>
    <mergeCell ref="B13:C13"/>
  </mergeCells>
  <phoneticPr fontId="5"/>
  <printOptions horizontalCentered="1"/>
  <pageMargins left="0.59055118110236227" right="0.59055118110236227" top="0.59055118110236227" bottom="0.59055118110236227" header="0.31496062992125984" footer="0.31496062992125984"/>
  <pageSetup paperSize="9" firstPageNumber="2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E35"/>
  <sheetViews>
    <sheetView view="pageBreakPreview" topLeftCell="A9" zoomScaleNormal="100" zoomScaleSheetLayoutView="100" workbookViewId="0">
      <selection activeCell="D26" sqref="D26:F26"/>
    </sheetView>
  </sheetViews>
  <sheetFormatPr defaultColWidth="9" defaultRowHeight="17.399999999999999" x14ac:dyDescent="0.2"/>
  <cols>
    <col min="1" max="28" width="3.109375" style="10" customWidth="1"/>
    <col min="29" max="30" width="5.6640625" style="10" customWidth="1"/>
    <col min="31" max="31" width="7.33203125" style="111" hidden="1" customWidth="1"/>
    <col min="32" max="42" width="5.6640625" style="10" customWidth="1"/>
    <col min="43" max="16384" width="9" style="10"/>
  </cols>
  <sheetData>
    <row r="1" spans="1:31" ht="27" customHeight="1" x14ac:dyDescent="0.2">
      <c r="AB1" s="63" t="s">
        <v>277</v>
      </c>
    </row>
    <row r="2" spans="1:31" ht="27" customHeight="1" x14ac:dyDescent="0.2">
      <c r="A2" s="273" t="s">
        <v>117</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row>
    <row r="3" spans="1:31" ht="27" customHeight="1" x14ac:dyDescent="0.2">
      <c r="A3" s="11"/>
      <c r="B3" s="11"/>
      <c r="C3" s="11"/>
      <c r="D3" s="11"/>
      <c r="E3" s="11"/>
      <c r="F3" s="11"/>
      <c r="G3" s="11"/>
      <c r="H3" s="11"/>
      <c r="I3" s="11"/>
      <c r="J3" s="11"/>
      <c r="K3" s="11"/>
      <c r="L3" s="11"/>
      <c r="M3" s="11"/>
      <c r="N3" s="11"/>
      <c r="O3" s="11"/>
      <c r="P3" s="11"/>
      <c r="X3" s="113" t="s">
        <v>158</v>
      </c>
      <c r="Y3" s="272"/>
      <c r="Z3" s="272"/>
      <c r="AA3" s="272"/>
      <c r="AB3" s="272"/>
      <c r="AC3" s="90" t="s">
        <v>124</v>
      </c>
      <c r="AE3" s="111" t="s">
        <v>132</v>
      </c>
    </row>
    <row r="4" spans="1:31" s="12" customFormat="1" ht="27" customHeight="1" x14ac:dyDescent="0.2">
      <c r="A4" s="269" t="s">
        <v>157</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E4" s="112" t="s">
        <v>133</v>
      </c>
    </row>
    <row r="5" spans="1:31" s="12" customFormat="1" ht="27" customHeight="1" x14ac:dyDescent="0.2">
      <c r="A5" s="270" t="s">
        <v>30</v>
      </c>
      <c r="B5" s="270"/>
      <c r="C5" s="270"/>
      <c r="D5" s="270"/>
      <c r="E5" s="270"/>
      <c r="F5" s="270"/>
      <c r="G5" s="270"/>
      <c r="H5" s="270"/>
      <c r="I5" s="271"/>
      <c r="J5" s="271"/>
      <c r="K5" s="271"/>
      <c r="L5" s="271"/>
      <c r="M5" s="271"/>
      <c r="N5" s="271"/>
      <c r="O5" s="271"/>
      <c r="P5" s="271"/>
      <c r="Q5" s="271"/>
      <c r="R5" s="271"/>
      <c r="S5" s="271"/>
      <c r="T5" s="271"/>
      <c r="U5" s="271"/>
      <c r="V5" s="271"/>
      <c r="W5" s="271"/>
      <c r="X5" s="271"/>
      <c r="Y5" s="271"/>
      <c r="Z5" s="271"/>
      <c r="AA5" s="271"/>
      <c r="AB5" s="271"/>
      <c r="AE5" s="112" t="s">
        <v>134</v>
      </c>
    </row>
    <row r="6" spans="1:31" s="12" customFormat="1" ht="40.5" customHeight="1" x14ac:dyDescent="0.45">
      <c r="A6" s="283" t="s">
        <v>156</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E6" s="112" t="s">
        <v>135</v>
      </c>
    </row>
    <row r="7" spans="1:31" s="12" customFormat="1" ht="40.5" customHeight="1" x14ac:dyDescent="0.2">
      <c r="A7" s="270" t="s">
        <v>63</v>
      </c>
      <c r="B7" s="270"/>
      <c r="C7" s="284"/>
      <c r="D7" s="270" t="s">
        <v>60</v>
      </c>
      <c r="E7" s="270"/>
      <c r="F7" s="270"/>
      <c r="G7" s="285" t="s">
        <v>61</v>
      </c>
      <c r="H7" s="270"/>
      <c r="I7" s="284"/>
      <c r="J7" s="286" t="s">
        <v>64</v>
      </c>
      <c r="K7" s="270"/>
      <c r="L7" s="270"/>
      <c r="M7" s="285" t="s">
        <v>65</v>
      </c>
      <c r="N7" s="270"/>
      <c r="O7" s="270"/>
      <c r="P7" s="270"/>
      <c r="Q7" s="270"/>
      <c r="R7" s="284"/>
      <c r="S7" s="286" t="s">
        <v>118</v>
      </c>
      <c r="T7" s="270"/>
      <c r="U7" s="270"/>
      <c r="V7" s="270"/>
      <c r="W7" s="270"/>
      <c r="X7" s="270"/>
      <c r="Y7" s="270"/>
      <c r="Z7" s="270"/>
      <c r="AA7" s="287" t="s">
        <v>62</v>
      </c>
      <c r="AB7" s="288"/>
      <c r="AE7" s="112" t="s">
        <v>136</v>
      </c>
    </row>
    <row r="8" spans="1:31" s="12" customFormat="1" ht="81" customHeight="1" x14ac:dyDescent="0.2">
      <c r="A8" s="289"/>
      <c r="B8" s="275"/>
      <c r="C8" s="276"/>
      <c r="D8" s="274"/>
      <c r="E8" s="275"/>
      <c r="F8" s="276"/>
      <c r="G8" s="274"/>
      <c r="H8" s="275"/>
      <c r="I8" s="276"/>
      <c r="J8" s="274"/>
      <c r="K8" s="275"/>
      <c r="L8" s="276"/>
      <c r="M8" s="274"/>
      <c r="N8" s="275"/>
      <c r="O8" s="275"/>
      <c r="P8" s="275"/>
      <c r="Q8" s="275"/>
      <c r="R8" s="276"/>
      <c r="S8" s="274"/>
      <c r="T8" s="275"/>
      <c r="U8" s="275"/>
      <c r="V8" s="275"/>
      <c r="W8" s="275"/>
      <c r="X8" s="275"/>
      <c r="Y8" s="275"/>
      <c r="Z8" s="276"/>
      <c r="AA8" s="274"/>
      <c r="AB8" s="276"/>
      <c r="AE8" s="112" t="s">
        <v>137</v>
      </c>
    </row>
    <row r="9" spans="1:31" s="12" customFormat="1" ht="81" customHeight="1" x14ac:dyDescent="0.2">
      <c r="A9" s="290"/>
      <c r="B9" s="291"/>
      <c r="C9" s="292"/>
      <c r="D9" s="290"/>
      <c r="E9" s="291"/>
      <c r="F9" s="292"/>
      <c r="G9" s="290"/>
      <c r="H9" s="291"/>
      <c r="I9" s="292"/>
      <c r="J9" s="290"/>
      <c r="K9" s="291"/>
      <c r="L9" s="292"/>
      <c r="M9" s="290"/>
      <c r="N9" s="291"/>
      <c r="O9" s="291"/>
      <c r="P9" s="291"/>
      <c r="Q9" s="291"/>
      <c r="R9" s="292"/>
      <c r="S9" s="290"/>
      <c r="T9" s="291"/>
      <c r="U9" s="291"/>
      <c r="V9" s="291"/>
      <c r="W9" s="291"/>
      <c r="X9" s="291"/>
      <c r="Y9" s="291"/>
      <c r="Z9" s="292"/>
      <c r="AA9" s="290"/>
      <c r="AB9" s="292"/>
      <c r="AE9" s="112" t="s">
        <v>138</v>
      </c>
    </row>
    <row r="10" spans="1:31" s="12" customFormat="1" ht="81" customHeight="1" x14ac:dyDescent="0.2">
      <c r="A10" s="293"/>
      <c r="B10" s="294"/>
      <c r="C10" s="295"/>
      <c r="D10" s="293"/>
      <c r="E10" s="294"/>
      <c r="F10" s="295"/>
      <c r="G10" s="293"/>
      <c r="H10" s="294"/>
      <c r="I10" s="295"/>
      <c r="J10" s="293"/>
      <c r="K10" s="294"/>
      <c r="L10" s="295"/>
      <c r="M10" s="293"/>
      <c r="N10" s="294"/>
      <c r="O10" s="294"/>
      <c r="P10" s="294"/>
      <c r="Q10" s="294"/>
      <c r="R10" s="295"/>
      <c r="S10" s="293"/>
      <c r="T10" s="294"/>
      <c r="U10" s="294"/>
      <c r="V10" s="294"/>
      <c r="W10" s="294"/>
      <c r="X10" s="294"/>
      <c r="Y10" s="294"/>
      <c r="Z10" s="295"/>
      <c r="AA10" s="293"/>
      <c r="AB10" s="295"/>
      <c r="AE10" s="112" t="s">
        <v>139</v>
      </c>
    </row>
    <row r="11" spans="1:31" s="12" customFormat="1" ht="40.5" customHeight="1" x14ac:dyDescent="0.45">
      <c r="A11" s="283" t="s">
        <v>159</v>
      </c>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E11" s="112" t="s">
        <v>140</v>
      </c>
    </row>
    <row r="12" spans="1:31" s="12" customFormat="1" ht="35.1" customHeight="1" x14ac:dyDescent="0.2">
      <c r="A12" s="274"/>
      <c r="B12" s="275"/>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6"/>
      <c r="AE12" s="112" t="s">
        <v>141</v>
      </c>
    </row>
    <row r="13" spans="1:31" s="12" customFormat="1" ht="35.1" customHeight="1" x14ac:dyDescent="0.2">
      <c r="A13" s="277"/>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9"/>
      <c r="AE13" s="112" t="s">
        <v>142</v>
      </c>
    </row>
    <row r="14" spans="1:31" s="12" customFormat="1" ht="35.1" customHeight="1" x14ac:dyDescent="0.2">
      <c r="A14" s="277"/>
      <c r="B14" s="278"/>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9"/>
      <c r="AE14" s="112" t="s">
        <v>143</v>
      </c>
    </row>
    <row r="15" spans="1:31" s="12" customFormat="1" ht="35.1" customHeight="1" x14ac:dyDescent="0.2">
      <c r="A15" s="277"/>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9"/>
      <c r="AE15" s="112" t="s">
        <v>144</v>
      </c>
    </row>
    <row r="16" spans="1:31" s="12" customFormat="1" ht="35.1" customHeight="1" x14ac:dyDescent="0.2">
      <c r="A16" s="277"/>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9"/>
      <c r="AE16" s="112" t="s">
        <v>145</v>
      </c>
    </row>
    <row r="17" spans="1:31" s="12" customFormat="1" ht="35.1" customHeight="1" x14ac:dyDescent="0.2">
      <c r="A17" s="277"/>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9"/>
      <c r="AE17" s="112" t="s">
        <v>146</v>
      </c>
    </row>
    <row r="18" spans="1:31" s="12" customFormat="1" ht="35.1" customHeight="1" x14ac:dyDescent="0.2">
      <c r="A18" s="277"/>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9"/>
      <c r="AE18" s="112" t="s">
        <v>147</v>
      </c>
    </row>
    <row r="19" spans="1:31" s="12" customFormat="1" ht="35.1" customHeight="1" x14ac:dyDescent="0.2">
      <c r="A19" s="280"/>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2"/>
      <c r="AE19" s="112" t="s">
        <v>148</v>
      </c>
    </row>
    <row r="20" spans="1:31" ht="27" customHeight="1" x14ac:dyDescent="0.2">
      <c r="AE20" s="111" t="s">
        <v>149</v>
      </c>
    </row>
    <row r="21" spans="1:31" ht="27" customHeight="1" x14ac:dyDescent="0.2">
      <c r="AE21" s="111" t="s">
        <v>150</v>
      </c>
    </row>
    <row r="22" spans="1:31" ht="27" customHeight="1" x14ac:dyDescent="0.2">
      <c r="AE22" s="111" t="s">
        <v>151</v>
      </c>
    </row>
    <row r="23" spans="1:31" ht="27" customHeight="1" x14ac:dyDescent="0.2">
      <c r="AE23" s="111" t="s">
        <v>152</v>
      </c>
    </row>
    <row r="24" spans="1:31" ht="27" customHeight="1" x14ac:dyDescent="0.2">
      <c r="AE24" s="111" t="s">
        <v>153</v>
      </c>
    </row>
    <row r="25" spans="1:31" ht="27" customHeight="1" x14ac:dyDescent="0.2">
      <c r="AE25" s="111" t="s">
        <v>222</v>
      </c>
    </row>
    <row r="26" spans="1:31" ht="27" customHeight="1" x14ac:dyDescent="0.2">
      <c r="AE26" s="111" t="s">
        <v>223</v>
      </c>
    </row>
    <row r="27" spans="1:31" ht="27" customHeight="1" x14ac:dyDescent="0.2">
      <c r="AE27" s="111" t="s">
        <v>154</v>
      </c>
    </row>
    <row r="28" spans="1:31" ht="27" customHeight="1" x14ac:dyDescent="0.2"/>
    <row r="29" spans="1:31" ht="27" customHeight="1" x14ac:dyDescent="0.2"/>
    <row r="30" spans="1:31" ht="27" customHeight="1" x14ac:dyDescent="0.2"/>
    <row r="31" spans="1:31" ht="27" customHeight="1" x14ac:dyDescent="0.2"/>
    <row r="32" spans="1:31" ht="27" customHeight="1" x14ac:dyDescent="0.2"/>
    <row r="33" ht="27" customHeight="1" x14ac:dyDescent="0.2"/>
    <row r="34" ht="27" customHeight="1" x14ac:dyDescent="0.2"/>
    <row r="35" ht="27" customHeight="1" x14ac:dyDescent="0.2"/>
  </sheetData>
  <mergeCells count="36">
    <mergeCell ref="A10:C10"/>
    <mergeCell ref="D10:F10"/>
    <mergeCell ref="G10:I10"/>
    <mergeCell ref="J10:L10"/>
    <mergeCell ref="M10:R10"/>
    <mergeCell ref="M9:R9"/>
    <mergeCell ref="S9:Z9"/>
    <mergeCell ref="AA9:AB9"/>
    <mergeCell ref="S10:Z10"/>
    <mergeCell ref="AA10:AB10"/>
    <mergeCell ref="A8:C8"/>
    <mergeCell ref="A9:C9"/>
    <mergeCell ref="D9:F9"/>
    <mergeCell ref="G9:I9"/>
    <mergeCell ref="J9:L9"/>
    <mergeCell ref="A12:AB19"/>
    <mergeCell ref="A6:AB6"/>
    <mergeCell ref="A7:C7"/>
    <mergeCell ref="D7:F7"/>
    <mergeCell ref="G7:I7"/>
    <mergeCell ref="J7:L7"/>
    <mergeCell ref="M7:R7"/>
    <mergeCell ref="S7:Z7"/>
    <mergeCell ref="AA7:AB7"/>
    <mergeCell ref="A11:AB11"/>
    <mergeCell ref="AA8:AB8"/>
    <mergeCell ref="D8:F8"/>
    <mergeCell ref="G8:I8"/>
    <mergeCell ref="J8:L8"/>
    <mergeCell ref="M8:R8"/>
    <mergeCell ref="S8:Z8"/>
    <mergeCell ref="A4:AB4"/>
    <mergeCell ref="A5:H5"/>
    <mergeCell ref="I5:AB5"/>
    <mergeCell ref="Y3:AB3"/>
    <mergeCell ref="A2:AB2"/>
  </mergeCells>
  <phoneticPr fontId="5"/>
  <dataValidations count="1">
    <dataValidation type="list" allowBlank="1" showInputMessage="1" showErrorMessage="1" sqref="Y3:AB3" xr:uid="{00000000-0002-0000-0400-000000000000}">
      <formula1>$AE$3:$AE$27</formula1>
    </dataValidation>
  </dataValidations>
  <printOptions horizontalCentered="1"/>
  <pageMargins left="0.59055118110236227" right="0.59055118110236227" top="0.59055118110236227" bottom="0.59055118110236227" header="0.31496062992125984" footer="0.31496062992125984"/>
  <pageSetup paperSize="9" scale="84" firstPageNumber="2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41E14-E798-4B99-9DA1-B402F085F69C}">
  <sheetPr>
    <tabColor rgb="FFFF0000"/>
  </sheetPr>
  <dimension ref="A1:F15"/>
  <sheetViews>
    <sheetView showGridLines="0" zoomScaleNormal="100" workbookViewId="0">
      <selection activeCell="D26" sqref="D26:F26"/>
    </sheetView>
  </sheetViews>
  <sheetFormatPr defaultRowHeight="39.75" customHeight="1" x14ac:dyDescent="0.2"/>
  <cols>
    <col min="1" max="1" width="3.44140625" style="202" customWidth="1"/>
    <col min="2" max="2" width="12.44140625" style="202" customWidth="1"/>
    <col min="3" max="3" width="35.21875" style="202" customWidth="1"/>
    <col min="4" max="4" width="8.88671875" style="202"/>
    <col min="5" max="5" width="23.109375" style="202" customWidth="1"/>
    <col min="6" max="6" width="3.109375" style="202" customWidth="1"/>
    <col min="7" max="256" width="8.88671875" style="202"/>
    <col min="257" max="257" width="3.44140625" style="202" customWidth="1"/>
    <col min="258" max="258" width="12.44140625" style="202" customWidth="1"/>
    <col min="259" max="259" width="35.21875" style="202" customWidth="1"/>
    <col min="260" max="260" width="8.88671875" style="202"/>
    <col min="261" max="261" width="23.109375" style="202" customWidth="1"/>
    <col min="262" max="262" width="3.109375" style="202" customWidth="1"/>
    <col min="263" max="512" width="8.88671875" style="202"/>
    <col min="513" max="513" width="3.44140625" style="202" customWidth="1"/>
    <col min="514" max="514" width="12.44140625" style="202" customWidth="1"/>
    <col min="515" max="515" width="35.21875" style="202" customWidth="1"/>
    <col min="516" max="516" width="8.88671875" style="202"/>
    <col min="517" max="517" width="23.109375" style="202" customWidth="1"/>
    <col min="518" max="518" width="3.109375" style="202" customWidth="1"/>
    <col min="519" max="768" width="8.88671875" style="202"/>
    <col min="769" max="769" width="3.44140625" style="202" customWidth="1"/>
    <col min="770" max="770" width="12.44140625" style="202" customWidth="1"/>
    <col min="771" max="771" width="35.21875" style="202" customWidth="1"/>
    <col min="772" max="772" width="8.88671875" style="202"/>
    <col min="773" max="773" width="23.109375" style="202" customWidth="1"/>
    <col min="774" max="774" width="3.109375" style="202" customWidth="1"/>
    <col min="775" max="1024" width="8.88671875" style="202"/>
    <col min="1025" max="1025" width="3.44140625" style="202" customWidth="1"/>
    <col min="1026" max="1026" width="12.44140625" style="202" customWidth="1"/>
    <col min="1027" max="1027" width="35.21875" style="202" customWidth="1"/>
    <col min="1028" max="1028" width="8.88671875" style="202"/>
    <col min="1029" max="1029" width="23.109375" style="202" customWidth="1"/>
    <col min="1030" max="1030" width="3.109375" style="202" customWidth="1"/>
    <col min="1031" max="1280" width="8.88671875" style="202"/>
    <col min="1281" max="1281" width="3.44140625" style="202" customWidth="1"/>
    <col min="1282" max="1282" width="12.44140625" style="202" customWidth="1"/>
    <col min="1283" max="1283" width="35.21875" style="202" customWidth="1"/>
    <col min="1284" max="1284" width="8.88671875" style="202"/>
    <col min="1285" max="1285" width="23.109375" style="202" customWidth="1"/>
    <col min="1286" max="1286" width="3.109375" style="202" customWidth="1"/>
    <col min="1287" max="1536" width="8.88671875" style="202"/>
    <col min="1537" max="1537" width="3.44140625" style="202" customWidth="1"/>
    <col min="1538" max="1538" width="12.44140625" style="202" customWidth="1"/>
    <col min="1539" max="1539" width="35.21875" style="202" customWidth="1"/>
    <col min="1540" max="1540" width="8.88671875" style="202"/>
    <col min="1541" max="1541" width="23.109375" style="202" customWidth="1"/>
    <col min="1542" max="1542" width="3.109375" style="202" customWidth="1"/>
    <col min="1543" max="1792" width="8.88671875" style="202"/>
    <col min="1793" max="1793" width="3.44140625" style="202" customWidth="1"/>
    <col min="1794" max="1794" width="12.44140625" style="202" customWidth="1"/>
    <col min="1795" max="1795" width="35.21875" style="202" customWidth="1"/>
    <col min="1796" max="1796" width="8.88671875" style="202"/>
    <col min="1797" max="1797" width="23.109375" style="202" customWidth="1"/>
    <col min="1798" max="1798" width="3.109375" style="202" customWidth="1"/>
    <col min="1799" max="2048" width="8.88671875" style="202"/>
    <col min="2049" max="2049" width="3.44140625" style="202" customWidth="1"/>
    <col min="2050" max="2050" width="12.44140625" style="202" customWidth="1"/>
    <col min="2051" max="2051" width="35.21875" style="202" customWidth="1"/>
    <col min="2052" max="2052" width="8.88671875" style="202"/>
    <col min="2053" max="2053" width="23.109375" style="202" customWidth="1"/>
    <col min="2054" max="2054" width="3.109375" style="202" customWidth="1"/>
    <col min="2055" max="2304" width="8.88671875" style="202"/>
    <col min="2305" max="2305" width="3.44140625" style="202" customWidth="1"/>
    <col min="2306" max="2306" width="12.44140625" style="202" customWidth="1"/>
    <col min="2307" max="2307" width="35.21875" style="202" customWidth="1"/>
    <col min="2308" max="2308" width="8.88671875" style="202"/>
    <col min="2309" max="2309" width="23.109375" style="202" customWidth="1"/>
    <col min="2310" max="2310" width="3.109375" style="202" customWidth="1"/>
    <col min="2311" max="2560" width="8.88671875" style="202"/>
    <col min="2561" max="2561" width="3.44140625" style="202" customWidth="1"/>
    <col min="2562" max="2562" width="12.44140625" style="202" customWidth="1"/>
    <col min="2563" max="2563" width="35.21875" style="202" customWidth="1"/>
    <col min="2564" max="2564" width="8.88671875" style="202"/>
    <col min="2565" max="2565" width="23.109375" style="202" customWidth="1"/>
    <col min="2566" max="2566" width="3.109375" style="202" customWidth="1"/>
    <col min="2567" max="2816" width="8.88671875" style="202"/>
    <col min="2817" max="2817" width="3.44140625" style="202" customWidth="1"/>
    <col min="2818" max="2818" width="12.44140625" style="202" customWidth="1"/>
    <col min="2819" max="2819" width="35.21875" style="202" customWidth="1"/>
    <col min="2820" max="2820" width="8.88671875" style="202"/>
    <col min="2821" max="2821" width="23.109375" style="202" customWidth="1"/>
    <col min="2822" max="2822" width="3.109375" style="202" customWidth="1"/>
    <col min="2823" max="3072" width="8.88671875" style="202"/>
    <col min="3073" max="3073" width="3.44140625" style="202" customWidth="1"/>
    <col min="3074" max="3074" width="12.44140625" style="202" customWidth="1"/>
    <col min="3075" max="3075" width="35.21875" style="202" customWidth="1"/>
    <col min="3076" max="3076" width="8.88671875" style="202"/>
    <col min="3077" max="3077" width="23.109375" style="202" customWidth="1"/>
    <col min="3078" max="3078" width="3.109375" style="202" customWidth="1"/>
    <col min="3079" max="3328" width="8.88671875" style="202"/>
    <col min="3329" max="3329" width="3.44140625" style="202" customWidth="1"/>
    <col min="3330" max="3330" width="12.44140625" style="202" customWidth="1"/>
    <col min="3331" max="3331" width="35.21875" style="202" customWidth="1"/>
    <col min="3332" max="3332" width="8.88671875" style="202"/>
    <col min="3333" max="3333" width="23.109375" style="202" customWidth="1"/>
    <col min="3334" max="3334" width="3.109375" style="202" customWidth="1"/>
    <col min="3335" max="3584" width="8.88671875" style="202"/>
    <col min="3585" max="3585" width="3.44140625" style="202" customWidth="1"/>
    <col min="3586" max="3586" width="12.44140625" style="202" customWidth="1"/>
    <col min="3587" max="3587" width="35.21875" style="202" customWidth="1"/>
    <col min="3588" max="3588" width="8.88671875" style="202"/>
    <col min="3589" max="3589" width="23.109375" style="202" customWidth="1"/>
    <col min="3590" max="3590" width="3.109375" style="202" customWidth="1"/>
    <col min="3591" max="3840" width="8.88671875" style="202"/>
    <col min="3841" max="3841" width="3.44140625" style="202" customWidth="1"/>
    <col min="3842" max="3842" width="12.44140625" style="202" customWidth="1"/>
    <col min="3843" max="3843" width="35.21875" style="202" customWidth="1"/>
    <col min="3844" max="3844" width="8.88671875" style="202"/>
    <col min="3845" max="3845" width="23.109375" style="202" customWidth="1"/>
    <col min="3846" max="3846" width="3.109375" style="202" customWidth="1"/>
    <col min="3847" max="4096" width="8.88671875" style="202"/>
    <col min="4097" max="4097" width="3.44140625" style="202" customWidth="1"/>
    <col min="4098" max="4098" width="12.44140625" style="202" customWidth="1"/>
    <col min="4099" max="4099" width="35.21875" style="202" customWidth="1"/>
    <col min="4100" max="4100" width="8.88671875" style="202"/>
    <col min="4101" max="4101" width="23.109375" style="202" customWidth="1"/>
    <col min="4102" max="4102" width="3.109375" style="202" customWidth="1"/>
    <col min="4103" max="4352" width="8.88671875" style="202"/>
    <col min="4353" max="4353" width="3.44140625" style="202" customWidth="1"/>
    <col min="4354" max="4354" width="12.44140625" style="202" customWidth="1"/>
    <col min="4355" max="4355" width="35.21875" style="202" customWidth="1"/>
    <col min="4356" max="4356" width="8.88671875" style="202"/>
    <col min="4357" max="4357" width="23.109375" style="202" customWidth="1"/>
    <col min="4358" max="4358" width="3.109375" style="202" customWidth="1"/>
    <col min="4359" max="4608" width="8.88671875" style="202"/>
    <col min="4609" max="4609" width="3.44140625" style="202" customWidth="1"/>
    <col min="4610" max="4610" width="12.44140625" style="202" customWidth="1"/>
    <col min="4611" max="4611" width="35.21875" style="202" customWidth="1"/>
    <col min="4612" max="4612" width="8.88671875" style="202"/>
    <col min="4613" max="4613" width="23.109375" style="202" customWidth="1"/>
    <col min="4614" max="4614" width="3.109375" style="202" customWidth="1"/>
    <col min="4615" max="4864" width="8.88671875" style="202"/>
    <col min="4865" max="4865" width="3.44140625" style="202" customWidth="1"/>
    <col min="4866" max="4866" width="12.44140625" style="202" customWidth="1"/>
    <col min="4867" max="4867" width="35.21875" style="202" customWidth="1"/>
    <col min="4868" max="4868" width="8.88671875" style="202"/>
    <col min="4869" max="4869" width="23.109375" style="202" customWidth="1"/>
    <col min="4870" max="4870" width="3.109375" style="202" customWidth="1"/>
    <col min="4871" max="5120" width="8.88671875" style="202"/>
    <col min="5121" max="5121" width="3.44140625" style="202" customWidth="1"/>
    <col min="5122" max="5122" width="12.44140625" style="202" customWidth="1"/>
    <col min="5123" max="5123" width="35.21875" style="202" customWidth="1"/>
    <col min="5124" max="5124" width="8.88671875" style="202"/>
    <col min="5125" max="5125" width="23.109375" style="202" customWidth="1"/>
    <col min="5126" max="5126" width="3.109375" style="202" customWidth="1"/>
    <col min="5127" max="5376" width="8.88671875" style="202"/>
    <col min="5377" max="5377" width="3.44140625" style="202" customWidth="1"/>
    <col min="5378" max="5378" width="12.44140625" style="202" customWidth="1"/>
    <col min="5379" max="5379" width="35.21875" style="202" customWidth="1"/>
    <col min="5380" max="5380" width="8.88671875" style="202"/>
    <col min="5381" max="5381" width="23.109375" style="202" customWidth="1"/>
    <col min="5382" max="5382" width="3.109375" style="202" customWidth="1"/>
    <col min="5383" max="5632" width="8.88671875" style="202"/>
    <col min="5633" max="5633" width="3.44140625" style="202" customWidth="1"/>
    <col min="5634" max="5634" width="12.44140625" style="202" customWidth="1"/>
    <col min="5635" max="5635" width="35.21875" style="202" customWidth="1"/>
    <col min="5636" max="5636" width="8.88671875" style="202"/>
    <col min="5637" max="5637" width="23.109375" style="202" customWidth="1"/>
    <col min="5638" max="5638" width="3.109375" style="202" customWidth="1"/>
    <col min="5639" max="5888" width="8.88671875" style="202"/>
    <col min="5889" max="5889" width="3.44140625" style="202" customWidth="1"/>
    <col min="5890" max="5890" width="12.44140625" style="202" customWidth="1"/>
    <col min="5891" max="5891" width="35.21875" style="202" customWidth="1"/>
    <col min="5892" max="5892" width="8.88671875" style="202"/>
    <col min="5893" max="5893" width="23.109375" style="202" customWidth="1"/>
    <col min="5894" max="5894" width="3.109375" style="202" customWidth="1"/>
    <col min="5895" max="6144" width="8.88671875" style="202"/>
    <col min="6145" max="6145" width="3.44140625" style="202" customWidth="1"/>
    <col min="6146" max="6146" width="12.44140625" style="202" customWidth="1"/>
    <col min="6147" max="6147" width="35.21875" style="202" customWidth="1"/>
    <col min="6148" max="6148" width="8.88671875" style="202"/>
    <col min="6149" max="6149" width="23.109375" style="202" customWidth="1"/>
    <col min="6150" max="6150" width="3.109375" style="202" customWidth="1"/>
    <col min="6151" max="6400" width="8.88671875" style="202"/>
    <col min="6401" max="6401" width="3.44140625" style="202" customWidth="1"/>
    <col min="6402" max="6402" width="12.44140625" style="202" customWidth="1"/>
    <col min="6403" max="6403" width="35.21875" style="202" customWidth="1"/>
    <col min="6404" max="6404" width="8.88671875" style="202"/>
    <col min="6405" max="6405" width="23.109375" style="202" customWidth="1"/>
    <col min="6406" max="6406" width="3.109375" style="202" customWidth="1"/>
    <col min="6407" max="6656" width="8.88671875" style="202"/>
    <col min="6657" max="6657" width="3.44140625" style="202" customWidth="1"/>
    <col min="6658" max="6658" width="12.44140625" style="202" customWidth="1"/>
    <col min="6659" max="6659" width="35.21875" style="202" customWidth="1"/>
    <col min="6660" max="6660" width="8.88671875" style="202"/>
    <col min="6661" max="6661" width="23.109375" style="202" customWidth="1"/>
    <col min="6662" max="6662" width="3.109375" style="202" customWidth="1"/>
    <col min="6663" max="6912" width="8.88671875" style="202"/>
    <col min="6913" max="6913" width="3.44140625" style="202" customWidth="1"/>
    <col min="6914" max="6914" width="12.44140625" style="202" customWidth="1"/>
    <col min="6915" max="6915" width="35.21875" style="202" customWidth="1"/>
    <col min="6916" max="6916" width="8.88671875" style="202"/>
    <col min="6917" max="6917" width="23.109375" style="202" customWidth="1"/>
    <col min="6918" max="6918" width="3.109375" style="202" customWidth="1"/>
    <col min="6919" max="7168" width="8.88671875" style="202"/>
    <col min="7169" max="7169" width="3.44140625" style="202" customWidth="1"/>
    <col min="7170" max="7170" width="12.44140625" style="202" customWidth="1"/>
    <col min="7171" max="7171" width="35.21875" style="202" customWidth="1"/>
    <col min="7172" max="7172" width="8.88671875" style="202"/>
    <col min="7173" max="7173" width="23.109375" style="202" customWidth="1"/>
    <col min="7174" max="7174" width="3.109375" style="202" customWidth="1"/>
    <col min="7175" max="7424" width="8.88671875" style="202"/>
    <col min="7425" max="7425" width="3.44140625" style="202" customWidth="1"/>
    <col min="7426" max="7426" width="12.44140625" style="202" customWidth="1"/>
    <col min="7427" max="7427" width="35.21875" style="202" customWidth="1"/>
    <col min="7428" max="7428" width="8.88671875" style="202"/>
    <col min="7429" max="7429" width="23.109375" style="202" customWidth="1"/>
    <col min="7430" max="7430" width="3.109375" style="202" customWidth="1"/>
    <col min="7431" max="7680" width="8.88671875" style="202"/>
    <col min="7681" max="7681" width="3.44140625" style="202" customWidth="1"/>
    <col min="7682" max="7682" width="12.44140625" style="202" customWidth="1"/>
    <col min="7683" max="7683" width="35.21875" style="202" customWidth="1"/>
    <col min="7684" max="7684" width="8.88671875" style="202"/>
    <col min="7685" max="7685" width="23.109375" style="202" customWidth="1"/>
    <col min="7686" max="7686" width="3.109375" style="202" customWidth="1"/>
    <col min="7687" max="7936" width="8.88671875" style="202"/>
    <col min="7937" max="7937" width="3.44140625" style="202" customWidth="1"/>
    <col min="7938" max="7938" width="12.44140625" style="202" customWidth="1"/>
    <col min="7939" max="7939" width="35.21875" style="202" customWidth="1"/>
    <col min="7940" max="7940" width="8.88671875" style="202"/>
    <col min="7941" max="7941" width="23.109375" style="202" customWidth="1"/>
    <col min="7942" max="7942" width="3.109375" style="202" customWidth="1"/>
    <col min="7943" max="8192" width="8.88671875" style="202"/>
    <col min="8193" max="8193" width="3.44140625" style="202" customWidth="1"/>
    <col min="8194" max="8194" width="12.44140625" style="202" customWidth="1"/>
    <col min="8195" max="8195" width="35.21875" style="202" customWidth="1"/>
    <col min="8196" max="8196" width="8.88671875" style="202"/>
    <col min="8197" max="8197" width="23.109375" style="202" customWidth="1"/>
    <col min="8198" max="8198" width="3.109375" style="202" customWidth="1"/>
    <col min="8199" max="8448" width="8.88671875" style="202"/>
    <col min="8449" max="8449" width="3.44140625" style="202" customWidth="1"/>
    <col min="8450" max="8450" width="12.44140625" style="202" customWidth="1"/>
    <col min="8451" max="8451" width="35.21875" style="202" customWidth="1"/>
    <col min="8452" max="8452" width="8.88671875" style="202"/>
    <col min="8453" max="8453" width="23.109375" style="202" customWidth="1"/>
    <col min="8454" max="8454" width="3.109375" style="202" customWidth="1"/>
    <col min="8455" max="8704" width="8.88671875" style="202"/>
    <col min="8705" max="8705" width="3.44140625" style="202" customWidth="1"/>
    <col min="8706" max="8706" width="12.44140625" style="202" customWidth="1"/>
    <col min="8707" max="8707" width="35.21875" style="202" customWidth="1"/>
    <col min="8708" max="8708" width="8.88671875" style="202"/>
    <col min="8709" max="8709" width="23.109375" style="202" customWidth="1"/>
    <col min="8710" max="8710" width="3.109375" style="202" customWidth="1"/>
    <col min="8711" max="8960" width="8.88671875" style="202"/>
    <col min="8961" max="8961" width="3.44140625" style="202" customWidth="1"/>
    <col min="8962" max="8962" width="12.44140625" style="202" customWidth="1"/>
    <col min="8963" max="8963" width="35.21875" style="202" customWidth="1"/>
    <col min="8964" max="8964" width="8.88671875" style="202"/>
    <col min="8965" max="8965" width="23.109375" style="202" customWidth="1"/>
    <col min="8966" max="8966" width="3.109375" style="202" customWidth="1"/>
    <col min="8967" max="9216" width="8.88671875" style="202"/>
    <col min="9217" max="9217" width="3.44140625" style="202" customWidth="1"/>
    <col min="9218" max="9218" width="12.44140625" style="202" customWidth="1"/>
    <col min="9219" max="9219" width="35.21875" style="202" customWidth="1"/>
    <col min="9220" max="9220" width="8.88671875" style="202"/>
    <col min="9221" max="9221" width="23.109375" style="202" customWidth="1"/>
    <col min="9222" max="9222" width="3.109375" style="202" customWidth="1"/>
    <col min="9223" max="9472" width="8.88671875" style="202"/>
    <col min="9473" max="9473" width="3.44140625" style="202" customWidth="1"/>
    <col min="9474" max="9474" width="12.44140625" style="202" customWidth="1"/>
    <col min="9475" max="9475" width="35.21875" style="202" customWidth="1"/>
    <col min="9476" max="9476" width="8.88671875" style="202"/>
    <col min="9477" max="9477" width="23.109375" style="202" customWidth="1"/>
    <col min="9478" max="9478" width="3.109375" style="202" customWidth="1"/>
    <col min="9479" max="9728" width="8.88671875" style="202"/>
    <col min="9729" max="9729" width="3.44140625" style="202" customWidth="1"/>
    <col min="9730" max="9730" width="12.44140625" style="202" customWidth="1"/>
    <col min="9731" max="9731" width="35.21875" style="202" customWidth="1"/>
    <col min="9732" max="9732" width="8.88671875" style="202"/>
    <col min="9733" max="9733" width="23.109375" style="202" customWidth="1"/>
    <col min="9734" max="9734" width="3.109375" style="202" customWidth="1"/>
    <col min="9735" max="9984" width="8.88671875" style="202"/>
    <col min="9985" max="9985" width="3.44140625" style="202" customWidth="1"/>
    <col min="9986" max="9986" width="12.44140625" style="202" customWidth="1"/>
    <col min="9987" max="9987" width="35.21875" style="202" customWidth="1"/>
    <col min="9988" max="9988" width="8.88671875" style="202"/>
    <col min="9989" max="9989" width="23.109375" style="202" customWidth="1"/>
    <col min="9990" max="9990" width="3.109375" style="202" customWidth="1"/>
    <col min="9991" max="10240" width="8.88671875" style="202"/>
    <col min="10241" max="10241" width="3.44140625" style="202" customWidth="1"/>
    <col min="10242" max="10242" width="12.44140625" style="202" customWidth="1"/>
    <col min="10243" max="10243" width="35.21875" style="202" customWidth="1"/>
    <col min="10244" max="10244" width="8.88671875" style="202"/>
    <col min="10245" max="10245" width="23.109375" style="202" customWidth="1"/>
    <col min="10246" max="10246" width="3.109375" style="202" customWidth="1"/>
    <col min="10247" max="10496" width="8.88671875" style="202"/>
    <col min="10497" max="10497" width="3.44140625" style="202" customWidth="1"/>
    <col min="10498" max="10498" width="12.44140625" style="202" customWidth="1"/>
    <col min="10499" max="10499" width="35.21875" style="202" customWidth="1"/>
    <col min="10500" max="10500" width="8.88671875" style="202"/>
    <col min="10501" max="10501" width="23.109375" style="202" customWidth="1"/>
    <col min="10502" max="10502" width="3.109375" style="202" customWidth="1"/>
    <col min="10503" max="10752" width="8.88671875" style="202"/>
    <col min="10753" max="10753" width="3.44140625" style="202" customWidth="1"/>
    <col min="10754" max="10754" width="12.44140625" style="202" customWidth="1"/>
    <col min="10755" max="10755" width="35.21875" style="202" customWidth="1"/>
    <col min="10756" max="10756" width="8.88671875" style="202"/>
    <col min="10757" max="10757" width="23.109375" style="202" customWidth="1"/>
    <col min="10758" max="10758" width="3.109375" style="202" customWidth="1"/>
    <col min="10759" max="11008" width="8.88671875" style="202"/>
    <col min="11009" max="11009" width="3.44140625" style="202" customWidth="1"/>
    <col min="11010" max="11010" width="12.44140625" style="202" customWidth="1"/>
    <col min="11011" max="11011" width="35.21875" style="202" customWidth="1"/>
    <col min="11012" max="11012" width="8.88671875" style="202"/>
    <col min="11013" max="11013" width="23.109375" style="202" customWidth="1"/>
    <col min="11014" max="11014" width="3.109375" style="202" customWidth="1"/>
    <col min="11015" max="11264" width="8.88671875" style="202"/>
    <col min="11265" max="11265" width="3.44140625" style="202" customWidth="1"/>
    <col min="11266" max="11266" width="12.44140625" style="202" customWidth="1"/>
    <col min="11267" max="11267" width="35.21875" style="202" customWidth="1"/>
    <col min="11268" max="11268" width="8.88671875" style="202"/>
    <col min="11269" max="11269" width="23.109375" style="202" customWidth="1"/>
    <col min="11270" max="11270" width="3.109375" style="202" customWidth="1"/>
    <col min="11271" max="11520" width="8.88671875" style="202"/>
    <col min="11521" max="11521" width="3.44140625" style="202" customWidth="1"/>
    <col min="11522" max="11522" width="12.44140625" style="202" customWidth="1"/>
    <col min="11523" max="11523" width="35.21875" style="202" customWidth="1"/>
    <col min="11524" max="11524" width="8.88671875" style="202"/>
    <col min="11525" max="11525" width="23.109375" style="202" customWidth="1"/>
    <col min="11526" max="11526" width="3.109375" style="202" customWidth="1"/>
    <col min="11527" max="11776" width="8.88671875" style="202"/>
    <col min="11777" max="11777" width="3.44140625" style="202" customWidth="1"/>
    <col min="11778" max="11778" width="12.44140625" style="202" customWidth="1"/>
    <col min="11779" max="11779" width="35.21875" style="202" customWidth="1"/>
    <col min="11780" max="11780" width="8.88671875" style="202"/>
    <col min="11781" max="11781" width="23.109375" style="202" customWidth="1"/>
    <col min="11782" max="11782" width="3.109375" style="202" customWidth="1"/>
    <col min="11783" max="12032" width="8.88671875" style="202"/>
    <col min="12033" max="12033" width="3.44140625" style="202" customWidth="1"/>
    <col min="12034" max="12034" width="12.44140625" style="202" customWidth="1"/>
    <col min="12035" max="12035" width="35.21875" style="202" customWidth="1"/>
    <col min="12036" max="12036" width="8.88671875" style="202"/>
    <col min="12037" max="12037" width="23.109375" style="202" customWidth="1"/>
    <col min="12038" max="12038" width="3.109375" style="202" customWidth="1"/>
    <col min="12039" max="12288" width="8.88671875" style="202"/>
    <col min="12289" max="12289" width="3.44140625" style="202" customWidth="1"/>
    <col min="12290" max="12290" width="12.44140625" style="202" customWidth="1"/>
    <col min="12291" max="12291" width="35.21875" style="202" customWidth="1"/>
    <col min="12292" max="12292" width="8.88671875" style="202"/>
    <col min="12293" max="12293" width="23.109375" style="202" customWidth="1"/>
    <col min="12294" max="12294" width="3.109375" style="202" customWidth="1"/>
    <col min="12295" max="12544" width="8.88671875" style="202"/>
    <col min="12545" max="12545" width="3.44140625" style="202" customWidth="1"/>
    <col min="12546" max="12546" width="12.44140625" style="202" customWidth="1"/>
    <col min="12547" max="12547" width="35.21875" style="202" customWidth="1"/>
    <col min="12548" max="12548" width="8.88671875" style="202"/>
    <col min="12549" max="12549" width="23.109375" style="202" customWidth="1"/>
    <col min="12550" max="12550" width="3.109375" style="202" customWidth="1"/>
    <col min="12551" max="12800" width="8.88671875" style="202"/>
    <col min="12801" max="12801" width="3.44140625" style="202" customWidth="1"/>
    <col min="12802" max="12802" width="12.44140625" style="202" customWidth="1"/>
    <col min="12803" max="12803" width="35.21875" style="202" customWidth="1"/>
    <col min="12804" max="12804" width="8.88671875" style="202"/>
    <col min="12805" max="12805" width="23.109375" style="202" customWidth="1"/>
    <col min="12806" max="12806" width="3.109375" style="202" customWidth="1"/>
    <col min="12807" max="13056" width="8.88671875" style="202"/>
    <col min="13057" max="13057" width="3.44140625" style="202" customWidth="1"/>
    <col min="13058" max="13058" width="12.44140625" style="202" customWidth="1"/>
    <col min="13059" max="13059" width="35.21875" style="202" customWidth="1"/>
    <col min="13060" max="13060" width="8.88671875" style="202"/>
    <col min="13061" max="13061" width="23.109375" style="202" customWidth="1"/>
    <col min="13062" max="13062" width="3.109375" style="202" customWidth="1"/>
    <col min="13063" max="13312" width="8.88671875" style="202"/>
    <col min="13313" max="13313" width="3.44140625" style="202" customWidth="1"/>
    <col min="13314" max="13314" width="12.44140625" style="202" customWidth="1"/>
    <col min="13315" max="13315" width="35.21875" style="202" customWidth="1"/>
    <col min="13316" max="13316" width="8.88671875" style="202"/>
    <col min="13317" max="13317" width="23.109375" style="202" customWidth="1"/>
    <col min="13318" max="13318" width="3.109375" style="202" customWidth="1"/>
    <col min="13319" max="13568" width="8.88671875" style="202"/>
    <col min="13569" max="13569" width="3.44140625" style="202" customWidth="1"/>
    <col min="13570" max="13570" width="12.44140625" style="202" customWidth="1"/>
    <col min="13571" max="13571" width="35.21875" style="202" customWidth="1"/>
    <col min="13572" max="13572" width="8.88671875" style="202"/>
    <col min="13573" max="13573" width="23.109375" style="202" customWidth="1"/>
    <col min="13574" max="13574" width="3.109375" style="202" customWidth="1"/>
    <col min="13575" max="13824" width="8.88671875" style="202"/>
    <col min="13825" max="13825" width="3.44140625" style="202" customWidth="1"/>
    <col min="13826" max="13826" width="12.44140625" style="202" customWidth="1"/>
    <col min="13827" max="13827" width="35.21875" style="202" customWidth="1"/>
    <col min="13828" max="13828" width="8.88671875" style="202"/>
    <col min="13829" max="13829" width="23.109375" style="202" customWidth="1"/>
    <col min="13830" max="13830" width="3.109375" style="202" customWidth="1"/>
    <col min="13831" max="14080" width="8.88671875" style="202"/>
    <col min="14081" max="14081" width="3.44140625" style="202" customWidth="1"/>
    <col min="14082" max="14082" width="12.44140625" style="202" customWidth="1"/>
    <col min="14083" max="14083" width="35.21875" style="202" customWidth="1"/>
    <col min="14084" max="14084" width="8.88671875" style="202"/>
    <col min="14085" max="14085" width="23.109375" style="202" customWidth="1"/>
    <col min="14086" max="14086" width="3.109375" style="202" customWidth="1"/>
    <col min="14087" max="14336" width="8.88671875" style="202"/>
    <col min="14337" max="14337" width="3.44140625" style="202" customWidth="1"/>
    <col min="14338" max="14338" width="12.44140625" style="202" customWidth="1"/>
    <col min="14339" max="14339" width="35.21875" style="202" customWidth="1"/>
    <col min="14340" max="14340" width="8.88671875" style="202"/>
    <col min="14341" max="14341" width="23.109375" style="202" customWidth="1"/>
    <col min="14342" max="14342" width="3.109375" style="202" customWidth="1"/>
    <col min="14343" max="14592" width="8.88671875" style="202"/>
    <col min="14593" max="14593" width="3.44140625" style="202" customWidth="1"/>
    <col min="14594" max="14594" width="12.44140625" style="202" customWidth="1"/>
    <col min="14595" max="14595" width="35.21875" style="202" customWidth="1"/>
    <col min="14596" max="14596" width="8.88671875" style="202"/>
    <col min="14597" max="14597" width="23.109375" style="202" customWidth="1"/>
    <col min="14598" max="14598" width="3.109375" style="202" customWidth="1"/>
    <col min="14599" max="14848" width="8.88671875" style="202"/>
    <col min="14849" max="14849" width="3.44140625" style="202" customWidth="1"/>
    <col min="14850" max="14850" width="12.44140625" style="202" customWidth="1"/>
    <col min="14851" max="14851" width="35.21875" style="202" customWidth="1"/>
    <col min="14852" max="14852" width="8.88671875" style="202"/>
    <col min="14853" max="14853" width="23.109375" style="202" customWidth="1"/>
    <col min="14854" max="14854" width="3.109375" style="202" customWidth="1"/>
    <col min="14855" max="15104" width="8.88671875" style="202"/>
    <col min="15105" max="15105" width="3.44140625" style="202" customWidth="1"/>
    <col min="15106" max="15106" width="12.44140625" style="202" customWidth="1"/>
    <col min="15107" max="15107" width="35.21875" style="202" customWidth="1"/>
    <col min="15108" max="15108" width="8.88671875" style="202"/>
    <col min="15109" max="15109" width="23.109375" style="202" customWidth="1"/>
    <col min="15110" max="15110" width="3.109375" style="202" customWidth="1"/>
    <col min="15111" max="15360" width="8.88671875" style="202"/>
    <col min="15361" max="15361" width="3.44140625" style="202" customWidth="1"/>
    <col min="15362" max="15362" width="12.44140625" style="202" customWidth="1"/>
    <col min="15363" max="15363" width="35.21875" style="202" customWidth="1"/>
    <col min="15364" max="15364" width="8.88671875" style="202"/>
    <col min="15365" max="15365" width="23.109375" style="202" customWidth="1"/>
    <col min="15366" max="15366" width="3.109375" style="202" customWidth="1"/>
    <col min="15367" max="15616" width="8.88671875" style="202"/>
    <col min="15617" max="15617" width="3.44140625" style="202" customWidth="1"/>
    <col min="15618" max="15618" width="12.44140625" style="202" customWidth="1"/>
    <col min="15619" max="15619" width="35.21875" style="202" customWidth="1"/>
    <col min="15620" max="15620" width="8.88671875" style="202"/>
    <col min="15621" max="15621" width="23.109375" style="202" customWidth="1"/>
    <col min="15622" max="15622" width="3.109375" style="202" customWidth="1"/>
    <col min="15623" max="15872" width="8.88671875" style="202"/>
    <col min="15873" max="15873" width="3.44140625" style="202" customWidth="1"/>
    <col min="15874" max="15874" width="12.44140625" style="202" customWidth="1"/>
    <col min="15875" max="15875" width="35.21875" style="202" customWidth="1"/>
    <col min="15876" max="15876" width="8.88671875" style="202"/>
    <col min="15877" max="15877" width="23.109375" style="202" customWidth="1"/>
    <col min="15878" max="15878" width="3.109375" style="202" customWidth="1"/>
    <col min="15879" max="16128" width="8.88671875" style="202"/>
    <col min="16129" max="16129" width="3.44140625" style="202" customWidth="1"/>
    <col min="16130" max="16130" width="12.44140625" style="202" customWidth="1"/>
    <col min="16131" max="16131" width="35.21875" style="202" customWidth="1"/>
    <col min="16132" max="16132" width="8.88671875" style="202"/>
    <col min="16133" max="16133" width="23.109375" style="202" customWidth="1"/>
    <col min="16134" max="16134" width="3.109375" style="202" customWidth="1"/>
    <col min="16135" max="16384" width="8.88671875" style="202"/>
  </cols>
  <sheetData>
    <row r="1" spans="1:6" ht="42.75" customHeight="1" x14ac:dyDescent="0.2">
      <c r="F1" s="203" t="s">
        <v>278</v>
      </c>
    </row>
    <row r="2" spans="1:6" ht="37.5" customHeight="1" x14ac:dyDescent="0.2">
      <c r="B2" s="296" t="s">
        <v>279</v>
      </c>
      <c r="C2" s="297"/>
      <c r="D2" s="297"/>
      <c r="E2" s="298"/>
    </row>
    <row r="3" spans="1:6" ht="32.25" customHeight="1" x14ac:dyDescent="0.2"/>
    <row r="4" spans="1:6" ht="22.5" customHeight="1" x14ac:dyDescent="0.2">
      <c r="A4" s="202" t="s">
        <v>273</v>
      </c>
    </row>
    <row r="5" spans="1:6" ht="33.75" customHeight="1" x14ac:dyDescent="0.2">
      <c r="B5" s="204" t="s">
        <v>274</v>
      </c>
      <c r="C5" s="299"/>
      <c r="D5" s="300"/>
      <c r="E5" s="301"/>
    </row>
    <row r="6" spans="1:6" ht="33.75" customHeight="1" x14ac:dyDescent="0.2">
      <c r="B6" s="204" t="s">
        <v>5</v>
      </c>
      <c r="C6" s="205"/>
      <c r="D6" s="206"/>
      <c r="E6" s="206"/>
    </row>
    <row r="7" spans="1:6" ht="33.75" customHeight="1" x14ac:dyDescent="0.2">
      <c r="B7" s="204" t="s">
        <v>4</v>
      </c>
      <c r="C7" s="205"/>
      <c r="D7" s="206"/>
      <c r="E7" s="206"/>
    </row>
    <row r="8" spans="1:6" ht="32.25" customHeight="1" x14ac:dyDescent="0.2"/>
    <row r="9" spans="1:6" ht="22.5" customHeight="1" x14ac:dyDescent="0.2">
      <c r="A9" s="202" t="s">
        <v>280</v>
      </c>
    </row>
    <row r="10" spans="1:6" ht="39.75" customHeight="1" x14ac:dyDescent="0.2">
      <c r="B10" s="207" t="s">
        <v>275</v>
      </c>
      <c r="C10" s="207" t="s">
        <v>281</v>
      </c>
      <c r="D10" s="208" t="s">
        <v>276</v>
      </c>
      <c r="E10" s="207" t="s">
        <v>282</v>
      </c>
    </row>
    <row r="11" spans="1:6" ht="48.75" customHeight="1" x14ac:dyDescent="0.2">
      <c r="B11" s="209"/>
      <c r="C11" s="210"/>
      <c r="D11" s="205"/>
      <c r="E11" s="205"/>
    </row>
    <row r="12" spans="1:6" ht="48.75" customHeight="1" x14ac:dyDescent="0.2">
      <c r="B12" s="205"/>
      <c r="C12" s="205"/>
      <c r="D12" s="205"/>
      <c r="E12" s="205"/>
    </row>
    <row r="13" spans="1:6" ht="48.75" customHeight="1" x14ac:dyDescent="0.2">
      <c r="B13" s="205"/>
      <c r="C13" s="205"/>
      <c r="D13" s="205"/>
      <c r="E13" s="205"/>
    </row>
    <row r="14" spans="1:6" ht="48.75" customHeight="1" x14ac:dyDescent="0.2">
      <c r="B14" s="205"/>
      <c r="C14" s="205"/>
      <c r="D14" s="205"/>
      <c r="E14" s="205"/>
    </row>
    <row r="15" spans="1:6" ht="17.25" customHeight="1" x14ac:dyDescent="0.2"/>
  </sheetData>
  <mergeCells count="2">
    <mergeCell ref="B2:E2"/>
    <mergeCell ref="C5:E5"/>
  </mergeCells>
  <phoneticPr fontId="5"/>
  <printOptions horizontalCentered="1"/>
  <pageMargins left="0.59055118110236227" right="0.59055118110236227" top="0.59055118110236227" bottom="0.59055118110236227" header="0.31496062992125984" footer="0.31496062992125984"/>
  <pageSetup paperSize="9" scale="84" firstPageNumber="2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R28"/>
  <sheetViews>
    <sheetView view="pageBreakPreview" zoomScaleNormal="100" zoomScaleSheetLayoutView="100" workbookViewId="0">
      <selection activeCell="D26" sqref="D26:F26"/>
    </sheetView>
  </sheetViews>
  <sheetFormatPr defaultColWidth="9" defaultRowHeight="17.399999999999999" x14ac:dyDescent="0.2"/>
  <cols>
    <col min="1" max="1" width="1.6640625" style="13" customWidth="1"/>
    <col min="2" max="3" width="9" style="13"/>
    <col min="4" max="8" width="16.6640625" style="13" customWidth="1"/>
    <col min="9" max="11" width="9" style="13"/>
    <col min="12" max="12" width="1.6640625" style="13" customWidth="1"/>
    <col min="13" max="16" width="9" style="13"/>
    <col min="17" max="17" width="11.88671875" style="14" hidden="1" customWidth="1"/>
    <col min="18" max="18" width="9" style="13" hidden="1" customWidth="1"/>
    <col min="19" max="16384" width="9" style="13"/>
  </cols>
  <sheetData>
    <row r="1" spans="1:18" ht="19.2" x14ac:dyDescent="0.2">
      <c r="A1" s="94"/>
      <c r="B1" s="58"/>
      <c r="C1" s="58"/>
      <c r="D1" s="58"/>
      <c r="E1" s="58"/>
      <c r="F1" s="58"/>
      <c r="G1" s="58"/>
      <c r="H1" s="58"/>
      <c r="I1" s="58"/>
      <c r="J1" s="58"/>
      <c r="K1" s="106" t="s">
        <v>269</v>
      </c>
      <c r="L1" s="95"/>
    </row>
    <row r="2" spans="1:18" x14ac:dyDescent="0.45">
      <c r="A2" s="96"/>
      <c r="B2" s="54"/>
      <c r="C2" s="54"/>
      <c r="D2" s="54"/>
      <c r="E2" s="54"/>
      <c r="F2" s="136" t="s">
        <v>129</v>
      </c>
      <c r="G2" s="136" t="s">
        <v>131</v>
      </c>
      <c r="H2" s="54"/>
      <c r="I2" s="54"/>
      <c r="J2" s="54"/>
      <c r="K2" s="54"/>
      <c r="L2" s="97"/>
    </row>
    <row r="3" spans="1:18" ht="21.6" x14ac:dyDescent="0.2">
      <c r="A3" s="96"/>
      <c r="B3" s="54"/>
      <c r="C3" s="98" t="s">
        <v>127</v>
      </c>
      <c r="D3" s="98"/>
      <c r="E3" s="98"/>
      <c r="F3" s="143">
        <v>9</v>
      </c>
      <c r="G3" s="144" t="s">
        <v>151</v>
      </c>
      <c r="H3" s="98"/>
      <c r="I3" s="54"/>
      <c r="J3" s="54"/>
      <c r="K3" s="54"/>
      <c r="L3" s="97"/>
    </row>
    <row r="4" spans="1:18" x14ac:dyDescent="0.2">
      <c r="A4" s="96"/>
      <c r="B4" s="54"/>
      <c r="C4" s="54"/>
      <c r="D4" s="54"/>
      <c r="E4" s="54"/>
      <c r="F4" s="54"/>
      <c r="G4" s="54"/>
      <c r="H4" s="318" t="s">
        <v>128</v>
      </c>
      <c r="I4" s="318"/>
      <c r="J4" s="318"/>
      <c r="K4" s="318"/>
      <c r="L4" s="97"/>
      <c r="M4" s="90" t="s">
        <v>124</v>
      </c>
      <c r="Q4" s="14">
        <v>4</v>
      </c>
      <c r="R4" s="14" t="s">
        <v>132</v>
      </c>
    </row>
    <row r="5" spans="1:18" ht="39.9" customHeight="1" x14ac:dyDescent="0.2">
      <c r="A5" s="96"/>
      <c r="B5" s="54"/>
      <c r="C5" s="54"/>
      <c r="D5" s="54"/>
      <c r="E5" s="54"/>
      <c r="F5" s="54"/>
      <c r="G5" s="99" t="s">
        <v>92</v>
      </c>
      <c r="H5" s="319"/>
      <c r="I5" s="319"/>
      <c r="J5" s="319"/>
      <c r="K5" s="54"/>
      <c r="L5" s="97"/>
      <c r="Q5" s="14">
        <v>5</v>
      </c>
      <c r="R5" s="14" t="s">
        <v>133</v>
      </c>
    </row>
    <row r="6" spans="1:18" ht="39.9" customHeight="1" x14ac:dyDescent="0.2">
      <c r="A6" s="96"/>
      <c r="B6" s="54"/>
      <c r="C6" s="54"/>
      <c r="D6" s="54"/>
      <c r="E6" s="54"/>
      <c r="F6" s="54"/>
      <c r="G6" s="99" t="s">
        <v>93</v>
      </c>
      <c r="H6" s="319"/>
      <c r="I6" s="319"/>
      <c r="J6" s="319"/>
      <c r="K6" s="54"/>
      <c r="L6" s="97"/>
      <c r="Q6" s="14">
        <v>6</v>
      </c>
      <c r="R6" s="14" t="s">
        <v>134</v>
      </c>
    </row>
    <row r="7" spans="1:18" x14ac:dyDescent="0.2">
      <c r="A7" s="96"/>
      <c r="B7" s="54"/>
      <c r="C7" s="54"/>
      <c r="D7" s="55"/>
      <c r="E7" s="55"/>
      <c r="F7" s="55"/>
      <c r="G7" s="55"/>
      <c r="H7" s="55"/>
      <c r="I7" s="54"/>
      <c r="J7" s="54"/>
      <c r="K7" s="54"/>
      <c r="L7" s="97"/>
      <c r="Q7" s="14">
        <v>7</v>
      </c>
      <c r="R7" s="14" t="s">
        <v>135</v>
      </c>
    </row>
    <row r="8" spans="1:18" s="14" customFormat="1" ht="39.6" x14ac:dyDescent="0.2">
      <c r="A8" s="100"/>
      <c r="B8" s="55"/>
      <c r="C8" s="55"/>
      <c r="D8" s="105" t="str">
        <f>TEXT(F3-1,0)&amp;"月末現在の未処理件数"</f>
        <v>8月末現在の未処理件数</v>
      </c>
      <c r="E8" s="16" t="s">
        <v>31</v>
      </c>
      <c r="F8" s="16" t="s">
        <v>32</v>
      </c>
      <c r="G8" s="15" t="s">
        <v>33</v>
      </c>
      <c r="H8" s="105" t="str">
        <f>TEXT(F3,0)&amp;"月末現在の未処理件数"</f>
        <v>9月末現在の未処理件数</v>
      </c>
      <c r="I8" s="55"/>
      <c r="J8" s="110" t="s">
        <v>155</v>
      </c>
      <c r="K8" s="55"/>
      <c r="L8" s="101"/>
      <c r="Q8" s="14">
        <v>8</v>
      </c>
      <c r="R8" s="14" t="s">
        <v>136</v>
      </c>
    </row>
    <row r="9" spans="1:18" x14ac:dyDescent="0.2">
      <c r="A9" s="96"/>
      <c r="B9" s="54"/>
      <c r="C9" s="54"/>
      <c r="D9" s="317"/>
      <c r="E9" s="317"/>
      <c r="F9" s="317"/>
      <c r="G9" s="317"/>
      <c r="H9" s="317">
        <f>D9+E9-F9-G9</f>
        <v>0</v>
      </c>
      <c r="I9" s="54"/>
      <c r="J9" s="321"/>
      <c r="K9" s="54"/>
      <c r="L9" s="97"/>
      <c r="Q9" s="14">
        <v>9</v>
      </c>
      <c r="R9" s="14" t="s">
        <v>137</v>
      </c>
    </row>
    <row r="10" spans="1:18" x14ac:dyDescent="0.2">
      <c r="A10" s="96"/>
      <c r="B10" s="54"/>
      <c r="C10" s="54"/>
      <c r="D10" s="317"/>
      <c r="E10" s="317"/>
      <c r="F10" s="317"/>
      <c r="G10" s="317"/>
      <c r="H10" s="317"/>
      <c r="I10" s="54"/>
      <c r="J10" s="321"/>
      <c r="K10" s="54"/>
      <c r="L10" s="97"/>
      <c r="Q10" s="14">
        <v>10</v>
      </c>
      <c r="R10" s="14" t="s">
        <v>138</v>
      </c>
    </row>
    <row r="11" spans="1:18" x14ac:dyDescent="0.2">
      <c r="A11" s="96"/>
      <c r="B11" s="54"/>
      <c r="C11" s="54"/>
      <c r="D11" s="55"/>
      <c r="E11" s="55"/>
      <c r="F11" s="55"/>
      <c r="G11" s="55"/>
      <c r="H11" s="55"/>
      <c r="I11" s="54"/>
      <c r="J11" s="54"/>
      <c r="K11" s="54"/>
      <c r="L11" s="97"/>
      <c r="Q11" s="14">
        <v>11</v>
      </c>
      <c r="R11" s="14" t="s">
        <v>139</v>
      </c>
    </row>
    <row r="12" spans="1:18" x14ac:dyDescent="0.45">
      <c r="A12" s="96"/>
      <c r="B12" s="54"/>
      <c r="C12" s="54"/>
      <c r="D12" s="54"/>
      <c r="E12" s="54"/>
      <c r="F12" s="137" t="s">
        <v>32</v>
      </c>
      <c r="G12" s="54"/>
      <c r="H12" s="137" t="s">
        <v>197</v>
      </c>
      <c r="I12" s="54"/>
      <c r="J12" s="305" t="s">
        <v>198</v>
      </c>
      <c r="K12" s="305"/>
      <c r="L12" s="107"/>
      <c r="Q12" s="14">
        <v>12</v>
      </c>
      <c r="R12" s="14" t="s">
        <v>140</v>
      </c>
    </row>
    <row r="13" spans="1:18" x14ac:dyDescent="0.2">
      <c r="A13" s="96"/>
      <c r="B13" s="54"/>
      <c r="C13" s="54"/>
      <c r="D13" s="54"/>
      <c r="E13" s="320" t="s">
        <v>199</v>
      </c>
      <c r="F13" s="315">
        <f>F9</f>
        <v>0</v>
      </c>
      <c r="G13" s="310" t="s">
        <v>125</v>
      </c>
      <c r="H13" s="313"/>
      <c r="I13" s="310" t="s">
        <v>130</v>
      </c>
      <c r="J13" s="306">
        <f>F13*H13</f>
        <v>0</v>
      </c>
      <c r="K13" s="307"/>
      <c r="L13" s="108"/>
      <c r="Q13" s="14">
        <v>1</v>
      </c>
      <c r="R13" s="14" t="s">
        <v>141</v>
      </c>
    </row>
    <row r="14" spans="1:18" x14ac:dyDescent="0.2">
      <c r="A14" s="96"/>
      <c r="B14" s="54"/>
      <c r="C14" s="54"/>
      <c r="D14" s="54"/>
      <c r="E14" s="320"/>
      <c r="F14" s="316"/>
      <c r="G14" s="310"/>
      <c r="H14" s="313"/>
      <c r="I14" s="310"/>
      <c r="J14" s="308"/>
      <c r="K14" s="309"/>
      <c r="L14" s="108"/>
      <c r="Q14" s="14">
        <v>2</v>
      </c>
      <c r="R14" s="14" t="s">
        <v>142</v>
      </c>
    </row>
    <row r="15" spans="1:18" ht="19.2" x14ac:dyDescent="0.2">
      <c r="A15" s="96"/>
      <c r="B15" s="54"/>
      <c r="C15" s="54"/>
      <c r="D15" s="54"/>
      <c r="E15" s="91"/>
      <c r="F15" s="92"/>
      <c r="G15" s="55"/>
      <c r="H15" s="93"/>
      <c r="I15" s="54"/>
      <c r="J15" s="54"/>
      <c r="K15" s="54"/>
      <c r="L15" s="97"/>
      <c r="Q15" s="14">
        <v>3</v>
      </c>
      <c r="R15" s="14" t="s">
        <v>143</v>
      </c>
    </row>
    <row r="16" spans="1:18" x14ac:dyDescent="0.45">
      <c r="A16" s="96"/>
      <c r="B16" s="54"/>
      <c r="C16" s="54"/>
      <c r="D16" s="54"/>
      <c r="E16" s="54"/>
      <c r="F16" s="137" t="s">
        <v>193</v>
      </c>
      <c r="G16" s="55"/>
      <c r="H16" s="137" t="s">
        <v>194</v>
      </c>
      <c r="I16" s="104"/>
      <c r="J16" s="311" t="s">
        <v>195</v>
      </c>
      <c r="K16" s="311"/>
      <c r="L16" s="97"/>
      <c r="M16" s="54"/>
      <c r="Q16" s="13"/>
      <c r="R16" s="14" t="s">
        <v>144</v>
      </c>
    </row>
    <row r="17" spans="1:18" x14ac:dyDescent="0.2">
      <c r="A17" s="96"/>
      <c r="B17" s="54"/>
      <c r="C17" s="54"/>
      <c r="D17" s="54"/>
      <c r="E17" s="312" t="s">
        <v>196</v>
      </c>
      <c r="F17" s="313"/>
      <c r="G17" s="54"/>
      <c r="H17" s="314">
        <f>F17-J17*11</f>
        <v>0</v>
      </c>
      <c r="I17" s="109"/>
      <c r="J17" s="306">
        <f>ROUNDDOWN(F17/12,0)</f>
        <v>0</v>
      </c>
      <c r="K17" s="307"/>
      <c r="L17" s="97"/>
      <c r="M17" s="54"/>
      <c r="Q17" s="13"/>
      <c r="R17" s="14" t="s">
        <v>145</v>
      </c>
    </row>
    <row r="18" spans="1:18" x14ac:dyDescent="0.2">
      <c r="A18" s="96"/>
      <c r="B18" s="54"/>
      <c r="C18" s="54"/>
      <c r="D18" s="54"/>
      <c r="E18" s="312"/>
      <c r="F18" s="313"/>
      <c r="G18" s="54"/>
      <c r="H18" s="314"/>
      <c r="I18" s="109"/>
      <c r="J18" s="308"/>
      <c r="K18" s="309"/>
      <c r="L18" s="97"/>
      <c r="M18" s="54"/>
      <c r="Q18" s="13"/>
      <c r="R18" s="14" t="s">
        <v>146</v>
      </c>
    </row>
    <row r="19" spans="1:18" x14ac:dyDescent="0.2">
      <c r="A19" s="96"/>
      <c r="B19" s="54"/>
      <c r="C19" s="54"/>
      <c r="D19" s="54"/>
      <c r="E19" s="54"/>
      <c r="F19" s="54"/>
      <c r="G19" s="54"/>
      <c r="H19" s="54"/>
      <c r="I19" s="54"/>
      <c r="J19" s="54"/>
      <c r="K19" s="54"/>
      <c r="L19" s="97"/>
      <c r="R19" s="14" t="s">
        <v>147</v>
      </c>
    </row>
    <row r="20" spans="1:18" ht="18" thickBot="1" x14ac:dyDescent="0.25">
      <c r="A20" s="96"/>
      <c r="B20" s="54"/>
      <c r="C20" s="54"/>
      <c r="D20" s="54"/>
      <c r="E20" s="54"/>
      <c r="F20" s="54"/>
      <c r="G20" s="54"/>
      <c r="H20" s="18"/>
      <c r="I20" s="54"/>
      <c r="J20" s="54"/>
      <c r="K20" s="54"/>
      <c r="L20" s="97"/>
      <c r="R20" s="14" t="s">
        <v>148</v>
      </c>
    </row>
    <row r="21" spans="1:18" x14ac:dyDescent="0.2">
      <c r="A21" s="96"/>
      <c r="B21" s="54"/>
      <c r="C21" s="54"/>
      <c r="D21" s="54"/>
      <c r="F21" s="54"/>
      <c r="G21" s="302" t="s">
        <v>126</v>
      </c>
      <c r="H21" s="303">
        <f>J13+IF(F3="（4月分）",H17,J17)</f>
        <v>0</v>
      </c>
      <c r="I21" s="54"/>
      <c r="J21" s="54"/>
      <c r="K21" s="54"/>
      <c r="L21" s="97"/>
      <c r="R21" s="14" t="s">
        <v>149</v>
      </c>
    </row>
    <row r="22" spans="1:18" ht="18" thickBot="1" x14ac:dyDescent="0.25">
      <c r="A22" s="96"/>
      <c r="B22" s="54"/>
      <c r="C22" s="54"/>
      <c r="D22" s="54"/>
      <c r="F22" s="54"/>
      <c r="G22" s="302"/>
      <c r="H22" s="304"/>
      <c r="I22" s="54"/>
      <c r="J22" s="54"/>
      <c r="K22" s="54"/>
      <c r="L22" s="97"/>
      <c r="R22" s="14" t="s">
        <v>150</v>
      </c>
    </row>
    <row r="23" spans="1:18" x14ac:dyDescent="0.2">
      <c r="A23" s="102"/>
      <c r="B23" s="57"/>
      <c r="C23" s="57"/>
      <c r="D23" s="57"/>
      <c r="E23" s="57"/>
      <c r="F23" s="57"/>
      <c r="G23" s="57"/>
      <c r="H23" s="57"/>
      <c r="I23" s="57"/>
      <c r="J23" s="57"/>
      <c r="K23" s="57"/>
      <c r="L23" s="103"/>
      <c r="R23" s="14" t="s">
        <v>151</v>
      </c>
    </row>
    <row r="24" spans="1:18" x14ac:dyDescent="0.2">
      <c r="R24" s="14" t="s">
        <v>152</v>
      </c>
    </row>
    <row r="25" spans="1:18" x14ac:dyDescent="0.2">
      <c r="R25" s="14" t="s">
        <v>153</v>
      </c>
    </row>
    <row r="26" spans="1:18" x14ac:dyDescent="0.2">
      <c r="R26" s="14" t="s">
        <v>224</v>
      </c>
    </row>
    <row r="27" spans="1:18" x14ac:dyDescent="0.2">
      <c r="R27" s="166" t="s">
        <v>225</v>
      </c>
    </row>
    <row r="28" spans="1:18" x14ac:dyDescent="0.2">
      <c r="R28" s="14" t="s">
        <v>154</v>
      </c>
    </row>
  </sheetData>
  <mergeCells count="23">
    <mergeCell ref="H4:K4"/>
    <mergeCell ref="H5:J5"/>
    <mergeCell ref="H6:J6"/>
    <mergeCell ref="E13:E14"/>
    <mergeCell ref="J9:J10"/>
    <mergeCell ref="D9:D10"/>
    <mergeCell ref="E9:E10"/>
    <mergeCell ref="F9:F10"/>
    <mergeCell ref="G9:G10"/>
    <mergeCell ref="H9:H10"/>
    <mergeCell ref="E17:E18"/>
    <mergeCell ref="F17:F18"/>
    <mergeCell ref="G13:G14"/>
    <mergeCell ref="H17:H18"/>
    <mergeCell ref="F13:F14"/>
    <mergeCell ref="H13:H14"/>
    <mergeCell ref="G21:G22"/>
    <mergeCell ref="H21:H22"/>
    <mergeCell ref="J12:K12"/>
    <mergeCell ref="J13:K14"/>
    <mergeCell ref="I13:I14"/>
    <mergeCell ref="J16:K16"/>
    <mergeCell ref="J17:K18"/>
  </mergeCells>
  <phoneticPr fontId="4"/>
  <dataValidations count="2">
    <dataValidation type="list" allowBlank="1" showInputMessage="1" showErrorMessage="1" sqref="F3" xr:uid="{00000000-0002-0000-0500-000000000000}">
      <formula1>$Q$4:$Q$15</formula1>
    </dataValidation>
    <dataValidation type="list" allowBlank="1" showInputMessage="1" showErrorMessage="1" sqref="G3" xr:uid="{00000000-0002-0000-0500-000001000000}">
      <formula1>$R$4:$R$28</formula1>
    </dataValidation>
  </dataValidations>
  <printOptions horizontalCentered="1"/>
  <pageMargins left="0.59055118110236227" right="0.59055118110236227" top="0.59055118110236227" bottom="0.59055118110236227" header="0.31496062992125984" footer="0.31496062992125984"/>
  <pageSetup paperSize="9" scale="70" firstPageNumber="2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41B6F-5389-4B10-9961-67419736B38D}">
  <sheetPr>
    <tabColor rgb="FFFFFF00"/>
  </sheetPr>
  <dimension ref="A1:R28"/>
  <sheetViews>
    <sheetView view="pageBreakPreview" zoomScaleNormal="85" zoomScaleSheetLayoutView="100" workbookViewId="0">
      <selection activeCell="D26" sqref="D26:F26"/>
    </sheetView>
  </sheetViews>
  <sheetFormatPr defaultColWidth="9" defaultRowHeight="17.399999999999999" x14ac:dyDescent="0.2"/>
  <cols>
    <col min="1" max="1" width="1.6640625" style="13" customWidth="1"/>
    <col min="2" max="3" width="9" style="13"/>
    <col min="4" max="8" width="16.6640625" style="13" customWidth="1"/>
    <col min="9" max="11" width="9" style="13"/>
    <col min="12" max="12" width="1.6640625" style="13" customWidth="1"/>
    <col min="13" max="16" width="9" style="13"/>
    <col min="17" max="17" width="11.88671875" style="166" hidden="1" customWidth="1"/>
    <col min="18" max="18" width="9" style="13" hidden="1" customWidth="1"/>
    <col min="19" max="16384" width="9" style="13"/>
  </cols>
  <sheetData>
    <row r="1" spans="1:18" ht="19.2" x14ac:dyDescent="0.2">
      <c r="A1" s="94"/>
      <c r="B1" s="58"/>
      <c r="C1" s="58"/>
      <c r="D1" s="58"/>
      <c r="E1" s="58"/>
      <c r="F1" s="58"/>
      <c r="G1" s="58"/>
      <c r="H1" s="58"/>
      <c r="I1" s="58"/>
      <c r="J1" s="58"/>
      <c r="K1" s="106" t="s">
        <v>270</v>
      </c>
      <c r="L1" s="95"/>
    </row>
    <row r="2" spans="1:18" x14ac:dyDescent="0.45">
      <c r="A2" s="96"/>
      <c r="B2" s="54"/>
      <c r="C2" s="54"/>
      <c r="D2" s="54"/>
      <c r="E2" s="54"/>
      <c r="F2" s="136" t="s">
        <v>129</v>
      </c>
      <c r="G2" s="136" t="s">
        <v>131</v>
      </c>
      <c r="H2" s="54"/>
      <c r="I2" s="54"/>
      <c r="J2" s="54"/>
      <c r="K2" s="54"/>
      <c r="L2" s="97"/>
    </row>
    <row r="3" spans="1:18" ht="21.6" x14ac:dyDescent="0.2">
      <c r="A3" s="96"/>
      <c r="B3" s="54"/>
      <c r="C3" s="173" t="s">
        <v>226</v>
      </c>
      <c r="D3" s="98"/>
      <c r="E3" s="98"/>
      <c r="F3" s="143">
        <v>9</v>
      </c>
      <c r="G3" s="144" t="s">
        <v>151</v>
      </c>
      <c r="H3" s="98"/>
      <c r="I3" s="54"/>
      <c r="J3" s="54"/>
      <c r="K3" s="54"/>
      <c r="L3" s="97"/>
    </row>
    <row r="4" spans="1:18" x14ac:dyDescent="0.2">
      <c r="A4" s="96"/>
      <c r="B4" s="54"/>
      <c r="C4" s="54"/>
      <c r="D4" s="54"/>
      <c r="E4" s="54"/>
      <c r="F4" s="54"/>
      <c r="G4" s="54"/>
      <c r="H4" s="318" t="s">
        <v>128</v>
      </c>
      <c r="I4" s="318"/>
      <c r="J4" s="318"/>
      <c r="K4" s="318"/>
      <c r="L4" s="97"/>
      <c r="M4" s="90" t="s">
        <v>124</v>
      </c>
      <c r="Q4" s="166">
        <v>4</v>
      </c>
      <c r="R4" s="166" t="s">
        <v>132</v>
      </c>
    </row>
    <row r="5" spans="1:18" ht="39.9" customHeight="1" x14ac:dyDescent="0.2">
      <c r="A5" s="96"/>
      <c r="B5" s="54"/>
      <c r="C5" s="54"/>
      <c r="D5" s="54"/>
      <c r="E5" s="54"/>
      <c r="F5" s="54"/>
      <c r="G5" s="99" t="s">
        <v>92</v>
      </c>
      <c r="H5" s="319"/>
      <c r="I5" s="319"/>
      <c r="J5" s="319"/>
      <c r="K5" s="54"/>
      <c r="L5" s="97"/>
      <c r="Q5" s="166">
        <v>5</v>
      </c>
      <c r="R5" s="166" t="s">
        <v>133</v>
      </c>
    </row>
    <row r="6" spans="1:18" ht="39.9" customHeight="1" x14ac:dyDescent="0.2">
      <c r="A6" s="96"/>
      <c r="B6" s="54"/>
      <c r="C6" s="54"/>
      <c r="D6" s="54"/>
      <c r="E6" s="54"/>
      <c r="F6" s="54"/>
      <c r="G6" s="99" t="s">
        <v>93</v>
      </c>
      <c r="H6" s="319"/>
      <c r="I6" s="319"/>
      <c r="J6" s="319"/>
      <c r="K6" s="54"/>
      <c r="L6" s="97"/>
      <c r="Q6" s="166">
        <v>6</v>
      </c>
      <c r="R6" s="166" t="s">
        <v>134</v>
      </c>
    </row>
    <row r="7" spans="1:18" x14ac:dyDescent="0.2">
      <c r="A7" s="96"/>
      <c r="B7" s="54"/>
      <c r="C7" s="54"/>
      <c r="D7" s="164"/>
      <c r="E7" s="164"/>
      <c r="F7" s="164"/>
      <c r="G7" s="164"/>
      <c r="H7" s="164"/>
      <c r="I7" s="54"/>
      <c r="J7" s="54"/>
      <c r="K7" s="54"/>
      <c r="L7" s="97"/>
      <c r="Q7" s="166">
        <v>7</v>
      </c>
      <c r="R7" s="166" t="s">
        <v>135</v>
      </c>
    </row>
    <row r="8" spans="1:18" s="166" customFormat="1" ht="39.6" x14ac:dyDescent="0.2">
      <c r="A8" s="100"/>
      <c r="B8" s="164"/>
      <c r="C8" s="164"/>
      <c r="D8" s="105" t="str">
        <f>TEXT(F3-1,0)&amp;"月末現在の未処理件数"</f>
        <v>8月末現在の未処理件数</v>
      </c>
      <c r="E8" s="16" t="s">
        <v>31</v>
      </c>
      <c r="F8" s="16" t="s">
        <v>32</v>
      </c>
      <c r="G8" s="15" t="s">
        <v>33</v>
      </c>
      <c r="H8" s="105" t="str">
        <f>TEXT(F3,0)&amp;"月末現在の未処理件数"</f>
        <v>9月末現在の未処理件数</v>
      </c>
      <c r="I8" s="164"/>
      <c r="J8" s="110" t="s">
        <v>155</v>
      </c>
      <c r="K8" s="164"/>
      <c r="L8" s="101"/>
      <c r="Q8" s="166">
        <v>8</v>
      </c>
      <c r="R8" s="166" t="s">
        <v>136</v>
      </c>
    </row>
    <row r="9" spans="1:18" x14ac:dyDescent="0.2">
      <c r="A9" s="96"/>
      <c r="B9" s="54"/>
      <c r="C9" s="54"/>
      <c r="D9" s="317"/>
      <c r="E9" s="317"/>
      <c r="F9" s="317"/>
      <c r="G9" s="317"/>
      <c r="H9" s="317">
        <f>D9+E9-F9-G9</f>
        <v>0</v>
      </c>
      <c r="I9" s="54"/>
      <c r="J9" s="321"/>
      <c r="K9" s="54"/>
      <c r="L9" s="97"/>
      <c r="Q9" s="166">
        <v>9</v>
      </c>
      <c r="R9" s="166" t="s">
        <v>137</v>
      </c>
    </row>
    <row r="10" spans="1:18" x14ac:dyDescent="0.2">
      <c r="A10" s="96"/>
      <c r="B10" s="54"/>
      <c r="C10" s="54"/>
      <c r="D10" s="317"/>
      <c r="E10" s="317"/>
      <c r="F10" s="317"/>
      <c r="G10" s="317"/>
      <c r="H10" s="317"/>
      <c r="I10" s="54"/>
      <c r="J10" s="321"/>
      <c r="K10" s="54"/>
      <c r="L10" s="97"/>
      <c r="Q10" s="166">
        <v>10</v>
      </c>
      <c r="R10" s="166" t="s">
        <v>138</v>
      </c>
    </row>
    <row r="11" spans="1:18" x14ac:dyDescent="0.2">
      <c r="A11" s="96"/>
      <c r="B11" s="54"/>
      <c r="C11" s="54"/>
      <c r="D11" s="164"/>
      <c r="E11" s="164"/>
      <c r="F11" s="164"/>
      <c r="G11" s="164"/>
      <c r="H11" s="164"/>
      <c r="I11" s="54"/>
      <c r="J11" s="54"/>
      <c r="K11" s="54"/>
      <c r="L11" s="97"/>
      <c r="Q11" s="166">
        <v>11</v>
      </c>
      <c r="R11" s="166" t="s">
        <v>139</v>
      </c>
    </row>
    <row r="12" spans="1:18" x14ac:dyDescent="0.45">
      <c r="A12" s="96"/>
      <c r="B12" s="54"/>
      <c r="C12" s="54"/>
      <c r="D12" s="54"/>
      <c r="E12" s="54"/>
      <c r="F12" s="165" t="s">
        <v>32</v>
      </c>
      <c r="G12" s="54"/>
      <c r="H12" s="165" t="s">
        <v>197</v>
      </c>
      <c r="I12" s="54"/>
      <c r="J12" s="305" t="s">
        <v>198</v>
      </c>
      <c r="K12" s="305"/>
      <c r="L12" s="107"/>
      <c r="Q12" s="166">
        <v>12</v>
      </c>
      <c r="R12" s="166" t="s">
        <v>140</v>
      </c>
    </row>
    <row r="13" spans="1:18" x14ac:dyDescent="0.2">
      <c r="A13" s="96"/>
      <c r="B13" s="54"/>
      <c r="C13" s="54"/>
      <c r="D13" s="54"/>
      <c r="E13" s="320" t="s">
        <v>199</v>
      </c>
      <c r="F13" s="315">
        <f>F9</f>
        <v>0</v>
      </c>
      <c r="G13" s="310" t="s">
        <v>125</v>
      </c>
      <c r="H13" s="313"/>
      <c r="I13" s="310" t="s">
        <v>130</v>
      </c>
      <c r="J13" s="306">
        <f>F13*H13</f>
        <v>0</v>
      </c>
      <c r="K13" s="307"/>
      <c r="L13" s="108"/>
      <c r="Q13" s="166">
        <v>1</v>
      </c>
      <c r="R13" s="166" t="s">
        <v>141</v>
      </c>
    </row>
    <row r="14" spans="1:18" x14ac:dyDescent="0.2">
      <c r="A14" s="96"/>
      <c r="B14" s="54"/>
      <c r="C14" s="54"/>
      <c r="D14" s="54"/>
      <c r="E14" s="320"/>
      <c r="F14" s="316"/>
      <c r="G14" s="310"/>
      <c r="H14" s="313"/>
      <c r="I14" s="310"/>
      <c r="J14" s="308"/>
      <c r="K14" s="309"/>
      <c r="L14" s="108"/>
      <c r="Q14" s="166">
        <v>2</v>
      </c>
      <c r="R14" s="166" t="s">
        <v>142</v>
      </c>
    </row>
    <row r="15" spans="1:18" ht="19.2" x14ac:dyDescent="0.2">
      <c r="A15" s="96"/>
      <c r="B15" s="54"/>
      <c r="C15" s="54"/>
      <c r="D15" s="54"/>
      <c r="E15" s="91"/>
      <c r="F15" s="92"/>
      <c r="G15" s="164"/>
      <c r="H15" s="93"/>
      <c r="I15" s="54"/>
      <c r="J15" s="54"/>
      <c r="K15" s="54"/>
      <c r="L15" s="97"/>
      <c r="Q15" s="166">
        <v>3</v>
      </c>
      <c r="R15" s="166" t="s">
        <v>143</v>
      </c>
    </row>
    <row r="16" spans="1:18" x14ac:dyDescent="0.45">
      <c r="A16" s="96"/>
      <c r="B16" s="54"/>
      <c r="C16" s="54"/>
      <c r="D16" s="54"/>
      <c r="E16" s="54"/>
      <c r="F16" s="165" t="s">
        <v>193</v>
      </c>
      <c r="G16" s="164"/>
      <c r="H16" s="165" t="s">
        <v>194</v>
      </c>
      <c r="I16" s="104"/>
      <c r="J16" s="311" t="s">
        <v>195</v>
      </c>
      <c r="K16" s="311"/>
      <c r="L16" s="97"/>
      <c r="M16" s="54"/>
      <c r="Q16" s="13"/>
      <c r="R16" s="166" t="s">
        <v>144</v>
      </c>
    </row>
    <row r="17" spans="1:18" x14ac:dyDescent="0.2">
      <c r="A17" s="96"/>
      <c r="B17" s="54"/>
      <c r="C17" s="54"/>
      <c r="D17" s="54"/>
      <c r="E17" s="312" t="s">
        <v>196</v>
      </c>
      <c r="F17" s="313"/>
      <c r="G17" s="54"/>
      <c r="H17" s="314">
        <f>F17-J17*11</f>
        <v>0</v>
      </c>
      <c r="I17" s="109"/>
      <c r="J17" s="306">
        <f>ROUNDDOWN(F17/12,0)</f>
        <v>0</v>
      </c>
      <c r="K17" s="307"/>
      <c r="L17" s="97"/>
      <c r="M17" s="54"/>
      <c r="Q17" s="13"/>
      <c r="R17" s="166" t="s">
        <v>145</v>
      </c>
    </row>
    <row r="18" spans="1:18" x14ac:dyDescent="0.2">
      <c r="A18" s="96"/>
      <c r="B18" s="54"/>
      <c r="C18" s="54"/>
      <c r="D18" s="54"/>
      <c r="E18" s="312"/>
      <c r="F18" s="313"/>
      <c r="G18" s="54"/>
      <c r="H18" s="314"/>
      <c r="I18" s="109"/>
      <c r="J18" s="308"/>
      <c r="K18" s="309"/>
      <c r="L18" s="97"/>
      <c r="M18" s="54"/>
      <c r="Q18" s="13"/>
      <c r="R18" s="166" t="s">
        <v>146</v>
      </c>
    </row>
    <row r="19" spans="1:18" x14ac:dyDescent="0.2">
      <c r="A19" s="96"/>
      <c r="B19" s="54"/>
      <c r="C19" s="54"/>
      <c r="D19" s="54"/>
      <c r="E19" s="54"/>
      <c r="F19" s="54"/>
      <c r="G19" s="54"/>
      <c r="H19" s="54"/>
      <c r="I19" s="54"/>
      <c r="J19" s="54"/>
      <c r="K19" s="54"/>
      <c r="L19" s="97"/>
      <c r="R19" s="166" t="s">
        <v>147</v>
      </c>
    </row>
    <row r="20" spans="1:18" ht="18" thickBot="1" x14ac:dyDescent="0.25">
      <c r="A20" s="96"/>
      <c r="B20" s="54"/>
      <c r="C20" s="54"/>
      <c r="D20" s="54"/>
      <c r="E20" s="54"/>
      <c r="F20" s="54"/>
      <c r="G20" s="54"/>
      <c r="H20" s="18"/>
      <c r="I20" s="54"/>
      <c r="J20" s="54"/>
      <c r="K20" s="54"/>
      <c r="L20" s="97"/>
      <c r="R20" s="166" t="s">
        <v>148</v>
      </c>
    </row>
    <row r="21" spans="1:18" x14ac:dyDescent="0.2">
      <c r="A21" s="96"/>
      <c r="B21" s="54"/>
      <c r="C21" s="54"/>
      <c r="D21" s="54"/>
      <c r="F21" s="54"/>
      <c r="G21" s="302" t="s">
        <v>80</v>
      </c>
      <c r="H21" s="303">
        <f>J13+IF(F3="（4月分）",H17,J17)</f>
        <v>0</v>
      </c>
      <c r="I21" s="54"/>
      <c r="J21" s="54"/>
      <c r="K21" s="54"/>
      <c r="L21" s="97"/>
      <c r="R21" s="166" t="s">
        <v>149</v>
      </c>
    </row>
    <row r="22" spans="1:18" ht="18" thickBot="1" x14ac:dyDescent="0.25">
      <c r="A22" s="96"/>
      <c r="B22" s="54"/>
      <c r="C22" s="54"/>
      <c r="D22" s="54"/>
      <c r="F22" s="54"/>
      <c r="G22" s="302"/>
      <c r="H22" s="304"/>
      <c r="I22" s="54"/>
      <c r="J22" s="54"/>
      <c r="K22" s="54"/>
      <c r="L22" s="97"/>
      <c r="R22" s="166" t="s">
        <v>150</v>
      </c>
    </row>
    <row r="23" spans="1:18" x14ac:dyDescent="0.2">
      <c r="A23" s="102"/>
      <c r="B23" s="57"/>
      <c r="C23" s="57"/>
      <c r="D23" s="57"/>
      <c r="E23" s="57"/>
      <c r="F23" s="57"/>
      <c r="G23" s="57"/>
      <c r="H23" s="57"/>
      <c r="I23" s="57"/>
      <c r="J23" s="57"/>
      <c r="K23" s="57"/>
      <c r="L23" s="103"/>
      <c r="R23" s="166" t="s">
        <v>151</v>
      </c>
    </row>
    <row r="24" spans="1:18" x14ac:dyDescent="0.2">
      <c r="R24" s="166" t="s">
        <v>152</v>
      </c>
    </row>
    <row r="25" spans="1:18" x14ac:dyDescent="0.2">
      <c r="R25" s="166" t="s">
        <v>153</v>
      </c>
    </row>
    <row r="26" spans="1:18" x14ac:dyDescent="0.2">
      <c r="R26" s="166" t="s">
        <v>224</v>
      </c>
    </row>
    <row r="27" spans="1:18" x14ac:dyDescent="0.2">
      <c r="R27" s="166" t="s">
        <v>225</v>
      </c>
    </row>
    <row r="28" spans="1:18" x14ac:dyDescent="0.2">
      <c r="R28" s="166" t="s">
        <v>154</v>
      </c>
    </row>
  </sheetData>
  <mergeCells count="23">
    <mergeCell ref="G21:G22"/>
    <mergeCell ref="H21:H22"/>
    <mergeCell ref="J12:K12"/>
    <mergeCell ref="E13:E14"/>
    <mergeCell ref="F13:F14"/>
    <mergeCell ref="G13:G14"/>
    <mergeCell ref="H13:H14"/>
    <mergeCell ref="I13:I14"/>
    <mergeCell ref="J13:K14"/>
    <mergeCell ref="J16:K16"/>
    <mergeCell ref="E17:E18"/>
    <mergeCell ref="F17:F18"/>
    <mergeCell ref="H17:H18"/>
    <mergeCell ref="J17:K18"/>
    <mergeCell ref="H4:K4"/>
    <mergeCell ref="H5:J5"/>
    <mergeCell ref="H6:J6"/>
    <mergeCell ref="D9:D10"/>
    <mergeCell ref="E9:E10"/>
    <mergeCell ref="F9:F10"/>
    <mergeCell ref="G9:G10"/>
    <mergeCell ref="H9:H10"/>
    <mergeCell ref="J9:J10"/>
  </mergeCells>
  <phoneticPr fontId="5"/>
  <dataValidations count="2">
    <dataValidation type="list" allowBlank="1" showInputMessage="1" showErrorMessage="1" sqref="G3" xr:uid="{11DA3D5B-3F9F-4202-BA36-2E5AEDDC23F3}">
      <formula1>$R$4:$R$28</formula1>
    </dataValidation>
    <dataValidation type="list" allowBlank="1" showInputMessage="1" showErrorMessage="1" sqref="F3" xr:uid="{B07DB6DC-FE54-4BF1-9D4D-015FF1D02EC9}">
      <formula1>$Q$4:$Q$15</formula1>
    </dataValidation>
  </dataValidations>
  <printOptions horizontalCentered="1"/>
  <pageMargins left="0.59055118110236227" right="0.59055118110236227" top="0.59055118110236227" bottom="0.59055118110236227" header="0.31496062992125984" footer="0.31496062992125984"/>
  <pageSetup paperSize="9" scale="70" firstPageNumber="2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38"/>
  <sheetViews>
    <sheetView view="pageBreakPreview" zoomScaleNormal="100" zoomScaleSheetLayoutView="100" workbookViewId="0">
      <selection activeCell="C26" sqref="C26:I27"/>
    </sheetView>
  </sheetViews>
  <sheetFormatPr defaultColWidth="9" defaultRowHeight="17.399999999999999" x14ac:dyDescent="0.2"/>
  <cols>
    <col min="1" max="16384" width="9" style="13"/>
  </cols>
  <sheetData>
    <row r="1" spans="1:9" ht="19.2" x14ac:dyDescent="0.2">
      <c r="I1" s="62" t="s">
        <v>94</v>
      </c>
    </row>
    <row r="4" spans="1:9" x14ac:dyDescent="0.2">
      <c r="A4" s="66" t="s">
        <v>229</v>
      </c>
      <c r="B4" s="66"/>
      <c r="C4" s="66"/>
      <c r="D4" s="66"/>
      <c r="E4" s="66"/>
      <c r="F4" s="66"/>
      <c r="G4" s="66"/>
      <c r="H4" s="66"/>
      <c r="I4" s="66"/>
    </row>
    <row r="5" spans="1:9" x14ac:dyDescent="0.2">
      <c r="A5" s="66" t="s">
        <v>40</v>
      </c>
      <c r="B5" s="66"/>
      <c r="C5" s="66"/>
      <c r="D5" s="66"/>
      <c r="E5" s="66"/>
      <c r="F5" s="66"/>
      <c r="G5" s="66"/>
      <c r="H5" s="66"/>
      <c r="I5" s="66"/>
    </row>
    <row r="6" spans="1:9" x14ac:dyDescent="0.2">
      <c r="A6" s="14"/>
      <c r="B6" s="14"/>
      <c r="C6" s="14"/>
      <c r="D6" s="14"/>
      <c r="E6" s="14"/>
      <c r="F6" s="14"/>
      <c r="G6" s="14"/>
      <c r="H6" s="14"/>
      <c r="I6" s="14"/>
    </row>
    <row r="7" spans="1:9" x14ac:dyDescent="0.2">
      <c r="A7" s="14"/>
      <c r="B7" s="14"/>
      <c r="C7" s="14"/>
      <c r="D7" s="14"/>
      <c r="E7" s="14"/>
      <c r="F7" s="14"/>
      <c r="G7" s="14"/>
      <c r="H7" s="14"/>
      <c r="I7" s="14"/>
    </row>
    <row r="8" spans="1:9" x14ac:dyDescent="0.2">
      <c r="A8" s="349" t="s">
        <v>47</v>
      </c>
      <c r="B8" s="349"/>
      <c r="C8" s="349"/>
      <c r="D8" s="349"/>
      <c r="E8" s="349"/>
      <c r="F8" s="349"/>
      <c r="G8" s="349"/>
      <c r="H8" s="349"/>
      <c r="I8" s="349"/>
    </row>
    <row r="9" spans="1:9" x14ac:dyDescent="0.2">
      <c r="A9" s="7"/>
      <c r="B9" s="7"/>
      <c r="C9" s="7"/>
      <c r="D9" s="7"/>
      <c r="E9" s="7"/>
      <c r="F9" s="7"/>
      <c r="G9" s="7"/>
      <c r="H9" s="7"/>
      <c r="I9" s="7"/>
    </row>
    <row r="10" spans="1:9" x14ac:dyDescent="0.2">
      <c r="A10" s="349" t="s">
        <v>293</v>
      </c>
      <c r="B10" s="349"/>
      <c r="C10" s="349"/>
      <c r="D10" s="349"/>
      <c r="E10" s="349"/>
      <c r="F10" s="349"/>
      <c r="G10" s="349"/>
      <c r="H10" s="349"/>
      <c r="I10" s="349"/>
    </row>
    <row r="11" spans="1:9" x14ac:dyDescent="0.2">
      <c r="A11" s="349" t="s">
        <v>59</v>
      </c>
      <c r="B11" s="349"/>
      <c r="C11" s="349"/>
      <c r="D11" s="349"/>
      <c r="E11" s="349"/>
      <c r="F11" s="349"/>
      <c r="G11" s="349"/>
      <c r="H11" s="349"/>
      <c r="I11" s="349"/>
    </row>
    <row r="12" spans="1:9" x14ac:dyDescent="0.2">
      <c r="A12" s="349" t="s">
        <v>294</v>
      </c>
      <c r="B12" s="349"/>
      <c r="C12" s="349"/>
      <c r="D12" s="349"/>
      <c r="E12" s="349"/>
      <c r="F12" s="349"/>
      <c r="G12" s="349"/>
      <c r="H12" s="349"/>
      <c r="I12" s="349"/>
    </row>
    <row r="13" spans="1:9" x14ac:dyDescent="0.2">
      <c r="A13" s="350" t="s">
        <v>295</v>
      </c>
      <c r="B13" s="350"/>
      <c r="C13" s="350"/>
      <c r="D13" s="350"/>
      <c r="E13" s="350"/>
      <c r="F13" s="350"/>
      <c r="G13" s="350"/>
      <c r="H13" s="350"/>
      <c r="I13" s="350"/>
    </row>
    <row r="14" spans="1:9" ht="18" thickBot="1" x14ac:dyDescent="0.25">
      <c r="A14" s="351"/>
      <c r="B14" s="351"/>
      <c r="C14" s="351"/>
      <c r="D14" s="351"/>
      <c r="E14" s="351"/>
      <c r="F14" s="351"/>
      <c r="G14" s="351"/>
      <c r="H14" s="351"/>
      <c r="I14" s="351"/>
    </row>
    <row r="15" spans="1:9" ht="18" thickBot="1" x14ac:dyDescent="0.25">
      <c r="A15" s="352" t="s">
        <v>41</v>
      </c>
      <c r="B15" s="353"/>
      <c r="C15" s="353"/>
      <c r="D15" s="353"/>
      <c r="E15" s="353"/>
      <c r="F15" s="353"/>
      <c r="G15" s="353"/>
      <c r="H15" s="353"/>
      <c r="I15" s="354"/>
    </row>
    <row r="16" spans="1:9" x14ac:dyDescent="0.2">
      <c r="A16" s="322"/>
      <c r="B16" s="323"/>
      <c r="C16" s="323"/>
      <c r="D16" s="323"/>
      <c r="E16" s="323"/>
      <c r="F16" s="323"/>
      <c r="G16" s="323"/>
      <c r="H16" s="323"/>
      <c r="I16" s="324"/>
    </row>
    <row r="17" spans="1:9" x14ac:dyDescent="0.2">
      <c r="A17" s="325"/>
      <c r="B17" s="326"/>
      <c r="C17" s="326"/>
      <c r="D17" s="326"/>
      <c r="E17" s="326"/>
      <c r="F17" s="326"/>
      <c r="G17" s="326"/>
      <c r="H17" s="326"/>
      <c r="I17" s="327"/>
    </row>
    <row r="18" spans="1:9" x14ac:dyDescent="0.2">
      <c r="A18" s="325"/>
      <c r="B18" s="326"/>
      <c r="C18" s="326"/>
      <c r="D18" s="326"/>
      <c r="E18" s="326"/>
      <c r="F18" s="326"/>
      <c r="G18" s="326"/>
      <c r="H18" s="326"/>
      <c r="I18" s="327"/>
    </row>
    <row r="19" spans="1:9" x14ac:dyDescent="0.2">
      <c r="A19" s="325"/>
      <c r="B19" s="326"/>
      <c r="C19" s="326"/>
      <c r="D19" s="326"/>
      <c r="E19" s="326"/>
      <c r="F19" s="326"/>
      <c r="G19" s="326"/>
      <c r="H19" s="326"/>
      <c r="I19" s="327"/>
    </row>
    <row r="20" spans="1:9" x14ac:dyDescent="0.2">
      <c r="A20" s="325"/>
      <c r="B20" s="326"/>
      <c r="C20" s="326"/>
      <c r="D20" s="326"/>
      <c r="E20" s="326"/>
      <c r="F20" s="326"/>
      <c r="G20" s="326"/>
      <c r="H20" s="326"/>
      <c r="I20" s="327"/>
    </row>
    <row r="21" spans="1:9" x14ac:dyDescent="0.2">
      <c r="A21" s="325"/>
      <c r="B21" s="326"/>
      <c r="C21" s="326"/>
      <c r="D21" s="326"/>
      <c r="E21" s="326"/>
      <c r="F21" s="326"/>
      <c r="G21" s="326"/>
      <c r="H21" s="326"/>
      <c r="I21" s="327"/>
    </row>
    <row r="22" spans="1:9" x14ac:dyDescent="0.2">
      <c r="A22" s="325"/>
      <c r="B22" s="326"/>
      <c r="C22" s="326"/>
      <c r="D22" s="326"/>
      <c r="E22" s="326"/>
      <c r="F22" s="326"/>
      <c r="G22" s="326"/>
      <c r="H22" s="326"/>
      <c r="I22" s="327"/>
    </row>
    <row r="23" spans="1:9" x14ac:dyDescent="0.2">
      <c r="A23" s="325"/>
      <c r="B23" s="326"/>
      <c r="C23" s="326"/>
      <c r="D23" s="326"/>
      <c r="E23" s="326"/>
      <c r="F23" s="326"/>
      <c r="G23" s="326"/>
      <c r="H23" s="326"/>
      <c r="I23" s="327"/>
    </row>
    <row r="24" spans="1:9" x14ac:dyDescent="0.2">
      <c r="A24" s="325"/>
      <c r="B24" s="326"/>
      <c r="C24" s="326"/>
      <c r="D24" s="326"/>
      <c r="E24" s="326"/>
      <c r="F24" s="326"/>
      <c r="G24" s="326"/>
      <c r="H24" s="326"/>
      <c r="I24" s="327"/>
    </row>
    <row r="25" spans="1:9" ht="18" thickBot="1" x14ac:dyDescent="0.25">
      <c r="A25" s="328"/>
      <c r="B25" s="329"/>
      <c r="C25" s="329"/>
      <c r="D25" s="329"/>
      <c r="E25" s="329"/>
      <c r="F25" s="329"/>
      <c r="G25" s="329"/>
      <c r="H25" s="329"/>
      <c r="I25" s="330"/>
    </row>
    <row r="26" spans="1:9" x14ac:dyDescent="0.2">
      <c r="A26" s="335" t="s">
        <v>42</v>
      </c>
      <c r="B26" s="336"/>
      <c r="C26" s="343"/>
      <c r="D26" s="344"/>
      <c r="E26" s="344"/>
      <c r="F26" s="344"/>
      <c r="G26" s="344"/>
      <c r="H26" s="344"/>
      <c r="I26" s="345"/>
    </row>
    <row r="27" spans="1:9" x14ac:dyDescent="0.2">
      <c r="A27" s="337"/>
      <c r="B27" s="338"/>
      <c r="C27" s="346"/>
      <c r="D27" s="347"/>
      <c r="E27" s="347"/>
      <c r="F27" s="347"/>
      <c r="G27" s="347"/>
      <c r="H27" s="347"/>
      <c r="I27" s="348"/>
    </row>
    <row r="28" spans="1:9" ht="27" customHeight="1" x14ac:dyDescent="0.2">
      <c r="A28" s="331" t="s">
        <v>43</v>
      </c>
      <c r="B28" s="332"/>
      <c r="C28" s="58" t="s">
        <v>45</v>
      </c>
      <c r="D28" s="339"/>
      <c r="E28" s="339"/>
      <c r="F28" s="339"/>
      <c r="G28" s="339"/>
      <c r="H28" s="339"/>
      <c r="I28" s="340"/>
    </row>
    <row r="29" spans="1:9" ht="27" customHeight="1" thickBot="1" x14ac:dyDescent="0.25">
      <c r="A29" s="333" t="s">
        <v>44</v>
      </c>
      <c r="B29" s="334"/>
      <c r="C29" s="56" t="s">
        <v>46</v>
      </c>
      <c r="D29" s="341"/>
      <c r="E29" s="341"/>
      <c r="F29" s="341"/>
      <c r="G29" s="341"/>
      <c r="H29" s="341"/>
      <c r="I29" s="342"/>
    </row>
    <row r="30" spans="1:9" ht="27" customHeight="1" x14ac:dyDescent="0.2">
      <c r="A30" s="17"/>
      <c r="B30" s="17"/>
      <c r="C30" s="54"/>
      <c r="D30" s="54"/>
      <c r="E30" s="54"/>
      <c r="F30" s="54"/>
      <c r="G30" s="54"/>
      <c r="H30" s="54"/>
      <c r="I30" s="54"/>
    </row>
    <row r="31" spans="1:9" x14ac:dyDescent="0.2">
      <c r="B31" s="18"/>
      <c r="C31" s="18"/>
      <c r="D31" s="18" t="s">
        <v>104</v>
      </c>
      <c r="E31" s="18"/>
      <c r="G31" s="18"/>
      <c r="H31" s="18"/>
      <c r="I31" s="18"/>
    </row>
    <row r="32" spans="1:9" x14ac:dyDescent="0.2">
      <c r="B32" s="65"/>
      <c r="C32" s="65"/>
      <c r="D32" s="65" t="s">
        <v>81</v>
      </c>
      <c r="E32" s="65"/>
      <c r="G32" s="65"/>
      <c r="H32" s="65"/>
      <c r="I32" s="65"/>
    </row>
    <row r="33" spans="2:9" x14ac:dyDescent="0.2">
      <c r="B33" s="65"/>
      <c r="C33" s="65"/>
      <c r="D33" s="65" t="s">
        <v>102</v>
      </c>
      <c r="E33" s="65"/>
      <c r="G33" s="65"/>
      <c r="H33" s="65"/>
      <c r="I33" s="65"/>
    </row>
    <row r="34" spans="2:9" x14ac:dyDescent="0.2">
      <c r="D34" s="7" t="s">
        <v>103</v>
      </c>
    </row>
    <row r="35" spans="2:9" x14ac:dyDescent="0.2">
      <c r="B35" s="65"/>
      <c r="C35" s="65"/>
      <c r="D35" s="65" t="s">
        <v>56</v>
      </c>
      <c r="E35" s="65"/>
      <c r="G35" s="65"/>
      <c r="H35" s="65"/>
      <c r="I35" s="65"/>
    </row>
    <row r="36" spans="2:9" x14ac:dyDescent="0.2">
      <c r="B36" s="65"/>
      <c r="C36" s="65"/>
      <c r="D36" s="65" t="s">
        <v>227</v>
      </c>
      <c r="E36" s="65"/>
      <c r="G36" s="65"/>
      <c r="H36" s="65"/>
      <c r="I36" s="65"/>
    </row>
    <row r="37" spans="2:9" x14ac:dyDescent="0.2">
      <c r="B37" s="65"/>
      <c r="C37" s="65"/>
      <c r="D37" s="225" t="s">
        <v>228</v>
      </c>
      <c r="E37" s="65"/>
      <c r="G37" s="65"/>
      <c r="H37" s="65"/>
      <c r="I37" s="65"/>
    </row>
    <row r="38" spans="2:9" x14ac:dyDescent="0.2">
      <c r="B38" s="65"/>
      <c r="C38" s="65"/>
      <c r="D38" s="65" t="s">
        <v>203</v>
      </c>
      <c r="E38" s="80" t="s">
        <v>204</v>
      </c>
      <c r="G38" s="65"/>
      <c r="H38" s="65"/>
      <c r="I38" s="65"/>
    </row>
  </sheetData>
  <mergeCells count="14">
    <mergeCell ref="A12:I12"/>
    <mergeCell ref="A13:I13"/>
    <mergeCell ref="A14:I14"/>
    <mergeCell ref="A15:I15"/>
    <mergeCell ref="A8:I8"/>
    <mergeCell ref="A10:I10"/>
    <mergeCell ref="A11:I11"/>
    <mergeCell ref="A16:I25"/>
    <mergeCell ref="A28:B28"/>
    <mergeCell ref="A29:B29"/>
    <mergeCell ref="A26:B27"/>
    <mergeCell ref="D28:I28"/>
    <mergeCell ref="D29:I29"/>
    <mergeCell ref="C26:I27"/>
  </mergeCells>
  <phoneticPr fontId="4"/>
  <hyperlinks>
    <hyperlink ref="E38" r:id="rId1" xr:uid="{00000000-0004-0000-0600-000000000000}"/>
  </hyperlinks>
  <printOptions horizontalCentered="1"/>
  <pageMargins left="0.59055118110236227" right="0.59055118110236227" top="0.59055118110236227" bottom="0.59055118110236227" header="0.31496062992125984" footer="0.31496062992125984"/>
  <pageSetup paperSize="9" scale="84" firstPageNumber="26"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P51"/>
  <sheetViews>
    <sheetView tabSelected="1" view="pageBreakPreview" topLeftCell="A37" zoomScaleNormal="100" zoomScaleSheetLayoutView="100" workbookViewId="0">
      <selection activeCell="F55" sqref="F55"/>
    </sheetView>
  </sheetViews>
  <sheetFormatPr defaultColWidth="9" defaultRowHeight="17.399999999999999" x14ac:dyDescent="0.2"/>
  <cols>
    <col min="1" max="7" width="12.6640625" style="10" customWidth="1"/>
    <col min="8" max="14" width="9" style="10"/>
    <col min="15" max="17" width="0" style="10" hidden="1" customWidth="1"/>
    <col min="18" max="16384" width="9" style="10"/>
  </cols>
  <sheetData>
    <row r="1" spans="1:16" ht="24" customHeight="1" x14ac:dyDescent="0.2">
      <c r="A1" s="83"/>
      <c r="B1" s="84"/>
      <c r="C1" s="84"/>
      <c r="D1" s="84"/>
      <c r="E1" s="84"/>
      <c r="F1" s="84"/>
      <c r="G1" s="85" t="s">
        <v>95</v>
      </c>
    </row>
    <row r="2" spans="1:16" ht="17.100000000000001" customHeight="1" x14ac:dyDescent="0.2">
      <c r="A2" s="32"/>
      <c r="B2" s="33"/>
      <c r="C2" s="33"/>
      <c r="D2" s="33"/>
      <c r="E2" s="33"/>
      <c r="F2" s="33"/>
      <c r="G2" s="34"/>
    </row>
    <row r="3" spans="1:16" ht="17.100000000000001" customHeight="1" x14ac:dyDescent="0.2">
      <c r="A3" s="59" t="s">
        <v>110</v>
      </c>
      <c r="B3" s="86"/>
      <c r="C3" s="60"/>
      <c r="D3" s="60"/>
      <c r="E3" s="60"/>
      <c r="F3" s="60"/>
      <c r="G3" s="81"/>
    </row>
    <row r="4" spans="1:16" ht="17.100000000000001" customHeight="1" x14ac:dyDescent="0.2">
      <c r="A4" s="32"/>
      <c r="B4" s="33"/>
      <c r="C4" s="33"/>
      <c r="D4" s="33"/>
      <c r="E4" s="33"/>
      <c r="F4" s="33"/>
      <c r="G4" s="34"/>
    </row>
    <row r="5" spans="1:16" ht="17.100000000000001" customHeight="1" x14ac:dyDescent="0.2">
      <c r="A5" s="32"/>
      <c r="B5" s="33"/>
      <c r="C5" s="33"/>
      <c r="D5" s="33"/>
      <c r="E5" s="68"/>
      <c r="F5" s="360" t="s">
        <v>109</v>
      </c>
      <c r="G5" s="361"/>
    </row>
    <row r="6" spans="1:16" ht="17.100000000000001" customHeight="1" x14ac:dyDescent="0.2">
      <c r="A6" s="32"/>
      <c r="B6" s="33"/>
      <c r="C6" s="33"/>
      <c r="D6" s="33"/>
      <c r="E6" s="33"/>
      <c r="F6" s="33"/>
      <c r="G6" s="34"/>
    </row>
    <row r="7" spans="1:16" ht="17.100000000000001" customHeight="1" x14ac:dyDescent="0.2">
      <c r="A7" s="82" t="s">
        <v>111</v>
      </c>
      <c r="B7" s="33"/>
      <c r="C7" s="33"/>
      <c r="D7" s="33"/>
      <c r="E7" s="33"/>
      <c r="F7" s="33"/>
      <c r="G7" s="34"/>
    </row>
    <row r="8" spans="1:16" ht="17.100000000000001" customHeight="1" x14ac:dyDescent="0.2">
      <c r="A8" s="32"/>
      <c r="B8" s="33"/>
      <c r="C8" s="33"/>
      <c r="D8" s="33"/>
      <c r="E8" s="33"/>
      <c r="F8" s="33"/>
      <c r="G8" s="34"/>
    </row>
    <row r="9" spans="1:16" ht="17.100000000000001" customHeight="1" x14ac:dyDescent="0.2">
      <c r="A9" s="25" t="s">
        <v>34</v>
      </c>
      <c r="B9" s="22"/>
      <c r="C9" s="22"/>
      <c r="D9" s="278"/>
      <c r="E9" s="278"/>
      <c r="F9" s="278"/>
      <c r="G9" s="279"/>
    </row>
    <row r="10" spans="1:16" ht="17.100000000000001" customHeight="1" x14ac:dyDescent="0.2">
      <c r="A10" s="25" t="s">
        <v>35</v>
      </c>
      <c r="B10" s="22"/>
      <c r="C10" s="22"/>
      <c r="D10" s="278"/>
      <c r="E10" s="278"/>
      <c r="F10" s="278"/>
      <c r="G10" s="279"/>
    </row>
    <row r="11" spans="1:16" ht="17.100000000000001" customHeight="1" x14ac:dyDescent="0.2">
      <c r="A11" s="25" t="s">
        <v>36</v>
      </c>
      <c r="B11" s="22"/>
      <c r="C11" s="22"/>
      <c r="D11" s="278"/>
      <c r="E11" s="278"/>
      <c r="F11" s="278"/>
      <c r="G11" s="279"/>
    </row>
    <row r="12" spans="1:16" ht="17.100000000000001" customHeight="1" x14ac:dyDescent="0.2">
      <c r="A12" s="25" t="s">
        <v>37</v>
      </c>
      <c r="B12" s="22"/>
      <c r="C12" s="22"/>
      <c r="D12" s="360" t="s">
        <v>160</v>
      </c>
      <c r="E12" s="360"/>
      <c r="F12" s="360"/>
      <c r="G12" s="361"/>
      <c r="I12" s="10" t="s">
        <v>161</v>
      </c>
      <c r="P12" s="166" t="s">
        <v>132</v>
      </c>
    </row>
    <row r="13" spans="1:16" ht="17.100000000000001" customHeight="1" x14ac:dyDescent="0.2">
      <c r="A13" s="32"/>
      <c r="B13" s="33"/>
      <c r="C13" s="33"/>
      <c r="D13" s="33"/>
      <c r="E13" s="33"/>
      <c r="F13" s="33"/>
      <c r="G13" s="34"/>
      <c r="P13" s="166" t="s">
        <v>133</v>
      </c>
    </row>
    <row r="14" spans="1:16" ht="17.100000000000001" customHeight="1" x14ac:dyDescent="0.2">
      <c r="A14" s="357" t="s">
        <v>38</v>
      </c>
      <c r="B14" s="358"/>
      <c r="C14" s="358"/>
      <c r="D14" s="358"/>
      <c r="E14" s="358"/>
      <c r="F14" s="358"/>
      <c r="G14" s="359"/>
      <c r="P14" s="166" t="s">
        <v>134</v>
      </c>
    </row>
    <row r="15" spans="1:16" ht="17.100000000000001" customHeight="1" x14ac:dyDescent="0.2">
      <c r="A15" s="357" t="s">
        <v>9</v>
      </c>
      <c r="B15" s="358"/>
      <c r="C15" s="358"/>
      <c r="D15" s="358"/>
      <c r="E15" s="358"/>
      <c r="F15" s="358"/>
      <c r="G15" s="359"/>
      <c r="P15" s="166" t="s">
        <v>135</v>
      </c>
    </row>
    <row r="16" spans="1:16" ht="17.100000000000001" customHeight="1" x14ac:dyDescent="0.2">
      <c r="A16" s="32"/>
      <c r="B16" s="33"/>
      <c r="C16" s="33"/>
      <c r="D16" s="33"/>
      <c r="E16" s="33"/>
      <c r="F16" s="33"/>
      <c r="G16" s="34"/>
      <c r="P16" s="166" t="s">
        <v>136</v>
      </c>
    </row>
    <row r="17" spans="1:16" ht="17.100000000000001" customHeight="1" x14ac:dyDescent="0.2">
      <c r="A17" s="32"/>
      <c r="B17" s="33"/>
      <c r="C17" s="33"/>
      <c r="D17" s="214" t="s">
        <v>1</v>
      </c>
      <c r="E17" s="33"/>
      <c r="F17" s="33"/>
      <c r="G17" s="34"/>
      <c r="P17" s="166" t="s">
        <v>137</v>
      </c>
    </row>
    <row r="18" spans="1:16" ht="17.100000000000001" customHeight="1" x14ac:dyDescent="0.2">
      <c r="A18" s="32"/>
      <c r="B18" s="33"/>
      <c r="C18" s="33"/>
      <c r="D18" s="33"/>
      <c r="E18" s="33"/>
      <c r="F18" s="33"/>
      <c r="G18" s="34"/>
      <c r="P18" s="166" t="s">
        <v>138</v>
      </c>
    </row>
    <row r="19" spans="1:16" ht="17.100000000000001" customHeight="1" x14ac:dyDescent="0.2">
      <c r="A19" s="215">
        <v>1</v>
      </c>
      <c r="B19" s="33" t="s">
        <v>2</v>
      </c>
      <c r="C19" s="33"/>
      <c r="D19" s="33"/>
      <c r="E19" s="33"/>
      <c r="F19" s="33"/>
      <c r="G19" s="34"/>
      <c r="P19" s="166" t="s">
        <v>139</v>
      </c>
    </row>
    <row r="20" spans="1:16" ht="17.100000000000001" customHeight="1" x14ac:dyDescent="0.2">
      <c r="A20" s="211"/>
      <c r="B20" s="216" t="s">
        <v>230</v>
      </c>
      <c r="C20" s="174" t="s">
        <v>151</v>
      </c>
      <c r="D20" s="22" t="s">
        <v>229</v>
      </c>
      <c r="E20" s="22"/>
      <c r="F20" s="22"/>
      <c r="G20" s="23"/>
      <c r="P20" s="166" t="s">
        <v>140</v>
      </c>
    </row>
    <row r="21" spans="1:16" ht="17.100000000000001" customHeight="1" x14ac:dyDescent="0.2">
      <c r="A21" s="211"/>
      <c r="B21" s="212"/>
      <c r="C21" s="212"/>
      <c r="D21" s="212"/>
      <c r="E21" s="212"/>
      <c r="F21" s="212"/>
      <c r="G21" s="213"/>
      <c r="P21" s="166" t="s">
        <v>141</v>
      </c>
    </row>
    <row r="22" spans="1:16" ht="17.100000000000001" customHeight="1" x14ac:dyDescent="0.2">
      <c r="A22" s="215">
        <v>2</v>
      </c>
      <c r="B22" s="33" t="s">
        <v>57</v>
      </c>
      <c r="C22" s="33"/>
      <c r="D22" s="33"/>
      <c r="E22" s="33"/>
      <c r="F22" s="33"/>
      <c r="G22" s="34"/>
      <c r="P22" s="166" t="s">
        <v>142</v>
      </c>
    </row>
    <row r="23" spans="1:16" ht="17.100000000000001" customHeight="1" x14ac:dyDescent="0.2">
      <c r="A23" s="145" t="s">
        <v>7</v>
      </c>
      <c r="B23" s="33" t="s">
        <v>178</v>
      </c>
      <c r="C23" s="33"/>
      <c r="D23" s="33"/>
      <c r="E23" s="33"/>
      <c r="F23" s="68"/>
      <c r="G23" s="23" t="s">
        <v>3</v>
      </c>
      <c r="P23" s="166" t="s">
        <v>143</v>
      </c>
    </row>
    <row r="24" spans="1:16" ht="17.100000000000001" customHeight="1" x14ac:dyDescent="0.2">
      <c r="A24" s="145" t="s">
        <v>7</v>
      </c>
      <c r="B24" s="48" t="s">
        <v>179</v>
      </c>
      <c r="C24" s="33"/>
      <c r="D24" s="33"/>
      <c r="E24" s="33"/>
      <c r="F24" s="68"/>
      <c r="G24" s="23" t="s">
        <v>286</v>
      </c>
      <c r="P24" s="166" t="s">
        <v>144</v>
      </c>
    </row>
    <row r="25" spans="1:16" ht="17.100000000000001" customHeight="1" x14ac:dyDescent="0.2">
      <c r="A25" s="145" t="s">
        <v>7</v>
      </c>
      <c r="B25" s="48" t="s">
        <v>288</v>
      </c>
      <c r="C25" s="33"/>
      <c r="D25" s="33"/>
      <c r="E25" s="33"/>
      <c r="F25" s="68"/>
      <c r="G25" s="23" t="s">
        <v>3</v>
      </c>
      <c r="P25" s="166" t="s">
        <v>145</v>
      </c>
    </row>
    <row r="26" spans="1:16" ht="17.100000000000001" customHeight="1" x14ac:dyDescent="0.2">
      <c r="A26" s="145" t="s">
        <v>7</v>
      </c>
      <c r="B26" s="48" t="s">
        <v>180</v>
      </c>
      <c r="C26" s="33"/>
      <c r="D26" s="33"/>
      <c r="E26" s="33"/>
      <c r="F26" s="68"/>
      <c r="G26" s="23" t="s">
        <v>3</v>
      </c>
      <c r="P26" s="166" t="s">
        <v>146</v>
      </c>
    </row>
    <row r="27" spans="1:16" ht="17.100000000000001" customHeight="1" x14ac:dyDescent="0.2">
      <c r="A27" s="145" t="s">
        <v>7</v>
      </c>
      <c r="B27" s="48" t="s">
        <v>181</v>
      </c>
      <c r="C27" s="33"/>
      <c r="D27" s="33"/>
      <c r="E27" s="33"/>
      <c r="F27" s="68"/>
      <c r="G27" s="23" t="s">
        <v>3</v>
      </c>
      <c r="P27" s="166" t="s">
        <v>147</v>
      </c>
    </row>
    <row r="28" spans="1:16" ht="17.100000000000001" customHeight="1" x14ac:dyDescent="0.2">
      <c r="A28" s="145" t="s">
        <v>7</v>
      </c>
      <c r="B28" s="48" t="s">
        <v>257</v>
      </c>
      <c r="C28" s="33"/>
      <c r="D28" s="33"/>
      <c r="E28" s="33"/>
      <c r="F28" s="68"/>
      <c r="G28" s="23" t="s">
        <v>3</v>
      </c>
      <c r="P28" s="198"/>
    </row>
    <row r="29" spans="1:16" ht="17.100000000000001" customHeight="1" x14ac:dyDescent="0.2">
      <c r="A29" s="145" t="s">
        <v>7</v>
      </c>
      <c r="B29" s="48" t="s">
        <v>258</v>
      </c>
      <c r="C29" s="33"/>
      <c r="D29" s="33"/>
      <c r="E29" s="33"/>
      <c r="F29" s="68"/>
      <c r="G29" s="23" t="s">
        <v>3</v>
      </c>
      <c r="P29" s="198"/>
    </row>
    <row r="30" spans="1:16" ht="17.100000000000001" customHeight="1" x14ac:dyDescent="0.2">
      <c r="A30" s="145" t="s">
        <v>7</v>
      </c>
      <c r="B30" s="48" t="s">
        <v>259</v>
      </c>
      <c r="C30" s="33"/>
      <c r="D30" s="33"/>
      <c r="E30" s="33"/>
      <c r="F30" s="68"/>
      <c r="G30" s="23" t="s">
        <v>3</v>
      </c>
      <c r="P30" s="198"/>
    </row>
    <row r="31" spans="1:16" ht="17.100000000000001" customHeight="1" x14ac:dyDescent="0.2">
      <c r="A31" s="145"/>
      <c r="B31" s="199" t="s">
        <v>260</v>
      </c>
      <c r="C31" s="88"/>
      <c r="D31" s="88"/>
      <c r="E31" s="88"/>
      <c r="F31" s="68"/>
      <c r="G31" s="23"/>
      <c r="P31" s="198"/>
    </row>
    <row r="32" spans="1:16" ht="17.100000000000001" customHeight="1" x14ac:dyDescent="0.2">
      <c r="A32" s="145" t="s">
        <v>7</v>
      </c>
      <c r="B32" s="48" t="s">
        <v>261</v>
      </c>
      <c r="C32" s="33"/>
      <c r="D32" s="33"/>
      <c r="E32" s="33"/>
      <c r="F32" s="68"/>
      <c r="G32" s="23" t="s">
        <v>3</v>
      </c>
      <c r="P32" s="166" t="s">
        <v>148</v>
      </c>
    </row>
    <row r="33" spans="1:16" ht="17.100000000000001" customHeight="1" x14ac:dyDescent="0.2">
      <c r="A33" s="32"/>
      <c r="B33" s="33" t="s">
        <v>256</v>
      </c>
      <c r="C33" s="33"/>
      <c r="D33" s="33"/>
      <c r="E33" s="33"/>
      <c r="F33" s="68"/>
      <c r="G33" s="23" t="s">
        <v>3</v>
      </c>
      <c r="P33" s="166" t="s">
        <v>149</v>
      </c>
    </row>
    <row r="34" spans="1:16" ht="17.100000000000001" customHeight="1" x14ac:dyDescent="0.2">
      <c r="A34" s="145" t="s">
        <v>7</v>
      </c>
      <c r="B34" s="33" t="s">
        <v>263</v>
      </c>
      <c r="C34" s="33"/>
      <c r="D34" s="33"/>
      <c r="E34" s="33"/>
      <c r="F34" s="68"/>
      <c r="G34" s="23" t="s">
        <v>3</v>
      </c>
      <c r="P34" s="166" t="s">
        <v>150</v>
      </c>
    </row>
    <row r="35" spans="1:16" ht="17.100000000000001" customHeight="1" x14ac:dyDescent="0.2">
      <c r="A35" s="145" t="s">
        <v>7</v>
      </c>
      <c r="B35" s="33" t="s">
        <v>262</v>
      </c>
      <c r="C35" s="33"/>
      <c r="D35" s="33"/>
      <c r="E35" s="33"/>
      <c r="F35" s="68"/>
      <c r="G35" s="23" t="s">
        <v>3</v>
      </c>
      <c r="P35" s="198"/>
    </row>
    <row r="36" spans="1:16" ht="17.100000000000001" customHeight="1" x14ac:dyDescent="0.2">
      <c r="A36" s="145" t="s">
        <v>7</v>
      </c>
      <c r="B36" s="33" t="s">
        <v>287</v>
      </c>
      <c r="C36" s="33"/>
      <c r="D36" s="33"/>
      <c r="E36" s="33"/>
      <c r="F36" s="68"/>
      <c r="G36" s="23" t="s">
        <v>3</v>
      </c>
      <c r="P36" s="166" t="s">
        <v>151</v>
      </c>
    </row>
    <row r="37" spans="1:16" ht="17.100000000000001" customHeight="1" x14ac:dyDescent="0.2">
      <c r="A37" s="32"/>
      <c r="B37" s="33" t="s">
        <v>264</v>
      </c>
      <c r="C37" s="33"/>
      <c r="D37" s="33"/>
      <c r="E37" s="33"/>
      <c r="F37" s="68"/>
      <c r="G37" s="34"/>
      <c r="P37" s="166" t="s">
        <v>152</v>
      </c>
    </row>
    <row r="38" spans="1:16" ht="17.100000000000001" customHeight="1" x14ac:dyDescent="0.2">
      <c r="A38" s="32"/>
      <c r="B38" s="88" t="s">
        <v>265</v>
      </c>
      <c r="C38" s="88"/>
      <c r="D38" s="88"/>
      <c r="E38" s="33"/>
      <c r="F38" s="68"/>
      <c r="G38" s="23"/>
      <c r="P38" s="166" t="s">
        <v>153</v>
      </c>
    </row>
    <row r="39" spans="1:16" ht="17.100000000000001" customHeight="1" x14ac:dyDescent="0.2">
      <c r="A39" s="145" t="s">
        <v>7</v>
      </c>
      <c r="B39" s="33" t="s">
        <v>266</v>
      </c>
      <c r="C39" s="33"/>
      <c r="D39" s="33"/>
      <c r="E39" s="33"/>
      <c r="F39" s="68"/>
      <c r="G39" s="23" t="s">
        <v>3</v>
      </c>
      <c r="P39" s="166" t="s">
        <v>224</v>
      </c>
    </row>
    <row r="40" spans="1:16" ht="17.100000000000001" customHeight="1" x14ac:dyDescent="0.2">
      <c r="A40" s="32"/>
      <c r="B40" s="358" t="s">
        <v>267</v>
      </c>
      <c r="C40" s="358"/>
      <c r="D40" s="358"/>
      <c r="E40" s="358"/>
      <c r="F40" s="358"/>
      <c r="G40" s="217"/>
      <c r="P40" s="166" t="s">
        <v>225</v>
      </c>
    </row>
    <row r="41" spans="1:16" ht="17.100000000000001" customHeight="1" x14ac:dyDescent="0.2">
      <c r="A41" s="32"/>
      <c r="B41" s="358" t="s">
        <v>268</v>
      </c>
      <c r="C41" s="358"/>
      <c r="D41" s="358"/>
      <c r="E41" s="358"/>
      <c r="F41" s="358"/>
      <c r="G41" s="217"/>
      <c r="P41" s="198"/>
    </row>
    <row r="42" spans="1:16" ht="17.100000000000001" customHeight="1" x14ac:dyDescent="0.2">
      <c r="A42" s="145" t="s">
        <v>7</v>
      </c>
      <c r="B42" s="49" t="s">
        <v>272</v>
      </c>
      <c r="C42" s="33"/>
      <c r="D42" s="33"/>
      <c r="E42" s="33"/>
      <c r="F42" s="68"/>
      <c r="G42" s="23" t="s">
        <v>3</v>
      </c>
    </row>
    <row r="43" spans="1:16" ht="17.100000000000001" customHeight="1" x14ac:dyDescent="0.2">
      <c r="A43" s="32"/>
      <c r="B43" s="33"/>
      <c r="C43" s="33"/>
      <c r="D43" s="33"/>
      <c r="E43" s="33"/>
      <c r="F43" s="33"/>
      <c r="G43" s="34"/>
    </row>
    <row r="44" spans="1:16" ht="17.100000000000001" customHeight="1" x14ac:dyDescent="0.2">
      <c r="A44" s="215">
        <v>3</v>
      </c>
      <c r="B44" s="33" t="s">
        <v>4</v>
      </c>
      <c r="C44" s="33"/>
      <c r="D44" s="33"/>
      <c r="E44" s="33"/>
      <c r="F44" s="33"/>
      <c r="G44" s="34"/>
    </row>
    <row r="45" spans="1:16" ht="17.100000000000001" customHeight="1" x14ac:dyDescent="0.2">
      <c r="A45" s="32"/>
      <c r="B45" s="214" t="s">
        <v>8</v>
      </c>
      <c r="C45" s="33"/>
      <c r="D45" s="355"/>
      <c r="E45" s="355"/>
      <c r="F45" s="355"/>
      <c r="G45" s="34"/>
    </row>
    <row r="46" spans="1:16" ht="17.100000000000001" customHeight="1" x14ac:dyDescent="0.2">
      <c r="A46" s="32"/>
      <c r="B46" s="214" t="s">
        <v>5</v>
      </c>
      <c r="C46" s="33"/>
      <c r="D46" s="355"/>
      <c r="E46" s="355"/>
      <c r="F46" s="355"/>
      <c r="G46" s="34"/>
    </row>
    <row r="47" spans="1:16" ht="17.100000000000001" customHeight="1" x14ac:dyDescent="0.2">
      <c r="A47" s="32"/>
      <c r="B47" s="214" t="s">
        <v>6</v>
      </c>
      <c r="C47" s="33"/>
      <c r="D47" s="355"/>
      <c r="E47" s="355"/>
      <c r="F47" s="355"/>
      <c r="G47" s="34"/>
    </row>
    <row r="48" spans="1:16" ht="17.100000000000001" customHeight="1" x14ac:dyDescent="0.2">
      <c r="A48" s="32"/>
      <c r="B48" s="214" t="s">
        <v>20</v>
      </c>
      <c r="C48" s="33"/>
      <c r="D48" s="355"/>
      <c r="E48" s="355"/>
      <c r="F48" s="355"/>
      <c r="G48" s="34"/>
    </row>
    <row r="49" spans="1:7" ht="17.100000000000001" customHeight="1" x14ac:dyDescent="0.2">
      <c r="A49" s="44"/>
      <c r="B49" s="87" t="s">
        <v>21</v>
      </c>
      <c r="C49" s="45"/>
      <c r="D49" s="356"/>
      <c r="E49" s="356"/>
      <c r="F49" s="356"/>
      <c r="G49" s="46"/>
    </row>
    <row r="50" spans="1:7" ht="15.9" customHeight="1" x14ac:dyDescent="0.2">
      <c r="A50" s="30"/>
      <c r="B50" s="30"/>
      <c r="C50" s="30"/>
      <c r="D50" s="30"/>
      <c r="E50" s="30"/>
      <c r="F50" s="30"/>
      <c r="G50" s="30"/>
    </row>
    <row r="51" spans="1:7" ht="15.9" customHeight="1" x14ac:dyDescent="0.2">
      <c r="A51" s="33"/>
      <c r="B51" s="33"/>
      <c r="C51" s="33"/>
      <c r="D51" s="33"/>
      <c r="E51" s="33"/>
      <c r="F51" s="33"/>
      <c r="G51" s="33"/>
    </row>
  </sheetData>
  <mergeCells count="14">
    <mergeCell ref="D48:F48"/>
    <mergeCell ref="D49:F49"/>
    <mergeCell ref="A14:G14"/>
    <mergeCell ref="A15:G15"/>
    <mergeCell ref="F5:G5"/>
    <mergeCell ref="D9:G9"/>
    <mergeCell ref="D10:G10"/>
    <mergeCell ref="D11:G11"/>
    <mergeCell ref="D12:G12"/>
    <mergeCell ref="B40:F40"/>
    <mergeCell ref="B41:F41"/>
    <mergeCell ref="D45:F45"/>
    <mergeCell ref="D46:F46"/>
    <mergeCell ref="D47:F47"/>
  </mergeCells>
  <phoneticPr fontId="4"/>
  <dataValidations count="1">
    <dataValidation type="list" showInputMessage="1" showErrorMessage="1" sqref="C20" xr:uid="{17FD1CA9-2B33-4D94-87E0-36929D14D52B}">
      <formula1>$P$12:$P$41</formula1>
    </dataValidation>
  </dataValidations>
  <printOptions horizontalCentered="1"/>
  <pageMargins left="0.59055118110236227" right="0.59055118110236227" top="0.59055118110236227" bottom="0.59055118110236227" header="0.31496062992125984" footer="0.31496062992125984"/>
  <pageSetup paperSize="9" scale="84" firstPageNumber="2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資1</vt:lpstr>
      <vt:lpstr>資2</vt:lpstr>
      <vt:lpstr>資3</vt:lpstr>
      <vt:lpstr>様1-1</vt:lpstr>
      <vt:lpstr>様1-2</vt:lpstr>
      <vt:lpstr>様2-1</vt:lpstr>
      <vt:lpstr>様2-2</vt:lpstr>
      <vt:lpstr>様3</vt:lpstr>
      <vt:lpstr>様5</vt:lpstr>
      <vt:lpstr>様6-1~3</vt:lpstr>
      <vt:lpstr>様6-4～6</vt:lpstr>
      <vt:lpstr>様7</vt:lpstr>
      <vt:lpstr>様8</vt:lpstr>
      <vt:lpstr>様9</vt:lpstr>
      <vt:lpstr>様10</vt:lpstr>
      <vt:lpstr>様式11-1</vt:lpstr>
      <vt:lpstr>様式11-2</vt:lpstr>
      <vt:lpstr>資1!Print_Area</vt:lpstr>
      <vt:lpstr>資2!Print_Area</vt:lpstr>
      <vt:lpstr>資3!Print_Area</vt:lpstr>
      <vt:lpstr>様10!Print_Area</vt:lpstr>
      <vt:lpstr>'様1-1'!Print_Area</vt:lpstr>
      <vt:lpstr>'様2-1'!Print_Area</vt:lpstr>
      <vt:lpstr>'様2-2'!Print_Area</vt:lpstr>
      <vt:lpstr>様5!Print_Area</vt:lpstr>
      <vt:lpstr>'様6-1~3'!Print_Area</vt:lpstr>
      <vt:lpstr>'様6-4～6'!Print_Area</vt:lpstr>
      <vt:lpstr>様7!Print_Area</vt:lpstr>
      <vt:lpstr>様8!Print_Area</vt:lpstr>
      <vt:lpstr>様9!Print_Area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2025-05-22T11:18:22Z</dcterms:modified>
</cp:coreProperties>
</file>