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一般会計" sheetId="77" r:id="rId1"/>
  </sheets>
  <definedNames>
    <definedName name="_xlnm.Print_Area" localSheetId="0">一般会計!$A$5:$I$83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80" i="77" l="1"/>
  <c r="F81" i="77"/>
  <c r="F15" i="77" l="1"/>
  <c r="F14" i="77"/>
  <c r="E81" i="77" l="1"/>
  <c r="E80" i="77" l="1"/>
  <c r="G59" i="77"/>
  <c r="G58" i="77"/>
  <c r="G61" i="77"/>
  <c r="G60" i="77"/>
  <c r="G63" i="77"/>
  <c r="G62" i="77"/>
  <c r="G57" i="77"/>
  <c r="G56" i="77"/>
  <c r="G65" i="77"/>
  <c r="G64" i="77"/>
  <c r="G67" i="77"/>
  <c r="G66" i="77"/>
  <c r="G69" i="77"/>
  <c r="G68" i="77"/>
  <c r="G71" i="77"/>
  <c r="G70" i="77"/>
  <c r="G73" i="77" l="1"/>
  <c r="G72" i="77"/>
  <c r="G75" i="77"/>
  <c r="G74" i="77"/>
  <c r="G77" i="77"/>
  <c r="G76" i="77"/>
  <c r="I82" i="77" l="1"/>
  <c r="H82" i="77" s="1"/>
  <c r="I83" i="77" l="1"/>
  <c r="G81" i="77"/>
  <c r="G52" i="77"/>
  <c r="G53" i="77"/>
  <c r="G79" i="77"/>
  <c r="G78" i="77"/>
  <c r="G55" i="77"/>
  <c r="G54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80" i="77"/>
  <c r="G23" i="77"/>
  <c r="G22" i="77"/>
  <c r="G21" i="77"/>
  <c r="G20" i="77"/>
  <c r="G19" i="77"/>
  <c r="G18" i="77"/>
  <c r="G17" i="77"/>
  <c r="G16" i="77"/>
  <c r="G13" i="77"/>
  <c r="G12" i="77"/>
  <c r="E15" i="77" l="1"/>
  <c r="E14" i="77"/>
  <c r="G14" i="77" l="1"/>
  <c r="G15" i="77"/>
</calcChain>
</file>

<file path=xl/sharedStrings.xml><?xml version="1.0" encoding="utf-8"?>
<sst xmlns="http://schemas.openxmlformats.org/spreadsheetml/2006/main" count="136" uniqueCount="64">
  <si>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</si>
  <si>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</si>
  <si>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</si>
  <si>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</si>
  <si>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</si>
  <si>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</si>
  <si>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</si>
  <si>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</si>
  <si>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</si>
  <si>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</si>
  <si>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</si>
  <si>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</si>
  <si>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</si>
  <si>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</si>
  <si>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</si>
  <si>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</si>
  <si>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</si>
  <si>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</si>
  <si>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4 年 度</t>
    <phoneticPr fontId="3"/>
  </si>
  <si>
    <t>5 年 度</t>
    <rPh sb="2" eb="3">
      <t>ネン</t>
    </rPh>
    <rPh sb="4" eb="5">
      <t>ド</t>
    </rPh>
    <phoneticPr fontId="4"/>
  </si>
  <si>
    <t>所属名　天王寺区役所　</t>
    <rPh sb="0" eb="2">
      <t>ショゾク</t>
    </rPh>
    <rPh sb="2" eb="3">
      <t>メイ</t>
    </rPh>
    <rPh sb="4" eb="7">
      <t>テンノウジ</t>
    </rPh>
    <rPh sb="7" eb="10">
      <t>クヤクショ</t>
    </rPh>
    <phoneticPr fontId="3"/>
  </si>
  <si>
    <t>天王寺区役所職員の人件費</t>
    <rPh sb="0" eb="6">
      <t>テンノウジクヤクショ</t>
    </rPh>
    <rPh sb="6" eb="8">
      <t>ショクイン</t>
    </rPh>
    <rPh sb="9" eb="12">
      <t>ジンケンヒ</t>
    </rPh>
    <phoneticPr fontId="4"/>
  </si>
  <si>
    <t>企画総務課</t>
    <rPh sb="0" eb="5">
      <t>キカクソウムカ</t>
    </rPh>
    <phoneticPr fontId="4"/>
  </si>
  <si>
    <t>2-3-1</t>
    <phoneticPr fontId="3"/>
  </si>
  <si>
    <t>2-3-3</t>
  </si>
  <si>
    <t>2-3-3</t>
    <phoneticPr fontId="4"/>
  </si>
  <si>
    <t>区民の声集約事業</t>
    <rPh sb="0" eb="2">
      <t>クミン</t>
    </rPh>
    <rPh sb="3" eb="4">
      <t>コエ</t>
    </rPh>
    <rPh sb="4" eb="8">
      <t>シュウヤクジギョウ</t>
    </rPh>
    <phoneticPr fontId="3"/>
  </si>
  <si>
    <t>企画総務課</t>
    <rPh sb="0" eb="5">
      <t>キカクソウムカ</t>
    </rPh>
    <phoneticPr fontId="3"/>
  </si>
  <si>
    <t>青少年育成事業</t>
    <rPh sb="0" eb="7">
      <t>セイショウネンイクセイジギョウ</t>
    </rPh>
    <phoneticPr fontId="3"/>
  </si>
  <si>
    <t>市民協働課</t>
    <rPh sb="0" eb="5">
      <t>シミンキョウドウカ</t>
    </rPh>
    <phoneticPr fontId="3"/>
  </si>
  <si>
    <t>４歳児訪問事業</t>
    <rPh sb="1" eb="3">
      <t>サイジ</t>
    </rPh>
    <rPh sb="3" eb="7">
      <t>ホウモンジギョウ</t>
    </rPh>
    <phoneticPr fontId="3"/>
  </si>
  <si>
    <t>保健福祉課</t>
  </si>
  <si>
    <t>保健福祉課</t>
    <rPh sb="0" eb="5">
      <t>ホケンフクシカ</t>
    </rPh>
    <phoneticPr fontId="3"/>
  </si>
  <si>
    <t>天王寺区子育てスタート応援事業</t>
    <phoneticPr fontId="4"/>
  </si>
  <si>
    <t>天王寺区子育て情報アプリ「ぎゅっと！」事業</t>
    <phoneticPr fontId="4"/>
  </si>
  <si>
    <t>保健福祉課</t>
    <phoneticPr fontId="4"/>
  </si>
  <si>
    <t>天王寺区子育て支援室相談事業</t>
    <phoneticPr fontId="4"/>
  </si>
  <si>
    <t>子育て愛あいフェスティバル事業</t>
    <phoneticPr fontId="4"/>
  </si>
  <si>
    <t>こどもの居場所等における学び・生活サポート事業</t>
    <phoneticPr fontId="4"/>
  </si>
  <si>
    <t>乳幼児にかかる相談・支援事業</t>
    <phoneticPr fontId="4"/>
  </si>
  <si>
    <t>子育て家庭における潜在的リスクへのアプローチ事業</t>
  </si>
  <si>
    <t>区まちづくり推進費計</t>
    <rPh sb="0" eb="1">
      <t>ク</t>
    </rPh>
    <rPh sb="6" eb="9">
      <t>スイシンヒ</t>
    </rPh>
    <rPh sb="9" eb="10">
      <t>ソウケイ</t>
    </rPh>
    <phoneticPr fontId="3"/>
  </si>
  <si>
    <t>高齢者等見守り支援事業</t>
    <rPh sb="7" eb="9">
      <t>シエン</t>
    </rPh>
    <phoneticPr fontId="2"/>
  </si>
  <si>
    <t>地域福祉推進事業</t>
  </si>
  <si>
    <t>天王寺区　下寺町地域の交通手段確保事業</t>
    <phoneticPr fontId="4"/>
  </si>
  <si>
    <t>健康推進事業</t>
  </si>
  <si>
    <t>総合防災対策事業</t>
  </si>
  <si>
    <t>地域安全防犯事業</t>
    <rPh sb="0" eb="8">
      <t>チイキアンゼンボウハンジギョウ</t>
    </rPh>
    <phoneticPr fontId="4"/>
  </si>
  <si>
    <t>空家等対策推進事業</t>
  </si>
  <si>
    <t>路上喫煙対策事業</t>
    <rPh sb="0" eb="8">
      <t>ロジョウキツエンタイサクジギョウ</t>
    </rPh>
    <phoneticPr fontId="4"/>
  </si>
  <si>
    <t>天王寺区にぎわいづくり事業</t>
    <rPh sb="0" eb="3">
      <t>テンノウジ</t>
    </rPh>
    <rPh sb="3" eb="4">
      <t>ク</t>
    </rPh>
    <rPh sb="11" eb="13">
      <t>ジギョウ</t>
    </rPh>
    <phoneticPr fontId="4"/>
  </si>
  <si>
    <t>地域活動協議会への財政的支援</t>
    <rPh sb="0" eb="7">
      <t>チイキカツドウキョウギカイ</t>
    </rPh>
    <rPh sb="9" eb="14">
      <t>ザイセイテキシエン</t>
    </rPh>
    <phoneticPr fontId="4"/>
  </si>
  <si>
    <t>新たな地域コミュニティ支援事業</t>
    <phoneticPr fontId="4"/>
  </si>
  <si>
    <t>コミュニティ育成事業</t>
    <rPh sb="6" eb="8">
      <t>イクセイ</t>
    </rPh>
    <rPh sb="8" eb="10">
      <t>ジギョウ</t>
    </rPh>
    <phoneticPr fontId="4"/>
  </si>
  <si>
    <t>花とみどりのまちづくり事業</t>
    <rPh sb="0" eb="1">
      <t>ハナ</t>
    </rPh>
    <rPh sb="11" eb="13">
      <t>ジギョウ</t>
    </rPh>
    <phoneticPr fontId="4"/>
  </si>
  <si>
    <t>天王寺区地域公園協働パートナー事業</t>
    <rPh sb="0" eb="4">
      <t>テンノウジク</t>
    </rPh>
    <rPh sb="4" eb="8">
      <t>チイキコウエン</t>
    </rPh>
    <rPh sb="8" eb="10">
      <t>キョウドウ</t>
    </rPh>
    <rPh sb="15" eb="17">
      <t>ジギョウ</t>
    </rPh>
    <phoneticPr fontId="4"/>
  </si>
  <si>
    <t>人権啓発・生涯学習推進事業</t>
    <phoneticPr fontId="4"/>
  </si>
  <si>
    <t>学校体育施設開放事業</t>
    <phoneticPr fontId="4"/>
  </si>
  <si>
    <t>区庁舎設備維持費</t>
    <rPh sb="0" eb="3">
      <t>クチョウシャ</t>
    </rPh>
    <rPh sb="3" eb="8">
      <t>セツビイジヒ</t>
    </rPh>
    <phoneticPr fontId="4"/>
  </si>
  <si>
    <t>天王寺区庁舎管理及び運営経費</t>
    <rPh sb="0" eb="6">
      <t>テンノウジクチョウシャ</t>
    </rPh>
    <rPh sb="6" eb="8">
      <t>カンリ</t>
    </rPh>
    <rPh sb="8" eb="9">
      <t>オヨ</t>
    </rPh>
    <rPh sb="10" eb="14">
      <t>ウンエイケイヒ</t>
    </rPh>
    <phoneticPr fontId="4"/>
  </si>
  <si>
    <t>区役所附設会館管理運営経費</t>
    <phoneticPr fontId="4"/>
  </si>
  <si>
    <t>使用料の還付金</t>
    <rPh sb="0" eb="3">
      <t>シヨウリョウ</t>
    </rPh>
    <rPh sb="4" eb="7">
      <t>カンプキン</t>
    </rPh>
    <phoneticPr fontId="4"/>
  </si>
  <si>
    <t>ＳＤＧｓの理解の促進を意識した区政情報の発信</t>
    <phoneticPr fontId="3"/>
  </si>
  <si>
    <t>自転車利用適正化事業
「Ｄｏ！プラン」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</si>
</sst>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11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7" fontId="6" fillId="0" borderId="13" xfId="3" applyNumberFormat="1" applyFont="1" applyFill="1" applyBorder="1" applyAlignment="1">
      <alignment horizontal="right"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9" fontId="6" fillId="0" borderId="15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7" fontId="6" fillId="0" borderId="13" xfId="3" applyNumberFormat="1" applyFont="1" applyFill="1" applyBorder="1" applyAlignment="1">
      <alignment vertical="center" shrinkToFit="1"/>
    </xf>
    <xf numFmtId="177" fontId="6" fillId="0" borderId="28" xfId="3" applyNumberFormat="1" applyFont="1" applyFill="1" applyBorder="1" applyAlignment="1">
      <alignment vertical="center" shrinkToFit="1"/>
    </xf>
    <xf numFmtId="3" fontId="6" fillId="0" borderId="12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7" fontId="7" fillId="0" borderId="26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176" fontId="7" fillId="0" borderId="1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left" vertical="center" wrapText="1"/>
    </xf>
    <xf numFmtId="0" fontId="7" fillId="0" borderId="10" xfId="3" applyNumberFormat="1" applyFont="1" applyFill="1" applyBorder="1" applyAlignment="1">
      <alignment horizontal="left" vertical="center" wrapText="1"/>
    </xf>
    <xf numFmtId="177" fontId="7" fillId="0" borderId="12" xfId="3" applyNumberFormat="1" applyFont="1" applyFill="1" applyBorder="1" applyAlignment="1">
      <alignment horizontal="center" vertical="center" wrapText="1"/>
    </xf>
    <xf numFmtId="177" fontId="7" fillId="0" borderId="10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right" vertical="center" wrapText="1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2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177" fontId="7" fillId="0" borderId="11" xfId="3" applyNumberFormat="1" applyFont="1" applyFill="1" applyBorder="1" applyAlignment="1">
      <alignment horizontal="center" vertical="center" wrapText="1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23" xfId="3" applyNumberFormat="1" applyFont="1" applyFill="1" applyBorder="1" applyAlignment="1">
      <alignment horizontal="center" vertical="center"/>
    </xf>
    <xf numFmtId="176" fontId="7" fillId="0" borderId="5" xfId="3" applyNumberFormat="1" applyFont="1" applyFill="1" applyBorder="1" applyAlignment="1">
      <alignment horizontal="center" vertical="center"/>
    </xf>
    <xf numFmtId="176" fontId="7" fillId="0" borderId="12" xfId="3" quotePrefix="1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 wrapText="1"/>
    </xf>
    <xf numFmtId="0" fontId="7" fillId="0" borderId="24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49" fontId="7" fillId="0" borderId="12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12" fillId="0" borderId="0" xfId="5" applyFill="1" applyAlignment="1">
      <alignment vertical="center"/>
    </xf>
    <xf numFmtId="0" fontId="12" fillId="0" borderId="12" xfId="5" applyNumberFormat="1" applyFill="1" applyBorder="1" applyAlignment="1">
      <alignment horizontal="left" vertical="center" wrapText="1"/>
    </xf>
    <xf numFmtId="0" fontId="12" fillId="0" borderId="10" xfId="5" applyNumberFormat="1" applyFill="1" applyBorder="1" applyAlignment="1">
      <alignment horizontal="left" vertical="center" wrapText="1"/>
    </xf>
    <xf numFmtId="0" fontId="12" fillId="0" borderId="11" xfId="5" applyNumberFormat="1" applyFill="1" applyBorder="1" applyAlignment="1">
      <alignment horizontal="left" vertical="center" wrapText="1"/>
    </xf>
  </cellXfs>
  <cellStyles count="9">
    <cellStyle name="ハイパーリンク" xfId="5" builtinId="8"/>
    <cellStyle name="ハイパーリンク 2" xfId="8"/>
    <cellStyle name="桁区切り 2" xfId="1"/>
    <cellStyle name="桁区切り 2 3" xfId="6"/>
    <cellStyle name="標準" xfId="0" builtinId="0"/>
    <cellStyle name="標準 17" xfId="4"/>
    <cellStyle name="標準 2" xfId="2"/>
    <cellStyle name="標準 3" xfId="7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tennoji/cmsfiles/contents/0000591/591637/09(youshiki5)0208.xls" TargetMode="External"/><Relationship Id="rId13" Type="http://schemas.openxmlformats.org/officeDocument/2006/relationships/hyperlink" Target="https://www.city.osaka.lg.jp/tennoji/cmsfiles/contents/0000591/591637/14(youshiki5)0208.xls" TargetMode="External"/><Relationship Id="rId18" Type="http://schemas.openxmlformats.org/officeDocument/2006/relationships/hyperlink" Target="https://www.city.osaka.lg.jp/tennoji/cmsfiles/contents/0000591/591637/19(youshiki5)0208.xlsx" TargetMode="External"/><Relationship Id="rId26" Type="http://schemas.openxmlformats.org/officeDocument/2006/relationships/hyperlink" Target="https://www.city.osaka.lg.jp/tennoji/cmsfiles/contents/0000591/591637/27(youshiki5)0208.xlsx" TargetMode="External"/><Relationship Id="rId3" Type="http://schemas.openxmlformats.org/officeDocument/2006/relationships/hyperlink" Target="https://www.city.osaka.lg.jp/tennoji/cmsfiles/contents/0000591/591637/04(youshiki5)0208.xls" TargetMode="External"/><Relationship Id="rId21" Type="http://schemas.openxmlformats.org/officeDocument/2006/relationships/hyperlink" Target="https://www.city.osaka.lg.jp/tennoji/cmsfiles/contents/0000591/591637/22(youshiki5)0208.xls" TargetMode="External"/><Relationship Id="rId7" Type="http://schemas.openxmlformats.org/officeDocument/2006/relationships/hyperlink" Target="https://www.city.osaka.lg.jp/tennoji/cmsfiles/contents/0000591/591637/08(youshiki5)0208.xls" TargetMode="External"/><Relationship Id="rId12" Type="http://schemas.openxmlformats.org/officeDocument/2006/relationships/hyperlink" Target="https://www.city.osaka.lg.jp/tennoji/cmsfiles/contents/0000591/591637/13(youshiki5)0208.xls" TargetMode="External"/><Relationship Id="rId17" Type="http://schemas.openxmlformats.org/officeDocument/2006/relationships/hyperlink" Target="https://www.city.osaka.lg.jp/tennoji/cmsfiles/contents/0000591/591637/18(youshiki5)0208.xlsx" TargetMode="External"/><Relationship Id="rId25" Type="http://schemas.openxmlformats.org/officeDocument/2006/relationships/hyperlink" Target="https://www.city.osaka.lg.jp/tennoji/cmsfiles/contents/0000591/591637/26(youshiki5)0208.xls" TargetMode="External"/><Relationship Id="rId2" Type="http://schemas.openxmlformats.org/officeDocument/2006/relationships/hyperlink" Target="https://www.city.osaka.lg.jp/tennoji/cmsfiles/contents/0000591/591637/03(youshiki5)0208.xlsx" TargetMode="External"/><Relationship Id="rId16" Type="http://schemas.openxmlformats.org/officeDocument/2006/relationships/hyperlink" Target="https://www.city.osaka.lg.jp/tennoji/cmsfiles/contents/0000591/591637/17(youshiki5)0208.xlsx" TargetMode="External"/><Relationship Id="rId20" Type="http://schemas.openxmlformats.org/officeDocument/2006/relationships/hyperlink" Target="https://www.city.osaka.lg.jp/tennoji/cmsfiles/contents/0000591/591637/21(youshiki5)0208.xlsx" TargetMode="External"/><Relationship Id="rId29" Type="http://schemas.openxmlformats.org/officeDocument/2006/relationships/hyperlink" Target="https://www.city.osaka.lg.jp/tennoji/cmsfiles/contents/0000591/591637/30(youshiki5)0208.xlsx" TargetMode="External"/><Relationship Id="rId1" Type="http://schemas.openxmlformats.org/officeDocument/2006/relationships/hyperlink" Target="https://www.city.osaka.lg.jp/tennoji/cmsfiles/contents/0000591/591637/02(youshiki5)0208.xlsx" TargetMode="External"/><Relationship Id="rId6" Type="http://schemas.openxmlformats.org/officeDocument/2006/relationships/hyperlink" Target="https://www.city.osaka.lg.jp/tennoji/cmsfiles/contents/0000591/591637/07(youshiki5)0208.xls" TargetMode="External"/><Relationship Id="rId11" Type="http://schemas.openxmlformats.org/officeDocument/2006/relationships/hyperlink" Target="https://www.city.osaka.lg.jp/tennoji/cmsfiles/contents/0000591/591637/12(youshiki5)0208.xls" TargetMode="External"/><Relationship Id="rId24" Type="http://schemas.openxmlformats.org/officeDocument/2006/relationships/hyperlink" Target="https://www.city.osaka.lg.jp/tennoji/cmsfiles/contents/0000591/591637/25(youshiki5)0208.xls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tennoji/cmsfiles/contents/0000591/591637/06(youshiki5)0208.xls" TargetMode="External"/><Relationship Id="rId15" Type="http://schemas.openxmlformats.org/officeDocument/2006/relationships/hyperlink" Target="https://www.city.osaka.lg.jp/tennoji/cmsfiles/contents/0000591/591637/16(youshiki5)0208.xls" TargetMode="External"/><Relationship Id="rId23" Type="http://schemas.openxmlformats.org/officeDocument/2006/relationships/hyperlink" Target="https://www.city.osaka.lg.jp/tennoji/cmsfiles/contents/0000591/591637/24(youshiki5)0208.xlsx" TargetMode="External"/><Relationship Id="rId28" Type="http://schemas.openxmlformats.org/officeDocument/2006/relationships/hyperlink" Target="https://www.city.osaka.lg.jp/tennoji/cmsfiles/contents/0000591/591637/29(youshiki5)0208.xls" TargetMode="External"/><Relationship Id="rId10" Type="http://schemas.openxmlformats.org/officeDocument/2006/relationships/hyperlink" Target="https://www.city.osaka.lg.jp/tennoji/cmsfiles/contents/0000591/591637/11(youshiki5)0208.xlsx" TargetMode="External"/><Relationship Id="rId19" Type="http://schemas.openxmlformats.org/officeDocument/2006/relationships/hyperlink" Target="https://www.city.osaka.lg.jp/tennoji/cmsfiles/contents/0000591/591637/20(youshiki5)0208.xlsx" TargetMode="External"/><Relationship Id="rId31" Type="http://schemas.openxmlformats.org/officeDocument/2006/relationships/hyperlink" Target="https://www.city.osaka.lg.jp/tennoji/cmsfiles/contents/0000591/591637/32(youshiki5)0208.xls" TargetMode="External"/><Relationship Id="rId4" Type="http://schemas.openxmlformats.org/officeDocument/2006/relationships/hyperlink" Target="https://www.city.osaka.lg.jp/tennoji/cmsfiles/contents/0000591/591637/05(youshiki5)0208.xls" TargetMode="External"/><Relationship Id="rId9" Type="http://schemas.openxmlformats.org/officeDocument/2006/relationships/hyperlink" Target="https://www.city.osaka.lg.jp/tennoji/cmsfiles/contents/0000591/591637/10(youshiki5)0208.xls" TargetMode="External"/><Relationship Id="rId14" Type="http://schemas.openxmlformats.org/officeDocument/2006/relationships/hyperlink" Target="https://www.city.osaka.lg.jp/tennoji/cmsfiles/contents/0000591/591637/15(youshiki5)0208.xls" TargetMode="External"/><Relationship Id="rId22" Type="http://schemas.openxmlformats.org/officeDocument/2006/relationships/hyperlink" Target="https://www.city.osaka.lg.jp/tennoji/cmsfiles/contents/0000591/591637/23(youshiki5)0208.xls" TargetMode="External"/><Relationship Id="rId27" Type="http://schemas.openxmlformats.org/officeDocument/2006/relationships/hyperlink" Target="https://www.city.osaka.lg.jp/tennoji/cmsfiles/contents/0000591/591637/28(youshiki5)0208.xlsx" TargetMode="External"/><Relationship Id="rId30" Type="http://schemas.openxmlformats.org/officeDocument/2006/relationships/hyperlink" Target="https://www.city.osaka.lg.jp/tennoji/cmsfiles/contents/0000591/591637/31(youshiki5)020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8"/>
  <sheetViews>
    <sheetView tabSelected="1" zoomScaleNormal="100" zoomScaleSheetLayoutView="100" workbookViewId="0">
      <selection activeCell="M15" sqref="M1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3" ht="17.25" customHeight="1">
      <c r="G1" s="33"/>
    </row>
    <row r="2" spans="1:13" ht="17.25" customHeight="1">
      <c r="A2" s="1"/>
      <c r="B2" s="1"/>
      <c r="G2" s="32"/>
      <c r="I2" s="29"/>
    </row>
    <row r="3" spans="1:13" ht="17.25" customHeight="1">
      <c r="A3" s="1"/>
      <c r="B3" s="1"/>
      <c r="G3" s="31"/>
      <c r="I3" s="29"/>
    </row>
    <row r="4" spans="1:13" ht="17.25" customHeight="1">
      <c r="G4" s="32"/>
    </row>
    <row r="5" spans="1:13" ht="18" customHeight="1">
      <c r="A5" s="1" t="s">
        <v>16</v>
      </c>
      <c r="B5" s="1"/>
      <c r="G5" s="2"/>
      <c r="H5" s="36"/>
      <c r="I5" s="36"/>
    </row>
    <row r="6" spans="1:13" ht="15" customHeight="1">
      <c r="G6" s="2"/>
    </row>
    <row r="7" spans="1:13" ht="18" customHeight="1">
      <c r="A7" s="5" t="s">
        <v>17</v>
      </c>
      <c r="B7" s="5"/>
      <c r="D7" s="4"/>
      <c r="E7" s="4"/>
      <c r="F7" s="5"/>
      <c r="G7" s="5"/>
      <c r="I7" s="30" t="s">
        <v>20</v>
      </c>
      <c r="M7" s="78"/>
    </row>
    <row r="8" spans="1:13" ht="10.5" customHeight="1">
      <c r="A8" s="4"/>
      <c r="B8" s="4"/>
      <c r="D8" s="4"/>
      <c r="E8" s="4"/>
      <c r="F8" s="5"/>
      <c r="G8" s="5"/>
    </row>
    <row r="9" spans="1:13" ht="27" customHeight="1" thickBot="1">
      <c r="A9" s="4"/>
      <c r="B9" s="4"/>
      <c r="E9" s="51" t="s">
        <v>0</v>
      </c>
      <c r="F9" s="51"/>
      <c r="G9" s="6"/>
      <c r="I9" s="8" t="s">
        <v>1</v>
      </c>
    </row>
    <row r="10" spans="1:13" ht="15" customHeight="1">
      <c r="A10" s="9" t="s">
        <v>2</v>
      </c>
      <c r="B10" s="10" t="s">
        <v>12</v>
      </c>
      <c r="C10" s="68" t="s">
        <v>10</v>
      </c>
      <c r="D10" s="70" t="s">
        <v>13</v>
      </c>
      <c r="E10" s="27" t="s">
        <v>18</v>
      </c>
      <c r="F10" s="10" t="s">
        <v>19</v>
      </c>
      <c r="G10" s="27" t="s">
        <v>8</v>
      </c>
      <c r="H10" s="71" t="s">
        <v>11</v>
      </c>
      <c r="I10" s="72"/>
    </row>
    <row r="11" spans="1:13" ht="15" customHeight="1">
      <c r="A11" s="11" t="s">
        <v>3</v>
      </c>
      <c r="B11" s="12" t="s">
        <v>7</v>
      </c>
      <c r="C11" s="69"/>
      <c r="D11" s="69"/>
      <c r="E11" s="28" t="s">
        <v>14</v>
      </c>
      <c r="F11" s="28" t="s">
        <v>15</v>
      </c>
      <c r="G11" s="28" t="s">
        <v>9</v>
      </c>
      <c r="H11" s="73"/>
      <c r="I11" s="74"/>
    </row>
    <row r="12" spans="1:13" ht="15" customHeight="1">
      <c r="A12" s="41">
        <v>1</v>
      </c>
      <c r="B12" s="75" t="s">
        <v>23</v>
      </c>
      <c r="C12" s="45" t="s">
        <v>21</v>
      </c>
      <c r="D12" s="47" t="s">
        <v>22</v>
      </c>
      <c r="E12" s="13">
        <v>995351</v>
      </c>
      <c r="F12" s="13">
        <v>1023025</v>
      </c>
      <c r="G12" s="13">
        <f t="shared" ref="G12:G41" si="0">+F12-E12</f>
        <v>27674</v>
      </c>
      <c r="H12" s="49" t="s">
        <v>4</v>
      </c>
      <c r="I12" s="37"/>
    </row>
    <row r="13" spans="1:13" ht="15" customHeight="1">
      <c r="A13" s="42"/>
      <c r="B13" s="76"/>
      <c r="C13" s="46"/>
      <c r="D13" s="48"/>
      <c r="E13" s="14">
        <v>995351</v>
      </c>
      <c r="F13" s="14">
        <v>1023025</v>
      </c>
      <c r="G13" s="15">
        <f t="shared" si="0"/>
        <v>27674</v>
      </c>
      <c r="H13" s="50"/>
      <c r="I13" s="19"/>
    </row>
    <row r="14" spans="1:13" ht="15" customHeight="1">
      <c r="A14" s="61" t="s">
        <v>5</v>
      </c>
      <c r="B14" s="62"/>
      <c r="C14" s="62"/>
      <c r="D14" s="63"/>
      <c r="E14" s="16">
        <f>+E12</f>
        <v>995351</v>
      </c>
      <c r="F14" s="16">
        <f>+F12</f>
        <v>1023025</v>
      </c>
      <c r="G14" s="13">
        <f t="shared" si="0"/>
        <v>27674</v>
      </c>
      <c r="H14" s="49"/>
      <c r="I14" s="38"/>
    </row>
    <row r="15" spans="1:13" ht="15" customHeight="1">
      <c r="A15" s="64"/>
      <c r="B15" s="65"/>
      <c r="C15" s="65"/>
      <c r="D15" s="66"/>
      <c r="E15" s="17">
        <f>+E13</f>
        <v>995351</v>
      </c>
      <c r="F15" s="17">
        <f>+F13</f>
        <v>1023025</v>
      </c>
      <c r="G15" s="15">
        <f t="shared" si="0"/>
        <v>27674</v>
      </c>
      <c r="H15" s="50"/>
      <c r="I15" s="19"/>
    </row>
    <row r="16" spans="1:13" ht="15" customHeight="1">
      <c r="A16" s="41">
        <v>2</v>
      </c>
      <c r="B16" s="67" t="s">
        <v>25</v>
      </c>
      <c r="C16" s="79" t="s">
        <v>26</v>
      </c>
      <c r="D16" s="47" t="s">
        <v>22</v>
      </c>
      <c r="E16" s="40">
        <v>1894</v>
      </c>
      <c r="F16" s="40">
        <v>2236</v>
      </c>
      <c r="G16" s="13">
        <f t="shared" si="0"/>
        <v>342</v>
      </c>
      <c r="H16" s="49"/>
      <c r="I16" s="38"/>
      <c r="K16" s="77"/>
      <c r="M16" s="78"/>
    </row>
    <row r="17" spans="1:13" ht="15" customHeight="1">
      <c r="A17" s="42"/>
      <c r="B17" s="44"/>
      <c r="C17" s="80"/>
      <c r="D17" s="48"/>
      <c r="E17" s="17">
        <v>1894</v>
      </c>
      <c r="F17" s="17">
        <v>2236</v>
      </c>
      <c r="G17" s="15">
        <f t="shared" si="0"/>
        <v>342</v>
      </c>
      <c r="H17" s="50"/>
      <c r="I17" s="19"/>
      <c r="K17" s="77"/>
    </row>
    <row r="18" spans="1:13" ht="15" customHeight="1">
      <c r="A18" s="41">
        <v>3</v>
      </c>
      <c r="B18" s="67" t="s">
        <v>25</v>
      </c>
      <c r="C18" s="79" t="s">
        <v>62</v>
      </c>
      <c r="D18" s="47" t="s">
        <v>27</v>
      </c>
      <c r="E18" s="16">
        <v>15770</v>
      </c>
      <c r="F18" s="16">
        <v>17258</v>
      </c>
      <c r="G18" s="13">
        <f t="shared" si="0"/>
        <v>1488</v>
      </c>
      <c r="H18" s="49"/>
      <c r="I18" s="38"/>
      <c r="K18" s="77"/>
      <c r="M18" s="78"/>
    </row>
    <row r="19" spans="1:13" ht="15" customHeight="1">
      <c r="A19" s="42"/>
      <c r="B19" s="44"/>
      <c r="C19" s="80"/>
      <c r="D19" s="48"/>
      <c r="E19" s="17">
        <v>15770</v>
      </c>
      <c r="F19" s="17">
        <v>17258</v>
      </c>
      <c r="G19" s="15">
        <f t="shared" si="0"/>
        <v>1488</v>
      </c>
      <c r="H19" s="50"/>
      <c r="I19" s="19"/>
      <c r="K19" s="77"/>
    </row>
    <row r="20" spans="1:13" ht="15" customHeight="1">
      <c r="A20" s="41">
        <v>4</v>
      </c>
      <c r="B20" s="43" t="s">
        <v>24</v>
      </c>
      <c r="C20" s="79" t="s">
        <v>28</v>
      </c>
      <c r="D20" s="47" t="s">
        <v>29</v>
      </c>
      <c r="E20" s="16">
        <v>1412</v>
      </c>
      <c r="F20" s="16">
        <v>1366</v>
      </c>
      <c r="G20" s="13">
        <f t="shared" si="0"/>
        <v>-46</v>
      </c>
      <c r="H20" s="49" t="s">
        <v>4</v>
      </c>
      <c r="I20" s="38"/>
      <c r="K20" s="77"/>
      <c r="M20" s="78"/>
    </row>
    <row r="21" spans="1:13" ht="15" customHeight="1">
      <c r="A21" s="42"/>
      <c r="B21" s="44"/>
      <c r="C21" s="80"/>
      <c r="D21" s="48"/>
      <c r="E21" s="17">
        <v>1412</v>
      </c>
      <c r="F21" s="17">
        <v>1366</v>
      </c>
      <c r="G21" s="15">
        <f t="shared" si="0"/>
        <v>-46</v>
      </c>
      <c r="H21" s="50"/>
      <c r="I21" s="19"/>
      <c r="K21" s="77"/>
    </row>
    <row r="22" spans="1:13" ht="15" customHeight="1">
      <c r="A22" s="41">
        <v>5</v>
      </c>
      <c r="B22" s="43" t="s">
        <v>24</v>
      </c>
      <c r="C22" s="81" t="s">
        <v>30</v>
      </c>
      <c r="D22" s="47" t="s">
        <v>32</v>
      </c>
      <c r="E22" s="13">
        <v>1726</v>
      </c>
      <c r="F22" s="13">
        <v>1726</v>
      </c>
      <c r="G22" s="13">
        <f t="shared" si="0"/>
        <v>0</v>
      </c>
      <c r="H22" s="49" t="s">
        <v>4</v>
      </c>
      <c r="I22" s="38"/>
      <c r="K22" s="77"/>
      <c r="M22" s="78"/>
    </row>
    <row r="23" spans="1:13" ht="15" customHeight="1">
      <c r="A23" s="42"/>
      <c r="B23" s="44"/>
      <c r="C23" s="81"/>
      <c r="D23" s="48"/>
      <c r="E23" s="14">
        <v>1726</v>
      </c>
      <c r="F23" s="14">
        <v>1726</v>
      </c>
      <c r="G23" s="15">
        <f t="shared" si="0"/>
        <v>0</v>
      </c>
      <c r="H23" s="50"/>
      <c r="I23" s="19"/>
      <c r="K23" s="77"/>
    </row>
    <row r="24" spans="1:13" ht="15" customHeight="1">
      <c r="A24" s="41">
        <v>6</v>
      </c>
      <c r="B24" s="43" t="s">
        <v>24</v>
      </c>
      <c r="C24" s="79" t="s">
        <v>33</v>
      </c>
      <c r="D24" s="47" t="s">
        <v>32</v>
      </c>
      <c r="E24" s="16">
        <v>11527</v>
      </c>
      <c r="F24" s="16">
        <v>11206</v>
      </c>
      <c r="G24" s="13">
        <f t="shared" si="0"/>
        <v>-321</v>
      </c>
      <c r="H24" s="49" t="s">
        <v>4</v>
      </c>
      <c r="I24" s="38"/>
      <c r="K24" s="77"/>
      <c r="M24" s="78"/>
    </row>
    <row r="25" spans="1:13" ht="15" customHeight="1">
      <c r="A25" s="42"/>
      <c r="B25" s="44"/>
      <c r="C25" s="80"/>
      <c r="D25" s="48"/>
      <c r="E25" s="17">
        <v>11527</v>
      </c>
      <c r="F25" s="17">
        <v>11206</v>
      </c>
      <c r="G25" s="15">
        <f t="shared" si="0"/>
        <v>-321</v>
      </c>
      <c r="H25" s="50"/>
      <c r="I25" s="19"/>
      <c r="K25" s="77"/>
    </row>
    <row r="26" spans="1:13" ht="15" customHeight="1">
      <c r="A26" s="41">
        <v>7</v>
      </c>
      <c r="B26" s="43" t="s">
        <v>24</v>
      </c>
      <c r="C26" s="79" t="s">
        <v>34</v>
      </c>
      <c r="D26" s="47" t="s">
        <v>35</v>
      </c>
      <c r="E26" s="16">
        <v>1236</v>
      </c>
      <c r="F26" s="16">
        <v>1236</v>
      </c>
      <c r="G26" s="13">
        <f t="shared" si="0"/>
        <v>0</v>
      </c>
      <c r="H26" s="49" t="s">
        <v>4</v>
      </c>
      <c r="I26" s="38"/>
      <c r="K26" s="77"/>
      <c r="M26" s="78"/>
    </row>
    <row r="27" spans="1:13" ht="15" customHeight="1">
      <c r="A27" s="42"/>
      <c r="B27" s="44"/>
      <c r="C27" s="80"/>
      <c r="D27" s="48"/>
      <c r="E27" s="17">
        <v>1236</v>
      </c>
      <c r="F27" s="17">
        <v>1236</v>
      </c>
      <c r="G27" s="15">
        <f t="shared" si="0"/>
        <v>0</v>
      </c>
      <c r="H27" s="50"/>
      <c r="I27" s="19"/>
      <c r="K27" s="77"/>
    </row>
    <row r="28" spans="1:13" ht="15" customHeight="1">
      <c r="A28" s="41">
        <v>8</v>
      </c>
      <c r="B28" s="43" t="s">
        <v>24</v>
      </c>
      <c r="C28" s="79" t="s">
        <v>36</v>
      </c>
      <c r="D28" s="47" t="s">
        <v>35</v>
      </c>
      <c r="E28" s="16">
        <v>1663</v>
      </c>
      <c r="F28" s="16">
        <v>6183</v>
      </c>
      <c r="G28" s="13">
        <f t="shared" si="0"/>
        <v>4520</v>
      </c>
      <c r="H28" s="49" t="s">
        <v>4</v>
      </c>
      <c r="I28" s="38"/>
      <c r="K28" s="77"/>
      <c r="M28" s="78"/>
    </row>
    <row r="29" spans="1:13" ht="15" customHeight="1">
      <c r="A29" s="42"/>
      <c r="B29" s="44"/>
      <c r="C29" s="80"/>
      <c r="D29" s="48"/>
      <c r="E29" s="17">
        <v>1663</v>
      </c>
      <c r="F29" s="17">
        <v>6183</v>
      </c>
      <c r="G29" s="15">
        <f t="shared" si="0"/>
        <v>4520</v>
      </c>
      <c r="H29" s="50"/>
      <c r="I29" s="19"/>
      <c r="K29" s="77"/>
    </row>
    <row r="30" spans="1:13" ht="15" customHeight="1">
      <c r="A30" s="41">
        <v>9</v>
      </c>
      <c r="B30" s="43" t="s">
        <v>24</v>
      </c>
      <c r="C30" s="79" t="s">
        <v>37</v>
      </c>
      <c r="D30" s="47" t="s">
        <v>35</v>
      </c>
      <c r="E30" s="16">
        <v>146</v>
      </c>
      <c r="F30" s="16">
        <v>106</v>
      </c>
      <c r="G30" s="13">
        <f t="shared" si="0"/>
        <v>-40</v>
      </c>
      <c r="H30" s="49" t="s">
        <v>4</v>
      </c>
      <c r="I30" s="38"/>
      <c r="K30" s="77"/>
      <c r="M30" s="78"/>
    </row>
    <row r="31" spans="1:13" ht="15" customHeight="1">
      <c r="A31" s="42"/>
      <c r="B31" s="44"/>
      <c r="C31" s="80"/>
      <c r="D31" s="48"/>
      <c r="E31" s="17">
        <v>146</v>
      </c>
      <c r="F31" s="17">
        <v>106</v>
      </c>
      <c r="G31" s="15">
        <f t="shared" si="0"/>
        <v>-40</v>
      </c>
      <c r="H31" s="50"/>
      <c r="I31" s="19"/>
      <c r="K31" s="77"/>
    </row>
    <row r="32" spans="1:13" ht="15" customHeight="1">
      <c r="A32" s="41">
        <v>10</v>
      </c>
      <c r="B32" s="43" t="s">
        <v>24</v>
      </c>
      <c r="C32" s="79" t="s">
        <v>39</v>
      </c>
      <c r="D32" s="47" t="s">
        <v>35</v>
      </c>
      <c r="E32" s="16">
        <v>3092</v>
      </c>
      <c r="F32" s="16">
        <v>3415</v>
      </c>
      <c r="G32" s="13">
        <f t="shared" si="0"/>
        <v>323</v>
      </c>
      <c r="H32" s="49" t="s">
        <v>4</v>
      </c>
      <c r="I32" s="38"/>
      <c r="K32" s="77"/>
      <c r="M32" s="78"/>
    </row>
    <row r="33" spans="1:13" ht="15" customHeight="1">
      <c r="A33" s="42"/>
      <c r="B33" s="44"/>
      <c r="C33" s="80"/>
      <c r="D33" s="48"/>
      <c r="E33" s="17">
        <v>3092</v>
      </c>
      <c r="F33" s="17">
        <v>3265</v>
      </c>
      <c r="G33" s="15">
        <f t="shared" si="0"/>
        <v>173</v>
      </c>
      <c r="H33" s="50"/>
      <c r="I33" s="19"/>
      <c r="K33" s="77"/>
    </row>
    <row r="34" spans="1:13" ht="15" customHeight="1">
      <c r="A34" s="41">
        <v>11</v>
      </c>
      <c r="B34" s="43" t="s">
        <v>24</v>
      </c>
      <c r="C34" s="79" t="s">
        <v>38</v>
      </c>
      <c r="D34" s="47" t="s">
        <v>29</v>
      </c>
      <c r="E34" s="16">
        <v>1091</v>
      </c>
      <c r="F34" s="16">
        <v>1091</v>
      </c>
      <c r="G34" s="13">
        <f t="shared" si="0"/>
        <v>0</v>
      </c>
      <c r="H34" s="49" t="s">
        <v>4</v>
      </c>
      <c r="I34" s="38"/>
      <c r="K34" s="77"/>
      <c r="M34" s="78"/>
    </row>
    <row r="35" spans="1:13" ht="15" customHeight="1">
      <c r="A35" s="42"/>
      <c r="B35" s="44"/>
      <c r="C35" s="80"/>
      <c r="D35" s="48"/>
      <c r="E35" s="17">
        <v>1091</v>
      </c>
      <c r="F35" s="17">
        <v>1091</v>
      </c>
      <c r="G35" s="15">
        <f t="shared" si="0"/>
        <v>0</v>
      </c>
      <c r="H35" s="50"/>
      <c r="I35" s="19"/>
      <c r="K35" s="77"/>
    </row>
    <row r="36" spans="1:13" ht="15" customHeight="1">
      <c r="A36" s="41">
        <v>12</v>
      </c>
      <c r="B36" s="43" t="s">
        <v>24</v>
      </c>
      <c r="C36" s="81" t="s">
        <v>40</v>
      </c>
      <c r="D36" s="47" t="s">
        <v>32</v>
      </c>
      <c r="E36" s="13">
        <v>2689</v>
      </c>
      <c r="F36" s="13">
        <v>2808</v>
      </c>
      <c r="G36" s="13">
        <f t="shared" si="0"/>
        <v>119</v>
      </c>
      <c r="H36" s="49" t="s">
        <v>4</v>
      </c>
      <c r="I36" s="38"/>
      <c r="K36" s="77"/>
      <c r="M36" s="78"/>
    </row>
    <row r="37" spans="1:13" ht="15" customHeight="1">
      <c r="A37" s="42"/>
      <c r="B37" s="44"/>
      <c r="C37" s="81"/>
      <c r="D37" s="48"/>
      <c r="E37" s="14">
        <v>2689</v>
      </c>
      <c r="F37" s="14">
        <v>2808</v>
      </c>
      <c r="G37" s="15">
        <f t="shared" si="0"/>
        <v>119</v>
      </c>
      <c r="H37" s="50"/>
      <c r="I37" s="19"/>
      <c r="K37" s="77"/>
    </row>
    <row r="38" spans="1:13" ht="15" customHeight="1">
      <c r="A38" s="41">
        <v>13</v>
      </c>
      <c r="B38" s="43" t="s">
        <v>24</v>
      </c>
      <c r="C38" s="79" t="s">
        <v>42</v>
      </c>
      <c r="D38" s="47" t="s">
        <v>32</v>
      </c>
      <c r="E38" s="16">
        <v>5262</v>
      </c>
      <c r="F38" s="16">
        <v>8829</v>
      </c>
      <c r="G38" s="13">
        <f t="shared" si="0"/>
        <v>3567</v>
      </c>
      <c r="H38" s="49" t="s">
        <v>4</v>
      </c>
      <c r="I38" s="38"/>
      <c r="K38" s="77"/>
      <c r="M38" s="78"/>
    </row>
    <row r="39" spans="1:13" ht="15" customHeight="1">
      <c r="A39" s="42"/>
      <c r="B39" s="44"/>
      <c r="C39" s="80"/>
      <c r="D39" s="48"/>
      <c r="E39" s="17">
        <v>5262</v>
      </c>
      <c r="F39" s="17">
        <v>8829</v>
      </c>
      <c r="G39" s="15">
        <f t="shared" si="0"/>
        <v>3567</v>
      </c>
      <c r="H39" s="50"/>
      <c r="I39" s="19"/>
      <c r="K39" s="77"/>
    </row>
    <row r="40" spans="1:13" ht="15" customHeight="1">
      <c r="A40" s="41">
        <v>14</v>
      </c>
      <c r="B40" s="43" t="s">
        <v>24</v>
      </c>
      <c r="C40" s="79" t="s">
        <v>43</v>
      </c>
      <c r="D40" s="47" t="s">
        <v>32</v>
      </c>
      <c r="E40" s="16">
        <v>103</v>
      </c>
      <c r="F40" s="16">
        <v>100</v>
      </c>
      <c r="G40" s="13">
        <f t="shared" si="0"/>
        <v>-3</v>
      </c>
      <c r="H40" s="49" t="s">
        <v>4</v>
      </c>
      <c r="I40" s="38"/>
      <c r="K40" s="77"/>
      <c r="M40" s="78"/>
    </row>
    <row r="41" spans="1:13" ht="15" customHeight="1">
      <c r="A41" s="42"/>
      <c r="B41" s="44"/>
      <c r="C41" s="80"/>
      <c r="D41" s="48"/>
      <c r="E41" s="17">
        <v>103</v>
      </c>
      <c r="F41" s="17">
        <v>100</v>
      </c>
      <c r="G41" s="15">
        <f t="shared" si="0"/>
        <v>-3</v>
      </c>
      <c r="H41" s="50"/>
      <c r="I41" s="19"/>
      <c r="K41" s="77"/>
    </row>
    <row r="42" spans="1:13" ht="15" customHeight="1">
      <c r="A42" s="41">
        <v>15</v>
      </c>
      <c r="B42" s="43" t="s">
        <v>24</v>
      </c>
      <c r="C42" s="79" t="s">
        <v>44</v>
      </c>
      <c r="D42" s="47" t="s">
        <v>32</v>
      </c>
      <c r="E42" s="16">
        <v>2600</v>
      </c>
      <c r="F42" s="16">
        <v>2600</v>
      </c>
      <c r="G42" s="13">
        <f t="shared" ref="G42:G79" si="1">+F42-E42</f>
        <v>0</v>
      </c>
      <c r="H42" s="49" t="s">
        <v>4</v>
      </c>
      <c r="I42" s="38"/>
      <c r="K42" s="77"/>
      <c r="M42" s="78"/>
    </row>
    <row r="43" spans="1:13" ht="15" customHeight="1">
      <c r="A43" s="42"/>
      <c r="B43" s="44"/>
      <c r="C43" s="80"/>
      <c r="D43" s="48"/>
      <c r="E43" s="17">
        <v>2600</v>
      </c>
      <c r="F43" s="17">
        <v>2600</v>
      </c>
      <c r="G43" s="15">
        <f t="shared" si="1"/>
        <v>0</v>
      </c>
      <c r="H43" s="50"/>
      <c r="I43" s="19"/>
      <c r="K43" s="77"/>
    </row>
    <row r="44" spans="1:13" ht="15" customHeight="1">
      <c r="A44" s="41">
        <v>16</v>
      </c>
      <c r="B44" s="43" t="s">
        <v>24</v>
      </c>
      <c r="C44" s="79" t="s">
        <v>45</v>
      </c>
      <c r="D44" s="47" t="s">
        <v>31</v>
      </c>
      <c r="E44" s="16">
        <v>6014</v>
      </c>
      <c r="F44" s="16">
        <v>6269</v>
      </c>
      <c r="G44" s="13">
        <f t="shared" si="1"/>
        <v>255</v>
      </c>
      <c r="H44" s="49" t="s">
        <v>4</v>
      </c>
      <c r="I44" s="38"/>
      <c r="K44" s="77"/>
      <c r="M44" s="78"/>
    </row>
    <row r="45" spans="1:13" ht="15" customHeight="1">
      <c r="A45" s="42"/>
      <c r="B45" s="44"/>
      <c r="C45" s="80"/>
      <c r="D45" s="48"/>
      <c r="E45" s="17">
        <v>6014</v>
      </c>
      <c r="F45" s="17">
        <v>6096</v>
      </c>
      <c r="G45" s="15">
        <f t="shared" si="1"/>
        <v>82</v>
      </c>
      <c r="H45" s="50"/>
      <c r="I45" s="19"/>
      <c r="K45" s="77"/>
    </row>
    <row r="46" spans="1:13" ht="15" customHeight="1">
      <c r="A46" s="41">
        <v>17</v>
      </c>
      <c r="B46" s="43" t="s">
        <v>24</v>
      </c>
      <c r="C46" s="79" t="s">
        <v>46</v>
      </c>
      <c r="D46" s="47" t="s">
        <v>29</v>
      </c>
      <c r="E46" s="16">
        <v>4165</v>
      </c>
      <c r="F46" s="16">
        <v>3030</v>
      </c>
      <c r="G46" s="13">
        <f t="shared" si="1"/>
        <v>-1135</v>
      </c>
      <c r="H46" s="49" t="s">
        <v>4</v>
      </c>
      <c r="I46" s="38"/>
      <c r="K46" s="77"/>
      <c r="M46" s="78"/>
    </row>
    <row r="47" spans="1:13" ht="15" customHeight="1">
      <c r="A47" s="42"/>
      <c r="B47" s="44"/>
      <c r="C47" s="80"/>
      <c r="D47" s="48"/>
      <c r="E47" s="17">
        <v>4165</v>
      </c>
      <c r="F47" s="17">
        <v>3030</v>
      </c>
      <c r="G47" s="15">
        <f t="shared" si="1"/>
        <v>-1135</v>
      </c>
      <c r="H47" s="50"/>
      <c r="I47" s="19"/>
      <c r="K47" s="77"/>
    </row>
    <row r="48" spans="1:13" ht="15" customHeight="1">
      <c r="A48" s="41">
        <v>18</v>
      </c>
      <c r="B48" s="43" t="s">
        <v>24</v>
      </c>
      <c r="C48" s="79" t="s">
        <v>47</v>
      </c>
      <c r="D48" s="47" t="s">
        <v>29</v>
      </c>
      <c r="E48" s="16">
        <v>3314</v>
      </c>
      <c r="F48" s="16">
        <v>3244</v>
      </c>
      <c r="G48" s="13">
        <f t="shared" si="1"/>
        <v>-70</v>
      </c>
      <c r="H48" s="49" t="s">
        <v>4</v>
      </c>
      <c r="I48" s="38"/>
      <c r="K48" s="77"/>
      <c r="M48" s="78"/>
    </row>
    <row r="49" spans="1:13" ht="15" customHeight="1">
      <c r="A49" s="42"/>
      <c r="B49" s="44"/>
      <c r="C49" s="80"/>
      <c r="D49" s="48"/>
      <c r="E49" s="17">
        <v>3314</v>
      </c>
      <c r="F49" s="17">
        <v>3244</v>
      </c>
      <c r="G49" s="15">
        <f t="shared" si="1"/>
        <v>-70</v>
      </c>
      <c r="H49" s="50"/>
      <c r="I49" s="19"/>
      <c r="K49" s="77"/>
    </row>
    <row r="50" spans="1:13" ht="15" customHeight="1">
      <c r="A50" s="41">
        <v>19</v>
      </c>
      <c r="B50" s="43" t="s">
        <v>24</v>
      </c>
      <c r="C50" s="79" t="s">
        <v>63</v>
      </c>
      <c r="D50" s="47" t="s">
        <v>29</v>
      </c>
      <c r="E50" s="16">
        <v>2064</v>
      </c>
      <c r="F50" s="16">
        <v>2045</v>
      </c>
      <c r="G50" s="13">
        <f t="shared" si="1"/>
        <v>-19</v>
      </c>
      <c r="H50" s="49"/>
      <c r="I50" s="38"/>
      <c r="K50" s="77"/>
      <c r="M50" s="78"/>
    </row>
    <row r="51" spans="1:13" ht="15" customHeight="1">
      <c r="A51" s="42"/>
      <c r="B51" s="44"/>
      <c r="C51" s="80"/>
      <c r="D51" s="48"/>
      <c r="E51" s="17">
        <v>2064</v>
      </c>
      <c r="F51" s="17">
        <v>2045</v>
      </c>
      <c r="G51" s="15">
        <f t="shared" si="1"/>
        <v>-19</v>
      </c>
      <c r="H51" s="50"/>
      <c r="I51" s="19"/>
      <c r="K51" s="77"/>
    </row>
    <row r="52" spans="1:13" ht="15" customHeight="1">
      <c r="A52" s="41">
        <v>20</v>
      </c>
      <c r="B52" s="43" t="s">
        <v>24</v>
      </c>
      <c r="C52" s="79" t="s">
        <v>48</v>
      </c>
      <c r="D52" s="47" t="s">
        <v>29</v>
      </c>
      <c r="E52" s="39">
        <v>33</v>
      </c>
      <c r="F52" s="39">
        <v>33</v>
      </c>
      <c r="G52" s="13">
        <f t="shared" si="1"/>
        <v>0</v>
      </c>
      <c r="H52" s="35"/>
      <c r="I52" s="38"/>
      <c r="K52" s="77"/>
      <c r="M52" s="78"/>
    </row>
    <row r="53" spans="1:13" ht="15" customHeight="1">
      <c r="A53" s="42"/>
      <c r="B53" s="44"/>
      <c r="C53" s="80"/>
      <c r="D53" s="48"/>
      <c r="E53" s="17">
        <v>33</v>
      </c>
      <c r="F53" s="17">
        <v>33</v>
      </c>
      <c r="G53" s="15">
        <f t="shared" si="1"/>
        <v>0</v>
      </c>
      <c r="H53" s="35"/>
      <c r="I53" s="19"/>
      <c r="K53" s="77"/>
    </row>
    <row r="54" spans="1:13" ht="15" customHeight="1">
      <c r="A54" s="41">
        <v>21</v>
      </c>
      <c r="B54" s="43" t="s">
        <v>24</v>
      </c>
      <c r="C54" s="79" t="s">
        <v>49</v>
      </c>
      <c r="D54" s="47" t="s">
        <v>29</v>
      </c>
      <c r="E54" s="16">
        <v>779</v>
      </c>
      <c r="F54" s="16">
        <v>818</v>
      </c>
      <c r="G54" s="13">
        <f t="shared" si="1"/>
        <v>39</v>
      </c>
      <c r="H54" s="49"/>
      <c r="I54" s="38"/>
      <c r="K54" s="77"/>
      <c r="M54" s="78"/>
    </row>
    <row r="55" spans="1:13" ht="15" customHeight="1">
      <c r="A55" s="42"/>
      <c r="B55" s="44"/>
      <c r="C55" s="80"/>
      <c r="D55" s="48"/>
      <c r="E55" s="17">
        <v>0</v>
      </c>
      <c r="F55" s="17">
        <v>0</v>
      </c>
      <c r="G55" s="15">
        <f t="shared" si="1"/>
        <v>0</v>
      </c>
      <c r="H55" s="50"/>
      <c r="I55" s="19"/>
      <c r="K55" s="77"/>
    </row>
    <row r="56" spans="1:13" ht="15" customHeight="1">
      <c r="A56" s="41">
        <v>22</v>
      </c>
      <c r="B56" s="43" t="s">
        <v>24</v>
      </c>
      <c r="C56" s="79" t="s">
        <v>50</v>
      </c>
      <c r="D56" s="47" t="s">
        <v>29</v>
      </c>
      <c r="E56" s="16">
        <v>2000</v>
      </c>
      <c r="F56" s="16">
        <v>1537</v>
      </c>
      <c r="G56" s="13">
        <f t="shared" ref="G56:G63" si="2">+F56-E56</f>
        <v>-463</v>
      </c>
      <c r="H56" s="49"/>
      <c r="I56" s="38"/>
      <c r="K56" s="77"/>
      <c r="M56" s="78"/>
    </row>
    <row r="57" spans="1:13" ht="15" customHeight="1">
      <c r="A57" s="42"/>
      <c r="B57" s="44"/>
      <c r="C57" s="80"/>
      <c r="D57" s="48"/>
      <c r="E57" s="17">
        <v>2000</v>
      </c>
      <c r="F57" s="17">
        <v>1456</v>
      </c>
      <c r="G57" s="15">
        <f t="shared" si="2"/>
        <v>-544</v>
      </c>
      <c r="H57" s="50"/>
      <c r="I57" s="19"/>
      <c r="K57" s="77"/>
    </row>
    <row r="58" spans="1:13" ht="15" customHeight="1">
      <c r="A58" s="41">
        <v>23</v>
      </c>
      <c r="B58" s="43" t="s">
        <v>24</v>
      </c>
      <c r="C58" s="79" t="s">
        <v>51</v>
      </c>
      <c r="D58" s="47" t="s">
        <v>29</v>
      </c>
      <c r="E58" s="16">
        <v>18666</v>
      </c>
      <c r="F58" s="16">
        <v>18713</v>
      </c>
      <c r="G58" s="13">
        <f t="shared" si="2"/>
        <v>47</v>
      </c>
      <c r="H58" s="49"/>
      <c r="I58" s="38"/>
      <c r="K58" s="77"/>
      <c r="M58" s="78"/>
    </row>
    <row r="59" spans="1:13" ht="15" customHeight="1">
      <c r="A59" s="42"/>
      <c r="B59" s="44"/>
      <c r="C59" s="80"/>
      <c r="D59" s="48"/>
      <c r="E59" s="17">
        <v>18666</v>
      </c>
      <c r="F59" s="17">
        <v>18713</v>
      </c>
      <c r="G59" s="15">
        <f t="shared" si="2"/>
        <v>47</v>
      </c>
      <c r="H59" s="50"/>
      <c r="I59" s="19"/>
      <c r="K59" s="77"/>
    </row>
    <row r="60" spans="1:13" ht="15" customHeight="1">
      <c r="A60" s="41">
        <v>24</v>
      </c>
      <c r="B60" s="43" t="s">
        <v>24</v>
      </c>
      <c r="C60" s="79" t="s">
        <v>52</v>
      </c>
      <c r="D60" s="47" t="s">
        <v>29</v>
      </c>
      <c r="E60" s="16">
        <v>12980</v>
      </c>
      <c r="F60" s="16">
        <v>12996</v>
      </c>
      <c r="G60" s="13">
        <f t="shared" ref="G60:G61" si="3">+F60-E60</f>
        <v>16</v>
      </c>
      <c r="H60" s="49"/>
      <c r="I60" s="38"/>
      <c r="K60" s="77"/>
      <c r="M60" s="78"/>
    </row>
    <row r="61" spans="1:13" ht="15" customHeight="1">
      <c r="A61" s="42"/>
      <c r="B61" s="44"/>
      <c r="C61" s="80"/>
      <c r="D61" s="48"/>
      <c r="E61" s="17">
        <v>12980</v>
      </c>
      <c r="F61" s="17">
        <v>12996</v>
      </c>
      <c r="G61" s="15">
        <f t="shared" si="3"/>
        <v>16</v>
      </c>
      <c r="H61" s="50"/>
      <c r="I61" s="19"/>
      <c r="K61" s="77"/>
    </row>
    <row r="62" spans="1:13" ht="15" customHeight="1">
      <c r="A62" s="41">
        <v>25</v>
      </c>
      <c r="B62" s="43" t="s">
        <v>24</v>
      </c>
      <c r="C62" s="79" t="s">
        <v>53</v>
      </c>
      <c r="D62" s="47" t="s">
        <v>29</v>
      </c>
      <c r="E62" s="16">
        <v>7652</v>
      </c>
      <c r="F62" s="16">
        <v>8252</v>
      </c>
      <c r="G62" s="13">
        <f t="shared" si="2"/>
        <v>600</v>
      </c>
      <c r="H62" s="49"/>
      <c r="I62" s="38"/>
      <c r="K62" s="77"/>
      <c r="M62" s="78"/>
    </row>
    <row r="63" spans="1:13" ht="15" customHeight="1">
      <c r="A63" s="42"/>
      <c r="B63" s="44"/>
      <c r="C63" s="80"/>
      <c r="D63" s="48"/>
      <c r="E63" s="17">
        <v>7652</v>
      </c>
      <c r="F63" s="17">
        <v>8252</v>
      </c>
      <c r="G63" s="15">
        <f t="shared" si="2"/>
        <v>600</v>
      </c>
      <c r="H63" s="50"/>
      <c r="I63" s="19"/>
      <c r="K63" s="77"/>
    </row>
    <row r="64" spans="1:13" ht="15" customHeight="1">
      <c r="A64" s="41">
        <v>26</v>
      </c>
      <c r="B64" s="43" t="s">
        <v>24</v>
      </c>
      <c r="C64" s="79" t="s">
        <v>54</v>
      </c>
      <c r="D64" s="47" t="s">
        <v>29</v>
      </c>
      <c r="E64" s="16">
        <v>487</v>
      </c>
      <c r="F64" s="16">
        <v>478</v>
      </c>
      <c r="G64" s="13">
        <f t="shared" si="1"/>
        <v>-9</v>
      </c>
      <c r="H64" s="49"/>
      <c r="I64" s="38"/>
      <c r="K64" s="77"/>
      <c r="M64" s="78"/>
    </row>
    <row r="65" spans="1:13" ht="15" customHeight="1">
      <c r="A65" s="42"/>
      <c r="B65" s="44"/>
      <c r="C65" s="80"/>
      <c r="D65" s="48"/>
      <c r="E65" s="17">
        <v>487</v>
      </c>
      <c r="F65" s="17">
        <v>478</v>
      </c>
      <c r="G65" s="15">
        <f t="shared" si="1"/>
        <v>-9</v>
      </c>
      <c r="H65" s="50"/>
      <c r="I65" s="19"/>
      <c r="K65" s="77"/>
    </row>
    <row r="66" spans="1:13" ht="15" customHeight="1">
      <c r="A66" s="41">
        <v>27</v>
      </c>
      <c r="B66" s="43" t="s">
        <v>24</v>
      </c>
      <c r="C66" s="79" t="s">
        <v>55</v>
      </c>
      <c r="D66" s="47" t="s">
        <v>29</v>
      </c>
      <c r="E66" s="16">
        <v>2074</v>
      </c>
      <c r="F66" s="16">
        <v>2074</v>
      </c>
      <c r="G66" s="13">
        <f t="shared" ref="G66:G67" si="4">+F66-E66</f>
        <v>0</v>
      </c>
      <c r="H66" s="49"/>
      <c r="I66" s="38"/>
      <c r="K66" s="77"/>
      <c r="M66" s="78"/>
    </row>
    <row r="67" spans="1:13" ht="15" customHeight="1">
      <c r="A67" s="42"/>
      <c r="B67" s="44"/>
      <c r="C67" s="80"/>
      <c r="D67" s="48"/>
      <c r="E67" s="17">
        <v>2074</v>
      </c>
      <c r="F67" s="17">
        <v>2074</v>
      </c>
      <c r="G67" s="15">
        <f t="shared" si="4"/>
        <v>0</v>
      </c>
      <c r="H67" s="50"/>
      <c r="I67" s="19"/>
      <c r="K67" s="77"/>
    </row>
    <row r="68" spans="1:13" ht="15" customHeight="1">
      <c r="A68" s="41">
        <v>28</v>
      </c>
      <c r="B68" s="43" t="s">
        <v>24</v>
      </c>
      <c r="C68" s="79" t="s">
        <v>56</v>
      </c>
      <c r="D68" s="47" t="s">
        <v>29</v>
      </c>
      <c r="E68" s="16">
        <v>1019</v>
      </c>
      <c r="F68" s="16">
        <v>971</v>
      </c>
      <c r="G68" s="13">
        <f t="shared" si="1"/>
        <v>-48</v>
      </c>
      <c r="H68" s="49"/>
      <c r="I68" s="38"/>
      <c r="K68" s="77"/>
      <c r="M68" s="78"/>
    </row>
    <row r="69" spans="1:13" ht="15" customHeight="1">
      <c r="A69" s="42"/>
      <c r="B69" s="44"/>
      <c r="C69" s="80"/>
      <c r="D69" s="48"/>
      <c r="E69" s="17">
        <v>1019</v>
      </c>
      <c r="F69" s="17">
        <v>971</v>
      </c>
      <c r="G69" s="15">
        <f t="shared" si="1"/>
        <v>-48</v>
      </c>
      <c r="H69" s="50"/>
      <c r="I69" s="19"/>
      <c r="K69" s="77"/>
    </row>
    <row r="70" spans="1:13" ht="15" customHeight="1">
      <c r="A70" s="41">
        <v>29</v>
      </c>
      <c r="B70" s="43" t="s">
        <v>24</v>
      </c>
      <c r="C70" s="79" t="s">
        <v>57</v>
      </c>
      <c r="D70" s="47" t="s">
        <v>29</v>
      </c>
      <c r="E70" s="16">
        <v>1715</v>
      </c>
      <c r="F70" s="16">
        <v>1608</v>
      </c>
      <c r="G70" s="13">
        <f t="shared" ref="G70:G71" si="5">+F70-E70</f>
        <v>-107</v>
      </c>
      <c r="H70" s="49"/>
      <c r="I70" s="38"/>
      <c r="K70" s="77"/>
      <c r="M70" s="78"/>
    </row>
    <row r="71" spans="1:13" ht="15" customHeight="1">
      <c r="A71" s="42"/>
      <c r="B71" s="44"/>
      <c r="C71" s="80"/>
      <c r="D71" s="48"/>
      <c r="E71" s="17">
        <v>1623</v>
      </c>
      <c r="F71" s="17">
        <v>1608</v>
      </c>
      <c r="G71" s="15">
        <f t="shared" si="5"/>
        <v>-15</v>
      </c>
      <c r="H71" s="50"/>
      <c r="I71" s="19"/>
      <c r="K71" s="77"/>
    </row>
    <row r="72" spans="1:13" ht="15" customHeight="1">
      <c r="A72" s="41">
        <v>30</v>
      </c>
      <c r="B72" s="43" t="s">
        <v>24</v>
      </c>
      <c r="C72" s="79" t="s">
        <v>58</v>
      </c>
      <c r="D72" s="47" t="s">
        <v>22</v>
      </c>
      <c r="E72" s="16">
        <v>52134</v>
      </c>
      <c r="F72" s="16">
        <v>114303</v>
      </c>
      <c r="G72" s="13">
        <f t="shared" si="1"/>
        <v>62169</v>
      </c>
      <c r="H72" s="49"/>
      <c r="I72" s="38"/>
      <c r="K72" s="77"/>
      <c r="M72" s="78"/>
    </row>
    <row r="73" spans="1:13" ht="15" customHeight="1">
      <c r="A73" s="42"/>
      <c r="B73" s="44"/>
      <c r="C73" s="80"/>
      <c r="D73" s="48"/>
      <c r="E73" s="17">
        <v>51190</v>
      </c>
      <c r="F73" s="17">
        <v>64457</v>
      </c>
      <c r="G73" s="15">
        <f t="shared" si="1"/>
        <v>13267</v>
      </c>
      <c r="H73" s="50"/>
      <c r="I73" s="19"/>
      <c r="K73" s="77"/>
    </row>
    <row r="74" spans="1:13" ht="15" customHeight="1">
      <c r="A74" s="41">
        <v>31</v>
      </c>
      <c r="B74" s="43" t="s">
        <v>24</v>
      </c>
      <c r="C74" s="79" t="s">
        <v>59</v>
      </c>
      <c r="D74" s="47" t="s">
        <v>22</v>
      </c>
      <c r="E74" s="16">
        <v>101419</v>
      </c>
      <c r="F74" s="16">
        <v>99325</v>
      </c>
      <c r="G74" s="13">
        <f t="shared" ref="G74:G75" si="6">+F74-E74</f>
        <v>-2094</v>
      </c>
      <c r="H74" s="49"/>
      <c r="I74" s="38"/>
      <c r="K74" s="77"/>
      <c r="M74" s="78"/>
    </row>
    <row r="75" spans="1:13" ht="15" customHeight="1">
      <c r="A75" s="42"/>
      <c r="B75" s="44"/>
      <c r="C75" s="80"/>
      <c r="D75" s="48"/>
      <c r="E75" s="17">
        <v>101416</v>
      </c>
      <c r="F75" s="17">
        <v>99322</v>
      </c>
      <c r="G75" s="15">
        <f t="shared" si="6"/>
        <v>-2094</v>
      </c>
      <c r="H75" s="50"/>
      <c r="I75" s="19"/>
      <c r="K75" s="77"/>
    </row>
    <row r="76" spans="1:13" ht="15" customHeight="1">
      <c r="A76" s="41">
        <v>32</v>
      </c>
      <c r="B76" s="43" t="s">
        <v>24</v>
      </c>
      <c r="C76" s="79" t="s">
        <v>60</v>
      </c>
      <c r="D76" s="47" t="s">
        <v>29</v>
      </c>
      <c r="E76" s="16">
        <v>26117</v>
      </c>
      <c r="F76" s="16">
        <v>26297</v>
      </c>
      <c r="G76" s="16">
        <f t="shared" ref="G76:G77" si="7">+F76-E76</f>
        <v>180</v>
      </c>
      <c r="H76" s="49"/>
      <c r="I76" s="38"/>
      <c r="K76" s="77"/>
      <c r="M76" s="78"/>
    </row>
    <row r="77" spans="1:13" ht="15" customHeight="1">
      <c r="A77" s="42"/>
      <c r="B77" s="44"/>
      <c r="C77" s="80"/>
      <c r="D77" s="48"/>
      <c r="E77" s="17">
        <v>26109</v>
      </c>
      <c r="F77" s="17">
        <v>26282</v>
      </c>
      <c r="G77" s="15">
        <f t="shared" si="7"/>
        <v>173</v>
      </c>
      <c r="H77" s="50"/>
      <c r="I77" s="19"/>
      <c r="K77" s="77"/>
    </row>
    <row r="78" spans="1:13" ht="15" customHeight="1">
      <c r="A78" s="41">
        <v>33</v>
      </c>
      <c r="B78" s="43" t="s">
        <v>24</v>
      </c>
      <c r="C78" s="52" t="s">
        <v>61</v>
      </c>
      <c r="D78" s="60" t="s">
        <v>29</v>
      </c>
      <c r="E78" s="13">
        <v>444</v>
      </c>
      <c r="F78" s="13">
        <v>169</v>
      </c>
      <c r="G78" s="13">
        <f t="shared" si="1"/>
        <v>-275</v>
      </c>
      <c r="H78" s="49"/>
      <c r="I78" s="38"/>
    </row>
    <row r="79" spans="1:13" ht="15" customHeight="1">
      <c r="A79" s="42"/>
      <c r="B79" s="44"/>
      <c r="C79" s="52"/>
      <c r="D79" s="48"/>
      <c r="E79" s="14">
        <v>444</v>
      </c>
      <c r="F79" s="14">
        <v>169</v>
      </c>
      <c r="G79" s="15">
        <f t="shared" si="1"/>
        <v>-275</v>
      </c>
      <c r="H79" s="50"/>
      <c r="I79" s="19"/>
    </row>
    <row r="80" spans="1:13" ht="15" customHeight="1">
      <c r="A80" s="61" t="s">
        <v>41</v>
      </c>
      <c r="B80" s="62"/>
      <c r="C80" s="62"/>
      <c r="D80" s="63"/>
      <c r="E80" s="16">
        <f>+E16+E18+E20+E22+E24+E26+E28+E30+E32+E34+E36+E38+E40+E42+E44+E46+E48+E50+E52+E54+E56+E58+E60+E62+E64+E66+E68+E70+E72+E74+E76+E78</f>
        <v>293287</v>
      </c>
      <c r="F80" s="16">
        <f>+F16+F18+F20+F22+F24+F26+F28+F30+F32+F34+F36+F38+F40+F42+F44+F46+F48+F50+F52+F54+F56+F58+F60+F62+F64+F66+F68+F70+F72+F74+F76+F78</f>
        <v>362322</v>
      </c>
      <c r="G80" s="13">
        <f>+F80-E80</f>
        <v>69035</v>
      </c>
      <c r="H80" s="49"/>
      <c r="I80" s="38"/>
    </row>
    <row r="81" spans="1:9" ht="15" customHeight="1">
      <c r="A81" s="64"/>
      <c r="B81" s="65"/>
      <c r="C81" s="65"/>
      <c r="D81" s="66"/>
      <c r="E81" s="17">
        <f>+E17+E19+E21+E23+E25+E27+E29+E31+E33+E35+E37+E39+E41+E43+E45+E47+E49+E51+E53+E55+E57+E59+E61+E63+E65+E67+E69+E71+E73+E75+E77+E79</f>
        <v>291461</v>
      </c>
      <c r="F81" s="17">
        <f>+F17+F19+F21+F23+F25+F27+F29+F31+F33+F35+F37+F39+F41+F43+F45+F47+F49+F51+F53+F55+F57+F59+F61+F63+F65+F67+F69+F71+F73+F75+F77+F79</f>
        <v>311236</v>
      </c>
      <c r="G81" s="15">
        <f>+F81-E81</f>
        <v>19775</v>
      </c>
      <c r="H81" s="50"/>
      <c r="I81" s="19"/>
    </row>
    <row r="82" spans="1:9" ht="15" customHeight="1">
      <c r="A82" s="53" t="s">
        <v>6</v>
      </c>
      <c r="B82" s="54"/>
      <c r="C82" s="54"/>
      <c r="D82" s="55"/>
      <c r="E82" s="16">
        <v>1288638</v>
      </c>
      <c r="F82" s="16">
        <v>1385347</v>
      </c>
      <c r="G82" s="40">
        <v>96709</v>
      </c>
      <c r="H82" s="49" t="str">
        <f>IF(I82="　","　","区ＣＭ")</f>
        <v>　</v>
      </c>
      <c r="I82" s="18" t="str">
        <f>IF(SUMIF(K12:K79,K82,I12:I79)=0,"　",SUMIF(K12:K79,K82,I12:I79))</f>
        <v>　</v>
      </c>
    </row>
    <row r="83" spans="1:9" ht="15" customHeight="1" thickBot="1">
      <c r="A83" s="56"/>
      <c r="B83" s="57"/>
      <c r="C83" s="57"/>
      <c r="D83" s="58"/>
      <c r="E83" s="20">
        <v>1286812</v>
      </c>
      <c r="F83" s="20">
        <v>1334261</v>
      </c>
      <c r="G83" s="21">
        <v>47449</v>
      </c>
      <c r="H83" s="59"/>
      <c r="I83" s="22" t="str">
        <f>IF(SUMIF(K12:K79,K83,I12:I79)=0,"　",SUMIF(K12:K79,K83,I12:I79))</f>
        <v>　</v>
      </c>
    </row>
    <row r="84" spans="1:9" ht="12.75">
      <c r="A84" s="34"/>
      <c r="B84" s="34"/>
      <c r="C84" s="34"/>
      <c r="D84" s="34"/>
      <c r="E84" s="23"/>
      <c r="F84" s="24"/>
      <c r="G84" s="24"/>
    </row>
    <row r="85" spans="1:9" ht="18" customHeight="1">
      <c r="F85" s="7"/>
      <c r="G85" s="7"/>
      <c r="H85" s="25"/>
    </row>
    <row r="86" spans="1:9" ht="18" customHeight="1">
      <c r="A86" s="25"/>
      <c r="D86" s="26"/>
      <c r="F86" s="7"/>
      <c r="G86" s="7"/>
      <c r="H86" s="25"/>
    </row>
    <row r="87" spans="1:9" ht="18" customHeight="1">
      <c r="F87" s="7"/>
      <c r="G87" s="7"/>
      <c r="H87" s="25"/>
    </row>
    <row r="88" spans="1:9" ht="18" customHeight="1">
      <c r="F88" s="7"/>
      <c r="G88" s="7"/>
      <c r="H88" s="25"/>
    </row>
  </sheetData>
  <mergeCells count="205">
    <mergeCell ref="K70:K71"/>
    <mergeCell ref="K72:K73"/>
    <mergeCell ref="K74:K75"/>
    <mergeCell ref="K76:K77"/>
    <mergeCell ref="K52:K53"/>
    <mergeCell ref="K54:K55"/>
    <mergeCell ref="K56:K57"/>
    <mergeCell ref="K58:K59"/>
    <mergeCell ref="K60:K61"/>
    <mergeCell ref="K62:K63"/>
    <mergeCell ref="K64:K65"/>
    <mergeCell ref="K66:K67"/>
    <mergeCell ref="K68:K69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C52:C53"/>
    <mergeCell ref="D52:D53"/>
    <mergeCell ref="A14:D15"/>
    <mergeCell ref="H14:H15"/>
    <mergeCell ref="A16:A17"/>
    <mergeCell ref="B16:B17"/>
    <mergeCell ref="C16:C17"/>
    <mergeCell ref="D16:D17"/>
    <mergeCell ref="H16:H17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C10:C11"/>
    <mergeCell ref="D10:D11"/>
    <mergeCell ref="H10:I11"/>
    <mergeCell ref="A12:A13"/>
    <mergeCell ref="B12:B13"/>
    <mergeCell ref="C12:C13"/>
    <mergeCell ref="D12:D13"/>
    <mergeCell ref="H12:H13"/>
    <mergeCell ref="A22:A23"/>
    <mergeCell ref="B22:B23"/>
    <mergeCell ref="C22:C23"/>
    <mergeCell ref="D22:D23"/>
    <mergeCell ref="H22:H23"/>
    <mergeCell ref="A80:D81"/>
    <mergeCell ref="H80:H81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54:A55"/>
    <mergeCell ref="B54:B55"/>
    <mergeCell ref="C54:C55"/>
    <mergeCell ref="D54:D55"/>
    <mergeCell ref="H54:H55"/>
    <mergeCell ref="A52:A53"/>
    <mergeCell ref="B52:B53"/>
    <mergeCell ref="A24:A25"/>
    <mergeCell ref="B24:B25"/>
    <mergeCell ref="C24:C25"/>
    <mergeCell ref="D24:D25"/>
    <mergeCell ref="H24:H25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D50:D51"/>
    <mergeCell ref="H50:H51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E9:F9"/>
    <mergeCell ref="A78:A79"/>
    <mergeCell ref="B78:B79"/>
    <mergeCell ref="C78:C79"/>
    <mergeCell ref="A82:D83"/>
    <mergeCell ref="H82:H83"/>
    <mergeCell ref="D78:D79"/>
    <mergeCell ref="H78:H79"/>
    <mergeCell ref="A48:A49"/>
    <mergeCell ref="B48:B49"/>
    <mergeCell ref="C48:C49"/>
    <mergeCell ref="D48:D49"/>
    <mergeCell ref="H48:H49"/>
    <mergeCell ref="A50:A51"/>
    <mergeCell ref="B50:B51"/>
    <mergeCell ref="C50:C51"/>
    <mergeCell ref="A72:A73"/>
    <mergeCell ref="B72:B73"/>
    <mergeCell ref="C72:C73"/>
    <mergeCell ref="D72:D73"/>
    <mergeCell ref="H72:H73"/>
    <mergeCell ref="A70:A71"/>
    <mergeCell ref="B70:B71"/>
    <mergeCell ref="C70:C71"/>
    <mergeCell ref="D70:D71"/>
    <mergeCell ref="H70:H71"/>
    <mergeCell ref="A76:A77"/>
    <mergeCell ref="B76:B77"/>
    <mergeCell ref="C76:C77"/>
    <mergeCell ref="D76:D77"/>
    <mergeCell ref="H76:H77"/>
    <mergeCell ref="A74:A75"/>
    <mergeCell ref="B74:B75"/>
    <mergeCell ref="C74:C75"/>
    <mergeCell ref="D74:D75"/>
    <mergeCell ref="H74:H75"/>
    <mergeCell ref="D68:D69"/>
    <mergeCell ref="H68:H69"/>
    <mergeCell ref="A66:A67"/>
    <mergeCell ref="B66:B67"/>
    <mergeCell ref="C66:C67"/>
    <mergeCell ref="D66:D67"/>
    <mergeCell ref="H66:H67"/>
    <mergeCell ref="A64:A65"/>
    <mergeCell ref="B64:B65"/>
    <mergeCell ref="C64:C65"/>
    <mergeCell ref="D64:D65"/>
    <mergeCell ref="H64:H65"/>
    <mergeCell ref="A68:A69"/>
    <mergeCell ref="B68:B69"/>
    <mergeCell ref="C68:C69"/>
    <mergeCell ref="A56:A57"/>
    <mergeCell ref="B56:B57"/>
    <mergeCell ref="C56:C57"/>
    <mergeCell ref="D56:D57"/>
    <mergeCell ref="H56:H57"/>
    <mergeCell ref="H62:H63"/>
    <mergeCell ref="A60:A61"/>
    <mergeCell ref="B60:B61"/>
    <mergeCell ref="C60:C61"/>
    <mergeCell ref="D60:D61"/>
    <mergeCell ref="H60:H61"/>
    <mergeCell ref="A58:A59"/>
    <mergeCell ref="B58:B59"/>
    <mergeCell ref="C58:C59"/>
    <mergeCell ref="D58:D59"/>
    <mergeCell ref="H58:H59"/>
    <mergeCell ref="A62:A63"/>
    <mergeCell ref="B62:B63"/>
    <mergeCell ref="C62:C63"/>
    <mergeCell ref="D62:D63"/>
  </mergeCells>
  <phoneticPr fontId="4"/>
  <dataValidations count="2">
    <dataValidation type="list" allowBlank="1" showInputMessage="1" showErrorMessage="1" sqref="H12:H13 H16:H4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区民の声集約事業"/>
    <hyperlink ref="C18:C19" r:id="rId2" display="ＳＤＧｓの理解の促進を意識した区政情報の発信"/>
    <hyperlink ref="C20:C21" r:id="rId3" display="青少年育成事業"/>
    <hyperlink ref="C22:C23" r:id="rId4" display="４歳児訪問事業"/>
    <hyperlink ref="C24:C25" r:id="rId5" display="天王寺区子育てスタート応援事業"/>
    <hyperlink ref="C26:C27" r:id="rId6" display="天王寺区子育て情報アプリ「ぎゅっと！」事業"/>
    <hyperlink ref="C28:C29" r:id="rId7" display="天王寺区子育て支援室相談事業"/>
    <hyperlink ref="C30:C31" r:id="rId8" display="子育て愛あいフェスティバル事業"/>
    <hyperlink ref="C32:C33" r:id="rId9" display="乳幼児にかかる相談・支援事業"/>
    <hyperlink ref="C34:C35" r:id="rId10" display="こどもの居場所等における学び・生活サポート事業"/>
    <hyperlink ref="C36:C37" r:id="rId11" display="子育て家庭における潜在的リスクへのアプローチ事業"/>
    <hyperlink ref="C38:C39" r:id="rId12" display="高齢者等見守り支援事業"/>
    <hyperlink ref="C40:C41" r:id="rId13" display="地域福祉推進事業"/>
    <hyperlink ref="C42:C43" r:id="rId14" display="天王寺区　下寺町地域の交通手段確保事業"/>
    <hyperlink ref="C44:C45" r:id="rId15" display="健康推進事業"/>
    <hyperlink ref="C46:C47" r:id="rId16" display="総合防災対策事業"/>
    <hyperlink ref="C48:C49" r:id="rId17" display="地域安全防犯事業"/>
    <hyperlink ref="C50:C51" r:id="rId18" display="https://www.city.osaka.lg.jp/tennoji/cmsfiles/contents/0000591/591637/19(youshiki5)0208.xlsx"/>
    <hyperlink ref="C52:C53" r:id="rId19" display="空家等対策推進事業"/>
    <hyperlink ref="C54:C55" r:id="rId20" display="路上喫煙対策事業"/>
    <hyperlink ref="C56:C57" r:id="rId21" display="天王寺区にぎわいづくり事業"/>
    <hyperlink ref="C58:C59" r:id="rId22" display="地域活動協議会への財政的支援"/>
    <hyperlink ref="C60:C61" r:id="rId23" display="新たな地域コミュニティ支援事業"/>
    <hyperlink ref="C62:C63" r:id="rId24" display="コミュニティ育成事業"/>
    <hyperlink ref="C64:C65" r:id="rId25" display="花とみどりのまちづくり事業"/>
    <hyperlink ref="C66:C67" r:id="rId26" display="天王寺区地域公園協働パートナー事業"/>
    <hyperlink ref="C68:C69" r:id="rId27" display="人権啓発・生涯学習推進事業"/>
    <hyperlink ref="C70:C71" r:id="rId28" display="学校体育施設開放事業"/>
    <hyperlink ref="C72:C73" r:id="rId29" display="区庁舎設備維持費"/>
    <hyperlink ref="C74:C75" r:id="rId30" display="天王寺区庁舎管理及び運営経費"/>
    <hyperlink ref="C76:C77" r:id="rId31" display="区役所附設会館管理運営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2"/>
  <ignoredErrors>
    <ignoredError sqref="B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2023-02-07T07:15:46Z</dcterms:modified>
</cp:coreProperties>
</file>