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DC81B3BE-851E-455F-BDED-133E61805BD7}" xr6:coauthVersionLast="47" xr6:coauthVersionMax="47" xr10:uidLastSave="{00000000-0000-0000-0000-000000000000}"/>
  <bookViews>
    <workbookView xWindow="780" yWindow="780" windowWidth="17565" windowHeight="10020" xr2:uid="{BF7DFC08-6B44-487A-8957-AB85440AFC12}"/>
  </bookViews>
  <sheets>
    <sheet name="第14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F45" i="1"/>
  <c r="E45" i="1" s="1"/>
  <c r="G44" i="1"/>
  <c r="E44" i="1" s="1"/>
  <c r="F44" i="1"/>
  <c r="G43" i="1"/>
  <c r="F43" i="1"/>
  <c r="E43" i="1" s="1"/>
  <c r="G42" i="1"/>
  <c r="F42" i="1"/>
  <c r="E42" i="1"/>
  <c r="O41" i="1"/>
  <c r="N41" i="1"/>
  <c r="M41" i="1"/>
  <c r="L41" i="1"/>
  <c r="K41" i="1"/>
  <c r="J41" i="1"/>
  <c r="I41" i="1"/>
  <c r="H41" i="1"/>
  <c r="F41" i="1" s="1"/>
  <c r="E41" i="1" s="1"/>
  <c r="G41" i="1"/>
  <c r="G39" i="1"/>
  <c r="F39" i="1"/>
  <c r="E39" i="1" s="1"/>
  <c r="G38" i="1"/>
  <c r="F38" i="1"/>
  <c r="E38" i="1" s="1"/>
  <c r="G37" i="1"/>
  <c r="F37" i="1"/>
  <c r="E37" i="1"/>
  <c r="G36" i="1"/>
  <c r="F36" i="1"/>
  <c r="E36" i="1" s="1"/>
  <c r="G35" i="1"/>
  <c r="F35" i="1"/>
  <c r="E35" i="1" s="1"/>
  <c r="G34" i="1"/>
  <c r="F34" i="1"/>
  <c r="E34" i="1" s="1"/>
  <c r="O33" i="1"/>
  <c r="N33" i="1"/>
  <c r="M33" i="1"/>
  <c r="L33" i="1"/>
  <c r="K33" i="1"/>
  <c r="J33" i="1"/>
  <c r="G33" i="1"/>
  <c r="F33" i="1"/>
  <c r="E33" i="1" s="1"/>
  <c r="O31" i="1"/>
  <c r="N31" i="1"/>
  <c r="M31" i="1"/>
  <c r="L31" i="1"/>
  <c r="K31" i="1"/>
  <c r="J31" i="1"/>
  <c r="F31" i="1" s="1"/>
  <c r="E31" i="1" s="1"/>
  <c r="G31" i="1"/>
  <c r="G30" i="1"/>
  <c r="F30" i="1"/>
  <c r="E30" i="1" s="1"/>
  <c r="G29" i="1"/>
  <c r="F29" i="1"/>
  <c r="E29" i="1" s="1"/>
  <c r="G28" i="1"/>
  <c r="F28" i="1"/>
  <c r="E28" i="1"/>
  <c r="G27" i="1"/>
  <c r="F27" i="1"/>
  <c r="E27" i="1" s="1"/>
  <c r="G26" i="1"/>
  <c r="E26" i="1" s="1"/>
  <c r="F26" i="1"/>
  <c r="G25" i="1"/>
  <c r="F25" i="1"/>
  <c r="E25" i="1" s="1"/>
  <c r="G24" i="1"/>
  <c r="F24" i="1"/>
  <c r="E24" i="1"/>
  <c r="O23" i="1"/>
  <c r="N23" i="1"/>
  <c r="M23" i="1"/>
  <c r="L23" i="1"/>
  <c r="F23" i="1" s="1"/>
  <c r="E23" i="1" s="1"/>
  <c r="K23" i="1"/>
  <c r="G23" i="1" s="1"/>
  <c r="J23" i="1"/>
  <c r="G22" i="1"/>
  <c r="F22" i="1"/>
  <c r="E22" i="1"/>
  <c r="O21" i="1"/>
  <c r="N21" i="1"/>
  <c r="M21" i="1"/>
  <c r="L21" i="1"/>
  <c r="F21" i="1" s="1"/>
  <c r="E21" i="1" s="1"/>
  <c r="K21" i="1"/>
  <c r="G21" i="1" s="1"/>
  <c r="J21" i="1"/>
  <c r="G20" i="1"/>
  <c r="F20" i="1"/>
  <c r="E20" i="1"/>
  <c r="G19" i="1"/>
  <c r="F19" i="1"/>
  <c r="E19" i="1" s="1"/>
  <c r="G18" i="1"/>
  <c r="E18" i="1" s="1"/>
  <c r="F18" i="1"/>
  <c r="O17" i="1"/>
  <c r="N17" i="1"/>
  <c r="N5" i="1" s="1"/>
  <c r="M17" i="1"/>
  <c r="L17" i="1"/>
  <c r="K17" i="1"/>
  <c r="G17" i="1" s="1"/>
  <c r="J17" i="1"/>
  <c r="F17" i="1" s="1"/>
  <c r="E17" i="1" s="1"/>
  <c r="G16" i="1"/>
  <c r="E16" i="1" s="1"/>
  <c r="F16" i="1"/>
  <c r="G15" i="1"/>
  <c r="F15" i="1"/>
  <c r="E15" i="1" s="1"/>
  <c r="G14" i="1"/>
  <c r="F14" i="1"/>
  <c r="E14" i="1"/>
  <c r="G13" i="1"/>
  <c r="F13" i="1"/>
  <c r="E13" i="1" s="1"/>
  <c r="G12" i="1"/>
  <c r="E12" i="1" s="1"/>
  <c r="F12" i="1"/>
  <c r="G11" i="1"/>
  <c r="F11" i="1"/>
  <c r="E11" i="1" s="1"/>
  <c r="G10" i="1"/>
  <c r="F10" i="1"/>
  <c r="E10" i="1"/>
  <c r="G9" i="1"/>
  <c r="F9" i="1"/>
  <c r="E9" i="1" s="1"/>
  <c r="G8" i="1"/>
  <c r="E8" i="1" s="1"/>
  <c r="F8" i="1"/>
  <c r="G7" i="1"/>
  <c r="F7" i="1"/>
  <c r="E7" i="1" s="1"/>
  <c r="O6" i="1"/>
  <c r="N6" i="1"/>
  <c r="M6" i="1"/>
  <c r="M5" i="1" s="1"/>
  <c r="L6" i="1"/>
  <c r="K6" i="1"/>
  <c r="J6" i="1"/>
  <c r="I6" i="1"/>
  <c r="G6" i="1" s="1"/>
  <c r="E6" i="1" s="1"/>
  <c r="H6" i="1"/>
  <c r="F6" i="1"/>
  <c r="O5" i="1"/>
  <c r="L5" i="1"/>
  <c r="K5" i="1"/>
  <c r="H5" i="1"/>
  <c r="I5" i="1" l="1"/>
  <c r="G5" i="1" s="1"/>
  <c r="J5" i="1"/>
  <c r="F5" i="1" s="1"/>
  <c r="E5" i="1" s="1"/>
</calcChain>
</file>

<file path=xl/sharedStrings.xml><?xml version="1.0" encoding="utf-8"?>
<sst xmlns="http://schemas.openxmlformats.org/spreadsheetml/2006/main" count="60" uniqueCount="50">
  <si>
    <t>第14表　大阪市における中学校卒業者の卒業後の状況</t>
    <rPh sb="0" eb="1">
      <t>ダイ</t>
    </rPh>
    <rPh sb="3" eb="4">
      <t>ヒョウ</t>
    </rPh>
    <phoneticPr fontId="4"/>
  </si>
  <si>
    <t>(単位：人)</t>
    <rPh sb="1" eb="3">
      <t>タンイ</t>
    </rPh>
    <rPh sb="4" eb="5">
      <t>ニン</t>
    </rPh>
    <phoneticPr fontId="4"/>
  </si>
  <si>
    <t>区分</t>
    <rPh sb="0" eb="1">
      <t>ブン</t>
    </rPh>
    <phoneticPr fontId="3"/>
  </si>
  <si>
    <t>総数</t>
    <phoneticPr fontId="3"/>
  </si>
  <si>
    <t>公立</t>
    <rPh sb="0" eb="2">
      <t>コウリツ</t>
    </rPh>
    <phoneticPr fontId="3"/>
  </si>
  <si>
    <t>国立</t>
    <phoneticPr fontId="3"/>
  </si>
  <si>
    <t>私立</t>
    <phoneticPr fontId="3"/>
  </si>
  <si>
    <t>公立(郊外)</t>
    <rPh sb="0" eb="2">
      <t>コウリツ</t>
    </rPh>
    <phoneticPr fontId="4"/>
  </si>
  <si>
    <t>男</t>
    <phoneticPr fontId="3"/>
  </si>
  <si>
    <t>女</t>
    <phoneticPr fontId="3"/>
  </si>
  <si>
    <t>卒業者総数</t>
  </si>
  <si>
    <t>高等学校等進学者（ａ）</t>
    <rPh sb="0" eb="2">
      <t>コウトウ</t>
    </rPh>
    <rPh sb="2" eb="4">
      <t>ガッコウ</t>
    </rPh>
    <rPh sb="4" eb="5">
      <t>トウ</t>
    </rPh>
    <phoneticPr fontId="4"/>
  </si>
  <si>
    <t>高等学校本科全日制</t>
    <rPh sb="6" eb="9">
      <t>ゼンニチセイ</t>
    </rPh>
    <phoneticPr fontId="3"/>
  </si>
  <si>
    <t>高等学校本科定時制</t>
    <rPh sb="6" eb="9">
      <t>テイジセイ</t>
    </rPh>
    <phoneticPr fontId="3"/>
  </si>
  <si>
    <t>高等学校本科通信制</t>
    <rPh sb="6" eb="9">
      <t>ツウシンセイ</t>
    </rPh>
    <phoneticPr fontId="3"/>
  </si>
  <si>
    <t>中等教育学校後期課程本科全日制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rPh sb="12" eb="15">
      <t>ゼンニチセイ</t>
    </rPh>
    <phoneticPr fontId="3"/>
  </si>
  <si>
    <t>高等学校別科</t>
  </si>
  <si>
    <t>中等教育学校後期課程別科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1">
      <t>ベツ</t>
    </rPh>
    <rPh sb="11" eb="12">
      <t>カ</t>
    </rPh>
    <phoneticPr fontId="3"/>
  </si>
  <si>
    <t>高等専門学校</t>
    <phoneticPr fontId="3"/>
  </si>
  <si>
    <t>特別支援学校高等部本科</t>
    <rPh sb="0" eb="2">
      <t>トクベツ</t>
    </rPh>
    <rPh sb="2" eb="4">
      <t>シエン</t>
    </rPh>
    <phoneticPr fontId="3"/>
  </si>
  <si>
    <t>特別支援学校高等部別科</t>
    <rPh sb="0" eb="2">
      <t>トクベツ</t>
    </rPh>
    <rPh sb="2" eb="4">
      <t>シエン</t>
    </rPh>
    <phoneticPr fontId="3"/>
  </si>
  <si>
    <t>専修学校高等課程進学者（ｂ）</t>
    <rPh sb="8" eb="11">
      <t>シンガクシャ</t>
    </rPh>
    <phoneticPr fontId="3"/>
  </si>
  <si>
    <t>専修学校一般課程等入学者（ｃ）</t>
    <phoneticPr fontId="3"/>
  </si>
  <si>
    <t>専修学校一般課程</t>
    <phoneticPr fontId="3"/>
  </si>
  <si>
    <t>各種学校</t>
    <phoneticPr fontId="3"/>
  </si>
  <si>
    <t>公共職業能力開発施設等入学者（ｄ）</t>
    <rPh sb="0" eb="1">
      <t>コウキョウ</t>
    </rPh>
    <rPh sb="1" eb="3">
      <t>ショクギョウ</t>
    </rPh>
    <rPh sb="3" eb="5">
      <t>ノウリョク</t>
    </rPh>
    <rPh sb="5" eb="7">
      <t>カイハツ</t>
    </rPh>
    <rPh sb="7" eb="9">
      <t>シセツ</t>
    </rPh>
    <rPh sb="9" eb="10">
      <t>トウ</t>
    </rPh>
    <rPh sb="11" eb="14">
      <t>ニュウガクシャ</t>
    </rPh>
    <phoneticPr fontId="4"/>
  </si>
  <si>
    <t>就職者等（上記（ａ）,（ｂ）,（ｃ）及び（ｄ）を除く）</t>
    <rPh sb="3" eb="4">
      <t>ナド</t>
    </rPh>
    <phoneticPr fontId="3"/>
  </si>
  <si>
    <t>自営業主等（ｅ）</t>
    <rPh sb="0" eb="2">
      <t>ジエイギョウ</t>
    </rPh>
    <rPh sb="2" eb="3">
      <t>シュ</t>
    </rPh>
    <rPh sb="3" eb="4">
      <t>トウ</t>
    </rPh>
    <phoneticPr fontId="3"/>
  </si>
  <si>
    <t>常用労働者</t>
    <rPh sb="0" eb="2">
      <t>ジョウヨウ</t>
    </rPh>
    <rPh sb="2" eb="5">
      <t>ロウドウシャ</t>
    </rPh>
    <phoneticPr fontId="3"/>
  </si>
  <si>
    <t>無期雇用労働者（ｆ）</t>
    <rPh sb="0" eb="2">
      <t>ムキ</t>
    </rPh>
    <rPh sb="2" eb="4">
      <t>コヨウ</t>
    </rPh>
    <rPh sb="4" eb="7">
      <t>ロウドウシャ</t>
    </rPh>
    <phoneticPr fontId="3"/>
  </si>
  <si>
    <t>有期雇用労働者(雇用契約期間が一か月以上の者)（ｇ）</t>
    <rPh sb="0" eb="2">
      <t>ユウキ</t>
    </rPh>
    <rPh sb="2" eb="4">
      <t>コヨウ</t>
    </rPh>
    <rPh sb="4" eb="7">
      <t>ロウドウシャ</t>
    </rPh>
    <rPh sb="8" eb="10">
      <t>コヨウ</t>
    </rPh>
    <rPh sb="10" eb="12">
      <t>ケイヤク</t>
    </rPh>
    <rPh sb="12" eb="14">
      <t>キカン</t>
    </rPh>
    <rPh sb="15" eb="16">
      <t>イチ</t>
    </rPh>
    <rPh sb="17" eb="20">
      <t>ゲツイジョウ</t>
    </rPh>
    <rPh sb="21" eb="22">
      <t>モノ</t>
    </rPh>
    <phoneticPr fontId="3"/>
  </si>
  <si>
    <t>臨時労働者</t>
    <rPh sb="0" eb="2">
      <t>リンジ</t>
    </rPh>
    <rPh sb="2" eb="5">
      <t>ロウドウシャ</t>
    </rPh>
    <phoneticPr fontId="3"/>
  </si>
  <si>
    <t>上記以外の者</t>
    <rPh sb="0" eb="2">
      <t>ジョウキ</t>
    </rPh>
    <rPh sb="2" eb="4">
      <t>イガイ</t>
    </rPh>
    <rPh sb="5" eb="6">
      <t>モノ</t>
    </rPh>
    <phoneticPr fontId="4"/>
  </si>
  <si>
    <t>死亡･不詳の者</t>
    <rPh sb="3" eb="4">
      <t>ツマビ</t>
    </rPh>
    <phoneticPr fontId="3"/>
  </si>
  <si>
    <t>上記（a）,（ｂ）,（ｃ）及び（ｄ）のうち就職している者（再掲）（ｈ）</t>
    <rPh sb="29" eb="31">
      <t>サイケイ</t>
    </rPh>
    <phoneticPr fontId="3"/>
  </si>
  <si>
    <t>上記（ｇ）のうち雇用契約期間が一年以上、かつフルタイム勤務相当の者（再掲）（ｉ）</t>
    <rPh sb="0" eb="2">
      <t>ジョウキ</t>
    </rPh>
    <phoneticPr fontId="3"/>
  </si>
  <si>
    <t>就職者総数（（ｅ）+（ｆ）+（ｈ）+（ｉ））</t>
    <rPh sb="0" eb="2">
      <t>シュウショク</t>
    </rPh>
    <rPh sb="2" eb="3">
      <t>シャ</t>
    </rPh>
    <rPh sb="3" eb="5">
      <t>ソウスウ</t>
    </rPh>
    <phoneticPr fontId="3"/>
  </si>
  <si>
    <t>入学志願者総数</t>
    <phoneticPr fontId="3"/>
  </si>
  <si>
    <t>高等学校本科全日制</t>
    <phoneticPr fontId="3"/>
  </si>
  <si>
    <t>高等学校本科定時制</t>
    <rPh sb="6" eb="8">
      <t>テイジ</t>
    </rPh>
    <phoneticPr fontId="3"/>
  </si>
  <si>
    <t>中等教育学校後期課程本科全日制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rPh sb="12" eb="13">
      <t>ゼン</t>
    </rPh>
    <rPh sb="13" eb="14">
      <t>ニチ</t>
    </rPh>
    <rPh sb="14" eb="15">
      <t>セイ</t>
    </rPh>
    <phoneticPr fontId="3"/>
  </si>
  <si>
    <t>中等教育学校後期課程本科定時制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rPh sb="12" eb="14">
      <t>テイジ</t>
    </rPh>
    <rPh sb="14" eb="15">
      <t>セイ</t>
    </rPh>
    <phoneticPr fontId="3"/>
  </si>
  <si>
    <t>産業別就職者総数</t>
    <rPh sb="0" eb="2">
      <t>サンギョウ</t>
    </rPh>
    <rPh sb="2" eb="3">
      <t>ベツ</t>
    </rPh>
    <rPh sb="6" eb="8">
      <t>ソウスウ</t>
    </rPh>
    <phoneticPr fontId="4"/>
  </si>
  <si>
    <t>第1次産業</t>
  </si>
  <si>
    <t>第2次産業</t>
  </si>
  <si>
    <t>第3次産業</t>
  </si>
  <si>
    <t>上記以外･不詳</t>
    <rPh sb="6" eb="7">
      <t>ツマビ</t>
    </rPh>
    <phoneticPr fontId="3"/>
  </si>
  <si>
    <t>資料：大阪市計画調整局</t>
    <rPh sb="0" eb="2">
      <t>シリョウ</t>
    </rPh>
    <rPh sb="3" eb="5">
      <t>オオサカ</t>
    </rPh>
    <rPh sb="5" eb="6">
      <t>シ</t>
    </rPh>
    <rPh sb="6" eb="8">
      <t>ケイカク</t>
    </rPh>
    <rPh sb="8" eb="11">
      <t>チョウセイキョク</t>
    </rPh>
    <phoneticPr fontId="3"/>
  </si>
  <si>
    <t>注：郊外校は総数に含まれていない。</t>
    <phoneticPr fontId="3"/>
  </si>
  <si>
    <t>　　（a）,（ｂ）,（ｃ）及び（ｄ）は進学・入学し、かつ就職したものを含む。</t>
    <rPh sb="19" eb="21">
      <t>シンガク</t>
    </rPh>
    <rPh sb="22" eb="24">
      <t>ニュウガク</t>
    </rPh>
    <rPh sb="28" eb="30">
      <t>シュウショク</t>
    </rPh>
    <rPh sb="35" eb="36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</si>
</sst>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176" fontId="2" fillId="0" borderId="3" xfId="0" applyNumberFormat="1" applyFont="1" applyBorder="1" applyAlignment="1">
      <alignment vertical="top"/>
    </xf>
    <xf numFmtId="176" fontId="2" fillId="0" borderId="4" xfId="0" quotePrefix="1" applyNumberFormat="1" applyFont="1" applyBorder="1" applyAlignment="1">
      <alignment vertical="top"/>
    </xf>
    <xf numFmtId="176" fontId="2" fillId="0" borderId="5" xfId="0" quotePrefix="1" applyNumberFormat="1" applyFont="1" applyBorder="1" applyAlignment="1">
      <alignment vertical="top"/>
    </xf>
    <xf numFmtId="176" fontId="2" fillId="0" borderId="6" xfId="0" applyNumberFormat="1" applyFont="1" applyBorder="1" applyAlignment="1">
      <alignment vertical="top"/>
    </xf>
    <xf numFmtId="176" fontId="2" fillId="0" borderId="0" xfId="0" applyNumberFormat="1" applyFont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176" fontId="2" fillId="0" borderId="9" xfId="0" applyNumberFormat="1" applyFont="1" applyBorder="1" applyAlignment="1">
      <alignment vertical="top"/>
    </xf>
    <xf numFmtId="176" fontId="2" fillId="0" borderId="10" xfId="0" applyNumberFormat="1" applyFont="1" applyBorder="1" applyAlignment="1">
      <alignment vertical="top"/>
    </xf>
    <xf numFmtId="176" fontId="2" fillId="0" borderId="2" xfId="0" applyNumberFormat="1" applyFont="1" applyBorder="1" applyAlignment="1">
      <alignment vertical="top"/>
    </xf>
    <xf numFmtId="176" fontId="2" fillId="0" borderId="1" xfId="0" quotePrefix="1" applyNumberFormat="1" applyFont="1" applyBorder="1" applyAlignment="1">
      <alignment vertical="center"/>
    </xf>
    <xf numFmtId="41" fontId="5" fillId="0" borderId="11" xfId="0" applyNumberFormat="1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41" fontId="5" fillId="0" borderId="2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vertical="center"/>
    </xf>
    <xf numFmtId="176" fontId="2" fillId="0" borderId="0" xfId="0" quotePrefix="1" applyNumberFormat="1" applyFont="1" applyAlignment="1">
      <alignment vertical="center"/>
    </xf>
    <xf numFmtId="41" fontId="5" fillId="0" borderId="9" xfId="0" applyNumberFormat="1" applyFont="1" applyBorder="1" applyAlignment="1">
      <alignment vertical="center"/>
    </xf>
    <xf numFmtId="41" fontId="5" fillId="0" borderId="12" xfId="0" applyNumberFormat="1" applyFont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5" fillId="0" borderId="12" xfId="1" applyNumberFormat="1" applyFont="1" applyFill="1" applyBorder="1" applyAlignment="1">
      <alignment vertical="center"/>
    </xf>
    <xf numFmtId="41" fontId="5" fillId="0" borderId="13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41" fontId="5" fillId="0" borderId="14" xfId="0" applyNumberFormat="1" applyFont="1" applyBorder="1" applyAlignment="1">
      <alignment vertical="center"/>
    </xf>
    <xf numFmtId="41" fontId="5" fillId="0" borderId="15" xfId="0" applyNumberFormat="1" applyFont="1" applyBorder="1" applyAlignment="1">
      <alignment vertical="center"/>
    </xf>
    <xf numFmtId="41" fontId="5" fillId="0" borderId="8" xfId="0" applyNumberFormat="1" applyFont="1" applyBorder="1" applyAlignment="1">
      <alignment vertical="center"/>
    </xf>
    <xf numFmtId="41" fontId="5" fillId="0" borderId="7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BBA4C-3953-4E21-A9A6-0746CB449716}">
  <dimension ref="A1:O48"/>
  <sheetViews>
    <sheetView tabSelected="1" zoomScale="80" zoomScaleNormal="80" zoomScaleSheetLayoutView="100" workbookViewId="0"/>
  </sheetViews>
  <sheetFormatPr defaultColWidth="7.5" defaultRowHeight="15" customHeight="1" x14ac:dyDescent="0.15"/>
  <cols>
    <col min="1" max="3" width="2.5" style="1" customWidth="1"/>
    <col min="4" max="4" width="53.875" style="1" customWidth="1"/>
    <col min="5" max="16384" width="7.5" style="1"/>
  </cols>
  <sheetData>
    <row r="1" spans="1:15" ht="15" customHeight="1" x14ac:dyDescent="0.15">
      <c r="A1" s="1" t="s">
        <v>0</v>
      </c>
    </row>
    <row r="2" spans="1:15" ht="15" customHeight="1" x14ac:dyDescent="0.15">
      <c r="A2" s="1" t="s">
        <v>1</v>
      </c>
    </row>
    <row r="3" spans="1:15" s="9" customFormat="1" ht="15" customHeight="1" x14ac:dyDescent="0.15">
      <c r="A3" s="2" t="s">
        <v>2</v>
      </c>
      <c r="B3" s="3"/>
      <c r="C3" s="3"/>
      <c r="D3" s="4"/>
      <c r="E3" s="5" t="s">
        <v>3</v>
      </c>
      <c r="F3" s="6"/>
      <c r="G3" s="7"/>
      <c r="H3" s="8" t="s">
        <v>4</v>
      </c>
      <c r="I3" s="7"/>
      <c r="J3" s="8" t="s">
        <v>5</v>
      </c>
      <c r="K3" s="7"/>
      <c r="L3" s="8" t="s">
        <v>6</v>
      </c>
      <c r="M3" s="7"/>
      <c r="N3" s="8" t="s">
        <v>7</v>
      </c>
      <c r="O3" s="6"/>
    </row>
    <row r="4" spans="1:15" s="9" customFormat="1" ht="15" customHeight="1" x14ac:dyDescent="0.15">
      <c r="A4" s="10"/>
      <c r="B4" s="10"/>
      <c r="C4" s="10"/>
      <c r="D4" s="11"/>
      <c r="E4" s="12"/>
      <c r="F4" s="13" t="s">
        <v>8</v>
      </c>
      <c r="G4" s="14" t="s">
        <v>9</v>
      </c>
      <c r="H4" s="13" t="s">
        <v>8</v>
      </c>
      <c r="I4" s="14" t="s">
        <v>9</v>
      </c>
      <c r="J4" s="13" t="s">
        <v>8</v>
      </c>
      <c r="K4" s="14" t="s">
        <v>9</v>
      </c>
      <c r="L4" s="13" t="s">
        <v>8</v>
      </c>
      <c r="M4" s="14" t="s">
        <v>9</v>
      </c>
      <c r="N4" s="13" t="s">
        <v>8</v>
      </c>
      <c r="O4" s="2" t="s">
        <v>9</v>
      </c>
    </row>
    <row r="5" spans="1:15" ht="15" customHeight="1" x14ac:dyDescent="0.15">
      <c r="A5" s="15" t="s">
        <v>10</v>
      </c>
      <c r="B5" s="15"/>
      <c r="C5" s="15"/>
      <c r="D5" s="15"/>
      <c r="E5" s="16">
        <f>F5+G5</f>
        <v>20590</v>
      </c>
      <c r="F5" s="17">
        <f>H5+J5+L5</f>
        <v>10386</v>
      </c>
      <c r="G5" s="18">
        <f>I5+K5+M5</f>
        <v>10204</v>
      </c>
      <c r="H5" s="17">
        <f>H6+H16+H17+H20+H21+H27+H28</f>
        <v>8955</v>
      </c>
      <c r="I5" s="18">
        <f t="shared" ref="I5:O5" si="0">I6+I16+I17+I20+I21+I27+I28</f>
        <v>8454</v>
      </c>
      <c r="J5" s="17">
        <f>J6+J16+J17+J20+J21+J27+J28</f>
        <v>116</v>
      </c>
      <c r="K5" s="18">
        <f t="shared" si="0"/>
        <v>135</v>
      </c>
      <c r="L5" s="17">
        <f t="shared" si="0"/>
        <v>1315</v>
      </c>
      <c r="M5" s="18">
        <f t="shared" si="0"/>
        <v>1615</v>
      </c>
      <c r="N5" s="17">
        <f>N6+N16+N17+N20+N21+N27+N28</f>
        <v>14</v>
      </c>
      <c r="O5" s="19">
        <f t="shared" si="0"/>
        <v>8</v>
      </c>
    </row>
    <row r="6" spans="1:15" ht="15" customHeight="1" x14ac:dyDescent="0.15">
      <c r="B6" s="20" t="s">
        <v>11</v>
      </c>
      <c r="C6" s="20"/>
      <c r="D6" s="20"/>
      <c r="E6" s="21">
        <f t="shared" ref="E6:E45" si="1">F6+G6</f>
        <v>20242</v>
      </c>
      <c r="F6" s="22">
        <f t="shared" ref="F6:G45" si="2">H6+J6+L6</f>
        <v>10203</v>
      </c>
      <c r="G6" s="23">
        <f t="shared" si="2"/>
        <v>10039</v>
      </c>
      <c r="H6" s="22">
        <f>SUM(H7:H15)</f>
        <v>8777</v>
      </c>
      <c r="I6" s="23">
        <f t="shared" ref="I6:O6" si="3">SUM(I7:I15)</f>
        <v>8301</v>
      </c>
      <c r="J6" s="22">
        <f t="shared" si="3"/>
        <v>116</v>
      </c>
      <c r="K6" s="23">
        <f t="shared" si="3"/>
        <v>135</v>
      </c>
      <c r="L6" s="22">
        <f t="shared" si="3"/>
        <v>1310</v>
      </c>
      <c r="M6" s="23">
        <f t="shared" si="3"/>
        <v>1603</v>
      </c>
      <c r="N6" s="22">
        <f>SUM(N7:N15)</f>
        <v>14</v>
      </c>
      <c r="O6" s="24">
        <f t="shared" si="3"/>
        <v>8</v>
      </c>
    </row>
    <row r="7" spans="1:15" ht="15" customHeight="1" x14ac:dyDescent="0.15">
      <c r="B7" s="1">
        <v>1</v>
      </c>
      <c r="C7" s="20" t="s">
        <v>12</v>
      </c>
      <c r="E7" s="21">
        <f>F7+G7</f>
        <v>18681</v>
      </c>
      <c r="F7" s="22">
        <f>H7+J7+L7</f>
        <v>9430</v>
      </c>
      <c r="G7" s="23">
        <f t="shared" si="2"/>
        <v>9251</v>
      </c>
      <c r="H7" s="22">
        <v>8032</v>
      </c>
      <c r="I7" s="23">
        <v>7550</v>
      </c>
      <c r="J7" s="22">
        <v>115</v>
      </c>
      <c r="K7" s="23">
        <v>135</v>
      </c>
      <c r="L7" s="22">
        <v>1283</v>
      </c>
      <c r="M7" s="23">
        <v>1566</v>
      </c>
      <c r="N7" s="22">
        <v>10</v>
      </c>
      <c r="O7" s="24">
        <v>5</v>
      </c>
    </row>
    <row r="8" spans="1:15" ht="15" customHeight="1" x14ac:dyDescent="0.15">
      <c r="B8" s="1">
        <v>2</v>
      </c>
      <c r="C8" s="20" t="s">
        <v>13</v>
      </c>
      <c r="E8" s="21">
        <f t="shared" si="1"/>
        <v>184</v>
      </c>
      <c r="F8" s="22">
        <f t="shared" si="2"/>
        <v>88</v>
      </c>
      <c r="G8" s="23">
        <f t="shared" si="2"/>
        <v>96</v>
      </c>
      <c r="H8" s="22">
        <v>86</v>
      </c>
      <c r="I8" s="23">
        <v>96</v>
      </c>
      <c r="J8" s="22">
        <v>0</v>
      </c>
      <c r="K8" s="23">
        <v>0</v>
      </c>
      <c r="L8" s="22">
        <v>2</v>
      </c>
      <c r="M8" s="23">
        <v>0</v>
      </c>
      <c r="N8" s="22">
        <v>0</v>
      </c>
      <c r="O8" s="24">
        <v>0</v>
      </c>
    </row>
    <row r="9" spans="1:15" ht="15" customHeight="1" x14ac:dyDescent="0.15">
      <c r="B9" s="1">
        <v>3</v>
      </c>
      <c r="C9" s="20" t="s">
        <v>14</v>
      </c>
      <c r="E9" s="21">
        <f t="shared" si="1"/>
        <v>1188</v>
      </c>
      <c r="F9" s="22">
        <f t="shared" si="2"/>
        <v>552</v>
      </c>
      <c r="G9" s="23">
        <f>I9+K9+M9</f>
        <v>636</v>
      </c>
      <c r="H9" s="22">
        <v>528</v>
      </c>
      <c r="I9" s="23">
        <v>599</v>
      </c>
      <c r="J9" s="22">
        <v>0</v>
      </c>
      <c r="K9" s="23">
        <v>0</v>
      </c>
      <c r="L9" s="22">
        <v>24</v>
      </c>
      <c r="M9" s="23">
        <v>37</v>
      </c>
      <c r="N9" s="22">
        <v>2</v>
      </c>
      <c r="O9" s="24">
        <v>0</v>
      </c>
    </row>
    <row r="10" spans="1:15" ht="15" customHeight="1" x14ac:dyDescent="0.15">
      <c r="B10" s="1">
        <v>4</v>
      </c>
      <c r="C10" s="1" t="s">
        <v>15</v>
      </c>
      <c r="E10" s="21">
        <f t="shared" si="1"/>
        <v>0</v>
      </c>
      <c r="F10" s="22">
        <f t="shared" si="2"/>
        <v>0</v>
      </c>
      <c r="G10" s="23">
        <f t="shared" si="2"/>
        <v>0</v>
      </c>
      <c r="H10" s="22">
        <v>0</v>
      </c>
      <c r="I10" s="23">
        <v>0</v>
      </c>
      <c r="J10" s="22">
        <v>0</v>
      </c>
      <c r="K10" s="23">
        <v>0</v>
      </c>
      <c r="L10" s="22">
        <v>0</v>
      </c>
      <c r="M10" s="23">
        <v>0</v>
      </c>
      <c r="N10" s="22">
        <v>0</v>
      </c>
      <c r="O10" s="24">
        <v>0</v>
      </c>
    </row>
    <row r="11" spans="1:15" ht="15" customHeight="1" x14ac:dyDescent="0.15">
      <c r="B11" s="1">
        <v>5</v>
      </c>
      <c r="C11" s="20" t="s">
        <v>16</v>
      </c>
      <c r="E11" s="21">
        <f t="shared" si="1"/>
        <v>0</v>
      </c>
      <c r="F11" s="22">
        <f t="shared" si="2"/>
        <v>0</v>
      </c>
      <c r="G11" s="23">
        <f t="shared" si="2"/>
        <v>0</v>
      </c>
      <c r="H11" s="22">
        <v>0</v>
      </c>
      <c r="I11" s="23">
        <v>0</v>
      </c>
      <c r="J11" s="22">
        <v>0</v>
      </c>
      <c r="K11" s="23">
        <v>0</v>
      </c>
      <c r="L11" s="22">
        <v>0</v>
      </c>
      <c r="M11" s="23">
        <v>0</v>
      </c>
      <c r="N11" s="22">
        <v>0</v>
      </c>
      <c r="O11" s="24">
        <v>0</v>
      </c>
    </row>
    <row r="12" spans="1:15" ht="15" customHeight="1" x14ac:dyDescent="0.15">
      <c r="B12" s="1">
        <v>6</v>
      </c>
      <c r="C12" s="1" t="s">
        <v>17</v>
      </c>
      <c r="E12" s="21">
        <f t="shared" si="1"/>
        <v>0</v>
      </c>
      <c r="F12" s="22">
        <f t="shared" si="2"/>
        <v>0</v>
      </c>
      <c r="G12" s="23">
        <f t="shared" si="2"/>
        <v>0</v>
      </c>
      <c r="H12" s="22">
        <v>0</v>
      </c>
      <c r="I12" s="23">
        <v>0</v>
      </c>
      <c r="J12" s="22">
        <v>0</v>
      </c>
      <c r="K12" s="23">
        <v>0</v>
      </c>
      <c r="L12" s="22">
        <v>0</v>
      </c>
      <c r="M12" s="23">
        <v>0</v>
      </c>
      <c r="N12" s="22">
        <v>0</v>
      </c>
      <c r="O12" s="24">
        <v>0</v>
      </c>
    </row>
    <row r="13" spans="1:15" ht="15" customHeight="1" x14ac:dyDescent="0.15">
      <c r="B13" s="1">
        <v>7</v>
      </c>
      <c r="C13" s="1" t="s">
        <v>18</v>
      </c>
      <c r="E13" s="21">
        <f t="shared" si="1"/>
        <v>66</v>
      </c>
      <c r="F13" s="22">
        <f t="shared" si="2"/>
        <v>53</v>
      </c>
      <c r="G13" s="23">
        <f t="shared" si="2"/>
        <v>13</v>
      </c>
      <c r="H13" s="22">
        <v>51</v>
      </c>
      <c r="I13" s="23">
        <v>13</v>
      </c>
      <c r="J13" s="22">
        <v>1</v>
      </c>
      <c r="K13" s="23">
        <v>0</v>
      </c>
      <c r="L13" s="22">
        <v>1</v>
      </c>
      <c r="M13" s="23">
        <v>0</v>
      </c>
      <c r="N13" s="22">
        <v>0</v>
      </c>
      <c r="O13" s="24">
        <v>0</v>
      </c>
    </row>
    <row r="14" spans="1:15" ht="15" customHeight="1" x14ac:dyDescent="0.15">
      <c r="B14" s="1">
        <v>8</v>
      </c>
      <c r="C14" s="1" t="s">
        <v>19</v>
      </c>
      <c r="E14" s="21">
        <f t="shared" si="1"/>
        <v>123</v>
      </c>
      <c r="F14" s="22">
        <f t="shared" si="2"/>
        <v>80</v>
      </c>
      <c r="G14" s="23">
        <f t="shared" si="2"/>
        <v>43</v>
      </c>
      <c r="H14" s="22">
        <v>80</v>
      </c>
      <c r="I14" s="23">
        <v>43</v>
      </c>
      <c r="J14" s="22">
        <v>0</v>
      </c>
      <c r="K14" s="23">
        <v>0</v>
      </c>
      <c r="L14" s="22">
        <v>0</v>
      </c>
      <c r="M14" s="23">
        <v>0</v>
      </c>
      <c r="N14" s="22">
        <v>2</v>
      </c>
      <c r="O14" s="24">
        <v>3</v>
      </c>
    </row>
    <row r="15" spans="1:15" ht="15" customHeight="1" x14ac:dyDescent="0.15">
      <c r="B15" s="1">
        <v>9</v>
      </c>
      <c r="C15" s="1" t="s">
        <v>20</v>
      </c>
      <c r="E15" s="21">
        <f t="shared" si="1"/>
        <v>0</v>
      </c>
      <c r="F15" s="22">
        <f t="shared" si="2"/>
        <v>0</v>
      </c>
      <c r="G15" s="23">
        <f t="shared" si="2"/>
        <v>0</v>
      </c>
      <c r="H15" s="22">
        <v>0</v>
      </c>
      <c r="I15" s="23">
        <v>0</v>
      </c>
      <c r="J15" s="22">
        <v>0</v>
      </c>
      <c r="K15" s="23">
        <v>0</v>
      </c>
      <c r="L15" s="22">
        <v>0</v>
      </c>
      <c r="M15" s="23">
        <v>0</v>
      </c>
      <c r="N15" s="22">
        <v>0</v>
      </c>
      <c r="O15" s="24">
        <v>0</v>
      </c>
    </row>
    <row r="16" spans="1:15" ht="15" customHeight="1" x14ac:dyDescent="0.15">
      <c r="B16" s="1" t="s">
        <v>21</v>
      </c>
      <c r="E16" s="21">
        <f t="shared" si="1"/>
        <v>130</v>
      </c>
      <c r="F16" s="22">
        <f t="shared" si="2"/>
        <v>70</v>
      </c>
      <c r="G16" s="23">
        <f t="shared" si="2"/>
        <v>60</v>
      </c>
      <c r="H16" s="22">
        <v>68</v>
      </c>
      <c r="I16" s="23">
        <v>58</v>
      </c>
      <c r="J16" s="22">
        <v>0</v>
      </c>
      <c r="K16" s="23">
        <v>0</v>
      </c>
      <c r="L16" s="22">
        <v>2</v>
      </c>
      <c r="M16" s="23">
        <v>2</v>
      </c>
      <c r="N16" s="22">
        <v>0</v>
      </c>
      <c r="O16" s="24">
        <v>0</v>
      </c>
    </row>
    <row r="17" spans="2:15" ht="15" customHeight="1" x14ac:dyDescent="0.15">
      <c r="B17" s="1" t="s">
        <v>22</v>
      </c>
      <c r="E17" s="21">
        <f t="shared" si="1"/>
        <v>46</v>
      </c>
      <c r="F17" s="22">
        <f t="shared" si="2"/>
        <v>21</v>
      </c>
      <c r="G17" s="23">
        <f t="shared" si="2"/>
        <v>25</v>
      </c>
      <c r="H17" s="22">
        <v>21</v>
      </c>
      <c r="I17" s="23">
        <v>24</v>
      </c>
      <c r="J17" s="22">
        <f t="shared" ref="J17:O17" si="4">J18+J19</f>
        <v>0</v>
      </c>
      <c r="K17" s="23">
        <f t="shared" si="4"/>
        <v>0</v>
      </c>
      <c r="L17" s="22">
        <f t="shared" si="4"/>
        <v>0</v>
      </c>
      <c r="M17" s="23">
        <f t="shared" si="4"/>
        <v>1</v>
      </c>
      <c r="N17" s="22">
        <f t="shared" si="4"/>
        <v>0</v>
      </c>
      <c r="O17" s="24">
        <f t="shared" si="4"/>
        <v>0</v>
      </c>
    </row>
    <row r="18" spans="2:15" ht="15" customHeight="1" x14ac:dyDescent="0.15">
      <c r="B18" s="1">
        <v>1</v>
      </c>
      <c r="C18" s="20" t="s">
        <v>23</v>
      </c>
      <c r="E18" s="21">
        <f t="shared" si="1"/>
        <v>24</v>
      </c>
      <c r="F18" s="22">
        <f t="shared" si="2"/>
        <v>11</v>
      </c>
      <c r="G18" s="23">
        <f t="shared" si="2"/>
        <v>13</v>
      </c>
      <c r="H18" s="22">
        <v>11</v>
      </c>
      <c r="I18" s="23">
        <v>13</v>
      </c>
      <c r="J18" s="22">
        <v>0</v>
      </c>
      <c r="K18" s="23">
        <v>0</v>
      </c>
      <c r="L18" s="22">
        <v>0</v>
      </c>
      <c r="M18" s="23">
        <v>0</v>
      </c>
      <c r="N18" s="22">
        <v>0</v>
      </c>
      <c r="O18" s="24">
        <v>0</v>
      </c>
    </row>
    <row r="19" spans="2:15" ht="15" customHeight="1" x14ac:dyDescent="0.15">
      <c r="B19" s="1">
        <v>2</v>
      </c>
      <c r="C19" s="1" t="s">
        <v>24</v>
      </c>
      <c r="E19" s="21">
        <f t="shared" si="1"/>
        <v>22</v>
      </c>
      <c r="F19" s="22">
        <f t="shared" si="2"/>
        <v>10</v>
      </c>
      <c r="G19" s="23">
        <f t="shared" si="2"/>
        <v>12</v>
      </c>
      <c r="H19" s="22">
        <v>10</v>
      </c>
      <c r="I19" s="23">
        <v>11</v>
      </c>
      <c r="J19" s="22">
        <v>0</v>
      </c>
      <c r="K19" s="23">
        <v>0</v>
      </c>
      <c r="L19" s="22">
        <v>0</v>
      </c>
      <c r="M19" s="23">
        <v>1</v>
      </c>
      <c r="N19" s="22">
        <v>0</v>
      </c>
      <c r="O19" s="24">
        <v>0</v>
      </c>
    </row>
    <row r="20" spans="2:15" ht="15" customHeight="1" x14ac:dyDescent="0.15">
      <c r="B20" s="1" t="s">
        <v>25</v>
      </c>
      <c r="E20" s="21">
        <f t="shared" si="1"/>
        <v>3</v>
      </c>
      <c r="F20" s="22">
        <f t="shared" si="2"/>
        <v>3</v>
      </c>
      <c r="G20" s="23">
        <f t="shared" si="2"/>
        <v>0</v>
      </c>
      <c r="H20" s="22">
        <v>3</v>
      </c>
      <c r="I20" s="23">
        <v>0</v>
      </c>
      <c r="J20" s="22">
        <v>0</v>
      </c>
      <c r="K20" s="23">
        <v>0</v>
      </c>
      <c r="L20" s="22">
        <v>0</v>
      </c>
      <c r="M20" s="23">
        <v>0</v>
      </c>
      <c r="N20" s="22">
        <v>0</v>
      </c>
      <c r="O20" s="24">
        <v>0</v>
      </c>
    </row>
    <row r="21" spans="2:15" ht="15" customHeight="1" x14ac:dyDescent="0.15">
      <c r="B21" s="1" t="s">
        <v>26</v>
      </c>
      <c r="E21" s="21">
        <f>F21+G21</f>
        <v>33</v>
      </c>
      <c r="F21" s="22">
        <f>H21+J21+L21</f>
        <v>25</v>
      </c>
      <c r="G21" s="23">
        <f t="shared" si="2"/>
        <v>8</v>
      </c>
      <c r="H21" s="22">
        <v>25</v>
      </c>
      <c r="I21" s="23">
        <v>8</v>
      </c>
      <c r="J21" s="22">
        <f t="shared" ref="J21:O21" si="5">J22+J23+J26</f>
        <v>0</v>
      </c>
      <c r="K21" s="23">
        <f t="shared" si="5"/>
        <v>0</v>
      </c>
      <c r="L21" s="22">
        <f t="shared" si="5"/>
        <v>0</v>
      </c>
      <c r="M21" s="23">
        <f t="shared" si="5"/>
        <v>0</v>
      </c>
      <c r="N21" s="22">
        <f t="shared" si="5"/>
        <v>0</v>
      </c>
      <c r="O21" s="24">
        <f t="shared" si="5"/>
        <v>0</v>
      </c>
    </row>
    <row r="22" spans="2:15" ht="15" customHeight="1" x14ac:dyDescent="0.15">
      <c r="B22" s="1">
        <v>1</v>
      </c>
      <c r="C22" s="1" t="s">
        <v>27</v>
      </c>
      <c r="E22" s="21">
        <f t="shared" si="1"/>
        <v>16</v>
      </c>
      <c r="F22" s="22">
        <f t="shared" si="2"/>
        <v>11</v>
      </c>
      <c r="G22" s="23">
        <f t="shared" si="2"/>
        <v>5</v>
      </c>
      <c r="H22" s="22">
        <v>11</v>
      </c>
      <c r="I22" s="23">
        <v>5</v>
      </c>
      <c r="J22" s="22">
        <v>0</v>
      </c>
      <c r="K22" s="23">
        <v>0</v>
      </c>
      <c r="L22" s="22">
        <v>0</v>
      </c>
      <c r="M22" s="23">
        <v>0</v>
      </c>
      <c r="N22" s="22">
        <v>0</v>
      </c>
      <c r="O22" s="24">
        <v>0</v>
      </c>
    </row>
    <row r="23" spans="2:15" ht="15" customHeight="1" x14ac:dyDescent="0.15">
      <c r="B23" s="1">
        <v>2</v>
      </c>
      <c r="C23" s="1" t="s">
        <v>28</v>
      </c>
      <c r="E23" s="21">
        <f t="shared" si="1"/>
        <v>15</v>
      </c>
      <c r="F23" s="22">
        <f t="shared" si="2"/>
        <v>13</v>
      </c>
      <c r="G23" s="23">
        <f t="shared" si="2"/>
        <v>2</v>
      </c>
      <c r="H23" s="22">
        <v>13</v>
      </c>
      <c r="I23" s="23">
        <v>2</v>
      </c>
      <c r="J23" s="22">
        <f t="shared" ref="J23:O23" si="6">SUM(J24:J25)</f>
        <v>0</v>
      </c>
      <c r="K23" s="23">
        <f t="shared" si="6"/>
        <v>0</v>
      </c>
      <c r="L23" s="22">
        <f t="shared" si="6"/>
        <v>0</v>
      </c>
      <c r="M23" s="23">
        <f t="shared" si="6"/>
        <v>0</v>
      </c>
      <c r="N23" s="22">
        <f t="shared" si="6"/>
        <v>0</v>
      </c>
      <c r="O23" s="24">
        <f t="shared" si="6"/>
        <v>0</v>
      </c>
    </row>
    <row r="24" spans="2:15" ht="15" customHeight="1" x14ac:dyDescent="0.15">
      <c r="D24" s="1" t="s">
        <v>29</v>
      </c>
      <c r="E24" s="21">
        <f t="shared" si="1"/>
        <v>14</v>
      </c>
      <c r="F24" s="22">
        <f t="shared" si="2"/>
        <v>13</v>
      </c>
      <c r="G24" s="23">
        <f t="shared" si="2"/>
        <v>1</v>
      </c>
      <c r="H24" s="22">
        <v>13</v>
      </c>
      <c r="I24" s="23">
        <v>1</v>
      </c>
      <c r="J24" s="22">
        <v>0</v>
      </c>
      <c r="K24" s="23">
        <v>0</v>
      </c>
      <c r="L24" s="22">
        <v>0</v>
      </c>
      <c r="M24" s="23">
        <v>0</v>
      </c>
      <c r="N24" s="22">
        <v>0</v>
      </c>
      <c r="O24" s="24">
        <v>0</v>
      </c>
    </row>
    <row r="25" spans="2:15" ht="15" customHeight="1" x14ac:dyDescent="0.15">
      <c r="D25" s="1" t="s">
        <v>30</v>
      </c>
      <c r="E25" s="21">
        <f t="shared" si="1"/>
        <v>1</v>
      </c>
      <c r="F25" s="22">
        <f t="shared" si="2"/>
        <v>0</v>
      </c>
      <c r="G25" s="23">
        <f t="shared" si="2"/>
        <v>1</v>
      </c>
      <c r="H25" s="22">
        <v>0</v>
      </c>
      <c r="I25" s="23">
        <v>1</v>
      </c>
      <c r="J25" s="22">
        <v>0</v>
      </c>
      <c r="K25" s="23">
        <v>0</v>
      </c>
      <c r="L25" s="22">
        <v>0</v>
      </c>
      <c r="M25" s="23">
        <v>0</v>
      </c>
      <c r="N25" s="22">
        <v>0</v>
      </c>
      <c r="O25" s="24">
        <v>0</v>
      </c>
    </row>
    <row r="26" spans="2:15" ht="15" customHeight="1" x14ac:dyDescent="0.15">
      <c r="B26" s="1">
        <v>3</v>
      </c>
      <c r="C26" s="1" t="s">
        <v>31</v>
      </c>
      <c r="E26" s="21">
        <f t="shared" si="1"/>
        <v>2</v>
      </c>
      <c r="F26" s="22">
        <f t="shared" si="2"/>
        <v>1</v>
      </c>
      <c r="G26" s="23">
        <f t="shared" si="2"/>
        <v>1</v>
      </c>
      <c r="H26" s="22">
        <v>1</v>
      </c>
      <c r="I26" s="23">
        <v>1</v>
      </c>
      <c r="J26" s="22">
        <v>0</v>
      </c>
      <c r="K26" s="23">
        <v>0</v>
      </c>
      <c r="L26" s="22">
        <v>0</v>
      </c>
      <c r="M26" s="23">
        <v>0</v>
      </c>
      <c r="N26" s="22">
        <v>0</v>
      </c>
      <c r="O26" s="24">
        <v>0</v>
      </c>
    </row>
    <row r="27" spans="2:15" ht="15" customHeight="1" x14ac:dyDescent="0.15">
      <c r="B27" s="1" t="s">
        <v>32</v>
      </c>
      <c r="E27" s="21">
        <f t="shared" si="1"/>
        <v>136</v>
      </c>
      <c r="F27" s="22">
        <f t="shared" si="2"/>
        <v>64</v>
      </c>
      <c r="G27" s="23">
        <f t="shared" si="2"/>
        <v>72</v>
      </c>
      <c r="H27" s="22">
        <v>61</v>
      </c>
      <c r="I27" s="23">
        <v>63</v>
      </c>
      <c r="J27" s="22">
        <v>0</v>
      </c>
      <c r="K27" s="23">
        <v>0</v>
      </c>
      <c r="L27" s="22">
        <v>3</v>
      </c>
      <c r="M27" s="23">
        <v>9</v>
      </c>
      <c r="N27" s="22">
        <v>0</v>
      </c>
      <c r="O27" s="24">
        <v>0</v>
      </c>
    </row>
    <row r="28" spans="2:15" ht="15" customHeight="1" x14ac:dyDescent="0.15">
      <c r="B28" s="1" t="s">
        <v>33</v>
      </c>
      <c r="E28" s="21">
        <f t="shared" si="1"/>
        <v>0</v>
      </c>
      <c r="F28" s="22">
        <f t="shared" si="2"/>
        <v>0</v>
      </c>
      <c r="G28" s="23">
        <f t="shared" si="2"/>
        <v>0</v>
      </c>
      <c r="H28" s="22">
        <v>0</v>
      </c>
      <c r="I28" s="23">
        <v>0</v>
      </c>
      <c r="J28" s="22">
        <v>0</v>
      </c>
      <c r="K28" s="23">
        <v>0</v>
      </c>
      <c r="L28" s="22">
        <v>0</v>
      </c>
      <c r="M28" s="23">
        <v>0</v>
      </c>
      <c r="N28" s="22">
        <v>0</v>
      </c>
      <c r="O28" s="24">
        <v>0</v>
      </c>
    </row>
    <row r="29" spans="2:15" ht="15" customHeight="1" x14ac:dyDescent="0.15">
      <c r="B29" s="1" t="s">
        <v>34</v>
      </c>
      <c r="E29" s="21">
        <f t="shared" si="1"/>
        <v>2</v>
      </c>
      <c r="F29" s="22">
        <f t="shared" si="2"/>
        <v>2</v>
      </c>
      <c r="G29" s="23">
        <f t="shared" si="2"/>
        <v>0</v>
      </c>
      <c r="H29" s="22">
        <v>2</v>
      </c>
      <c r="I29" s="23">
        <v>0</v>
      </c>
      <c r="J29" s="22">
        <v>0</v>
      </c>
      <c r="K29" s="23">
        <v>0</v>
      </c>
      <c r="L29" s="22">
        <v>0</v>
      </c>
      <c r="M29" s="23">
        <v>0</v>
      </c>
      <c r="N29" s="22">
        <v>0</v>
      </c>
      <c r="O29" s="24">
        <v>0</v>
      </c>
    </row>
    <row r="30" spans="2:15" ht="15" customHeight="1" x14ac:dyDescent="0.15">
      <c r="B30" s="1" t="s">
        <v>35</v>
      </c>
      <c r="E30" s="21">
        <f t="shared" si="1"/>
        <v>1</v>
      </c>
      <c r="F30" s="22">
        <f t="shared" si="2"/>
        <v>0</v>
      </c>
      <c r="G30" s="23">
        <f t="shared" si="2"/>
        <v>1</v>
      </c>
      <c r="H30" s="22">
        <v>0</v>
      </c>
      <c r="I30" s="23">
        <v>1</v>
      </c>
      <c r="J30" s="22">
        <v>0</v>
      </c>
      <c r="K30" s="23">
        <v>0</v>
      </c>
      <c r="L30" s="22">
        <v>0</v>
      </c>
      <c r="M30" s="23">
        <v>0</v>
      </c>
      <c r="N30" s="22">
        <v>0</v>
      </c>
      <c r="O30" s="24">
        <v>0</v>
      </c>
    </row>
    <row r="31" spans="2:15" ht="15" customHeight="1" x14ac:dyDescent="0.15">
      <c r="B31" s="1" t="s">
        <v>36</v>
      </c>
      <c r="E31" s="21">
        <f>F31+G31</f>
        <v>33</v>
      </c>
      <c r="F31" s="22">
        <f>H31+J31+L31</f>
        <v>26</v>
      </c>
      <c r="G31" s="23">
        <f t="shared" si="2"/>
        <v>7</v>
      </c>
      <c r="H31" s="22">
        <v>26</v>
      </c>
      <c r="I31" s="23">
        <v>7</v>
      </c>
      <c r="J31" s="22">
        <f t="shared" ref="J31:O31" si="7">J22+J24+J29+J30</f>
        <v>0</v>
      </c>
      <c r="K31" s="23">
        <f t="shared" si="7"/>
        <v>0</v>
      </c>
      <c r="L31" s="22">
        <f t="shared" si="7"/>
        <v>0</v>
      </c>
      <c r="M31" s="23">
        <f t="shared" si="7"/>
        <v>0</v>
      </c>
      <c r="N31" s="22">
        <f t="shared" si="7"/>
        <v>0</v>
      </c>
      <c r="O31" s="24">
        <f t="shared" si="7"/>
        <v>0</v>
      </c>
    </row>
    <row r="32" spans="2:15" ht="5.0999999999999996" customHeight="1" x14ac:dyDescent="0.15">
      <c r="E32" s="21"/>
      <c r="F32" s="22"/>
      <c r="G32" s="23"/>
      <c r="H32" s="22"/>
      <c r="I32" s="23"/>
      <c r="J32" s="22"/>
      <c r="K32" s="23"/>
      <c r="L32" s="22"/>
      <c r="M32" s="23"/>
      <c r="N32" s="22"/>
      <c r="O32" s="24"/>
    </row>
    <row r="33" spans="1:15" ht="15" customHeight="1" x14ac:dyDescent="0.15">
      <c r="A33" s="1" t="s">
        <v>37</v>
      </c>
      <c r="D33" s="20"/>
      <c r="E33" s="21">
        <f t="shared" si="1"/>
        <v>19189</v>
      </c>
      <c r="F33" s="22">
        <f t="shared" si="2"/>
        <v>9714</v>
      </c>
      <c r="G33" s="23">
        <f t="shared" si="2"/>
        <v>9475</v>
      </c>
      <c r="H33" s="22">
        <v>8307</v>
      </c>
      <c r="I33" s="23">
        <v>7771</v>
      </c>
      <c r="J33" s="22">
        <f t="shared" ref="J33:O33" si="8">SUM(J34:J39)</f>
        <v>116</v>
      </c>
      <c r="K33" s="23">
        <f t="shared" si="8"/>
        <v>135</v>
      </c>
      <c r="L33" s="22">
        <f t="shared" si="8"/>
        <v>1291</v>
      </c>
      <c r="M33" s="23">
        <f t="shared" si="8"/>
        <v>1569</v>
      </c>
      <c r="N33" s="22">
        <f t="shared" si="8"/>
        <v>12</v>
      </c>
      <c r="O33" s="24">
        <f t="shared" si="8"/>
        <v>8</v>
      </c>
    </row>
    <row r="34" spans="1:15" ht="15" customHeight="1" x14ac:dyDescent="0.15">
      <c r="B34" s="1" t="s">
        <v>38</v>
      </c>
      <c r="E34" s="21">
        <f t="shared" si="1"/>
        <v>18815</v>
      </c>
      <c r="F34" s="22">
        <f t="shared" si="2"/>
        <v>9492</v>
      </c>
      <c r="G34" s="23">
        <f t="shared" si="2"/>
        <v>9323</v>
      </c>
      <c r="H34" s="22">
        <v>8089</v>
      </c>
      <c r="I34" s="23">
        <v>7619</v>
      </c>
      <c r="J34" s="22">
        <v>115</v>
      </c>
      <c r="K34" s="23">
        <v>135</v>
      </c>
      <c r="L34" s="22">
        <v>1288</v>
      </c>
      <c r="M34" s="23">
        <v>1569</v>
      </c>
      <c r="N34" s="22">
        <v>10</v>
      </c>
      <c r="O34" s="24">
        <v>5</v>
      </c>
    </row>
    <row r="35" spans="1:15" ht="15" customHeight="1" x14ac:dyDescent="0.15">
      <c r="B35" s="1" t="s">
        <v>39</v>
      </c>
      <c r="E35" s="21">
        <f t="shared" si="1"/>
        <v>184</v>
      </c>
      <c r="F35" s="22">
        <f t="shared" si="2"/>
        <v>88</v>
      </c>
      <c r="G35" s="23">
        <f t="shared" si="2"/>
        <v>96</v>
      </c>
      <c r="H35" s="22">
        <v>86</v>
      </c>
      <c r="I35" s="23">
        <v>96</v>
      </c>
      <c r="J35" s="22">
        <v>0</v>
      </c>
      <c r="K35" s="23">
        <v>0</v>
      </c>
      <c r="L35" s="22">
        <v>2</v>
      </c>
      <c r="M35" s="23">
        <v>0</v>
      </c>
      <c r="N35" s="22">
        <v>0</v>
      </c>
      <c r="O35" s="24">
        <v>0</v>
      </c>
    </row>
    <row r="36" spans="1:15" ht="15" customHeight="1" x14ac:dyDescent="0.15">
      <c r="B36" s="1" t="s">
        <v>40</v>
      </c>
      <c r="E36" s="21">
        <f t="shared" si="1"/>
        <v>0</v>
      </c>
      <c r="F36" s="22">
        <f t="shared" si="2"/>
        <v>0</v>
      </c>
      <c r="G36" s="23">
        <f t="shared" si="2"/>
        <v>0</v>
      </c>
      <c r="H36" s="22">
        <v>0</v>
      </c>
      <c r="I36" s="23">
        <v>0</v>
      </c>
      <c r="J36" s="22">
        <v>0</v>
      </c>
      <c r="K36" s="23">
        <v>0</v>
      </c>
      <c r="L36" s="22">
        <v>0</v>
      </c>
      <c r="M36" s="23">
        <v>0</v>
      </c>
      <c r="N36" s="22">
        <v>0</v>
      </c>
      <c r="O36" s="24">
        <v>0</v>
      </c>
    </row>
    <row r="37" spans="1:15" ht="15" customHeight="1" x14ac:dyDescent="0.15">
      <c r="B37" s="1" t="s">
        <v>41</v>
      </c>
      <c r="E37" s="21">
        <f t="shared" si="1"/>
        <v>0</v>
      </c>
      <c r="F37" s="22">
        <f t="shared" si="2"/>
        <v>0</v>
      </c>
      <c r="G37" s="23">
        <f t="shared" si="2"/>
        <v>0</v>
      </c>
      <c r="H37" s="22">
        <v>0</v>
      </c>
      <c r="I37" s="23">
        <v>0</v>
      </c>
      <c r="J37" s="22">
        <v>0</v>
      </c>
      <c r="K37" s="23">
        <v>0</v>
      </c>
      <c r="L37" s="22">
        <v>0</v>
      </c>
      <c r="M37" s="23">
        <v>0</v>
      </c>
      <c r="N37" s="22">
        <v>0</v>
      </c>
      <c r="O37" s="24">
        <v>0</v>
      </c>
    </row>
    <row r="38" spans="1:15" ht="15" customHeight="1" x14ac:dyDescent="0.15">
      <c r="B38" s="1" t="s">
        <v>18</v>
      </c>
      <c r="E38" s="21">
        <f t="shared" si="1"/>
        <v>67</v>
      </c>
      <c r="F38" s="22">
        <f t="shared" si="2"/>
        <v>54</v>
      </c>
      <c r="G38" s="23">
        <f t="shared" si="2"/>
        <v>13</v>
      </c>
      <c r="H38" s="22">
        <v>52</v>
      </c>
      <c r="I38" s="23">
        <v>13</v>
      </c>
      <c r="J38" s="22">
        <v>1</v>
      </c>
      <c r="K38" s="23">
        <v>0</v>
      </c>
      <c r="L38" s="22">
        <v>1</v>
      </c>
      <c r="M38" s="23">
        <v>0</v>
      </c>
      <c r="N38" s="22">
        <v>0</v>
      </c>
      <c r="O38" s="24">
        <v>0</v>
      </c>
    </row>
    <row r="39" spans="1:15" ht="15" customHeight="1" x14ac:dyDescent="0.15">
      <c r="B39" s="1" t="s">
        <v>19</v>
      </c>
      <c r="E39" s="21">
        <f t="shared" si="1"/>
        <v>123</v>
      </c>
      <c r="F39" s="22">
        <f t="shared" si="2"/>
        <v>80</v>
      </c>
      <c r="G39" s="23">
        <f t="shared" si="2"/>
        <v>43</v>
      </c>
      <c r="H39" s="22">
        <v>80</v>
      </c>
      <c r="I39" s="23">
        <v>43</v>
      </c>
      <c r="J39" s="22">
        <v>0</v>
      </c>
      <c r="K39" s="23">
        <v>0</v>
      </c>
      <c r="L39" s="22">
        <v>0</v>
      </c>
      <c r="M39" s="23">
        <v>0</v>
      </c>
      <c r="N39" s="22">
        <v>2</v>
      </c>
      <c r="O39" s="24">
        <v>3</v>
      </c>
    </row>
    <row r="40" spans="1:15" ht="5.0999999999999996" customHeight="1" x14ac:dyDescent="0.15">
      <c r="E40" s="21"/>
      <c r="F40" s="22"/>
      <c r="G40" s="23"/>
      <c r="H40" s="22"/>
      <c r="I40" s="23"/>
      <c r="J40" s="22"/>
      <c r="K40" s="23"/>
      <c r="L40" s="22"/>
      <c r="M40" s="23"/>
      <c r="N40" s="22"/>
      <c r="O40" s="24"/>
    </row>
    <row r="41" spans="1:15" ht="15" customHeight="1" x14ac:dyDescent="0.15">
      <c r="A41" s="1" t="s">
        <v>42</v>
      </c>
      <c r="D41" s="20"/>
      <c r="E41" s="21">
        <f t="shared" si="1"/>
        <v>33</v>
      </c>
      <c r="F41" s="22">
        <f t="shared" si="2"/>
        <v>26</v>
      </c>
      <c r="G41" s="23">
        <f t="shared" si="2"/>
        <v>7</v>
      </c>
      <c r="H41" s="22">
        <f>SUM(H42:H45)</f>
        <v>26</v>
      </c>
      <c r="I41" s="23">
        <f t="shared" ref="I41:O41" si="9">SUM(I42:I45)</f>
        <v>7</v>
      </c>
      <c r="J41" s="25">
        <f t="shared" si="9"/>
        <v>0</v>
      </c>
      <c r="K41" s="26">
        <f t="shared" si="9"/>
        <v>0</v>
      </c>
      <c r="L41" s="25">
        <f t="shared" si="9"/>
        <v>0</v>
      </c>
      <c r="M41" s="26">
        <f t="shared" si="9"/>
        <v>0</v>
      </c>
      <c r="N41" s="25">
        <f t="shared" si="9"/>
        <v>0</v>
      </c>
      <c r="O41" s="27">
        <f t="shared" si="9"/>
        <v>0</v>
      </c>
    </row>
    <row r="42" spans="1:15" ht="15" customHeight="1" x14ac:dyDescent="0.15">
      <c r="B42" s="1" t="s">
        <v>43</v>
      </c>
      <c r="E42" s="21">
        <f t="shared" si="1"/>
        <v>1</v>
      </c>
      <c r="F42" s="22">
        <f t="shared" si="2"/>
        <v>1</v>
      </c>
      <c r="G42" s="23">
        <f t="shared" si="2"/>
        <v>0</v>
      </c>
      <c r="H42" s="22">
        <v>1</v>
      </c>
      <c r="I42" s="23">
        <v>0</v>
      </c>
      <c r="J42" s="22">
        <v>0</v>
      </c>
      <c r="K42" s="23">
        <v>0</v>
      </c>
      <c r="L42" s="22">
        <v>0</v>
      </c>
      <c r="M42" s="23">
        <v>0</v>
      </c>
      <c r="N42" s="22">
        <v>0</v>
      </c>
      <c r="O42" s="24">
        <v>0</v>
      </c>
    </row>
    <row r="43" spans="1:15" ht="15" customHeight="1" x14ac:dyDescent="0.15">
      <c r="B43" s="1" t="s">
        <v>44</v>
      </c>
      <c r="E43" s="21">
        <f t="shared" si="1"/>
        <v>15</v>
      </c>
      <c r="F43" s="22">
        <f t="shared" si="2"/>
        <v>14</v>
      </c>
      <c r="G43" s="23">
        <f t="shared" si="2"/>
        <v>1</v>
      </c>
      <c r="H43" s="22">
        <v>14</v>
      </c>
      <c r="I43" s="23">
        <v>1</v>
      </c>
      <c r="J43" s="22">
        <v>0</v>
      </c>
      <c r="K43" s="23">
        <v>0</v>
      </c>
      <c r="L43" s="22">
        <v>0</v>
      </c>
      <c r="M43" s="23">
        <v>0</v>
      </c>
      <c r="N43" s="22">
        <v>0</v>
      </c>
      <c r="O43" s="24">
        <v>0</v>
      </c>
    </row>
    <row r="44" spans="1:15" ht="15" customHeight="1" x14ac:dyDescent="0.15">
      <c r="B44" s="1" t="s">
        <v>45</v>
      </c>
      <c r="E44" s="21">
        <f t="shared" si="1"/>
        <v>11</v>
      </c>
      <c r="F44" s="22">
        <f t="shared" si="2"/>
        <v>7</v>
      </c>
      <c r="G44" s="23">
        <f t="shared" si="2"/>
        <v>4</v>
      </c>
      <c r="H44" s="22">
        <v>7</v>
      </c>
      <c r="I44" s="23">
        <v>4</v>
      </c>
      <c r="J44" s="22">
        <v>0</v>
      </c>
      <c r="K44" s="23">
        <v>0</v>
      </c>
      <c r="L44" s="22">
        <v>0</v>
      </c>
      <c r="M44" s="23">
        <v>0</v>
      </c>
      <c r="N44" s="22">
        <v>0</v>
      </c>
      <c r="O44" s="24">
        <v>0</v>
      </c>
    </row>
    <row r="45" spans="1:15" ht="15" customHeight="1" x14ac:dyDescent="0.15">
      <c r="A45" s="28"/>
      <c r="B45" s="28" t="s">
        <v>46</v>
      </c>
      <c r="C45" s="28"/>
      <c r="D45" s="28"/>
      <c r="E45" s="29">
        <f t="shared" si="1"/>
        <v>6</v>
      </c>
      <c r="F45" s="30">
        <f t="shared" si="2"/>
        <v>4</v>
      </c>
      <c r="G45" s="31">
        <f t="shared" si="2"/>
        <v>2</v>
      </c>
      <c r="H45" s="30">
        <v>4</v>
      </c>
      <c r="I45" s="31">
        <v>2</v>
      </c>
      <c r="J45" s="30">
        <v>0</v>
      </c>
      <c r="K45" s="31">
        <v>0</v>
      </c>
      <c r="L45" s="30">
        <v>0</v>
      </c>
      <c r="M45" s="31">
        <v>0</v>
      </c>
      <c r="N45" s="30">
        <v>0</v>
      </c>
      <c r="O45" s="32">
        <v>0</v>
      </c>
    </row>
    <row r="46" spans="1:15" ht="15" customHeight="1" x14ac:dyDescent="0.15">
      <c r="A46" s="1" t="s">
        <v>47</v>
      </c>
    </row>
    <row r="47" spans="1:15" ht="15" customHeight="1" x14ac:dyDescent="0.15">
      <c r="A47" s="1" t="s">
        <v>48</v>
      </c>
    </row>
    <row r="48" spans="1:15" ht="15" customHeight="1" x14ac:dyDescent="0.15">
      <c r="A48" s="1" t="s">
        <v>49</v>
      </c>
    </row>
  </sheetData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第14表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2024-06-06T05:10:58Z</dcterms:created>
  <dcterms:modified xsi:type="dcterms:W3CDTF">2024-06-06T05:11:07Z</dcterms:modified>
</cp:coreProperties>
</file>