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E736825B-420C-47B8-B83C-71D34E62CF7C}" xr6:coauthVersionLast="47" xr6:coauthVersionMax="47" xr10:uidLastSave="{00000000-0000-0000-0000-000000000000}"/>
  <bookViews>
    <workbookView xWindow="1275" yWindow="1230" windowWidth="17565" windowHeight="10020" xr2:uid="{9870F65F-4C74-4D0C-A1F3-7A13E4E38E88}"/>
  </bookViews>
  <sheets>
    <sheet name="第15表" sheetId="1" r:id="rId1"/>
  </sheets>
  <definedNames>
    <definedName name="_xlnm._FilterDatabase" localSheetId="0" hidden="1">第15表!$L$77:$N$96</definedName>
    <definedName name="_xlnm.Print_Area" localSheetId="0">第15表!$A$1:$S$76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3" i="1" l="1"/>
  <c r="J73" i="1"/>
  <c r="G73" i="1" s="1"/>
  <c r="I73" i="1"/>
  <c r="H73" i="1" s="1"/>
  <c r="F73" i="1"/>
  <c r="E73" i="1" s="1"/>
  <c r="Q72" i="1"/>
  <c r="J72" i="1"/>
  <c r="G72" i="1" s="1"/>
  <c r="I72" i="1"/>
  <c r="F72" i="1" s="1"/>
  <c r="E72" i="1" s="1"/>
  <c r="H72" i="1"/>
  <c r="Q71" i="1"/>
  <c r="J71" i="1"/>
  <c r="I71" i="1"/>
  <c r="F71" i="1" s="1"/>
  <c r="E71" i="1" s="1"/>
  <c r="H71" i="1"/>
  <c r="G71" i="1"/>
  <c r="Q70" i="1"/>
  <c r="J70" i="1"/>
  <c r="H70" i="1" s="1"/>
  <c r="I70" i="1"/>
  <c r="F70" i="1"/>
  <c r="Q69" i="1"/>
  <c r="J69" i="1"/>
  <c r="G69" i="1" s="1"/>
  <c r="I69" i="1"/>
  <c r="F69" i="1" s="1"/>
  <c r="Q68" i="1"/>
  <c r="J68" i="1"/>
  <c r="G68" i="1" s="1"/>
  <c r="I68" i="1"/>
  <c r="F68" i="1" s="1"/>
  <c r="E68" i="1" s="1"/>
  <c r="H68" i="1"/>
  <c r="Q67" i="1"/>
  <c r="J67" i="1"/>
  <c r="I67" i="1"/>
  <c r="F67" i="1" s="1"/>
  <c r="E67" i="1" s="1"/>
  <c r="H67" i="1"/>
  <c r="G67" i="1"/>
  <c r="Q66" i="1"/>
  <c r="J66" i="1"/>
  <c r="G66" i="1" s="1"/>
  <c r="I66" i="1"/>
  <c r="H66" i="1" s="1"/>
  <c r="F66" i="1"/>
  <c r="Q65" i="1"/>
  <c r="J65" i="1"/>
  <c r="G65" i="1" s="1"/>
  <c r="I65" i="1"/>
  <c r="F65" i="1" s="1"/>
  <c r="Q64" i="1"/>
  <c r="J64" i="1"/>
  <c r="I64" i="1"/>
  <c r="F64" i="1" s="1"/>
  <c r="E64" i="1" s="1"/>
  <c r="G64" i="1"/>
  <c r="Q63" i="1"/>
  <c r="J63" i="1"/>
  <c r="I63" i="1"/>
  <c r="H63" i="1"/>
  <c r="G63" i="1"/>
  <c r="F63" i="1"/>
  <c r="E63" i="1" s="1"/>
  <c r="Q62" i="1"/>
  <c r="J62" i="1"/>
  <c r="I62" i="1"/>
  <c r="H62" i="1" s="1"/>
  <c r="G62" i="1"/>
  <c r="F62" i="1"/>
  <c r="E62" i="1" s="1"/>
  <c r="Q61" i="1"/>
  <c r="J61" i="1"/>
  <c r="G61" i="1" s="1"/>
  <c r="I61" i="1"/>
  <c r="H61" i="1" s="1"/>
  <c r="F61" i="1"/>
  <c r="E61" i="1" s="1"/>
  <c r="Q60" i="1"/>
  <c r="J60" i="1"/>
  <c r="I60" i="1"/>
  <c r="F60" i="1" s="1"/>
  <c r="E60" i="1" s="1"/>
  <c r="G60" i="1"/>
  <c r="Q59" i="1"/>
  <c r="J59" i="1"/>
  <c r="I59" i="1"/>
  <c r="H59" i="1"/>
  <c r="G59" i="1"/>
  <c r="F59" i="1"/>
  <c r="E59" i="1" s="1"/>
  <c r="Q58" i="1"/>
  <c r="J58" i="1"/>
  <c r="I58" i="1"/>
  <c r="H58" i="1" s="1"/>
  <c r="G58" i="1"/>
  <c r="F58" i="1"/>
  <c r="E58" i="1" s="1"/>
  <c r="Q57" i="1"/>
  <c r="J57" i="1"/>
  <c r="G57" i="1" s="1"/>
  <c r="I57" i="1"/>
  <c r="H57" i="1" s="1"/>
  <c r="F57" i="1"/>
  <c r="Q56" i="1"/>
  <c r="J56" i="1"/>
  <c r="I56" i="1"/>
  <c r="F56" i="1" s="1"/>
  <c r="E56" i="1" s="1"/>
  <c r="G56" i="1"/>
  <c r="Q55" i="1"/>
  <c r="J55" i="1"/>
  <c r="I55" i="1"/>
  <c r="H55" i="1"/>
  <c r="G55" i="1"/>
  <c r="F55" i="1"/>
  <c r="E55" i="1" s="1"/>
  <c r="Q54" i="1"/>
  <c r="J54" i="1"/>
  <c r="I54" i="1"/>
  <c r="H54" i="1" s="1"/>
  <c r="G54" i="1"/>
  <c r="F54" i="1"/>
  <c r="E54" i="1" s="1"/>
  <c r="S53" i="1"/>
  <c r="R53" i="1"/>
  <c r="Q53" i="1"/>
  <c r="P53" i="1"/>
  <c r="O53" i="1"/>
  <c r="N53" i="1"/>
  <c r="M53" i="1"/>
  <c r="L53" i="1"/>
  <c r="K53" i="1"/>
  <c r="I53" i="1" s="1"/>
  <c r="J53" i="1"/>
  <c r="G53" i="1"/>
  <c r="Q51" i="1"/>
  <c r="J51" i="1"/>
  <c r="G51" i="1" s="1"/>
  <c r="I51" i="1"/>
  <c r="H51" i="1" s="1"/>
  <c r="F51" i="1"/>
  <c r="E51" i="1" s="1"/>
  <c r="Q50" i="1"/>
  <c r="J50" i="1"/>
  <c r="I50" i="1"/>
  <c r="H50" i="1" s="1"/>
  <c r="G50" i="1"/>
  <c r="Q49" i="1"/>
  <c r="J49" i="1"/>
  <c r="G49" i="1" s="1"/>
  <c r="I49" i="1"/>
  <c r="H49" i="1"/>
  <c r="F49" i="1"/>
  <c r="Q48" i="1"/>
  <c r="J48" i="1"/>
  <c r="I48" i="1"/>
  <c r="F48" i="1" s="1"/>
  <c r="E48" i="1" s="1"/>
  <c r="G48" i="1"/>
  <c r="Q47" i="1"/>
  <c r="J47" i="1"/>
  <c r="H47" i="1" s="1"/>
  <c r="I47" i="1"/>
  <c r="F47" i="1"/>
  <c r="Q46" i="1"/>
  <c r="J46" i="1"/>
  <c r="I46" i="1"/>
  <c r="H46" i="1" s="1"/>
  <c r="G46" i="1"/>
  <c r="Q45" i="1"/>
  <c r="J45" i="1"/>
  <c r="G45" i="1" s="1"/>
  <c r="I45" i="1"/>
  <c r="H45" i="1"/>
  <c r="F45" i="1"/>
  <c r="Q44" i="1"/>
  <c r="J44" i="1"/>
  <c r="I44" i="1"/>
  <c r="F44" i="1" s="1"/>
  <c r="E44" i="1" s="1"/>
  <c r="G44" i="1"/>
  <c r="Q43" i="1"/>
  <c r="J43" i="1"/>
  <c r="G43" i="1" s="1"/>
  <c r="I43" i="1"/>
  <c r="H43" i="1" s="1"/>
  <c r="F43" i="1"/>
  <c r="S42" i="1"/>
  <c r="R42" i="1"/>
  <c r="Q42" i="1"/>
  <c r="P42" i="1"/>
  <c r="O42" i="1"/>
  <c r="N42" i="1"/>
  <c r="M42" i="1"/>
  <c r="L42" i="1"/>
  <c r="K42" i="1"/>
  <c r="J42" i="1"/>
  <c r="G42" i="1" s="1"/>
  <c r="I42" i="1"/>
  <c r="H42" i="1" s="1"/>
  <c r="Q41" i="1"/>
  <c r="J41" i="1"/>
  <c r="I41" i="1"/>
  <c r="F41" i="1" s="1"/>
  <c r="E41" i="1" s="1"/>
  <c r="H41" i="1"/>
  <c r="G41" i="1"/>
  <c r="Q40" i="1"/>
  <c r="J40" i="1"/>
  <c r="I40" i="1"/>
  <c r="H40" i="1"/>
  <c r="G40" i="1"/>
  <c r="F40" i="1"/>
  <c r="E40" i="1" s="1"/>
  <c r="Q39" i="1"/>
  <c r="J39" i="1"/>
  <c r="G39" i="1" s="1"/>
  <c r="I39" i="1"/>
  <c r="H39" i="1" s="1"/>
  <c r="F39" i="1"/>
  <c r="E39" i="1" s="1"/>
  <c r="Q38" i="1"/>
  <c r="J38" i="1"/>
  <c r="G38" i="1" s="1"/>
  <c r="I38" i="1"/>
  <c r="H38" i="1" s="1"/>
  <c r="Q37" i="1"/>
  <c r="J37" i="1"/>
  <c r="I37" i="1"/>
  <c r="F37" i="1" s="1"/>
  <c r="E37" i="1" s="1"/>
  <c r="H37" i="1"/>
  <c r="G37" i="1"/>
  <c r="Q36" i="1"/>
  <c r="J36" i="1"/>
  <c r="I36" i="1"/>
  <c r="H36" i="1"/>
  <c r="G36" i="1"/>
  <c r="F36" i="1"/>
  <c r="E36" i="1" s="1"/>
  <c r="S35" i="1"/>
  <c r="R35" i="1"/>
  <c r="Q35" i="1"/>
  <c r="P35" i="1"/>
  <c r="O35" i="1"/>
  <c r="N35" i="1"/>
  <c r="M35" i="1"/>
  <c r="L35" i="1"/>
  <c r="K35" i="1"/>
  <c r="I35" i="1" s="1"/>
  <c r="J35" i="1"/>
  <c r="G35" i="1"/>
  <c r="Q33" i="1"/>
  <c r="J33" i="1"/>
  <c r="G33" i="1" s="1"/>
  <c r="I33" i="1"/>
  <c r="H33" i="1" s="1"/>
  <c r="F33" i="1"/>
  <c r="Q32" i="1"/>
  <c r="J32" i="1"/>
  <c r="G32" i="1" s="1"/>
  <c r="I32" i="1"/>
  <c r="H32" i="1" s="1"/>
  <c r="S31" i="1"/>
  <c r="Q31" i="1" s="1"/>
  <c r="R31" i="1"/>
  <c r="P31" i="1"/>
  <c r="O31" i="1"/>
  <c r="N31" i="1"/>
  <c r="M31" i="1"/>
  <c r="L31" i="1"/>
  <c r="J31" i="1" s="1"/>
  <c r="G31" i="1" s="1"/>
  <c r="K31" i="1"/>
  <c r="I31" i="1" s="1"/>
  <c r="S30" i="1"/>
  <c r="R30" i="1"/>
  <c r="Q30" i="1" s="1"/>
  <c r="P30" i="1"/>
  <c r="O30" i="1"/>
  <c r="N30" i="1"/>
  <c r="M30" i="1"/>
  <c r="L30" i="1"/>
  <c r="K30" i="1"/>
  <c r="I30" i="1" s="1"/>
  <c r="J30" i="1"/>
  <c r="G30" i="1"/>
  <c r="Q29" i="1"/>
  <c r="J29" i="1"/>
  <c r="G29" i="1" s="1"/>
  <c r="I29" i="1"/>
  <c r="H29" i="1" s="1"/>
  <c r="F29" i="1"/>
  <c r="Q28" i="1"/>
  <c r="J28" i="1"/>
  <c r="G28" i="1" s="1"/>
  <c r="I28" i="1"/>
  <c r="H28" i="1" s="1"/>
  <c r="Q27" i="1"/>
  <c r="J27" i="1"/>
  <c r="I27" i="1"/>
  <c r="F27" i="1" s="1"/>
  <c r="E27" i="1" s="1"/>
  <c r="H27" i="1"/>
  <c r="G27" i="1"/>
  <c r="Q26" i="1"/>
  <c r="J26" i="1"/>
  <c r="H26" i="1" s="1"/>
  <c r="I26" i="1"/>
  <c r="G26" i="1"/>
  <c r="F26" i="1"/>
  <c r="E26" i="1" s="1"/>
  <c r="Q25" i="1"/>
  <c r="J25" i="1"/>
  <c r="G25" i="1" s="1"/>
  <c r="I25" i="1"/>
  <c r="H25" i="1" s="1"/>
  <c r="F25" i="1"/>
  <c r="E25" i="1" s="1"/>
  <c r="Q24" i="1"/>
  <c r="J24" i="1"/>
  <c r="G24" i="1" s="1"/>
  <c r="I24" i="1"/>
  <c r="H24" i="1" s="1"/>
  <c r="Q23" i="1"/>
  <c r="J23" i="1"/>
  <c r="I23" i="1"/>
  <c r="F23" i="1" s="1"/>
  <c r="E23" i="1" s="1"/>
  <c r="H23" i="1"/>
  <c r="G23" i="1"/>
  <c r="S22" i="1"/>
  <c r="S20" i="1" s="1"/>
  <c r="S8" i="1" s="1"/>
  <c r="R22" i="1"/>
  <c r="Q22" i="1" s="1"/>
  <c r="P22" i="1"/>
  <c r="O22" i="1"/>
  <c r="O20" i="1" s="1"/>
  <c r="O8" i="1" s="1"/>
  <c r="N22" i="1"/>
  <c r="N20" i="1" s="1"/>
  <c r="M22" i="1"/>
  <c r="L22" i="1"/>
  <c r="K22" i="1"/>
  <c r="I22" i="1" s="1"/>
  <c r="J22" i="1"/>
  <c r="G22" i="1"/>
  <c r="Q21" i="1"/>
  <c r="J21" i="1"/>
  <c r="G21" i="1" s="1"/>
  <c r="I21" i="1"/>
  <c r="H21" i="1" s="1"/>
  <c r="F21" i="1"/>
  <c r="P20" i="1"/>
  <c r="M20" i="1"/>
  <c r="L20" i="1"/>
  <c r="J20" i="1" s="1"/>
  <c r="G20" i="1" s="1"/>
  <c r="Q19" i="1"/>
  <c r="J19" i="1"/>
  <c r="I19" i="1"/>
  <c r="H19" i="1"/>
  <c r="G19" i="1"/>
  <c r="F19" i="1"/>
  <c r="E19" i="1" s="1"/>
  <c r="Q18" i="1"/>
  <c r="J18" i="1"/>
  <c r="I18" i="1"/>
  <c r="H18" i="1" s="1"/>
  <c r="G18" i="1"/>
  <c r="F18" i="1"/>
  <c r="E18" i="1" s="1"/>
  <c r="Q17" i="1"/>
  <c r="J17" i="1"/>
  <c r="G17" i="1" s="1"/>
  <c r="I17" i="1"/>
  <c r="H17" i="1" s="1"/>
  <c r="F17" i="1"/>
  <c r="E17" i="1" s="1"/>
  <c r="S16" i="1"/>
  <c r="R16" i="1"/>
  <c r="Q16" i="1"/>
  <c r="P16" i="1"/>
  <c r="O16" i="1"/>
  <c r="N16" i="1"/>
  <c r="M16" i="1"/>
  <c r="L16" i="1"/>
  <c r="J16" i="1" s="1"/>
  <c r="G16" i="1" s="1"/>
  <c r="K16" i="1"/>
  <c r="I16" i="1"/>
  <c r="Q15" i="1"/>
  <c r="J15" i="1"/>
  <c r="I15" i="1"/>
  <c r="H15" i="1"/>
  <c r="G15" i="1"/>
  <c r="E15" i="1" s="1"/>
  <c r="F15" i="1"/>
  <c r="Q14" i="1"/>
  <c r="J14" i="1"/>
  <c r="I14" i="1"/>
  <c r="H14" i="1" s="1"/>
  <c r="G14" i="1"/>
  <c r="F14" i="1"/>
  <c r="E14" i="1" s="1"/>
  <c r="Q13" i="1"/>
  <c r="J13" i="1"/>
  <c r="G13" i="1" s="1"/>
  <c r="I13" i="1"/>
  <c r="H13" i="1" s="1"/>
  <c r="F13" i="1"/>
  <c r="E13" i="1" s="1"/>
  <c r="Q12" i="1"/>
  <c r="J12" i="1"/>
  <c r="I12" i="1"/>
  <c r="H12" i="1" s="1"/>
  <c r="G12" i="1"/>
  <c r="Q11" i="1"/>
  <c r="J11" i="1"/>
  <c r="I11" i="1"/>
  <c r="H11" i="1"/>
  <c r="G11" i="1"/>
  <c r="F11" i="1"/>
  <c r="E11" i="1" s="1"/>
  <c r="Q10" i="1"/>
  <c r="J10" i="1"/>
  <c r="G10" i="1" s="1"/>
  <c r="I10" i="1"/>
  <c r="H10" i="1" s="1"/>
  <c r="F10" i="1"/>
  <c r="S9" i="1"/>
  <c r="R9" i="1"/>
  <c r="Q9" i="1"/>
  <c r="P9" i="1"/>
  <c r="O9" i="1"/>
  <c r="N9" i="1"/>
  <c r="J9" i="1" s="1"/>
  <c r="G9" i="1" s="1"/>
  <c r="M9" i="1"/>
  <c r="M8" i="1" s="1"/>
  <c r="L9" i="1"/>
  <c r="K9" i="1"/>
  <c r="P8" i="1"/>
  <c r="L8" i="1"/>
  <c r="F30" i="1" l="1"/>
  <c r="E30" i="1" s="1"/>
  <c r="H30" i="1"/>
  <c r="F31" i="1"/>
  <c r="E31" i="1" s="1"/>
  <c r="H31" i="1"/>
  <c r="E65" i="1"/>
  <c r="E69" i="1"/>
  <c r="F35" i="1"/>
  <c r="E35" i="1" s="1"/>
  <c r="H35" i="1"/>
  <c r="F22" i="1"/>
  <c r="E22" i="1" s="1"/>
  <c r="H22" i="1"/>
  <c r="E10" i="1"/>
  <c r="E29" i="1"/>
  <c r="E43" i="1"/>
  <c r="E45" i="1"/>
  <c r="F53" i="1"/>
  <c r="E53" i="1" s="1"/>
  <c r="H53" i="1"/>
  <c r="E57" i="1"/>
  <c r="H16" i="1"/>
  <c r="E21" i="1"/>
  <c r="E33" i="1"/>
  <c r="E49" i="1"/>
  <c r="E66" i="1"/>
  <c r="F38" i="1"/>
  <c r="E38" i="1" s="1"/>
  <c r="F42" i="1"/>
  <c r="E42" i="1" s="1"/>
  <c r="H44" i="1"/>
  <c r="F46" i="1"/>
  <c r="E46" i="1" s="1"/>
  <c r="G47" i="1"/>
  <c r="E47" i="1" s="1"/>
  <c r="H48" i="1"/>
  <c r="F50" i="1"/>
  <c r="E50" i="1" s="1"/>
  <c r="H65" i="1"/>
  <c r="H69" i="1"/>
  <c r="N8" i="1"/>
  <c r="J8" i="1" s="1"/>
  <c r="G8" i="1" s="1"/>
  <c r="F12" i="1"/>
  <c r="E12" i="1" s="1"/>
  <c r="F16" i="1"/>
  <c r="E16" i="1" s="1"/>
  <c r="R20" i="1"/>
  <c r="Q20" i="1" s="1"/>
  <c r="F24" i="1"/>
  <c r="E24" i="1" s="1"/>
  <c r="F28" i="1"/>
  <c r="E28" i="1" s="1"/>
  <c r="F32" i="1"/>
  <c r="E32" i="1" s="1"/>
  <c r="H56" i="1"/>
  <c r="H60" i="1"/>
  <c r="H64" i="1"/>
  <c r="I9" i="1"/>
  <c r="K20" i="1"/>
  <c r="G70" i="1"/>
  <c r="E70" i="1" s="1"/>
  <c r="K8" i="1" l="1"/>
  <c r="I8" i="1" s="1"/>
  <c r="I20" i="1"/>
  <c r="R8" i="1"/>
  <c r="Q8" i="1" s="1"/>
  <c r="H9" i="1"/>
  <c r="F9" i="1"/>
  <c r="E9" i="1" s="1"/>
  <c r="H20" i="1" l="1"/>
  <c r="F20" i="1"/>
  <c r="E20" i="1" s="1"/>
  <c r="F8" i="1"/>
  <c r="E8" i="1" s="1"/>
  <c r="H8" i="1"/>
</calcChain>
</file>

<file path=xl/sharedStrings.xml><?xml version="1.0" encoding="utf-8"?>
<sst xmlns="http://schemas.openxmlformats.org/spreadsheetml/2006/main" count="112" uniqueCount="99">
  <si>
    <t>第15表　大阪市における高等学校卒業者の卒業後の状況</t>
    <rPh sb="0" eb="1">
      <t>ダイ</t>
    </rPh>
    <rPh sb="3" eb="4">
      <t>ヒョウ</t>
    </rPh>
    <phoneticPr fontId="4"/>
  </si>
  <si>
    <t>(単位：人)</t>
    <rPh sb="1" eb="3">
      <t>タンイ</t>
    </rPh>
    <rPh sb="4" eb="5">
      <t>ヒト</t>
    </rPh>
    <phoneticPr fontId="4"/>
  </si>
  <si>
    <t>区分</t>
    <phoneticPr fontId="3"/>
  </si>
  <si>
    <t>総教</t>
    <phoneticPr fontId="3"/>
  </si>
  <si>
    <t>課程別</t>
    <rPh sb="0" eb="1">
      <t>ホド</t>
    </rPh>
    <rPh sb="1" eb="2">
      <t>ベツ</t>
    </rPh>
    <phoneticPr fontId="4"/>
  </si>
  <si>
    <t>全日制</t>
    <rPh sb="1" eb="2">
      <t>セイド</t>
    </rPh>
    <phoneticPr fontId="4"/>
  </si>
  <si>
    <t>定時制</t>
    <rPh sb="0" eb="3">
      <t>テイジセイ</t>
    </rPh>
    <phoneticPr fontId="4"/>
  </si>
  <si>
    <t>総数</t>
    <rPh sb="0" eb="1">
      <t>ソウスウ</t>
    </rPh>
    <phoneticPr fontId="3"/>
  </si>
  <si>
    <t>設置者別</t>
    <phoneticPr fontId="3"/>
  </si>
  <si>
    <t>国立</t>
    <phoneticPr fontId="3"/>
  </si>
  <si>
    <t>公立</t>
  </si>
  <si>
    <t>私立</t>
    <phoneticPr fontId="3"/>
  </si>
  <si>
    <t>男</t>
    <phoneticPr fontId="3"/>
  </si>
  <si>
    <t>女</t>
    <phoneticPr fontId="3"/>
  </si>
  <si>
    <t>男</t>
  </si>
  <si>
    <t>女</t>
  </si>
  <si>
    <t>卒業者総数</t>
    <rPh sb="2" eb="3">
      <t>シャ</t>
    </rPh>
    <rPh sb="3" eb="4">
      <t>ソウ</t>
    </rPh>
    <phoneticPr fontId="4"/>
  </si>
  <si>
    <t>大学等進学者（ａ）</t>
    <rPh sb="0" eb="2">
      <t>ダイガク</t>
    </rPh>
    <rPh sb="2" eb="3">
      <t>トウ</t>
    </rPh>
    <phoneticPr fontId="3"/>
  </si>
  <si>
    <t>大学学部</t>
    <phoneticPr fontId="3"/>
  </si>
  <si>
    <t>短期大学本科</t>
    <phoneticPr fontId="3"/>
  </si>
  <si>
    <t>大学・短期大学の通信教育部及び放送大学</t>
    <rPh sb="13" eb="14">
      <t>オヨ</t>
    </rPh>
    <rPh sb="15" eb="17">
      <t>ホウソウ</t>
    </rPh>
    <rPh sb="17" eb="19">
      <t>ダイガク</t>
    </rPh>
    <phoneticPr fontId="3"/>
  </si>
  <si>
    <t>短大別科・高等学校専攻科</t>
    <phoneticPr fontId="3"/>
  </si>
  <si>
    <t>特別支援学校高等部専攻科</t>
    <rPh sb="0" eb="2">
      <t>トクベツ</t>
    </rPh>
    <rPh sb="2" eb="4">
      <t>シエン</t>
    </rPh>
    <phoneticPr fontId="3"/>
  </si>
  <si>
    <t>専修学校専門課程進学者（ｂ）</t>
    <rPh sb="8" eb="11">
      <t>シンガクシャ</t>
    </rPh>
    <phoneticPr fontId="3"/>
  </si>
  <si>
    <t>専修学校一般課程等入学者（ｃ）</t>
    <rPh sb="4" eb="6">
      <t>イッパン</t>
    </rPh>
    <rPh sb="6" eb="8">
      <t>カテイ</t>
    </rPh>
    <rPh sb="9" eb="10">
      <t>イ</t>
    </rPh>
    <phoneticPr fontId="4"/>
  </si>
  <si>
    <t>専修学校一般課程</t>
    <rPh sb="4" eb="6">
      <t>イッパン</t>
    </rPh>
    <rPh sb="6" eb="8">
      <t>カテイ</t>
    </rPh>
    <phoneticPr fontId="3"/>
  </si>
  <si>
    <t>各種学校</t>
    <phoneticPr fontId="3"/>
  </si>
  <si>
    <t>公共職業能力開発施設等入学者（ｄ）</t>
    <phoneticPr fontId="3"/>
  </si>
  <si>
    <t>就職者等（上記（ａ）,（ｂ）,（ｃ）及び（ｄ）を除く）</t>
    <rPh sb="3" eb="4">
      <t>ナド</t>
    </rPh>
    <phoneticPr fontId="3"/>
  </si>
  <si>
    <t>自営業主等（ｅ）</t>
    <rPh sb="0" eb="2">
      <t>ジエイギョウ</t>
    </rPh>
    <rPh sb="2" eb="3">
      <t>シュ</t>
    </rPh>
    <rPh sb="3" eb="4">
      <t>トウ</t>
    </rPh>
    <phoneticPr fontId="3"/>
  </si>
  <si>
    <t>常用労働者</t>
    <rPh sb="0" eb="2">
      <t>ジョウヨウ</t>
    </rPh>
    <rPh sb="2" eb="5">
      <t>ロウドウシャ</t>
    </rPh>
    <phoneticPr fontId="3"/>
  </si>
  <si>
    <t>無期雇用労働者（ｆ）</t>
    <rPh sb="0" eb="2">
      <t>ムキ</t>
    </rPh>
    <rPh sb="2" eb="4">
      <t>コヨウ</t>
    </rPh>
    <rPh sb="4" eb="7">
      <t>ロウドウシャ</t>
    </rPh>
    <phoneticPr fontId="3"/>
  </si>
  <si>
    <t>有期雇用労働者(雇用契約期間が一か月以上の者)（ｇ）</t>
    <rPh sb="0" eb="2">
      <t>ユウキ</t>
    </rPh>
    <rPh sb="2" eb="4">
      <t>コヨウ</t>
    </rPh>
    <rPh sb="4" eb="7">
      <t>ロウドウシャ</t>
    </rPh>
    <rPh sb="8" eb="10">
      <t>コヨウ</t>
    </rPh>
    <rPh sb="10" eb="12">
      <t>ケイヤク</t>
    </rPh>
    <rPh sb="12" eb="14">
      <t>キカン</t>
    </rPh>
    <rPh sb="15" eb="16">
      <t>イチ</t>
    </rPh>
    <rPh sb="17" eb="20">
      <t>ゲツイジョウ</t>
    </rPh>
    <rPh sb="21" eb="22">
      <t>モノ</t>
    </rPh>
    <phoneticPr fontId="3"/>
  </si>
  <si>
    <t>臨時労働者</t>
    <rPh sb="0" eb="2">
      <t>リンジ</t>
    </rPh>
    <rPh sb="2" eb="5">
      <t>ロウドウシャ</t>
    </rPh>
    <phoneticPr fontId="3"/>
  </si>
  <si>
    <t>上記以外の者</t>
    <rPh sb="0" eb="2">
      <t>ジョウキ</t>
    </rPh>
    <rPh sb="2" eb="4">
      <t>イガイ</t>
    </rPh>
    <rPh sb="5" eb="6">
      <t>モノ</t>
    </rPh>
    <phoneticPr fontId="4"/>
  </si>
  <si>
    <t>不詳・死亡の者</t>
    <rPh sb="0" eb="2">
      <t>フショウ</t>
    </rPh>
    <rPh sb="3" eb="5">
      <t>シボウ</t>
    </rPh>
    <phoneticPr fontId="3"/>
  </si>
  <si>
    <t>上記（a）,（ｂ）,（ｃ）及び（ｄ）のうち就職している者（再掲）（ｈ）</t>
    <rPh sb="29" eb="31">
      <t>サイケイ</t>
    </rPh>
    <phoneticPr fontId="3"/>
  </si>
  <si>
    <t>上記（ｇ）のうち雇用契約期間が一年以上、かつフルタイム勤務相当の者（再掲）（ｉ）</t>
    <rPh sb="0" eb="2">
      <t>ジョウキ</t>
    </rPh>
    <phoneticPr fontId="3"/>
  </si>
  <si>
    <t>就職者総数（（ｅ）+（ｆ）+（ｈ）+（ｉ））</t>
    <rPh sb="0" eb="2">
      <t>シュウショク</t>
    </rPh>
    <rPh sb="2" eb="3">
      <t>シャ</t>
    </rPh>
    <rPh sb="3" eb="5">
      <t>ソウスウ</t>
    </rPh>
    <phoneticPr fontId="3"/>
  </si>
  <si>
    <t>入学志願者</t>
  </si>
  <si>
    <t>就職者の職業別内訳</t>
    <rPh sb="0" eb="3">
      <t>シュウショクシャ</t>
    </rPh>
    <rPh sb="4" eb="6">
      <t>ショクギョウ</t>
    </rPh>
    <rPh sb="6" eb="7">
      <t>ベツ</t>
    </rPh>
    <rPh sb="7" eb="9">
      <t>ウチワケ</t>
    </rPh>
    <phoneticPr fontId="3"/>
  </si>
  <si>
    <t>専門的･技術的職業従事者</t>
    <phoneticPr fontId="3"/>
  </si>
  <si>
    <t>事務従事者</t>
    <phoneticPr fontId="3"/>
  </si>
  <si>
    <t>販売従事者</t>
    <phoneticPr fontId="3"/>
  </si>
  <si>
    <t>サービス職業従事者</t>
    <phoneticPr fontId="3"/>
  </si>
  <si>
    <t>保安職業従事者</t>
    <phoneticPr fontId="3"/>
  </si>
  <si>
    <t>農林漁業従事者</t>
    <rPh sb="4" eb="6">
      <t>ジュウジ</t>
    </rPh>
    <phoneticPr fontId="3"/>
  </si>
  <si>
    <t>生産工程従事者</t>
    <rPh sb="0" eb="2">
      <t>セイサン</t>
    </rPh>
    <rPh sb="2" eb="4">
      <t>コウテイ</t>
    </rPh>
    <rPh sb="4" eb="7">
      <t>ジュウジシャ</t>
    </rPh>
    <phoneticPr fontId="3"/>
  </si>
  <si>
    <t>製造・加工従事者</t>
    <rPh sb="0" eb="2">
      <t>セイゾウ</t>
    </rPh>
    <rPh sb="3" eb="5">
      <t>カコウ</t>
    </rPh>
    <rPh sb="5" eb="8">
      <t>ジュウジシャ</t>
    </rPh>
    <phoneticPr fontId="6"/>
  </si>
  <si>
    <t>機械組立従事者</t>
    <rPh sb="0" eb="2">
      <t>キカイ</t>
    </rPh>
    <rPh sb="2" eb="4">
      <t>クミタテ</t>
    </rPh>
    <rPh sb="4" eb="7">
      <t>ジュウジシャ</t>
    </rPh>
    <phoneticPr fontId="6"/>
  </si>
  <si>
    <t>整備修理従事者</t>
    <rPh sb="0" eb="2">
      <t>セイビ</t>
    </rPh>
    <rPh sb="2" eb="4">
      <t>シュウリ</t>
    </rPh>
    <rPh sb="4" eb="7">
      <t>ジュウジシャ</t>
    </rPh>
    <phoneticPr fontId="6"/>
  </si>
  <si>
    <t>検査従事者</t>
    <rPh sb="0" eb="2">
      <t>ケンサ</t>
    </rPh>
    <rPh sb="2" eb="5">
      <t>ジュウジシャ</t>
    </rPh>
    <phoneticPr fontId="6"/>
  </si>
  <si>
    <t>その他</t>
    <rPh sb="2" eb="3">
      <t>タ</t>
    </rPh>
    <phoneticPr fontId="6"/>
  </si>
  <si>
    <t>輸送･機械運転従事者</t>
    <rPh sb="0" eb="2">
      <t>ユソウ</t>
    </rPh>
    <rPh sb="3" eb="5">
      <t>キカイ</t>
    </rPh>
    <rPh sb="5" eb="7">
      <t>ウンテン</t>
    </rPh>
    <phoneticPr fontId="3"/>
  </si>
  <si>
    <t>建設・採掘従事者</t>
    <rPh sb="0" eb="2">
      <t>ケンセツ</t>
    </rPh>
    <rPh sb="3" eb="5">
      <t>サイクツ</t>
    </rPh>
    <rPh sb="5" eb="8">
      <t>ジュウジシャ</t>
    </rPh>
    <phoneticPr fontId="3"/>
  </si>
  <si>
    <t>運搬・清掃等従事者</t>
    <rPh sb="0" eb="2">
      <t>ウンパン</t>
    </rPh>
    <rPh sb="3" eb="5">
      <t>セイソウ</t>
    </rPh>
    <rPh sb="5" eb="6">
      <t>ナド</t>
    </rPh>
    <rPh sb="6" eb="9">
      <t>ジュウジシャ</t>
    </rPh>
    <phoneticPr fontId="3"/>
  </si>
  <si>
    <t>上記以外の者</t>
    <rPh sb="4" eb="5">
      <t>モノ</t>
    </rPh>
    <phoneticPr fontId="3"/>
  </si>
  <si>
    <t>就職者の産業別内訳</t>
    <rPh sb="0" eb="3">
      <t>シュウショクシャ</t>
    </rPh>
    <rPh sb="4" eb="6">
      <t>サンギョウ</t>
    </rPh>
    <rPh sb="6" eb="7">
      <t>ベツ</t>
    </rPh>
    <rPh sb="7" eb="9">
      <t>ウチワケ</t>
    </rPh>
    <phoneticPr fontId="3"/>
  </si>
  <si>
    <t>Ａ</t>
    <phoneticPr fontId="3"/>
  </si>
  <si>
    <t>農業,林業</t>
    <rPh sb="3" eb="5">
      <t>リンギョウ</t>
    </rPh>
    <phoneticPr fontId="3"/>
  </si>
  <si>
    <t>Ｂ</t>
    <phoneticPr fontId="3"/>
  </si>
  <si>
    <t>漁業</t>
    <phoneticPr fontId="3"/>
  </si>
  <si>
    <t>Ｃ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</si>
  <si>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</si>
  <si>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Ｄ</t>
    <phoneticPr fontId="3"/>
  </si>
  <si>
    <t>建設業</t>
    <phoneticPr fontId="3"/>
  </si>
  <si>
    <t>Ｅ</t>
    <phoneticPr fontId="3"/>
  </si>
  <si>
    <t>製造業</t>
    <phoneticPr fontId="3"/>
  </si>
  <si>
    <t>Ｆ</t>
    <phoneticPr fontId="3"/>
  </si>
  <si>
    <t>電気・ガス・熱供給・水道業</t>
    <phoneticPr fontId="3"/>
  </si>
  <si>
    <t>Ｇ</t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</si>
  <si>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</si>
  <si>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Ｈ</t>
    <phoneticPr fontId="3"/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</si>
  <si>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3"/>
  </si>
  <si>
    <t>Ｉ</t>
    <phoneticPr fontId="3"/>
  </si>
  <si>
    <t>卸売業,小売業</t>
    <rPh sb="0" eb="2">
      <t>オロシウ</t>
    </rPh>
    <rPh sb="2" eb="3">
      <t>ギョウ</t>
    </rPh>
    <rPh sb="4" eb="6">
      <t>コウリ</t>
    </rPh>
    <rPh sb="6" eb="7">
      <t>ギョウ</t>
    </rPh>
    <phoneticPr fontId="3"/>
  </si>
  <si>
    <t>Ｊ</t>
    <phoneticPr fontId="3"/>
  </si>
  <si>
    <t>金融業,保険業</t>
    <rPh sb="0" eb="3">
      <t>キンユウギョウ</t>
    </rPh>
    <rPh sb="4" eb="7">
      <t>ホケンギョウ</t>
    </rPh>
    <phoneticPr fontId="3"/>
  </si>
  <si>
    <t>Ｋ</t>
    <phoneticPr fontId="3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</si>
  <si>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</si>
  <si>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Ｌ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</si>
  <si>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</si>
  <si>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Ｍ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</si>
  <si>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</si>
  <si>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Ｎ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</si>
  <si>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</si>
  <si>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Ｏ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</si>
  <si>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</si>
  <si>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Ｐ</t>
    <phoneticPr fontId="3"/>
  </si>
  <si>
    <t>医療,福祉</t>
    <rPh sb="0" eb="2">
      <t>イリョウ</t>
    </rPh>
    <rPh sb="3" eb="5">
      <t>フクシ</t>
    </rPh>
    <phoneticPr fontId="3"/>
  </si>
  <si>
    <t>Ｑ</t>
    <phoneticPr fontId="3"/>
  </si>
  <si>
    <t>複合サービス事業</t>
    <rPh sb="0" eb="2">
      <t>フクゴウ</t>
    </rPh>
    <rPh sb="6" eb="8">
      <t>ジギョウ</t>
    </rPh>
    <phoneticPr fontId="3"/>
  </si>
  <si>
    <t>Ｒ</t>
    <phoneticPr fontId="3"/>
  </si>
  <si>
    <t>サービス業（他に分類されないもの）</t>
    <rPh sb="6" eb="7">
      <t>タ</t>
    </rPh>
    <rPh sb="8" eb="10">
      <t>ブンルイ</t>
    </rPh>
    <phoneticPr fontId="3"/>
  </si>
  <si>
    <t>Ｓ</t>
    <phoneticPr fontId="3"/>
  </si>
  <si>
    <t>公務（他に分類されるものを除く）</t>
    <rPh sb="3" eb="4">
      <t>タ</t>
    </rPh>
    <rPh sb="5" eb="7">
      <t>ブンルイ</t>
    </rPh>
    <rPh sb="13" eb="14">
      <t>ノゾ</t>
    </rPh>
    <phoneticPr fontId="3"/>
  </si>
  <si>
    <t>T</t>
    <phoneticPr fontId="3"/>
  </si>
  <si>
    <t>上記以外の者</t>
    <rPh sb="5" eb="6">
      <t>モノ</t>
    </rPh>
    <phoneticPr fontId="3"/>
  </si>
  <si>
    <t>資料：大阪市計画調整局</t>
    <rPh sb="0" eb="2">
      <t>シリョウ</t>
    </rPh>
    <rPh sb="3" eb="5">
      <t>オオサカ</t>
    </rPh>
    <rPh sb="5" eb="6">
      <t>シ</t>
    </rPh>
    <rPh sb="6" eb="8">
      <t>ケイカク</t>
    </rPh>
    <rPh sb="8" eb="11">
      <t>チョウセイキョク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</si>
</sst>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△ &quot;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quotePrefix="1" applyNumberFormat="1" applyFont="1" applyAlignment="1">
      <alignment vertical="center"/>
    </xf>
    <xf numFmtId="176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176" fontId="2" fillId="0" borderId="3" xfId="0" applyNumberFormat="1" applyFont="1" applyBorder="1" applyAlignment="1">
      <alignment vertical="top"/>
    </xf>
    <xf numFmtId="176" fontId="2" fillId="0" borderId="4" xfId="0" applyNumberFormat="1" applyFont="1" applyBorder="1" applyAlignment="1">
      <alignment vertical="top"/>
    </xf>
    <xf numFmtId="176" fontId="2" fillId="0" borderId="5" xfId="0" applyNumberFormat="1" applyFont="1" applyBorder="1" applyAlignment="1">
      <alignment vertical="top"/>
    </xf>
    <xf numFmtId="176" fontId="2" fillId="0" borderId="5" xfId="0" quotePrefix="1" applyNumberFormat="1" applyFont="1" applyBorder="1" applyAlignment="1">
      <alignment vertical="top"/>
    </xf>
    <xf numFmtId="176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176" fontId="2" fillId="0" borderId="8" xfId="0" applyNumberFormat="1" applyFont="1" applyBorder="1" applyAlignment="1">
      <alignment vertical="top"/>
    </xf>
    <xf numFmtId="176" fontId="2" fillId="0" borderId="3" xfId="0" quotePrefix="1" applyNumberFormat="1" applyFont="1" applyBorder="1" applyAlignment="1">
      <alignment vertical="top"/>
    </xf>
    <xf numFmtId="176" fontId="2" fillId="0" borderId="9" xfId="0" quotePrefix="1" applyNumberFormat="1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176" fontId="2" fillId="0" borderId="12" xfId="0" quotePrefix="1" applyNumberFormat="1" applyFont="1" applyBorder="1" applyAlignment="1">
      <alignment vertical="top"/>
    </xf>
    <xf numFmtId="0" fontId="2" fillId="0" borderId="13" xfId="0" applyFont="1" applyBorder="1" applyAlignment="1">
      <alignment vertical="top"/>
    </xf>
    <xf numFmtId="176" fontId="2" fillId="0" borderId="14" xfId="0" applyNumberFormat="1" applyFont="1" applyBorder="1" applyAlignment="1">
      <alignment vertical="top"/>
    </xf>
    <xf numFmtId="176" fontId="2" fillId="0" borderId="15" xfId="0" applyNumberFormat="1" applyFont="1" applyBorder="1" applyAlignment="1">
      <alignment vertical="top"/>
    </xf>
    <xf numFmtId="176" fontId="2" fillId="0" borderId="2" xfId="0" applyNumberFormat="1" applyFont="1" applyBorder="1" applyAlignment="1">
      <alignment vertical="top"/>
    </xf>
    <xf numFmtId="0" fontId="2" fillId="0" borderId="16" xfId="0" applyFont="1" applyBorder="1" applyAlignment="1">
      <alignment vertical="top"/>
    </xf>
    <xf numFmtId="176" fontId="2" fillId="0" borderId="17" xfId="0" quotePrefix="1" applyNumberFormat="1" applyFont="1" applyBorder="1" applyAlignment="1">
      <alignment vertical="top"/>
    </xf>
    <xf numFmtId="0" fontId="2" fillId="0" borderId="18" xfId="0" applyFont="1" applyBorder="1" applyAlignment="1">
      <alignment vertical="top"/>
    </xf>
    <xf numFmtId="176" fontId="2" fillId="0" borderId="1" xfId="0" applyNumberFormat="1" applyFont="1" applyBorder="1" applyAlignment="1">
      <alignment vertical="center"/>
    </xf>
    <xf numFmtId="176" fontId="2" fillId="0" borderId="2" xfId="0" quotePrefix="1" applyNumberFormat="1" applyFont="1" applyBorder="1" applyAlignment="1">
      <alignment vertical="center"/>
    </xf>
    <xf numFmtId="41" fontId="5" fillId="0" borderId="19" xfId="1" applyNumberFormat="1" applyFont="1" applyFill="1" applyBorder="1" applyAlignment="1">
      <alignment vertical="center"/>
    </xf>
    <xf numFmtId="41" fontId="5" fillId="0" borderId="15" xfId="1" applyNumberFormat="1" applyFont="1" applyFill="1" applyBorder="1" applyAlignment="1">
      <alignment vertical="center"/>
    </xf>
    <xf numFmtId="41" fontId="5" fillId="0" borderId="2" xfId="1" applyNumberFormat="1" applyFont="1" applyFill="1" applyBorder="1" applyAlignment="1">
      <alignment vertical="center"/>
    </xf>
    <xf numFmtId="41" fontId="5" fillId="0" borderId="20" xfId="1" applyNumberFormat="1" applyFont="1" applyFill="1" applyBorder="1" applyAlignment="1">
      <alignment vertical="center"/>
    </xf>
    <xf numFmtId="41" fontId="5" fillId="0" borderId="1" xfId="1" applyNumberFormat="1" applyFont="1" applyFill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41" fontId="5" fillId="0" borderId="14" xfId="1" applyNumberFormat="1" applyFont="1" applyFill="1" applyBorder="1" applyAlignment="1">
      <alignment vertical="center"/>
    </xf>
    <xf numFmtId="41" fontId="5" fillId="0" borderId="21" xfId="1" applyNumberFormat="1" applyFont="1" applyFill="1" applyBorder="1" applyAlignment="1">
      <alignment vertical="center"/>
    </xf>
    <xf numFmtId="41" fontId="5" fillId="0" borderId="6" xfId="1" applyNumberFormat="1" applyFont="1" applyFill="1" applyBorder="1" applyAlignment="1">
      <alignment vertical="center"/>
    </xf>
    <xf numFmtId="41" fontId="5" fillId="0" borderId="13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176" fontId="2" fillId="0" borderId="6" xfId="0" quotePrefix="1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quotePrefix="1" applyNumberFormat="1" applyFont="1" applyBorder="1" applyAlignment="1">
      <alignment vertical="center"/>
    </xf>
    <xf numFmtId="41" fontId="5" fillId="0" borderId="16" xfId="1" applyNumberFormat="1" applyFont="1" applyFill="1" applyBorder="1" applyAlignment="1">
      <alignment vertical="center"/>
    </xf>
    <xf numFmtId="41" fontId="5" fillId="0" borderId="22" xfId="1" applyNumberFormat="1" applyFont="1" applyFill="1" applyBorder="1" applyAlignment="1">
      <alignment vertical="center"/>
    </xf>
    <xf numFmtId="41" fontId="5" fillId="0" borderId="11" xfId="1" applyNumberFormat="1" applyFont="1" applyFill="1" applyBorder="1" applyAlignment="1">
      <alignment vertical="center"/>
    </xf>
    <xf numFmtId="41" fontId="5" fillId="0" borderId="18" xfId="1" applyNumberFormat="1" applyFont="1" applyFill="1" applyBorder="1" applyAlignment="1">
      <alignment vertical="center"/>
    </xf>
    <xf numFmtId="41" fontId="5" fillId="0" borderId="10" xfId="1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5C22A-059E-405B-B6B7-536675CFD830}">
  <sheetPr>
    <pageSetUpPr fitToPage="1"/>
  </sheetPr>
  <dimension ref="A1:S124"/>
  <sheetViews>
    <sheetView tabSelected="1" zoomScale="70" zoomScaleNormal="70" zoomScaleSheetLayoutView="100" workbookViewId="0"/>
  </sheetViews>
  <sheetFormatPr defaultColWidth="7.5" defaultRowHeight="15" customHeight="1" x14ac:dyDescent="0.15"/>
  <cols>
    <col min="1" max="3" width="2.5" style="1" customWidth="1"/>
    <col min="4" max="4" width="48.625" style="1" customWidth="1"/>
    <col min="5" max="19" width="6.625" style="1" customWidth="1"/>
    <col min="20" max="20" width="7.5" style="1" customWidth="1"/>
    <col min="21" max="16384" width="7.5" style="1"/>
  </cols>
  <sheetData>
    <row r="1" spans="1:19" ht="15" customHeight="1" x14ac:dyDescent="0.15">
      <c r="A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" customHeight="1" x14ac:dyDescent="0.15">
      <c r="A2" s="1" t="s">
        <v>1</v>
      </c>
    </row>
    <row r="3" spans="1:19" s="10" customFormat="1" ht="15" customHeight="1" x14ac:dyDescent="0.15">
      <c r="A3" s="3" t="s">
        <v>2</v>
      </c>
      <c r="B3" s="4"/>
      <c r="C3" s="4"/>
      <c r="D3" s="5"/>
      <c r="E3" s="6" t="s">
        <v>3</v>
      </c>
      <c r="F3" s="4"/>
      <c r="G3" s="5"/>
      <c r="H3" s="7" t="s">
        <v>4</v>
      </c>
      <c r="I3" s="8"/>
      <c r="J3" s="9"/>
      <c r="K3" s="9"/>
      <c r="L3" s="9"/>
      <c r="M3" s="9"/>
      <c r="N3" s="9"/>
      <c r="O3" s="9"/>
      <c r="P3" s="9"/>
      <c r="Q3" s="8"/>
      <c r="R3" s="9"/>
      <c r="S3" s="9"/>
    </row>
    <row r="4" spans="1:19" s="10" customFormat="1" ht="15" customHeight="1" x14ac:dyDescent="0.15">
      <c r="A4" s="11"/>
      <c r="B4" s="11"/>
      <c r="C4" s="11"/>
      <c r="D4" s="12"/>
      <c r="E4" s="13"/>
      <c r="F4" s="11"/>
      <c r="G4" s="12"/>
      <c r="H4" s="7" t="s">
        <v>5</v>
      </c>
      <c r="I4" s="8"/>
      <c r="J4" s="9"/>
      <c r="K4" s="9"/>
      <c r="L4" s="9"/>
      <c r="M4" s="9"/>
      <c r="N4" s="9"/>
      <c r="O4" s="9"/>
      <c r="P4" s="9"/>
      <c r="Q4" s="14" t="s">
        <v>6</v>
      </c>
      <c r="R4" s="9"/>
      <c r="S4" s="9"/>
    </row>
    <row r="5" spans="1:19" s="10" customFormat="1" ht="15" customHeight="1" x14ac:dyDescent="0.15">
      <c r="A5" s="11"/>
      <c r="B5" s="11"/>
      <c r="C5" s="11"/>
      <c r="D5" s="12"/>
      <c r="E5" s="13"/>
      <c r="F5" s="11"/>
      <c r="G5" s="12"/>
      <c r="H5" s="15" t="s">
        <v>7</v>
      </c>
      <c r="I5" s="3"/>
      <c r="J5" s="5"/>
      <c r="K5" s="9" t="s">
        <v>8</v>
      </c>
      <c r="L5" s="9"/>
      <c r="M5" s="9"/>
      <c r="N5" s="9"/>
      <c r="O5" s="9"/>
      <c r="P5" s="9"/>
      <c r="Q5" s="16" t="s">
        <v>7</v>
      </c>
      <c r="R5" s="9" t="s">
        <v>8</v>
      </c>
      <c r="S5" s="9"/>
    </row>
    <row r="6" spans="1:19" s="10" customFormat="1" ht="15" customHeight="1" x14ac:dyDescent="0.15">
      <c r="A6" s="11"/>
      <c r="B6" s="11"/>
      <c r="C6" s="11"/>
      <c r="D6" s="12"/>
      <c r="E6" s="13"/>
      <c r="F6" s="17"/>
      <c r="G6" s="18"/>
      <c r="H6" s="13"/>
      <c r="I6" s="17"/>
      <c r="J6" s="18"/>
      <c r="K6" s="7" t="s">
        <v>9</v>
      </c>
      <c r="L6" s="19"/>
      <c r="M6" s="7" t="s">
        <v>10</v>
      </c>
      <c r="N6" s="19"/>
      <c r="O6" s="7" t="s">
        <v>11</v>
      </c>
      <c r="P6" s="19"/>
      <c r="Q6" s="20"/>
      <c r="R6" s="7" t="s">
        <v>10</v>
      </c>
      <c r="S6" s="9"/>
    </row>
    <row r="7" spans="1:19" s="10" customFormat="1" ht="15" customHeight="1" x14ac:dyDescent="0.15">
      <c r="A7" s="17"/>
      <c r="B7" s="17"/>
      <c r="C7" s="17"/>
      <c r="D7" s="18"/>
      <c r="E7" s="21"/>
      <c r="F7" s="22" t="s">
        <v>12</v>
      </c>
      <c r="G7" s="23" t="s">
        <v>13</v>
      </c>
      <c r="H7" s="24"/>
      <c r="I7" s="25" t="s">
        <v>14</v>
      </c>
      <c r="J7" s="19" t="s">
        <v>15</v>
      </c>
      <c r="K7" s="22" t="s">
        <v>12</v>
      </c>
      <c r="L7" s="23" t="s">
        <v>13</v>
      </c>
      <c r="M7" s="22" t="s">
        <v>12</v>
      </c>
      <c r="N7" s="23" t="s">
        <v>13</v>
      </c>
      <c r="O7" s="22" t="s">
        <v>12</v>
      </c>
      <c r="P7" s="23" t="s">
        <v>13</v>
      </c>
      <c r="Q7" s="26"/>
      <c r="R7" s="22" t="s">
        <v>12</v>
      </c>
      <c r="S7" s="3" t="s">
        <v>13</v>
      </c>
    </row>
    <row r="8" spans="1:19" ht="15" customHeight="1" x14ac:dyDescent="0.15">
      <c r="A8" s="27" t="s">
        <v>16</v>
      </c>
      <c r="B8" s="27"/>
      <c r="C8" s="27"/>
      <c r="D8" s="28"/>
      <c r="E8" s="29">
        <f>F8+G8</f>
        <v>22656</v>
      </c>
      <c r="F8" s="30">
        <f t="shared" ref="F8:G33" si="0">I8+R8</f>
        <v>11396</v>
      </c>
      <c r="G8" s="31">
        <f t="shared" si="0"/>
        <v>11260</v>
      </c>
      <c r="H8" s="30">
        <f>I8+J8</f>
        <v>22327</v>
      </c>
      <c r="I8" s="30">
        <f>K8+M8+O8</f>
        <v>11232</v>
      </c>
      <c r="J8" s="31">
        <f>L8+N8+P8</f>
        <v>11095</v>
      </c>
      <c r="K8" s="30">
        <f t="shared" ref="K8:P8" si="1">K9+K15+K16+K19+K20+K26+K27</f>
        <v>220</v>
      </c>
      <c r="L8" s="31">
        <f t="shared" si="1"/>
        <v>216</v>
      </c>
      <c r="M8" s="30">
        <f t="shared" si="1"/>
        <v>4557</v>
      </c>
      <c r="N8" s="31">
        <f t="shared" si="1"/>
        <v>5360</v>
      </c>
      <c r="O8" s="30">
        <f t="shared" si="1"/>
        <v>6455</v>
      </c>
      <c r="P8" s="31">
        <f t="shared" si="1"/>
        <v>5519</v>
      </c>
      <c r="Q8" s="32">
        <f>R8+S8</f>
        <v>329</v>
      </c>
      <c r="R8" s="30">
        <f t="shared" ref="R8:S8" si="2">R9+R15+R16+R19+R20+R26+R27</f>
        <v>164</v>
      </c>
      <c r="S8" s="33">
        <f t="shared" si="2"/>
        <v>165</v>
      </c>
    </row>
    <row r="9" spans="1:19" ht="15" customHeight="1" x14ac:dyDescent="0.15">
      <c r="B9" s="1" t="s">
        <v>17</v>
      </c>
      <c r="D9" s="34"/>
      <c r="E9" s="35">
        <f t="shared" ref="E9:E72" si="3">F9+G9</f>
        <v>15022</v>
      </c>
      <c r="F9" s="36">
        <f t="shared" si="0"/>
        <v>7429</v>
      </c>
      <c r="G9" s="37">
        <f t="shared" si="0"/>
        <v>7593</v>
      </c>
      <c r="H9" s="36">
        <f>I9+J9</f>
        <v>14963</v>
      </c>
      <c r="I9" s="36">
        <f t="shared" ref="I9:J33" si="4">K9+M9+O9</f>
        <v>7403</v>
      </c>
      <c r="J9" s="37">
        <f t="shared" si="4"/>
        <v>7560</v>
      </c>
      <c r="K9" s="36">
        <f>SUM(K10:K14)</f>
        <v>150</v>
      </c>
      <c r="L9" s="37">
        <f t="shared" ref="L9:P9" si="5">SUM(L10:L14)</f>
        <v>158</v>
      </c>
      <c r="M9" s="36">
        <f t="shared" si="5"/>
        <v>2453</v>
      </c>
      <c r="N9" s="37">
        <f t="shared" si="5"/>
        <v>3090</v>
      </c>
      <c r="O9" s="36">
        <f t="shared" si="5"/>
        <v>4800</v>
      </c>
      <c r="P9" s="37">
        <f t="shared" si="5"/>
        <v>4312</v>
      </c>
      <c r="Q9" s="38">
        <f t="shared" ref="Q9:Q33" si="6">R9+S9</f>
        <v>59</v>
      </c>
      <c r="R9" s="36">
        <f t="shared" ref="R9:S9" si="7">SUM(R10:R14)</f>
        <v>26</v>
      </c>
      <c r="S9" s="39">
        <f t="shared" si="7"/>
        <v>33</v>
      </c>
    </row>
    <row r="10" spans="1:19" ht="15" customHeight="1" x14ac:dyDescent="0.15">
      <c r="B10" s="1">
        <v>1</v>
      </c>
      <c r="C10" s="34" t="s">
        <v>18</v>
      </c>
      <c r="E10" s="35">
        <f t="shared" si="3"/>
        <v>14302</v>
      </c>
      <c r="F10" s="36">
        <f t="shared" si="0"/>
        <v>7354</v>
      </c>
      <c r="G10" s="37">
        <f t="shared" si="0"/>
        <v>6948</v>
      </c>
      <c r="H10" s="36">
        <f t="shared" ref="H10:H73" si="8">I10+J10</f>
        <v>14254</v>
      </c>
      <c r="I10" s="36">
        <f t="shared" si="4"/>
        <v>7329</v>
      </c>
      <c r="J10" s="37">
        <f t="shared" si="4"/>
        <v>6925</v>
      </c>
      <c r="K10" s="36">
        <v>150</v>
      </c>
      <c r="L10" s="37">
        <v>158</v>
      </c>
      <c r="M10" s="36">
        <v>2414</v>
      </c>
      <c r="N10" s="37">
        <v>2799</v>
      </c>
      <c r="O10" s="36">
        <v>4765</v>
      </c>
      <c r="P10" s="37">
        <v>3968</v>
      </c>
      <c r="Q10" s="38">
        <f t="shared" si="6"/>
        <v>48</v>
      </c>
      <c r="R10" s="36">
        <v>25</v>
      </c>
      <c r="S10" s="39">
        <v>23</v>
      </c>
    </row>
    <row r="11" spans="1:19" ht="15" customHeight="1" x14ac:dyDescent="0.15">
      <c r="B11" s="1">
        <v>2</v>
      </c>
      <c r="C11" s="34" t="s">
        <v>19</v>
      </c>
      <c r="E11" s="35">
        <f t="shared" si="3"/>
        <v>698</v>
      </c>
      <c r="F11" s="36">
        <f t="shared" si="0"/>
        <v>69</v>
      </c>
      <c r="G11" s="37">
        <f t="shared" si="0"/>
        <v>629</v>
      </c>
      <c r="H11" s="36">
        <f t="shared" si="8"/>
        <v>690</v>
      </c>
      <c r="I11" s="36">
        <f t="shared" si="4"/>
        <v>68</v>
      </c>
      <c r="J11" s="37">
        <f t="shared" si="4"/>
        <v>622</v>
      </c>
      <c r="K11" s="36">
        <v>0</v>
      </c>
      <c r="L11" s="37">
        <v>0</v>
      </c>
      <c r="M11" s="36">
        <v>35</v>
      </c>
      <c r="N11" s="37">
        <v>281</v>
      </c>
      <c r="O11" s="36">
        <v>33</v>
      </c>
      <c r="P11" s="37">
        <v>341</v>
      </c>
      <c r="Q11" s="38">
        <f t="shared" si="6"/>
        <v>8</v>
      </c>
      <c r="R11" s="36">
        <v>1</v>
      </c>
      <c r="S11" s="39">
        <v>7</v>
      </c>
    </row>
    <row r="12" spans="1:19" ht="15" customHeight="1" x14ac:dyDescent="0.15">
      <c r="B12" s="1">
        <v>3</v>
      </c>
      <c r="C12" s="34" t="s">
        <v>20</v>
      </c>
      <c r="E12" s="35">
        <f t="shared" si="3"/>
        <v>19</v>
      </c>
      <c r="F12" s="36">
        <f t="shared" si="0"/>
        <v>3</v>
      </c>
      <c r="G12" s="37">
        <f t="shared" si="0"/>
        <v>16</v>
      </c>
      <c r="H12" s="36">
        <f t="shared" si="8"/>
        <v>16</v>
      </c>
      <c r="I12" s="36">
        <f t="shared" si="4"/>
        <v>3</v>
      </c>
      <c r="J12" s="37">
        <f t="shared" si="4"/>
        <v>13</v>
      </c>
      <c r="K12" s="36">
        <v>0</v>
      </c>
      <c r="L12" s="37">
        <v>0</v>
      </c>
      <c r="M12" s="36">
        <v>1</v>
      </c>
      <c r="N12" s="37">
        <v>10</v>
      </c>
      <c r="O12" s="36">
        <v>2</v>
      </c>
      <c r="P12" s="37">
        <v>3</v>
      </c>
      <c r="Q12" s="38">
        <f t="shared" si="6"/>
        <v>3</v>
      </c>
      <c r="R12" s="36">
        <v>0</v>
      </c>
      <c r="S12" s="39">
        <v>3</v>
      </c>
    </row>
    <row r="13" spans="1:19" ht="15" customHeight="1" x14ac:dyDescent="0.15">
      <c r="B13" s="1">
        <v>4</v>
      </c>
      <c r="C13" s="34" t="s">
        <v>21</v>
      </c>
      <c r="E13" s="35">
        <f t="shared" si="3"/>
        <v>3</v>
      </c>
      <c r="F13" s="36">
        <f t="shared" si="0"/>
        <v>3</v>
      </c>
      <c r="G13" s="37">
        <f t="shared" si="0"/>
        <v>0</v>
      </c>
      <c r="H13" s="36">
        <f t="shared" si="8"/>
        <v>3</v>
      </c>
      <c r="I13" s="36">
        <f t="shared" si="4"/>
        <v>3</v>
      </c>
      <c r="J13" s="37">
        <f t="shared" si="4"/>
        <v>0</v>
      </c>
      <c r="K13" s="36">
        <v>0</v>
      </c>
      <c r="L13" s="37">
        <v>0</v>
      </c>
      <c r="M13" s="36">
        <v>3</v>
      </c>
      <c r="N13" s="37">
        <v>0</v>
      </c>
      <c r="O13" s="36">
        <v>0</v>
      </c>
      <c r="P13" s="37">
        <v>0</v>
      </c>
      <c r="Q13" s="38">
        <f t="shared" si="6"/>
        <v>0</v>
      </c>
      <c r="R13" s="36">
        <v>0</v>
      </c>
      <c r="S13" s="39">
        <v>0</v>
      </c>
    </row>
    <row r="14" spans="1:19" ht="15" customHeight="1" x14ac:dyDescent="0.15">
      <c r="B14" s="1">
        <v>5</v>
      </c>
      <c r="C14" s="34" t="s">
        <v>22</v>
      </c>
      <c r="E14" s="35">
        <f t="shared" si="3"/>
        <v>0</v>
      </c>
      <c r="F14" s="36">
        <f t="shared" si="0"/>
        <v>0</v>
      </c>
      <c r="G14" s="37">
        <f t="shared" si="0"/>
        <v>0</v>
      </c>
      <c r="H14" s="36">
        <f t="shared" si="8"/>
        <v>0</v>
      </c>
      <c r="I14" s="36">
        <f t="shared" si="4"/>
        <v>0</v>
      </c>
      <c r="J14" s="37">
        <f t="shared" si="4"/>
        <v>0</v>
      </c>
      <c r="K14" s="36">
        <v>0</v>
      </c>
      <c r="L14" s="37">
        <v>0</v>
      </c>
      <c r="M14" s="36">
        <v>0</v>
      </c>
      <c r="N14" s="37">
        <v>0</v>
      </c>
      <c r="O14" s="36">
        <v>0</v>
      </c>
      <c r="P14" s="37">
        <v>0</v>
      </c>
      <c r="Q14" s="38">
        <f t="shared" si="6"/>
        <v>0</v>
      </c>
      <c r="R14" s="36">
        <v>0</v>
      </c>
      <c r="S14" s="39">
        <v>0</v>
      </c>
    </row>
    <row r="15" spans="1:19" ht="15" customHeight="1" x14ac:dyDescent="0.15">
      <c r="B15" s="34" t="s">
        <v>23</v>
      </c>
      <c r="E15" s="35">
        <f t="shared" si="3"/>
        <v>2649</v>
      </c>
      <c r="F15" s="36">
        <f t="shared" si="0"/>
        <v>981</v>
      </c>
      <c r="G15" s="37">
        <f t="shared" si="0"/>
        <v>1668</v>
      </c>
      <c r="H15" s="36">
        <f t="shared" si="8"/>
        <v>2583</v>
      </c>
      <c r="I15" s="36">
        <f t="shared" si="4"/>
        <v>951</v>
      </c>
      <c r="J15" s="37">
        <f t="shared" si="4"/>
        <v>1632</v>
      </c>
      <c r="K15" s="36">
        <v>0</v>
      </c>
      <c r="L15" s="37">
        <v>4</v>
      </c>
      <c r="M15" s="36">
        <v>471</v>
      </c>
      <c r="N15" s="37">
        <v>1056</v>
      </c>
      <c r="O15" s="36">
        <v>480</v>
      </c>
      <c r="P15" s="37">
        <v>572</v>
      </c>
      <c r="Q15" s="38">
        <f t="shared" si="6"/>
        <v>66</v>
      </c>
      <c r="R15" s="36">
        <v>30</v>
      </c>
      <c r="S15" s="39">
        <v>36</v>
      </c>
    </row>
    <row r="16" spans="1:19" ht="15" customHeight="1" x14ac:dyDescent="0.15">
      <c r="B16" s="1" t="s">
        <v>24</v>
      </c>
      <c r="D16" s="34"/>
      <c r="E16" s="35">
        <f t="shared" si="3"/>
        <v>1561</v>
      </c>
      <c r="F16" s="36">
        <f t="shared" si="0"/>
        <v>933</v>
      </c>
      <c r="G16" s="37">
        <f t="shared" si="0"/>
        <v>628</v>
      </c>
      <c r="H16" s="36">
        <f t="shared" si="8"/>
        <v>1560</v>
      </c>
      <c r="I16" s="36">
        <f t="shared" si="4"/>
        <v>933</v>
      </c>
      <c r="J16" s="37">
        <f t="shared" si="4"/>
        <v>627</v>
      </c>
      <c r="K16" s="36">
        <f t="shared" ref="K16:O16" si="9">K17+K18</f>
        <v>70</v>
      </c>
      <c r="L16" s="37">
        <f t="shared" si="9"/>
        <v>54</v>
      </c>
      <c r="M16" s="36">
        <f t="shared" si="9"/>
        <v>289</v>
      </c>
      <c r="N16" s="37">
        <f t="shared" si="9"/>
        <v>269</v>
      </c>
      <c r="O16" s="36">
        <f t="shared" si="9"/>
        <v>574</v>
      </c>
      <c r="P16" s="37">
        <f>P17+P18</f>
        <v>304</v>
      </c>
      <c r="Q16" s="38">
        <f t="shared" si="6"/>
        <v>1</v>
      </c>
      <c r="R16" s="36">
        <f t="shared" ref="R16:S16" si="10">R17+R18</f>
        <v>0</v>
      </c>
      <c r="S16" s="39">
        <f t="shared" si="10"/>
        <v>1</v>
      </c>
    </row>
    <row r="17" spans="1:19" ht="15" customHeight="1" x14ac:dyDescent="0.15">
      <c r="B17" s="1">
        <v>1</v>
      </c>
      <c r="C17" s="34" t="s">
        <v>25</v>
      </c>
      <c r="E17" s="35">
        <f t="shared" si="3"/>
        <v>204</v>
      </c>
      <c r="F17" s="36">
        <f t="shared" si="0"/>
        <v>111</v>
      </c>
      <c r="G17" s="37">
        <f t="shared" si="0"/>
        <v>93</v>
      </c>
      <c r="H17" s="36">
        <f t="shared" si="8"/>
        <v>204</v>
      </c>
      <c r="I17" s="36">
        <f t="shared" si="4"/>
        <v>111</v>
      </c>
      <c r="J17" s="37">
        <f t="shared" si="4"/>
        <v>93</v>
      </c>
      <c r="K17" s="36">
        <v>0</v>
      </c>
      <c r="L17" s="37">
        <v>0</v>
      </c>
      <c r="M17" s="36">
        <v>4</v>
      </c>
      <c r="N17" s="37">
        <v>0</v>
      </c>
      <c r="O17" s="36">
        <v>107</v>
      </c>
      <c r="P17" s="37">
        <v>93</v>
      </c>
      <c r="Q17" s="38">
        <f t="shared" si="6"/>
        <v>0</v>
      </c>
      <c r="R17" s="36">
        <v>0</v>
      </c>
      <c r="S17" s="39">
        <v>0</v>
      </c>
    </row>
    <row r="18" spans="1:19" ht="15" customHeight="1" x14ac:dyDescent="0.15">
      <c r="B18" s="1">
        <v>2</v>
      </c>
      <c r="C18" s="34" t="s">
        <v>26</v>
      </c>
      <c r="E18" s="35">
        <f t="shared" si="3"/>
        <v>1357</v>
      </c>
      <c r="F18" s="36">
        <f t="shared" si="0"/>
        <v>822</v>
      </c>
      <c r="G18" s="37">
        <f t="shared" si="0"/>
        <v>535</v>
      </c>
      <c r="H18" s="36">
        <f t="shared" si="8"/>
        <v>1356</v>
      </c>
      <c r="I18" s="36">
        <f t="shared" si="4"/>
        <v>822</v>
      </c>
      <c r="J18" s="37">
        <f t="shared" si="4"/>
        <v>534</v>
      </c>
      <c r="K18" s="36">
        <v>70</v>
      </c>
      <c r="L18" s="37">
        <v>54</v>
      </c>
      <c r="M18" s="36">
        <v>285</v>
      </c>
      <c r="N18" s="37">
        <v>269</v>
      </c>
      <c r="O18" s="36">
        <v>467</v>
      </c>
      <c r="P18" s="37">
        <v>211</v>
      </c>
      <c r="Q18" s="38">
        <f t="shared" si="6"/>
        <v>1</v>
      </c>
      <c r="R18" s="36">
        <v>0</v>
      </c>
      <c r="S18" s="39">
        <v>1</v>
      </c>
    </row>
    <row r="19" spans="1:19" ht="15" customHeight="1" x14ac:dyDescent="0.15">
      <c r="B19" s="1" t="s">
        <v>27</v>
      </c>
      <c r="D19" s="34"/>
      <c r="E19" s="35">
        <f t="shared" si="3"/>
        <v>30</v>
      </c>
      <c r="F19" s="36">
        <f t="shared" si="0"/>
        <v>21</v>
      </c>
      <c r="G19" s="37">
        <f t="shared" si="0"/>
        <v>9</v>
      </c>
      <c r="H19" s="36">
        <f t="shared" si="8"/>
        <v>27</v>
      </c>
      <c r="I19" s="36">
        <f t="shared" si="4"/>
        <v>18</v>
      </c>
      <c r="J19" s="37">
        <f t="shared" si="4"/>
        <v>9</v>
      </c>
      <c r="K19" s="36">
        <v>0</v>
      </c>
      <c r="L19" s="37">
        <v>0</v>
      </c>
      <c r="M19" s="36">
        <v>11</v>
      </c>
      <c r="N19" s="37">
        <v>8</v>
      </c>
      <c r="O19" s="36">
        <v>7</v>
      </c>
      <c r="P19" s="37">
        <v>1</v>
      </c>
      <c r="Q19" s="38">
        <f t="shared" si="6"/>
        <v>3</v>
      </c>
      <c r="R19" s="36">
        <v>3</v>
      </c>
      <c r="S19" s="39">
        <v>0</v>
      </c>
    </row>
    <row r="20" spans="1:19" ht="15" customHeight="1" x14ac:dyDescent="0.15">
      <c r="B20" s="1" t="s">
        <v>28</v>
      </c>
      <c r="D20" s="40"/>
      <c r="E20" s="35">
        <f t="shared" si="3"/>
        <v>2281</v>
      </c>
      <c r="F20" s="36">
        <f t="shared" si="0"/>
        <v>1428</v>
      </c>
      <c r="G20" s="37">
        <f t="shared" si="0"/>
        <v>853</v>
      </c>
      <c r="H20" s="36">
        <f t="shared" si="8"/>
        <v>2161</v>
      </c>
      <c r="I20" s="36">
        <f t="shared" si="4"/>
        <v>1355</v>
      </c>
      <c r="J20" s="37">
        <f t="shared" si="4"/>
        <v>806</v>
      </c>
      <c r="K20" s="36">
        <f t="shared" ref="K20:P20" si="11">K21+K22+K25</f>
        <v>0</v>
      </c>
      <c r="L20" s="37">
        <f t="shared" si="11"/>
        <v>0</v>
      </c>
      <c r="M20" s="36">
        <f t="shared" si="11"/>
        <v>1109</v>
      </c>
      <c r="N20" s="37">
        <f t="shared" si="11"/>
        <v>691</v>
      </c>
      <c r="O20" s="36">
        <f t="shared" si="11"/>
        <v>246</v>
      </c>
      <c r="P20" s="37">
        <f t="shared" si="11"/>
        <v>115</v>
      </c>
      <c r="Q20" s="38">
        <f t="shared" si="6"/>
        <v>120</v>
      </c>
      <c r="R20" s="36">
        <f t="shared" ref="R20:S20" si="12">R21+R22+R25</f>
        <v>73</v>
      </c>
      <c r="S20" s="39">
        <f t="shared" si="12"/>
        <v>47</v>
      </c>
    </row>
    <row r="21" spans="1:19" ht="15" customHeight="1" x14ac:dyDescent="0.15">
      <c r="B21" s="1">
        <v>1</v>
      </c>
      <c r="C21" s="1" t="s">
        <v>29</v>
      </c>
      <c r="E21" s="35">
        <f t="shared" si="3"/>
        <v>52</v>
      </c>
      <c r="F21" s="36">
        <f t="shared" si="0"/>
        <v>37</v>
      </c>
      <c r="G21" s="37">
        <f t="shared" si="0"/>
        <v>15</v>
      </c>
      <c r="H21" s="36">
        <f t="shared" si="8"/>
        <v>51</v>
      </c>
      <c r="I21" s="36">
        <f t="shared" si="4"/>
        <v>36</v>
      </c>
      <c r="J21" s="37">
        <f t="shared" si="4"/>
        <v>15</v>
      </c>
      <c r="K21" s="36">
        <v>0</v>
      </c>
      <c r="L21" s="37">
        <v>0</v>
      </c>
      <c r="M21" s="36">
        <v>20</v>
      </c>
      <c r="N21" s="37">
        <v>12</v>
      </c>
      <c r="O21" s="36">
        <v>16</v>
      </c>
      <c r="P21" s="37">
        <v>3</v>
      </c>
      <c r="Q21" s="38">
        <f t="shared" si="6"/>
        <v>1</v>
      </c>
      <c r="R21" s="36">
        <v>1</v>
      </c>
      <c r="S21" s="39">
        <v>0</v>
      </c>
    </row>
    <row r="22" spans="1:19" ht="15" customHeight="1" x14ac:dyDescent="0.15">
      <c r="B22" s="1">
        <v>2</v>
      </c>
      <c r="C22" s="1" t="s">
        <v>30</v>
      </c>
      <c r="E22" s="35">
        <f t="shared" si="3"/>
        <v>2119</v>
      </c>
      <c r="F22" s="36">
        <f t="shared" si="0"/>
        <v>1359</v>
      </c>
      <c r="G22" s="37">
        <f t="shared" si="0"/>
        <v>760</v>
      </c>
      <c r="H22" s="36">
        <f t="shared" si="8"/>
        <v>2026</v>
      </c>
      <c r="I22" s="36">
        <f t="shared" si="4"/>
        <v>1301</v>
      </c>
      <c r="J22" s="37">
        <f t="shared" si="4"/>
        <v>725</v>
      </c>
      <c r="K22" s="36">
        <f t="shared" ref="K22:P22" si="13">SUM(K23:K24)</f>
        <v>0</v>
      </c>
      <c r="L22" s="37">
        <f t="shared" si="13"/>
        <v>0</v>
      </c>
      <c r="M22" s="36">
        <f t="shared" si="13"/>
        <v>1073</v>
      </c>
      <c r="N22" s="37">
        <f t="shared" si="13"/>
        <v>615</v>
      </c>
      <c r="O22" s="36">
        <f t="shared" si="13"/>
        <v>228</v>
      </c>
      <c r="P22" s="37">
        <f t="shared" si="13"/>
        <v>110</v>
      </c>
      <c r="Q22" s="38">
        <f t="shared" si="6"/>
        <v>93</v>
      </c>
      <c r="R22" s="36">
        <f>SUM(R23:R24)</f>
        <v>58</v>
      </c>
      <c r="S22" s="39">
        <f>SUM(S23:S24)</f>
        <v>35</v>
      </c>
    </row>
    <row r="23" spans="1:19" ht="15" customHeight="1" x14ac:dyDescent="0.15">
      <c r="D23" s="1" t="s">
        <v>31</v>
      </c>
      <c r="E23" s="35">
        <f t="shared" si="3"/>
        <v>2087</v>
      </c>
      <c r="F23" s="36">
        <f t="shared" si="0"/>
        <v>1341</v>
      </c>
      <c r="G23" s="37">
        <f t="shared" si="0"/>
        <v>746</v>
      </c>
      <c r="H23" s="36">
        <f>I23+J23</f>
        <v>1998</v>
      </c>
      <c r="I23" s="36">
        <f t="shared" si="4"/>
        <v>1285</v>
      </c>
      <c r="J23" s="37">
        <f t="shared" si="4"/>
        <v>713</v>
      </c>
      <c r="K23" s="36">
        <v>0</v>
      </c>
      <c r="L23" s="37">
        <v>0</v>
      </c>
      <c r="M23" s="36">
        <v>1064</v>
      </c>
      <c r="N23" s="37">
        <v>606</v>
      </c>
      <c r="O23" s="36">
        <v>221</v>
      </c>
      <c r="P23" s="37">
        <v>107</v>
      </c>
      <c r="Q23" s="38">
        <f t="shared" si="6"/>
        <v>89</v>
      </c>
      <c r="R23" s="36">
        <v>56</v>
      </c>
      <c r="S23" s="39">
        <v>33</v>
      </c>
    </row>
    <row r="24" spans="1:19" ht="15" customHeight="1" x14ac:dyDescent="0.15">
      <c r="D24" s="1" t="s">
        <v>32</v>
      </c>
      <c r="E24" s="35">
        <f t="shared" si="3"/>
        <v>32</v>
      </c>
      <c r="F24" s="36">
        <f t="shared" si="0"/>
        <v>18</v>
      </c>
      <c r="G24" s="37">
        <f t="shared" si="0"/>
        <v>14</v>
      </c>
      <c r="H24" s="36">
        <f t="shared" si="8"/>
        <v>28</v>
      </c>
      <c r="I24" s="36">
        <f t="shared" si="4"/>
        <v>16</v>
      </c>
      <c r="J24" s="37">
        <f t="shared" si="4"/>
        <v>12</v>
      </c>
      <c r="K24" s="36">
        <v>0</v>
      </c>
      <c r="L24" s="37">
        <v>0</v>
      </c>
      <c r="M24" s="36">
        <v>9</v>
      </c>
      <c r="N24" s="37">
        <v>9</v>
      </c>
      <c r="O24" s="36">
        <v>7</v>
      </c>
      <c r="P24" s="37">
        <v>3</v>
      </c>
      <c r="Q24" s="38">
        <f t="shared" si="6"/>
        <v>4</v>
      </c>
      <c r="R24" s="36">
        <v>2</v>
      </c>
      <c r="S24" s="39">
        <v>2</v>
      </c>
    </row>
    <row r="25" spans="1:19" ht="15" customHeight="1" x14ac:dyDescent="0.15">
      <c r="B25" s="1">
        <v>3</v>
      </c>
      <c r="C25" s="1" t="s">
        <v>33</v>
      </c>
      <c r="E25" s="35">
        <f t="shared" si="3"/>
        <v>110</v>
      </c>
      <c r="F25" s="36">
        <f t="shared" si="0"/>
        <v>32</v>
      </c>
      <c r="G25" s="37">
        <f t="shared" si="0"/>
        <v>78</v>
      </c>
      <c r="H25" s="36">
        <f t="shared" si="8"/>
        <v>84</v>
      </c>
      <c r="I25" s="36">
        <f t="shared" si="4"/>
        <v>18</v>
      </c>
      <c r="J25" s="37">
        <f t="shared" si="4"/>
        <v>66</v>
      </c>
      <c r="K25" s="36">
        <v>0</v>
      </c>
      <c r="L25" s="37">
        <v>0</v>
      </c>
      <c r="M25" s="36">
        <v>16</v>
      </c>
      <c r="N25" s="37">
        <v>64</v>
      </c>
      <c r="O25" s="36">
        <v>2</v>
      </c>
      <c r="P25" s="37">
        <v>2</v>
      </c>
      <c r="Q25" s="38">
        <f t="shared" si="6"/>
        <v>26</v>
      </c>
      <c r="R25" s="36">
        <v>14</v>
      </c>
      <c r="S25" s="39">
        <v>12</v>
      </c>
    </row>
    <row r="26" spans="1:19" ht="15" customHeight="1" x14ac:dyDescent="0.15">
      <c r="B26" s="1" t="s">
        <v>34</v>
      </c>
      <c r="D26" s="34"/>
      <c r="E26" s="35">
        <f t="shared" si="3"/>
        <v>1110</v>
      </c>
      <c r="F26" s="36">
        <f t="shared" si="0"/>
        <v>602</v>
      </c>
      <c r="G26" s="37">
        <f t="shared" si="0"/>
        <v>508</v>
      </c>
      <c r="H26" s="36">
        <f t="shared" si="8"/>
        <v>1030</v>
      </c>
      <c r="I26" s="36">
        <f t="shared" si="4"/>
        <v>570</v>
      </c>
      <c r="J26" s="37">
        <f t="shared" si="4"/>
        <v>460</v>
      </c>
      <c r="K26" s="36">
        <v>0</v>
      </c>
      <c r="L26" s="37">
        <v>0</v>
      </c>
      <c r="M26" s="36">
        <v>222</v>
      </c>
      <c r="N26" s="37">
        <v>245</v>
      </c>
      <c r="O26" s="36">
        <v>348</v>
      </c>
      <c r="P26" s="37">
        <v>215</v>
      </c>
      <c r="Q26" s="38">
        <f t="shared" si="6"/>
        <v>80</v>
      </c>
      <c r="R26" s="36">
        <v>32</v>
      </c>
      <c r="S26" s="39">
        <v>48</v>
      </c>
    </row>
    <row r="27" spans="1:19" ht="15" customHeight="1" x14ac:dyDescent="0.15">
      <c r="B27" s="1" t="s">
        <v>35</v>
      </c>
      <c r="D27" s="34"/>
      <c r="E27" s="35">
        <f t="shared" si="3"/>
        <v>3</v>
      </c>
      <c r="F27" s="36">
        <f t="shared" si="0"/>
        <v>2</v>
      </c>
      <c r="G27" s="37">
        <f t="shared" si="0"/>
        <v>1</v>
      </c>
      <c r="H27" s="36">
        <f t="shared" si="8"/>
        <v>3</v>
      </c>
      <c r="I27" s="36">
        <f t="shared" si="4"/>
        <v>2</v>
      </c>
      <c r="J27" s="37">
        <f t="shared" si="4"/>
        <v>1</v>
      </c>
      <c r="K27" s="36">
        <v>0</v>
      </c>
      <c r="L27" s="37">
        <v>0</v>
      </c>
      <c r="M27" s="36">
        <v>2</v>
      </c>
      <c r="N27" s="37">
        <v>1</v>
      </c>
      <c r="O27" s="36">
        <v>0</v>
      </c>
      <c r="P27" s="37">
        <v>0</v>
      </c>
      <c r="Q27" s="38">
        <f t="shared" si="6"/>
        <v>0</v>
      </c>
      <c r="R27" s="36">
        <v>0</v>
      </c>
      <c r="S27" s="39">
        <v>0</v>
      </c>
    </row>
    <row r="28" spans="1:19" ht="15" customHeight="1" x14ac:dyDescent="0.15">
      <c r="B28" s="1" t="s">
        <v>36</v>
      </c>
      <c r="D28" s="40"/>
      <c r="E28" s="35">
        <f t="shared" si="3"/>
        <v>0</v>
      </c>
      <c r="F28" s="36">
        <f t="shared" si="0"/>
        <v>0</v>
      </c>
      <c r="G28" s="37">
        <f t="shared" si="0"/>
        <v>0</v>
      </c>
      <c r="H28" s="36">
        <f t="shared" si="8"/>
        <v>0</v>
      </c>
      <c r="I28" s="36">
        <f t="shared" si="4"/>
        <v>0</v>
      </c>
      <c r="J28" s="37">
        <f t="shared" si="4"/>
        <v>0</v>
      </c>
      <c r="K28" s="36">
        <v>0</v>
      </c>
      <c r="L28" s="37">
        <v>0</v>
      </c>
      <c r="M28" s="36">
        <v>0</v>
      </c>
      <c r="N28" s="37">
        <v>0</v>
      </c>
      <c r="O28" s="36">
        <v>0</v>
      </c>
      <c r="P28" s="37">
        <v>0</v>
      </c>
      <c r="Q28" s="38">
        <f t="shared" si="6"/>
        <v>0</v>
      </c>
      <c r="R28" s="36">
        <v>0</v>
      </c>
      <c r="S28" s="39">
        <v>0</v>
      </c>
    </row>
    <row r="29" spans="1:19" ht="15" customHeight="1" x14ac:dyDescent="0.15">
      <c r="B29" s="1" t="s">
        <v>37</v>
      </c>
      <c r="D29" s="40"/>
      <c r="E29" s="35">
        <f t="shared" si="3"/>
        <v>20</v>
      </c>
      <c r="F29" s="36">
        <f t="shared" si="0"/>
        <v>11</v>
      </c>
      <c r="G29" s="37">
        <f t="shared" si="0"/>
        <v>9</v>
      </c>
      <c r="H29" s="36">
        <f t="shared" si="8"/>
        <v>20</v>
      </c>
      <c r="I29" s="36">
        <f t="shared" si="4"/>
        <v>11</v>
      </c>
      <c r="J29" s="37">
        <f t="shared" si="4"/>
        <v>9</v>
      </c>
      <c r="K29" s="36">
        <v>0</v>
      </c>
      <c r="L29" s="37">
        <v>0</v>
      </c>
      <c r="M29" s="36">
        <v>3</v>
      </c>
      <c r="N29" s="37">
        <v>6</v>
      </c>
      <c r="O29" s="36">
        <v>8</v>
      </c>
      <c r="P29" s="37">
        <v>3</v>
      </c>
      <c r="Q29" s="38">
        <f t="shared" si="6"/>
        <v>0</v>
      </c>
      <c r="R29" s="36">
        <v>0</v>
      </c>
      <c r="S29" s="39">
        <v>0</v>
      </c>
    </row>
    <row r="30" spans="1:19" ht="15" customHeight="1" x14ac:dyDescent="0.15">
      <c r="B30" s="1" t="s">
        <v>38</v>
      </c>
      <c r="D30" s="40"/>
      <c r="E30" s="35">
        <f t="shared" si="3"/>
        <v>2159</v>
      </c>
      <c r="F30" s="36">
        <f t="shared" si="0"/>
        <v>1389</v>
      </c>
      <c r="G30" s="37">
        <f t="shared" si="0"/>
        <v>770</v>
      </c>
      <c r="H30" s="36">
        <f t="shared" si="8"/>
        <v>2069</v>
      </c>
      <c r="I30" s="36">
        <f t="shared" si="4"/>
        <v>1332</v>
      </c>
      <c r="J30" s="37">
        <f t="shared" si="4"/>
        <v>737</v>
      </c>
      <c r="K30" s="36">
        <f t="shared" ref="K30:P30" si="14">K21+K23+K28+K29</f>
        <v>0</v>
      </c>
      <c r="L30" s="37">
        <f t="shared" si="14"/>
        <v>0</v>
      </c>
      <c r="M30" s="36">
        <f t="shared" si="14"/>
        <v>1087</v>
      </c>
      <c r="N30" s="37">
        <f t="shared" si="14"/>
        <v>624</v>
      </c>
      <c r="O30" s="36">
        <f t="shared" si="14"/>
        <v>245</v>
      </c>
      <c r="P30" s="37">
        <f t="shared" si="14"/>
        <v>113</v>
      </c>
      <c r="Q30" s="38">
        <f t="shared" si="6"/>
        <v>90</v>
      </c>
      <c r="R30" s="36">
        <f t="shared" ref="R30:S30" si="15">R21+R23+R28+R29</f>
        <v>57</v>
      </c>
      <c r="S30" s="39">
        <f t="shared" si="15"/>
        <v>33</v>
      </c>
    </row>
    <row r="31" spans="1:19" ht="15" customHeight="1" x14ac:dyDescent="0.15">
      <c r="A31" s="1" t="s">
        <v>39</v>
      </c>
      <c r="D31" s="40"/>
      <c r="E31" s="35">
        <f t="shared" si="3"/>
        <v>16322</v>
      </c>
      <c r="F31" s="36">
        <f t="shared" si="0"/>
        <v>8232</v>
      </c>
      <c r="G31" s="37">
        <f t="shared" si="0"/>
        <v>8090</v>
      </c>
      <c r="H31" s="36">
        <f t="shared" si="8"/>
        <v>16262</v>
      </c>
      <c r="I31" s="36">
        <f t="shared" si="4"/>
        <v>8204</v>
      </c>
      <c r="J31" s="37">
        <f t="shared" si="4"/>
        <v>8058</v>
      </c>
      <c r="K31" s="36">
        <f t="shared" ref="K31:S31" si="16">K32+K33</f>
        <v>220</v>
      </c>
      <c r="L31" s="37">
        <f t="shared" si="16"/>
        <v>214</v>
      </c>
      <c r="M31" s="36">
        <f t="shared" si="16"/>
        <v>2757</v>
      </c>
      <c r="N31" s="37">
        <f t="shared" si="16"/>
        <v>3280</v>
      </c>
      <c r="O31" s="36">
        <f t="shared" si="16"/>
        <v>5227</v>
      </c>
      <c r="P31" s="37">
        <f t="shared" si="16"/>
        <v>4564</v>
      </c>
      <c r="Q31" s="38">
        <f t="shared" si="6"/>
        <v>60</v>
      </c>
      <c r="R31" s="36">
        <f t="shared" si="16"/>
        <v>28</v>
      </c>
      <c r="S31" s="39">
        <f t="shared" si="16"/>
        <v>32</v>
      </c>
    </row>
    <row r="32" spans="1:19" ht="15" customHeight="1" x14ac:dyDescent="0.15">
      <c r="B32" s="1">
        <v>1</v>
      </c>
      <c r="D32" s="34" t="s">
        <v>18</v>
      </c>
      <c r="E32" s="35">
        <f t="shared" si="3"/>
        <v>15606</v>
      </c>
      <c r="F32" s="36">
        <f t="shared" si="0"/>
        <v>8151</v>
      </c>
      <c r="G32" s="37">
        <f t="shared" si="0"/>
        <v>7455</v>
      </c>
      <c r="H32" s="36">
        <f t="shared" si="8"/>
        <v>15554</v>
      </c>
      <c r="I32" s="36">
        <f t="shared" si="4"/>
        <v>8124</v>
      </c>
      <c r="J32" s="37">
        <f t="shared" si="4"/>
        <v>7430</v>
      </c>
      <c r="K32" s="36">
        <v>220</v>
      </c>
      <c r="L32" s="37">
        <v>214</v>
      </c>
      <c r="M32" s="36">
        <v>2720</v>
      </c>
      <c r="N32" s="37">
        <v>2997</v>
      </c>
      <c r="O32" s="36">
        <v>5184</v>
      </c>
      <c r="P32" s="37">
        <v>4219</v>
      </c>
      <c r="Q32" s="38">
        <f t="shared" si="6"/>
        <v>52</v>
      </c>
      <c r="R32" s="36">
        <v>27</v>
      </c>
      <c r="S32" s="39">
        <v>25</v>
      </c>
    </row>
    <row r="33" spans="1:19" ht="15" customHeight="1" x14ac:dyDescent="0.15">
      <c r="B33" s="1">
        <v>2</v>
      </c>
      <c r="D33" s="34" t="s">
        <v>19</v>
      </c>
      <c r="E33" s="35">
        <f t="shared" si="3"/>
        <v>716</v>
      </c>
      <c r="F33" s="36">
        <f t="shared" si="0"/>
        <v>81</v>
      </c>
      <c r="G33" s="37">
        <f t="shared" si="0"/>
        <v>635</v>
      </c>
      <c r="H33" s="36">
        <f t="shared" si="8"/>
        <v>708</v>
      </c>
      <c r="I33" s="36">
        <f t="shared" si="4"/>
        <v>80</v>
      </c>
      <c r="J33" s="37">
        <f t="shared" si="4"/>
        <v>628</v>
      </c>
      <c r="K33" s="36">
        <v>0</v>
      </c>
      <c r="L33" s="37">
        <v>0</v>
      </c>
      <c r="M33" s="36">
        <v>37</v>
      </c>
      <c r="N33" s="37">
        <v>283</v>
      </c>
      <c r="O33" s="36">
        <v>43</v>
      </c>
      <c r="P33" s="37">
        <v>345</v>
      </c>
      <c r="Q33" s="38">
        <f t="shared" si="6"/>
        <v>8</v>
      </c>
      <c r="R33" s="36">
        <v>1</v>
      </c>
      <c r="S33" s="39">
        <v>7</v>
      </c>
    </row>
    <row r="34" spans="1:19" ht="6" customHeight="1" x14ac:dyDescent="0.15">
      <c r="D34" s="34"/>
      <c r="E34" s="35"/>
      <c r="F34" s="36"/>
      <c r="G34" s="37"/>
      <c r="H34" s="36"/>
      <c r="I34" s="36"/>
      <c r="J34" s="37"/>
      <c r="K34" s="36"/>
      <c r="L34" s="37"/>
      <c r="M34" s="36"/>
      <c r="N34" s="37"/>
      <c r="O34" s="36"/>
      <c r="P34" s="37"/>
      <c r="Q34" s="38"/>
      <c r="R34" s="36"/>
      <c r="S34" s="39"/>
    </row>
    <row r="35" spans="1:19" ht="15" customHeight="1" x14ac:dyDescent="0.15">
      <c r="A35" s="1" t="s">
        <v>40</v>
      </c>
      <c r="D35" s="40"/>
      <c r="E35" s="35">
        <f t="shared" si="3"/>
        <v>2159</v>
      </c>
      <c r="F35" s="36">
        <f t="shared" ref="F35:G51" si="17">I35+R35</f>
        <v>1389</v>
      </c>
      <c r="G35" s="37">
        <f t="shared" si="17"/>
        <v>770</v>
      </c>
      <c r="H35" s="36">
        <f t="shared" si="8"/>
        <v>2069</v>
      </c>
      <c r="I35" s="36">
        <f>K35+M35+O35</f>
        <v>1332</v>
      </c>
      <c r="J35" s="37">
        <f>L35+N35+P35</f>
        <v>737</v>
      </c>
      <c r="K35" s="36">
        <f t="shared" ref="K35:S35" si="18">K36+K37+K38+K39+K40+K41+K42+K48+K49+K50+K51</f>
        <v>0</v>
      </c>
      <c r="L35" s="37">
        <f t="shared" si="18"/>
        <v>0</v>
      </c>
      <c r="M35" s="36">
        <f>M36+M37+M38+M39+M40+M41+M42+M48+M49+M50+M51</f>
        <v>1087</v>
      </c>
      <c r="N35" s="37">
        <f t="shared" si="18"/>
        <v>624</v>
      </c>
      <c r="O35" s="36">
        <f t="shared" si="18"/>
        <v>245</v>
      </c>
      <c r="P35" s="37">
        <f t="shared" si="18"/>
        <v>113</v>
      </c>
      <c r="Q35" s="38">
        <f>SUM(Q36:Q42)+SUM(Q48:Q51)</f>
        <v>90</v>
      </c>
      <c r="R35" s="36">
        <f t="shared" si="18"/>
        <v>57</v>
      </c>
      <c r="S35" s="39">
        <f t="shared" si="18"/>
        <v>33</v>
      </c>
    </row>
    <row r="36" spans="1:19" ht="15" customHeight="1" x14ac:dyDescent="0.15">
      <c r="A36" s="1">
        <v>1</v>
      </c>
      <c r="B36" s="1" t="s">
        <v>41</v>
      </c>
      <c r="D36" s="40"/>
      <c r="E36" s="35">
        <f t="shared" si="3"/>
        <v>187</v>
      </c>
      <c r="F36" s="36">
        <f t="shared" si="17"/>
        <v>138</v>
      </c>
      <c r="G36" s="37">
        <f t="shared" si="17"/>
        <v>49</v>
      </c>
      <c r="H36" s="36">
        <f t="shared" si="8"/>
        <v>187</v>
      </c>
      <c r="I36" s="36">
        <f t="shared" ref="I36:J51" si="19">K36+M36+O36</f>
        <v>138</v>
      </c>
      <c r="J36" s="37">
        <f t="shared" si="19"/>
        <v>49</v>
      </c>
      <c r="K36" s="36">
        <v>0</v>
      </c>
      <c r="L36" s="37">
        <v>0</v>
      </c>
      <c r="M36" s="36">
        <v>133</v>
      </c>
      <c r="N36" s="37">
        <v>41</v>
      </c>
      <c r="O36" s="36">
        <v>5</v>
      </c>
      <c r="P36" s="37">
        <v>8</v>
      </c>
      <c r="Q36" s="38">
        <f>R36+S36</f>
        <v>0</v>
      </c>
      <c r="R36" s="36">
        <v>0</v>
      </c>
      <c r="S36" s="39">
        <v>0</v>
      </c>
    </row>
    <row r="37" spans="1:19" ht="15" customHeight="1" x14ac:dyDescent="0.15">
      <c r="A37" s="1">
        <v>2</v>
      </c>
      <c r="B37" s="1" t="s">
        <v>42</v>
      </c>
      <c r="D37" s="40"/>
      <c r="E37" s="35">
        <f t="shared" si="3"/>
        <v>281</v>
      </c>
      <c r="F37" s="36">
        <f t="shared" si="17"/>
        <v>46</v>
      </c>
      <c r="G37" s="37">
        <f t="shared" si="17"/>
        <v>235</v>
      </c>
      <c r="H37" s="36">
        <f t="shared" si="8"/>
        <v>271</v>
      </c>
      <c r="I37" s="36">
        <f t="shared" si="19"/>
        <v>44</v>
      </c>
      <c r="J37" s="37">
        <f t="shared" si="19"/>
        <v>227</v>
      </c>
      <c r="K37" s="36">
        <v>0</v>
      </c>
      <c r="L37" s="37">
        <v>0</v>
      </c>
      <c r="M37" s="36">
        <v>35</v>
      </c>
      <c r="N37" s="37">
        <v>209</v>
      </c>
      <c r="O37" s="36">
        <v>9</v>
      </c>
      <c r="P37" s="37">
        <v>18</v>
      </c>
      <c r="Q37" s="38">
        <f t="shared" ref="Q37:Q51" si="20">R37+S37</f>
        <v>10</v>
      </c>
      <c r="R37" s="36">
        <v>2</v>
      </c>
      <c r="S37" s="39">
        <v>8</v>
      </c>
    </row>
    <row r="38" spans="1:19" ht="15" customHeight="1" x14ac:dyDescent="0.15">
      <c r="A38" s="1">
        <v>3</v>
      </c>
      <c r="B38" s="1" t="s">
        <v>43</v>
      </c>
      <c r="D38" s="40"/>
      <c r="E38" s="35">
        <f t="shared" si="3"/>
        <v>189</v>
      </c>
      <c r="F38" s="36">
        <f t="shared" si="17"/>
        <v>85</v>
      </c>
      <c r="G38" s="37">
        <f t="shared" si="17"/>
        <v>104</v>
      </c>
      <c r="H38" s="36">
        <f t="shared" si="8"/>
        <v>183</v>
      </c>
      <c r="I38" s="36">
        <f t="shared" si="19"/>
        <v>81</v>
      </c>
      <c r="J38" s="37">
        <f t="shared" si="19"/>
        <v>102</v>
      </c>
      <c r="K38" s="36">
        <v>0</v>
      </c>
      <c r="L38" s="37">
        <v>0</v>
      </c>
      <c r="M38" s="36">
        <v>64</v>
      </c>
      <c r="N38" s="37">
        <v>89</v>
      </c>
      <c r="O38" s="36">
        <v>17</v>
      </c>
      <c r="P38" s="37">
        <v>13</v>
      </c>
      <c r="Q38" s="38">
        <f t="shared" si="20"/>
        <v>6</v>
      </c>
      <c r="R38" s="36">
        <v>4</v>
      </c>
      <c r="S38" s="39">
        <v>2</v>
      </c>
    </row>
    <row r="39" spans="1:19" ht="15" customHeight="1" x14ac:dyDescent="0.15">
      <c r="A39" s="1">
        <v>4</v>
      </c>
      <c r="B39" s="1" t="s">
        <v>44</v>
      </c>
      <c r="D39" s="40"/>
      <c r="E39" s="35">
        <f t="shared" si="3"/>
        <v>247</v>
      </c>
      <c r="F39" s="36">
        <f t="shared" si="17"/>
        <v>91</v>
      </c>
      <c r="G39" s="37">
        <f t="shared" si="17"/>
        <v>156</v>
      </c>
      <c r="H39" s="36">
        <f t="shared" si="8"/>
        <v>231</v>
      </c>
      <c r="I39" s="36">
        <f t="shared" si="19"/>
        <v>83</v>
      </c>
      <c r="J39" s="37">
        <f t="shared" si="19"/>
        <v>148</v>
      </c>
      <c r="K39" s="36">
        <v>0</v>
      </c>
      <c r="L39" s="37">
        <v>0</v>
      </c>
      <c r="M39" s="36">
        <v>46</v>
      </c>
      <c r="N39" s="37">
        <v>108</v>
      </c>
      <c r="O39" s="36">
        <v>37</v>
      </c>
      <c r="P39" s="37">
        <v>40</v>
      </c>
      <c r="Q39" s="38">
        <f t="shared" si="20"/>
        <v>16</v>
      </c>
      <c r="R39" s="36">
        <v>8</v>
      </c>
      <c r="S39" s="39">
        <v>8</v>
      </c>
    </row>
    <row r="40" spans="1:19" ht="15" customHeight="1" x14ac:dyDescent="0.15">
      <c r="A40" s="1">
        <v>5</v>
      </c>
      <c r="B40" s="1" t="s">
        <v>45</v>
      </c>
      <c r="D40" s="40"/>
      <c r="E40" s="35">
        <f t="shared" si="3"/>
        <v>111</v>
      </c>
      <c r="F40" s="36">
        <f t="shared" si="17"/>
        <v>89</v>
      </c>
      <c r="G40" s="37">
        <f t="shared" si="17"/>
        <v>22</v>
      </c>
      <c r="H40" s="36">
        <f t="shared" si="8"/>
        <v>108</v>
      </c>
      <c r="I40" s="36">
        <f t="shared" si="19"/>
        <v>87</v>
      </c>
      <c r="J40" s="37">
        <f t="shared" si="19"/>
        <v>21</v>
      </c>
      <c r="K40" s="36">
        <v>0</v>
      </c>
      <c r="L40" s="37">
        <v>0</v>
      </c>
      <c r="M40" s="36">
        <v>39</v>
      </c>
      <c r="N40" s="37">
        <v>14</v>
      </c>
      <c r="O40" s="36">
        <v>48</v>
      </c>
      <c r="P40" s="37">
        <v>7</v>
      </c>
      <c r="Q40" s="38">
        <f t="shared" si="20"/>
        <v>3</v>
      </c>
      <c r="R40" s="36">
        <v>2</v>
      </c>
      <c r="S40" s="39">
        <v>1</v>
      </c>
    </row>
    <row r="41" spans="1:19" ht="15" customHeight="1" x14ac:dyDescent="0.15">
      <c r="A41" s="1">
        <v>6</v>
      </c>
      <c r="B41" s="1" t="s">
        <v>46</v>
      </c>
      <c r="D41" s="40"/>
      <c r="E41" s="35">
        <f t="shared" si="3"/>
        <v>9</v>
      </c>
      <c r="F41" s="36">
        <f t="shared" si="17"/>
        <v>7</v>
      </c>
      <c r="G41" s="37">
        <f t="shared" si="17"/>
        <v>2</v>
      </c>
      <c r="H41" s="36">
        <f t="shared" si="8"/>
        <v>8</v>
      </c>
      <c r="I41" s="36">
        <f t="shared" si="19"/>
        <v>7</v>
      </c>
      <c r="J41" s="37">
        <f t="shared" si="19"/>
        <v>1</v>
      </c>
      <c r="K41" s="36">
        <v>0</v>
      </c>
      <c r="L41" s="37">
        <v>0</v>
      </c>
      <c r="M41" s="36">
        <v>7</v>
      </c>
      <c r="N41" s="37">
        <v>1</v>
      </c>
      <c r="O41" s="36">
        <v>0</v>
      </c>
      <c r="P41" s="37">
        <v>0</v>
      </c>
      <c r="Q41" s="38">
        <f t="shared" si="20"/>
        <v>1</v>
      </c>
      <c r="R41" s="36">
        <v>0</v>
      </c>
      <c r="S41" s="39">
        <v>1</v>
      </c>
    </row>
    <row r="42" spans="1:19" ht="15" customHeight="1" x14ac:dyDescent="0.15">
      <c r="A42" s="1">
        <v>7</v>
      </c>
      <c r="B42" s="1" t="s">
        <v>47</v>
      </c>
      <c r="D42" s="40"/>
      <c r="E42" s="35">
        <f t="shared" si="3"/>
        <v>617</v>
      </c>
      <c r="F42" s="36">
        <f t="shared" si="17"/>
        <v>495</v>
      </c>
      <c r="G42" s="37">
        <f t="shared" si="17"/>
        <v>122</v>
      </c>
      <c r="H42" s="36">
        <f t="shared" si="8"/>
        <v>585</v>
      </c>
      <c r="I42" s="36">
        <f t="shared" si="19"/>
        <v>474</v>
      </c>
      <c r="J42" s="37">
        <f t="shared" si="19"/>
        <v>111</v>
      </c>
      <c r="K42" s="36">
        <f t="shared" ref="K42:P42" si="21">SUM(K43:K47)</f>
        <v>0</v>
      </c>
      <c r="L42" s="37">
        <f t="shared" si="21"/>
        <v>0</v>
      </c>
      <c r="M42" s="36">
        <f t="shared" si="21"/>
        <v>431</v>
      </c>
      <c r="N42" s="37">
        <f t="shared" si="21"/>
        <v>98</v>
      </c>
      <c r="O42" s="36">
        <f t="shared" si="21"/>
        <v>43</v>
      </c>
      <c r="P42" s="37">
        <f t="shared" si="21"/>
        <v>13</v>
      </c>
      <c r="Q42" s="38">
        <f t="shared" si="20"/>
        <v>32</v>
      </c>
      <c r="R42" s="36">
        <f>SUM(R43:R47)</f>
        <v>21</v>
      </c>
      <c r="S42" s="39">
        <f>SUM(S43:S47)</f>
        <v>11</v>
      </c>
    </row>
    <row r="43" spans="1:19" ht="15" customHeight="1" x14ac:dyDescent="0.15">
      <c r="D43" s="40" t="s">
        <v>48</v>
      </c>
      <c r="E43" s="35">
        <f t="shared" si="3"/>
        <v>366</v>
      </c>
      <c r="F43" s="36">
        <f t="shared" si="17"/>
        <v>280</v>
      </c>
      <c r="G43" s="37">
        <f t="shared" si="17"/>
        <v>86</v>
      </c>
      <c r="H43" s="36">
        <f t="shared" si="8"/>
        <v>341</v>
      </c>
      <c r="I43" s="36">
        <f t="shared" si="19"/>
        <v>266</v>
      </c>
      <c r="J43" s="37">
        <f t="shared" si="19"/>
        <v>75</v>
      </c>
      <c r="K43" s="36">
        <v>0</v>
      </c>
      <c r="L43" s="37">
        <v>0</v>
      </c>
      <c r="M43" s="36">
        <v>233</v>
      </c>
      <c r="N43" s="37">
        <v>63</v>
      </c>
      <c r="O43" s="36">
        <v>33</v>
      </c>
      <c r="P43" s="37">
        <v>12</v>
      </c>
      <c r="Q43" s="38">
        <f t="shared" si="20"/>
        <v>25</v>
      </c>
      <c r="R43" s="36">
        <v>14</v>
      </c>
      <c r="S43" s="39">
        <v>11</v>
      </c>
    </row>
    <row r="44" spans="1:19" ht="15" customHeight="1" x14ac:dyDescent="0.15">
      <c r="D44" s="40" t="s">
        <v>49</v>
      </c>
      <c r="E44" s="35">
        <f t="shared" si="3"/>
        <v>110</v>
      </c>
      <c r="F44" s="36">
        <f t="shared" si="17"/>
        <v>90</v>
      </c>
      <c r="G44" s="37">
        <f t="shared" si="17"/>
        <v>20</v>
      </c>
      <c r="H44" s="36">
        <f t="shared" si="8"/>
        <v>106</v>
      </c>
      <c r="I44" s="36">
        <f t="shared" si="19"/>
        <v>86</v>
      </c>
      <c r="J44" s="37">
        <f t="shared" si="19"/>
        <v>20</v>
      </c>
      <c r="K44" s="36">
        <v>0</v>
      </c>
      <c r="L44" s="37">
        <v>0</v>
      </c>
      <c r="M44" s="36">
        <v>86</v>
      </c>
      <c r="N44" s="37">
        <v>19</v>
      </c>
      <c r="O44" s="36">
        <v>0</v>
      </c>
      <c r="P44" s="37">
        <v>1</v>
      </c>
      <c r="Q44" s="38">
        <f t="shared" si="20"/>
        <v>4</v>
      </c>
      <c r="R44" s="36">
        <v>4</v>
      </c>
      <c r="S44" s="39">
        <v>0</v>
      </c>
    </row>
    <row r="45" spans="1:19" ht="15" customHeight="1" x14ac:dyDescent="0.15">
      <c r="D45" s="40" t="s">
        <v>50</v>
      </c>
      <c r="E45" s="35">
        <f t="shared" si="3"/>
        <v>67</v>
      </c>
      <c r="F45" s="36">
        <f t="shared" si="17"/>
        <v>62</v>
      </c>
      <c r="G45" s="37">
        <f t="shared" si="17"/>
        <v>5</v>
      </c>
      <c r="H45" s="36">
        <f t="shared" si="8"/>
        <v>64</v>
      </c>
      <c r="I45" s="36">
        <f t="shared" si="19"/>
        <v>59</v>
      </c>
      <c r="J45" s="37">
        <f t="shared" si="19"/>
        <v>5</v>
      </c>
      <c r="K45" s="36">
        <v>0</v>
      </c>
      <c r="L45" s="37">
        <v>0</v>
      </c>
      <c r="M45" s="36">
        <v>49</v>
      </c>
      <c r="N45" s="37">
        <v>5</v>
      </c>
      <c r="O45" s="36">
        <v>10</v>
      </c>
      <c r="P45" s="37">
        <v>0</v>
      </c>
      <c r="Q45" s="38">
        <f t="shared" si="20"/>
        <v>3</v>
      </c>
      <c r="R45" s="36">
        <v>3</v>
      </c>
      <c r="S45" s="39">
        <v>0</v>
      </c>
    </row>
    <row r="46" spans="1:19" ht="15" customHeight="1" x14ac:dyDescent="0.15">
      <c r="D46" s="40" t="s">
        <v>51</v>
      </c>
      <c r="E46" s="35">
        <f t="shared" si="3"/>
        <v>52</v>
      </c>
      <c r="F46" s="36">
        <f t="shared" si="17"/>
        <v>47</v>
      </c>
      <c r="G46" s="37">
        <f t="shared" si="17"/>
        <v>5</v>
      </c>
      <c r="H46" s="36">
        <f t="shared" si="8"/>
        <v>52</v>
      </c>
      <c r="I46" s="36">
        <f t="shared" si="19"/>
        <v>47</v>
      </c>
      <c r="J46" s="37">
        <f t="shared" si="19"/>
        <v>5</v>
      </c>
      <c r="K46" s="36">
        <v>0</v>
      </c>
      <c r="L46" s="37">
        <v>0</v>
      </c>
      <c r="M46" s="36">
        <v>47</v>
      </c>
      <c r="N46" s="37">
        <v>5</v>
      </c>
      <c r="O46" s="36">
        <v>0</v>
      </c>
      <c r="P46" s="37">
        <v>0</v>
      </c>
      <c r="Q46" s="38">
        <f t="shared" si="20"/>
        <v>0</v>
      </c>
      <c r="R46" s="36">
        <v>0</v>
      </c>
      <c r="S46" s="39">
        <v>0</v>
      </c>
    </row>
    <row r="47" spans="1:19" ht="15" customHeight="1" x14ac:dyDescent="0.15">
      <c r="D47" s="40" t="s">
        <v>52</v>
      </c>
      <c r="E47" s="35">
        <f t="shared" si="3"/>
        <v>22</v>
      </c>
      <c r="F47" s="36">
        <f t="shared" si="17"/>
        <v>16</v>
      </c>
      <c r="G47" s="37">
        <f t="shared" si="17"/>
        <v>6</v>
      </c>
      <c r="H47" s="36">
        <f t="shared" si="8"/>
        <v>22</v>
      </c>
      <c r="I47" s="36">
        <f t="shared" si="19"/>
        <v>16</v>
      </c>
      <c r="J47" s="37">
        <f t="shared" si="19"/>
        <v>6</v>
      </c>
      <c r="K47" s="36">
        <v>0</v>
      </c>
      <c r="L47" s="37">
        <v>0</v>
      </c>
      <c r="M47" s="36">
        <v>16</v>
      </c>
      <c r="N47" s="37">
        <v>6</v>
      </c>
      <c r="O47" s="36">
        <v>0</v>
      </c>
      <c r="P47" s="37">
        <v>0</v>
      </c>
      <c r="Q47" s="38">
        <f t="shared" si="20"/>
        <v>0</v>
      </c>
      <c r="R47" s="36">
        <v>0</v>
      </c>
      <c r="S47" s="39">
        <v>0</v>
      </c>
    </row>
    <row r="48" spans="1:19" ht="15" customHeight="1" x14ac:dyDescent="0.15">
      <c r="A48" s="1">
        <v>8</v>
      </c>
      <c r="B48" s="1" t="s">
        <v>53</v>
      </c>
      <c r="D48" s="40"/>
      <c r="E48" s="35">
        <f t="shared" si="3"/>
        <v>122</v>
      </c>
      <c r="F48" s="36">
        <f t="shared" si="17"/>
        <v>110</v>
      </c>
      <c r="G48" s="37">
        <f t="shared" si="17"/>
        <v>12</v>
      </c>
      <c r="H48" s="36">
        <f t="shared" si="8"/>
        <v>121</v>
      </c>
      <c r="I48" s="36">
        <f t="shared" si="19"/>
        <v>109</v>
      </c>
      <c r="J48" s="37">
        <f t="shared" si="19"/>
        <v>12</v>
      </c>
      <c r="K48" s="36">
        <v>0</v>
      </c>
      <c r="L48" s="37">
        <v>0</v>
      </c>
      <c r="M48" s="36">
        <v>101</v>
      </c>
      <c r="N48" s="37">
        <v>8</v>
      </c>
      <c r="O48" s="36">
        <v>8</v>
      </c>
      <c r="P48" s="37">
        <v>4</v>
      </c>
      <c r="Q48" s="38">
        <f t="shared" si="20"/>
        <v>1</v>
      </c>
      <c r="R48" s="36">
        <v>1</v>
      </c>
      <c r="S48" s="39">
        <v>0</v>
      </c>
    </row>
    <row r="49" spans="1:19" ht="15" customHeight="1" x14ac:dyDescent="0.15">
      <c r="A49" s="1">
        <v>9</v>
      </c>
      <c r="B49" s="1" t="s">
        <v>54</v>
      </c>
      <c r="D49" s="40"/>
      <c r="E49" s="35">
        <f t="shared" si="3"/>
        <v>162</v>
      </c>
      <c r="F49" s="36">
        <f t="shared" si="17"/>
        <v>143</v>
      </c>
      <c r="G49" s="37">
        <f t="shared" si="17"/>
        <v>19</v>
      </c>
      <c r="H49" s="36">
        <f t="shared" si="8"/>
        <v>151</v>
      </c>
      <c r="I49" s="36">
        <f t="shared" si="19"/>
        <v>133</v>
      </c>
      <c r="J49" s="37">
        <f t="shared" si="19"/>
        <v>18</v>
      </c>
      <c r="K49" s="36">
        <v>0</v>
      </c>
      <c r="L49" s="37">
        <v>0</v>
      </c>
      <c r="M49" s="36">
        <v>107</v>
      </c>
      <c r="N49" s="37">
        <v>18</v>
      </c>
      <c r="O49" s="36">
        <v>26</v>
      </c>
      <c r="P49" s="37">
        <v>0</v>
      </c>
      <c r="Q49" s="38">
        <f t="shared" si="20"/>
        <v>11</v>
      </c>
      <c r="R49" s="36">
        <v>10</v>
      </c>
      <c r="S49" s="39">
        <v>1</v>
      </c>
    </row>
    <row r="50" spans="1:19" ht="15" customHeight="1" x14ac:dyDescent="0.15">
      <c r="A50" s="1">
        <v>10</v>
      </c>
      <c r="B50" s="1" t="s">
        <v>55</v>
      </c>
      <c r="D50" s="40"/>
      <c r="E50" s="35">
        <f t="shared" si="3"/>
        <v>135</v>
      </c>
      <c r="F50" s="36">
        <f t="shared" si="17"/>
        <v>109</v>
      </c>
      <c r="G50" s="37">
        <f t="shared" si="17"/>
        <v>26</v>
      </c>
      <c r="H50" s="36">
        <f t="shared" si="8"/>
        <v>127</v>
      </c>
      <c r="I50" s="36">
        <f t="shared" si="19"/>
        <v>102</v>
      </c>
      <c r="J50" s="37">
        <f t="shared" si="19"/>
        <v>25</v>
      </c>
      <c r="K50" s="36">
        <v>0</v>
      </c>
      <c r="L50" s="37">
        <v>0</v>
      </c>
      <c r="M50" s="36">
        <v>86</v>
      </c>
      <c r="N50" s="37">
        <v>23</v>
      </c>
      <c r="O50" s="36">
        <v>16</v>
      </c>
      <c r="P50" s="37">
        <v>2</v>
      </c>
      <c r="Q50" s="38">
        <f t="shared" si="20"/>
        <v>8</v>
      </c>
      <c r="R50" s="36">
        <v>7</v>
      </c>
      <c r="S50" s="39">
        <v>1</v>
      </c>
    </row>
    <row r="51" spans="1:19" ht="15" customHeight="1" x14ac:dyDescent="0.15">
      <c r="A51" s="1">
        <v>11</v>
      </c>
      <c r="B51" s="1" t="s">
        <v>56</v>
      </c>
      <c r="D51" s="40"/>
      <c r="E51" s="35">
        <f t="shared" si="3"/>
        <v>99</v>
      </c>
      <c r="F51" s="36">
        <f t="shared" si="17"/>
        <v>76</v>
      </c>
      <c r="G51" s="37">
        <f t="shared" si="17"/>
        <v>23</v>
      </c>
      <c r="H51" s="36">
        <f t="shared" si="8"/>
        <v>97</v>
      </c>
      <c r="I51" s="36">
        <f t="shared" si="19"/>
        <v>74</v>
      </c>
      <c r="J51" s="37">
        <f t="shared" si="19"/>
        <v>23</v>
      </c>
      <c r="K51" s="36">
        <v>0</v>
      </c>
      <c r="L51" s="37">
        <v>0</v>
      </c>
      <c r="M51" s="36">
        <v>38</v>
      </c>
      <c r="N51" s="37">
        <v>15</v>
      </c>
      <c r="O51" s="36">
        <v>36</v>
      </c>
      <c r="P51" s="37">
        <v>8</v>
      </c>
      <c r="Q51" s="38">
        <f t="shared" si="20"/>
        <v>2</v>
      </c>
      <c r="R51" s="36">
        <v>2</v>
      </c>
      <c r="S51" s="39">
        <v>0</v>
      </c>
    </row>
    <row r="52" spans="1:19" ht="6" customHeight="1" x14ac:dyDescent="0.15">
      <c r="D52" s="40"/>
      <c r="E52" s="35"/>
      <c r="F52" s="36"/>
      <c r="G52" s="37"/>
      <c r="H52" s="36"/>
      <c r="I52" s="36"/>
      <c r="J52" s="37"/>
      <c r="K52" s="36"/>
      <c r="L52" s="37"/>
      <c r="M52" s="36"/>
      <c r="N52" s="37"/>
      <c r="O52" s="36"/>
      <c r="P52" s="37"/>
      <c r="Q52" s="38"/>
      <c r="R52" s="36"/>
      <c r="S52" s="39"/>
    </row>
    <row r="53" spans="1:19" ht="15" customHeight="1" x14ac:dyDescent="0.15">
      <c r="A53" s="1" t="s">
        <v>57</v>
      </c>
      <c r="D53" s="40"/>
      <c r="E53" s="35">
        <f t="shared" si="3"/>
        <v>2159</v>
      </c>
      <c r="F53" s="36">
        <f t="shared" ref="F53:G73" si="22">I53+R53</f>
        <v>1389</v>
      </c>
      <c r="G53" s="37">
        <f t="shared" si="22"/>
        <v>770</v>
      </c>
      <c r="H53" s="36">
        <f t="shared" si="8"/>
        <v>2069</v>
      </c>
      <c r="I53" s="36">
        <f>K53+M53+O53</f>
        <v>1332</v>
      </c>
      <c r="J53" s="37">
        <f>L53+N53+P53</f>
        <v>737</v>
      </c>
      <c r="K53" s="36">
        <f t="shared" ref="K53:S53" si="23">SUM(K54:K73)</f>
        <v>0</v>
      </c>
      <c r="L53" s="37">
        <f t="shared" si="23"/>
        <v>0</v>
      </c>
      <c r="M53" s="36">
        <f t="shared" si="23"/>
        <v>1087</v>
      </c>
      <c r="N53" s="37">
        <f t="shared" si="23"/>
        <v>624</v>
      </c>
      <c r="O53" s="36">
        <f t="shared" si="23"/>
        <v>245</v>
      </c>
      <c r="P53" s="37">
        <f t="shared" si="23"/>
        <v>113</v>
      </c>
      <c r="Q53" s="38">
        <f t="shared" si="23"/>
        <v>90</v>
      </c>
      <c r="R53" s="36">
        <f t="shared" si="23"/>
        <v>57</v>
      </c>
      <c r="S53" s="39">
        <f t="shared" si="23"/>
        <v>33</v>
      </c>
    </row>
    <row r="54" spans="1:19" ht="15" customHeight="1" x14ac:dyDescent="0.15">
      <c r="A54" s="1" t="s">
        <v>58</v>
      </c>
      <c r="B54" s="1" t="s">
        <v>59</v>
      </c>
      <c r="D54" s="40"/>
      <c r="E54" s="35">
        <f t="shared" si="3"/>
        <v>6</v>
      </c>
      <c r="F54" s="36">
        <f t="shared" si="22"/>
        <v>5</v>
      </c>
      <c r="G54" s="37">
        <f t="shared" si="22"/>
        <v>1</v>
      </c>
      <c r="H54" s="36">
        <f t="shared" si="8"/>
        <v>6</v>
      </c>
      <c r="I54" s="36">
        <f t="shared" ref="I54:J73" si="24">K54+M54+O54</f>
        <v>5</v>
      </c>
      <c r="J54" s="37">
        <f t="shared" si="24"/>
        <v>1</v>
      </c>
      <c r="K54" s="36">
        <v>0</v>
      </c>
      <c r="L54" s="37">
        <v>0</v>
      </c>
      <c r="M54" s="36">
        <v>5</v>
      </c>
      <c r="N54" s="37">
        <v>1</v>
      </c>
      <c r="O54" s="36">
        <v>0</v>
      </c>
      <c r="P54" s="37">
        <v>0</v>
      </c>
      <c r="Q54" s="38">
        <f>R54+S54</f>
        <v>0</v>
      </c>
      <c r="R54" s="36">
        <v>0</v>
      </c>
      <c r="S54" s="39">
        <v>0</v>
      </c>
    </row>
    <row r="55" spans="1:19" ht="15" customHeight="1" x14ac:dyDescent="0.15">
      <c r="A55" s="1" t="s">
        <v>60</v>
      </c>
      <c r="B55" s="1" t="s">
        <v>61</v>
      </c>
      <c r="D55" s="40"/>
      <c r="E55" s="35">
        <f t="shared" si="3"/>
        <v>1</v>
      </c>
      <c r="F55" s="36">
        <f t="shared" si="22"/>
        <v>1</v>
      </c>
      <c r="G55" s="37">
        <f t="shared" si="22"/>
        <v>0</v>
      </c>
      <c r="H55" s="36">
        <f t="shared" si="8"/>
        <v>1</v>
      </c>
      <c r="I55" s="36">
        <f t="shared" si="24"/>
        <v>1</v>
      </c>
      <c r="J55" s="37">
        <f t="shared" si="24"/>
        <v>0</v>
      </c>
      <c r="K55" s="36">
        <v>0</v>
      </c>
      <c r="L55" s="37">
        <v>0</v>
      </c>
      <c r="M55" s="36">
        <v>1</v>
      </c>
      <c r="N55" s="37">
        <v>0</v>
      </c>
      <c r="O55" s="36">
        <v>0</v>
      </c>
      <c r="P55" s="37">
        <v>0</v>
      </c>
      <c r="Q55" s="38">
        <f t="shared" ref="Q55:Q73" si="25">R55+S55</f>
        <v>0</v>
      </c>
      <c r="R55" s="36">
        <v>0</v>
      </c>
      <c r="S55" s="39">
        <v>0</v>
      </c>
    </row>
    <row r="56" spans="1:19" ht="15" customHeight="1" x14ac:dyDescent="0.15">
      <c r="A56" s="1" t="s">
        <v>62</v>
      </c>
      <c r="B56" s="1" t="s">
        <v>63</v>
      </c>
      <c r="D56" s="40"/>
      <c r="E56" s="35">
        <f t="shared" si="3"/>
        <v>6</v>
      </c>
      <c r="F56" s="36">
        <f t="shared" si="22"/>
        <v>5</v>
      </c>
      <c r="G56" s="37">
        <f t="shared" si="22"/>
        <v>1</v>
      </c>
      <c r="H56" s="36">
        <f t="shared" si="8"/>
        <v>6</v>
      </c>
      <c r="I56" s="36">
        <f t="shared" si="24"/>
        <v>5</v>
      </c>
      <c r="J56" s="37">
        <f t="shared" si="24"/>
        <v>1</v>
      </c>
      <c r="K56" s="36">
        <v>0</v>
      </c>
      <c r="L56" s="37">
        <v>0</v>
      </c>
      <c r="M56" s="36">
        <v>2</v>
      </c>
      <c r="N56" s="37">
        <v>0</v>
      </c>
      <c r="O56" s="36">
        <v>3</v>
      </c>
      <c r="P56" s="37">
        <v>1</v>
      </c>
      <c r="Q56" s="38">
        <f t="shared" si="25"/>
        <v>0</v>
      </c>
      <c r="R56" s="36">
        <v>0</v>
      </c>
      <c r="S56" s="39">
        <v>0</v>
      </c>
    </row>
    <row r="57" spans="1:19" ht="15" customHeight="1" x14ac:dyDescent="0.15">
      <c r="A57" s="1" t="s">
        <v>64</v>
      </c>
      <c r="B57" s="1" t="s">
        <v>65</v>
      </c>
      <c r="D57" s="40"/>
      <c r="E57" s="35">
        <f t="shared" si="3"/>
        <v>199</v>
      </c>
      <c r="F57" s="36">
        <f t="shared" si="22"/>
        <v>172</v>
      </c>
      <c r="G57" s="37">
        <f t="shared" si="22"/>
        <v>27</v>
      </c>
      <c r="H57" s="36">
        <f t="shared" si="8"/>
        <v>190</v>
      </c>
      <c r="I57" s="36">
        <f t="shared" si="24"/>
        <v>165</v>
      </c>
      <c r="J57" s="37">
        <f t="shared" si="24"/>
        <v>25</v>
      </c>
      <c r="K57" s="36">
        <v>0</v>
      </c>
      <c r="L57" s="37">
        <v>0</v>
      </c>
      <c r="M57" s="36">
        <v>137</v>
      </c>
      <c r="N57" s="37">
        <v>24</v>
      </c>
      <c r="O57" s="36">
        <v>28</v>
      </c>
      <c r="P57" s="37">
        <v>1</v>
      </c>
      <c r="Q57" s="38">
        <f t="shared" si="25"/>
        <v>9</v>
      </c>
      <c r="R57" s="36">
        <v>7</v>
      </c>
      <c r="S57" s="39">
        <v>2</v>
      </c>
    </row>
    <row r="58" spans="1:19" ht="15" customHeight="1" x14ac:dyDescent="0.15">
      <c r="A58" s="1" t="s">
        <v>66</v>
      </c>
      <c r="B58" s="1" t="s">
        <v>67</v>
      </c>
      <c r="D58" s="40"/>
      <c r="E58" s="35">
        <f t="shared" si="3"/>
        <v>691</v>
      </c>
      <c r="F58" s="36">
        <f t="shared" si="22"/>
        <v>478</v>
      </c>
      <c r="G58" s="37">
        <f t="shared" si="22"/>
        <v>213</v>
      </c>
      <c r="H58" s="36">
        <f t="shared" si="8"/>
        <v>663</v>
      </c>
      <c r="I58" s="36">
        <f t="shared" si="24"/>
        <v>460</v>
      </c>
      <c r="J58" s="37">
        <f t="shared" si="24"/>
        <v>203</v>
      </c>
      <c r="K58" s="36">
        <v>0</v>
      </c>
      <c r="L58" s="37">
        <v>0</v>
      </c>
      <c r="M58" s="36">
        <v>427</v>
      </c>
      <c r="N58" s="37">
        <v>191</v>
      </c>
      <c r="O58" s="36">
        <v>33</v>
      </c>
      <c r="P58" s="37">
        <v>12</v>
      </c>
      <c r="Q58" s="38">
        <f t="shared" si="25"/>
        <v>28</v>
      </c>
      <c r="R58" s="36">
        <v>18</v>
      </c>
      <c r="S58" s="39">
        <v>10</v>
      </c>
    </row>
    <row r="59" spans="1:19" ht="15" customHeight="1" x14ac:dyDescent="0.15">
      <c r="A59" s="1" t="s">
        <v>68</v>
      </c>
      <c r="B59" s="1" t="s">
        <v>69</v>
      </c>
      <c r="D59" s="40"/>
      <c r="E59" s="35">
        <f t="shared" si="3"/>
        <v>38</v>
      </c>
      <c r="F59" s="36">
        <f t="shared" si="22"/>
        <v>33</v>
      </c>
      <c r="G59" s="37">
        <f t="shared" si="22"/>
        <v>5</v>
      </c>
      <c r="H59" s="36">
        <f t="shared" si="8"/>
        <v>35</v>
      </c>
      <c r="I59" s="36">
        <f t="shared" si="24"/>
        <v>31</v>
      </c>
      <c r="J59" s="37">
        <f t="shared" si="24"/>
        <v>4</v>
      </c>
      <c r="K59" s="36">
        <v>0</v>
      </c>
      <c r="L59" s="37">
        <v>0</v>
      </c>
      <c r="M59" s="36">
        <v>23</v>
      </c>
      <c r="N59" s="37">
        <v>2</v>
      </c>
      <c r="O59" s="36">
        <v>8</v>
      </c>
      <c r="P59" s="37">
        <v>2</v>
      </c>
      <c r="Q59" s="38">
        <f t="shared" si="25"/>
        <v>3</v>
      </c>
      <c r="R59" s="36">
        <v>2</v>
      </c>
      <c r="S59" s="39">
        <v>1</v>
      </c>
    </row>
    <row r="60" spans="1:19" ht="15" customHeight="1" x14ac:dyDescent="0.15">
      <c r="A60" s="1" t="s">
        <v>70</v>
      </c>
      <c r="B60" s="1" t="s">
        <v>71</v>
      </c>
      <c r="D60" s="34"/>
      <c r="E60" s="35">
        <f t="shared" si="3"/>
        <v>22</v>
      </c>
      <c r="F60" s="36">
        <f t="shared" si="22"/>
        <v>13</v>
      </c>
      <c r="G60" s="37">
        <f t="shared" si="22"/>
        <v>9</v>
      </c>
      <c r="H60" s="36">
        <f t="shared" si="8"/>
        <v>18</v>
      </c>
      <c r="I60" s="36">
        <f t="shared" si="24"/>
        <v>10</v>
      </c>
      <c r="J60" s="37">
        <f t="shared" si="24"/>
        <v>8</v>
      </c>
      <c r="K60" s="36">
        <v>0</v>
      </c>
      <c r="L60" s="37">
        <v>0</v>
      </c>
      <c r="M60" s="36">
        <v>10</v>
      </c>
      <c r="N60" s="37">
        <v>6</v>
      </c>
      <c r="O60" s="36">
        <v>0</v>
      </c>
      <c r="P60" s="37">
        <v>2</v>
      </c>
      <c r="Q60" s="38">
        <f t="shared" si="25"/>
        <v>4</v>
      </c>
      <c r="R60" s="36">
        <v>3</v>
      </c>
      <c r="S60" s="39">
        <v>1</v>
      </c>
    </row>
    <row r="61" spans="1:19" ht="15" customHeight="1" x14ac:dyDescent="0.15">
      <c r="A61" s="1" t="s">
        <v>72</v>
      </c>
      <c r="B61" s="1" t="s">
        <v>73</v>
      </c>
      <c r="D61" s="40"/>
      <c r="E61" s="35">
        <f t="shared" si="3"/>
        <v>197</v>
      </c>
      <c r="F61" s="36">
        <f t="shared" si="22"/>
        <v>143</v>
      </c>
      <c r="G61" s="37">
        <f t="shared" si="22"/>
        <v>54</v>
      </c>
      <c r="H61" s="36">
        <f t="shared" si="8"/>
        <v>187</v>
      </c>
      <c r="I61" s="36">
        <f t="shared" si="24"/>
        <v>135</v>
      </c>
      <c r="J61" s="37">
        <f t="shared" si="24"/>
        <v>52</v>
      </c>
      <c r="K61" s="36">
        <v>0</v>
      </c>
      <c r="L61" s="37">
        <v>0</v>
      </c>
      <c r="M61" s="36">
        <v>113</v>
      </c>
      <c r="N61" s="37">
        <v>43</v>
      </c>
      <c r="O61" s="36">
        <v>22</v>
      </c>
      <c r="P61" s="37">
        <v>9</v>
      </c>
      <c r="Q61" s="38">
        <f t="shared" si="25"/>
        <v>10</v>
      </c>
      <c r="R61" s="36">
        <v>8</v>
      </c>
      <c r="S61" s="39">
        <v>2</v>
      </c>
    </row>
    <row r="62" spans="1:19" ht="15" customHeight="1" x14ac:dyDescent="0.15">
      <c r="A62" s="1" t="s">
        <v>74</v>
      </c>
      <c r="B62" s="1" t="s">
        <v>75</v>
      </c>
      <c r="D62" s="40"/>
      <c r="E62" s="35">
        <f t="shared" si="3"/>
        <v>248</v>
      </c>
      <c r="F62" s="36">
        <f t="shared" si="22"/>
        <v>120</v>
      </c>
      <c r="G62" s="37">
        <f t="shared" si="22"/>
        <v>128</v>
      </c>
      <c r="H62" s="36">
        <f t="shared" si="8"/>
        <v>241</v>
      </c>
      <c r="I62" s="36">
        <f t="shared" si="24"/>
        <v>115</v>
      </c>
      <c r="J62" s="37">
        <f t="shared" si="24"/>
        <v>126</v>
      </c>
      <c r="K62" s="36">
        <v>0</v>
      </c>
      <c r="L62" s="37">
        <v>0</v>
      </c>
      <c r="M62" s="36">
        <v>101</v>
      </c>
      <c r="N62" s="37">
        <v>113</v>
      </c>
      <c r="O62" s="36">
        <v>14</v>
      </c>
      <c r="P62" s="37">
        <v>13</v>
      </c>
      <c r="Q62" s="38">
        <f t="shared" si="25"/>
        <v>7</v>
      </c>
      <c r="R62" s="36">
        <v>5</v>
      </c>
      <c r="S62" s="39">
        <v>2</v>
      </c>
    </row>
    <row r="63" spans="1:19" ht="15" customHeight="1" x14ac:dyDescent="0.15">
      <c r="A63" s="1" t="s">
        <v>76</v>
      </c>
      <c r="B63" s="1" t="s">
        <v>77</v>
      </c>
      <c r="D63" s="40"/>
      <c r="E63" s="35">
        <f t="shared" si="3"/>
        <v>4</v>
      </c>
      <c r="F63" s="36">
        <f t="shared" si="22"/>
        <v>1</v>
      </c>
      <c r="G63" s="37">
        <f t="shared" si="22"/>
        <v>3</v>
      </c>
      <c r="H63" s="36">
        <f t="shared" si="8"/>
        <v>4</v>
      </c>
      <c r="I63" s="36">
        <f t="shared" si="24"/>
        <v>1</v>
      </c>
      <c r="J63" s="37">
        <f t="shared" si="24"/>
        <v>3</v>
      </c>
      <c r="K63" s="36">
        <v>0</v>
      </c>
      <c r="L63" s="37">
        <v>0</v>
      </c>
      <c r="M63" s="36">
        <v>1</v>
      </c>
      <c r="N63" s="37">
        <v>2</v>
      </c>
      <c r="O63" s="36">
        <v>0</v>
      </c>
      <c r="P63" s="37">
        <v>1</v>
      </c>
      <c r="Q63" s="38">
        <f t="shared" si="25"/>
        <v>0</v>
      </c>
      <c r="R63" s="36">
        <v>0</v>
      </c>
      <c r="S63" s="39">
        <v>0</v>
      </c>
    </row>
    <row r="64" spans="1:19" ht="15" customHeight="1" x14ac:dyDescent="0.15">
      <c r="A64" s="1" t="s">
        <v>78</v>
      </c>
      <c r="B64" s="1" t="s">
        <v>79</v>
      </c>
      <c r="D64" s="40"/>
      <c r="E64" s="35">
        <f t="shared" si="3"/>
        <v>25</v>
      </c>
      <c r="F64" s="36">
        <f t="shared" si="22"/>
        <v>15</v>
      </c>
      <c r="G64" s="37">
        <f t="shared" si="22"/>
        <v>10</v>
      </c>
      <c r="H64" s="36">
        <f t="shared" si="8"/>
        <v>23</v>
      </c>
      <c r="I64" s="36">
        <f t="shared" si="24"/>
        <v>14</v>
      </c>
      <c r="J64" s="37">
        <f t="shared" si="24"/>
        <v>9</v>
      </c>
      <c r="K64" s="36">
        <v>0</v>
      </c>
      <c r="L64" s="37">
        <v>0</v>
      </c>
      <c r="M64" s="36">
        <v>12</v>
      </c>
      <c r="N64" s="37">
        <v>6</v>
      </c>
      <c r="O64" s="36">
        <v>2</v>
      </c>
      <c r="P64" s="37">
        <v>3</v>
      </c>
      <c r="Q64" s="38">
        <f t="shared" si="25"/>
        <v>2</v>
      </c>
      <c r="R64" s="36">
        <v>1</v>
      </c>
      <c r="S64" s="39">
        <v>1</v>
      </c>
    </row>
    <row r="65" spans="1:19" ht="15" customHeight="1" x14ac:dyDescent="0.15">
      <c r="A65" s="1" t="s">
        <v>80</v>
      </c>
      <c r="B65" s="1" t="s">
        <v>81</v>
      </c>
      <c r="D65" s="40"/>
      <c r="E65" s="35">
        <f t="shared" si="3"/>
        <v>54</v>
      </c>
      <c r="F65" s="36">
        <f t="shared" si="22"/>
        <v>28</v>
      </c>
      <c r="G65" s="37">
        <f t="shared" si="22"/>
        <v>26</v>
      </c>
      <c r="H65" s="36">
        <f t="shared" si="8"/>
        <v>53</v>
      </c>
      <c r="I65" s="36">
        <f t="shared" si="24"/>
        <v>28</v>
      </c>
      <c r="J65" s="37">
        <f t="shared" si="24"/>
        <v>25</v>
      </c>
      <c r="K65" s="36">
        <v>0</v>
      </c>
      <c r="L65" s="37">
        <v>0</v>
      </c>
      <c r="M65" s="36">
        <v>23</v>
      </c>
      <c r="N65" s="37">
        <v>25</v>
      </c>
      <c r="O65" s="36">
        <v>5</v>
      </c>
      <c r="P65" s="37">
        <v>0</v>
      </c>
      <c r="Q65" s="38">
        <f t="shared" si="25"/>
        <v>1</v>
      </c>
      <c r="R65" s="36">
        <v>0</v>
      </c>
      <c r="S65" s="39">
        <v>1</v>
      </c>
    </row>
    <row r="66" spans="1:19" ht="15" customHeight="1" x14ac:dyDescent="0.15">
      <c r="A66" s="1" t="s">
        <v>82</v>
      </c>
      <c r="B66" s="1" t="s">
        <v>83</v>
      </c>
      <c r="D66" s="34"/>
      <c r="E66" s="35">
        <f t="shared" si="3"/>
        <v>119</v>
      </c>
      <c r="F66" s="36">
        <f t="shared" si="22"/>
        <v>52</v>
      </c>
      <c r="G66" s="37">
        <f t="shared" si="22"/>
        <v>67</v>
      </c>
      <c r="H66" s="36">
        <f t="shared" si="8"/>
        <v>110</v>
      </c>
      <c r="I66" s="36">
        <f t="shared" si="24"/>
        <v>47</v>
      </c>
      <c r="J66" s="37">
        <f t="shared" si="24"/>
        <v>63</v>
      </c>
      <c r="K66" s="36">
        <v>0</v>
      </c>
      <c r="L66" s="37">
        <v>0</v>
      </c>
      <c r="M66" s="36">
        <v>29</v>
      </c>
      <c r="N66" s="37">
        <v>55</v>
      </c>
      <c r="O66" s="36">
        <v>18</v>
      </c>
      <c r="P66" s="37">
        <v>8</v>
      </c>
      <c r="Q66" s="38">
        <f t="shared" si="25"/>
        <v>9</v>
      </c>
      <c r="R66" s="36">
        <v>5</v>
      </c>
      <c r="S66" s="39">
        <v>4</v>
      </c>
    </row>
    <row r="67" spans="1:19" ht="15" customHeight="1" x14ac:dyDescent="0.15">
      <c r="A67" s="1" t="s">
        <v>84</v>
      </c>
      <c r="B67" s="1" t="s">
        <v>85</v>
      </c>
      <c r="D67" s="34"/>
      <c r="E67" s="35">
        <f t="shared" si="3"/>
        <v>79</v>
      </c>
      <c r="F67" s="36">
        <f t="shared" si="22"/>
        <v>30</v>
      </c>
      <c r="G67" s="37">
        <f t="shared" si="22"/>
        <v>49</v>
      </c>
      <c r="H67" s="36">
        <f t="shared" si="8"/>
        <v>75</v>
      </c>
      <c r="I67" s="36">
        <f t="shared" si="24"/>
        <v>27</v>
      </c>
      <c r="J67" s="37">
        <f t="shared" si="24"/>
        <v>48</v>
      </c>
      <c r="K67" s="36">
        <v>0</v>
      </c>
      <c r="L67" s="37">
        <v>0</v>
      </c>
      <c r="M67" s="36">
        <v>15</v>
      </c>
      <c r="N67" s="37">
        <v>29</v>
      </c>
      <c r="O67" s="36">
        <v>12</v>
      </c>
      <c r="P67" s="37">
        <v>19</v>
      </c>
      <c r="Q67" s="38">
        <f t="shared" si="25"/>
        <v>4</v>
      </c>
      <c r="R67" s="36">
        <v>3</v>
      </c>
      <c r="S67" s="39">
        <v>1</v>
      </c>
    </row>
    <row r="68" spans="1:19" ht="15" customHeight="1" x14ac:dyDescent="0.15">
      <c r="A68" s="1" t="s">
        <v>86</v>
      </c>
      <c r="B68" s="1" t="s">
        <v>87</v>
      </c>
      <c r="D68" s="34"/>
      <c r="E68" s="35">
        <f t="shared" si="3"/>
        <v>17</v>
      </c>
      <c r="F68" s="36">
        <f t="shared" si="22"/>
        <v>7</v>
      </c>
      <c r="G68" s="37">
        <f t="shared" si="22"/>
        <v>10</v>
      </c>
      <c r="H68" s="36">
        <f t="shared" si="8"/>
        <v>16</v>
      </c>
      <c r="I68" s="36">
        <f t="shared" si="24"/>
        <v>6</v>
      </c>
      <c r="J68" s="37">
        <f t="shared" si="24"/>
        <v>10</v>
      </c>
      <c r="K68" s="36">
        <v>0</v>
      </c>
      <c r="L68" s="37">
        <v>0</v>
      </c>
      <c r="M68" s="36">
        <v>2</v>
      </c>
      <c r="N68" s="37">
        <v>9</v>
      </c>
      <c r="O68" s="36">
        <v>4</v>
      </c>
      <c r="P68" s="37">
        <v>1</v>
      </c>
      <c r="Q68" s="38">
        <f t="shared" si="25"/>
        <v>1</v>
      </c>
      <c r="R68" s="36">
        <v>1</v>
      </c>
      <c r="S68" s="39">
        <v>0</v>
      </c>
    </row>
    <row r="69" spans="1:19" ht="15" customHeight="1" x14ac:dyDescent="0.15">
      <c r="A69" s="1" t="s">
        <v>88</v>
      </c>
      <c r="B69" s="1" t="s">
        <v>89</v>
      </c>
      <c r="D69" s="34"/>
      <c r="E69" s="35">
        <f t="shared" si="3"/>
        <v>101</v>
      </c>
      <c r="F69" s="36">
        <f t="shared" si="22"/>
        <v>29</v>
      </c>
      <c r="G69" s="37">
        <f t="shared" si="22"/>
        <v>72</v>
      </c>
      <c r="H69" s="36">
        <f t="shared" si="8"/>
        <v>93</v>
      </c>
      <c r="I69" s="36">
        <f t="shared" si="24"/>
        <v>27</v>
      </c>
      <c r="J69" s="37">
        <f t="shared" si="24"/>
        <v>66</v>
      </c>
      <c r="K69" s="36">
        <v>0</v>
      </c>
      <c r="L69" s="37">
        <v>0</v>
      </c>
      <c r="M69" s="36">
        <v>16</v>
      </c>
      <c r="N69" s="37">
        <v>48</v>
      </c>
      <c r="O69" s="36">
        <v>11</v>
      </c>
      <c r="P69" s="37">
        <v>18</v>
      </c>
      <c r="Q69" s="38">
        <f t="shared" si="25"/>
        <v>8</v>
      </c>
      <c r="R69" s="36">
        <v>2</v>
      </c>
      <c r="S69" s="39">
        <v>6</v>
      </c>
    </row>
    <row r="70" spans="1:19" ht="15" customHeight="1" x14ac:dyDescent="0.15">
      <c r="A70" s="1" t="s">
        <v>90</v>
      </c>
      <c r="B70" s="1" t="s">
        <v>91</v>
      </c>
      <c r="D70" s="34"/>
      <c r="E70" s="35">
        <f t="shared" si="3"/>
        <v>6</v>
      </c>
      <c r="F70" s="36">
        <f t="shared" si="22"/>
        <v>3</v>
      </c>
      <c r="G70" s="37">
        <f t="shared" si="22"/>
        <v>3</v>
      </c>
      <c r="H70" s="36">
        <f t="shared" si="8"/>
        <v>6</v>
      </c>
      <c r="I70" s="36">
        <f t="shared" si="24"/>
        <v>3</v>
      </c>
      <c r="J70" s="37">
        <f t="shared" si="24"/>
        <v>3</v>
      </c>
      <c r="K70" s="36">
        <v>0</v>
      </c>
      <c r="L70" s="37">
        <v>0</v>
      </c>
      <c r="M70" s="36">
        <v>3</v>
      </c>
      <c r="N70" s="37">
        <v>3</v>
      </c>
      <c r="O70" s="36">
        <v>0</v>
      </c>
      <c r="P70" s="37">
        <v>0</v>
      </c>
      <c r="Q70" s="38">
        <f t="shared" si="25"/>
        <v>0</v>
      </c>
      <c r="R70" s="36">
        <v>0</v>
      </c>
      <c r="S70" s="39">
        <v>0</v>
      </c>
    </row>
    <row r="71" spans="1:19" ht="15" customHeight="1" x14ac:dyDescent="0.15">
      <c r="A71" s="1" t="s">
        <v>92</v>
      </c>
      <c r="B71" s="1" t="s">
        <v>93</v>
      </c>
      <c r="D71" s="40"/>
      <c r="E71" s="35">
        <f t="shared" si="3"/>
        <v>137</v>
      </c>
      <c r="F71" s="36">
        <f t="shared" si="22"/>
        <v>98</v>
      </c>
      <c r="G71" s="37">
        <f t="shared" si="22"/>
        <v>39</v>
      </c>
      <c r="H71" s="36">
        <f t="shared" si="8"/>
        <v>135</v>
      </c>
      <c r="I71" s="36">
        <f t="shared" si="24"/>
        <v>98</v>
      </c>
      <c r="J71" s="37">
        <f t="shared" si="24"/>
        <v>37</v>
      </c>
      <c r="K71" s="36">
        <v>0</v>
      </c>
      <c r="L71" s="37">
        <v>0</v>
      </c>
      <c r="M71" s="36">
        <v>90</v>
      </c>
      <c r="N71" s="37">
        <v>29</v>
      </c>
      <c r="O71" s="36">
        <v>8</v>
      </c>
      <c r="P71" s="37">
        <v>8</v>
      </c>
      <c r="Q71" s="38">
        <f t="shared" si="25"/>
        <v>2</v>
      </c>
      <c r="R71" s="36">
        <v>0</v>
      </c>
      <c r="S71" s="39">
        <v>2</v>
      </c>
    </row>
    <row r="72" spans="1:19" ht="15" customHeight="1" x14ac:dyDescent="0.15">
      <c r="A72" s="1" t="s">
        <v>94</v>
      </c>
      <c r="B72" s="1" t="s">
        <v>95</v>
      </c>
      <c r="D72" s="40"/>
      <c r="E72" s="35">
        <f t="shared" si="3"/>
        <v>151</v>
      </c>
      <c r="F72" s="36">
        <f t="shared" si="22"/>
        <v>112</v>
      </c>
      <c r="G72" s="37">
        <f t="shared" si="22"/>
        <v>39</v>
      </c>
      <c r="H72" s="36">
        <f t="shared" si="8"/>
        <v>150</v>
      </c>
      <c r="I72" s="36">
        <f t="shared" si="24"/>
        <v>111</v>
      </c>
      <c r="J72" s="37">
        <f t="shared" si="24"/>
        <v>39</v>
      </c>
      <c r="K72" s="36">
        <v>0</v>
      </c>
      <c r="L72" s="37">
        <v>0</v>
      </c>
      <c r="M72" s="36">
        <v>59</v>
      </c>
      <c r="N72" s="37">
        <v>29</v>
      </c>
      <c r="O72" s="36">
        <v>52</v>
      </c>
      <c r="P72" s="37">
        <v>10</v>
      </c>
      <c r="Q72" s="38">
        <f t="shared" si="25"/>
        <v>1</v>
      </c>
      <c r="R72" s="36">
        <v>1</v>
      </c>
      <c r="S72" s="39">
        <v>0</v>
      </c>
    </row>
    <row r="73" spans="1:19" ht="15" customHeight="1" x14ac:dyDescent="0.15">
      <c r="A73" s="41" t="s">
        <v>96</v>
      </c>
      <c r="B73" s="41" t="s">
        <v>97</v>
      </c>
      <c r="C73" s="41"/>
      <c r="D73" s="42"/>
      <c r="E73" s="43">
        <f t="shared" ref="E73" si="26">F73+G73</f>
        <v>58</v>
      </c>
      <c r="F73" s="44">
        <f t="shared" si="22"/>
        <v>44</v>
      </c>
      <c r="G73" s="45">
        <f t="shared" si="22"/>
        <v>14</v>
      </c>
      <c r="H73" s="44">
        <f t="shared" si="8"/>
        <v>57</v>
      </c>
      <c r="I73" s="44">
        <f t="shared" si="24"/>
        <v>43</v>
      </c>
      <c r="J73" s="45">
        <f t="shared" si="24"/>
        <v>14</v>
      </c>
      <c r="K73" s="44">
        <v>0</v>
      </c>
      <c r="L73" s="45">
        <v>0</v>
      </c>
      <c r="M73" s="44">
        <v>18</v>
      </c>
      <c r="N73" s="45">
        <v>9</v>
      </c>
      <c r="O73" s="44">
        <v>25</v>
      </c>
      <c r="P73" s="45">
        <v>5</v>
      </c>
      <c r="Q73" s="46">
        <f t="shared" si="25"/>
        <v>1</v>
      </c>
      <c r="R73" s="44">
        <v>1</v>
      </c>
      <c r="S73" s="47">
        <v>0</v>
      </c>
    </row>
    <row r="74" spans="1:19" ht="15" customHeight="1" x14ac:dyDescent="0.15">
      <c r="A74" s="1" t="s">
        <v>98</v>
      </c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</row>
    <row r="77" spans="1:19" ht="15" customHeight="1" x14ac:dyDescent="0.15">
      <c r="L77" s="48"/>
      <c r="M77" s="48"/>
      <c r="N77" s="48"/>
      <c r="O77" s="48"/>
      <c r="P77" s="48"/>
    </row>
    <row r="78" spans="1:19" ht="15" customHeight="1" x14ac:dyDescent="0.15">
      <c r="K78" s="48"/>
      <c r="L78" s="48"/>
      <c r="M78" s="48"/>
      <c r="N78" s="48"/>
      <c r="O78" s="48"/>
      <c r="P78" s="48"/>
    </row>
    <row r="79" spans="1:19" ht="15" customHeight="1" x14ac:dyDescent="0.15">
      <c r="K79" s="48"/>
      <c r="L79" s="48"/>
      <c r="M79" s="48"/>
      <c r="N79" s="48"/>
      <c r="O79" s="48"/>
      <c r="P79" s="48"/>
    </row>
    <row r="80" spans="1:19" ht="15" customHeight="1" x14ac:dyDescent="0.15">
      <c r="K80" s="48"/>
      <c r="L80" s="48"/>
      <c r="M80" s="48"/>
      <c r="N80" s="48"/>
      <c r="O80" s="48"/>
      <c r="P80" s="48"/>
    </row>
    <row r="81" spans="11:16" ht="15" customHeight="1" x14ac:dyDescent="0.15">
      <c r="K81" s="48"/>
      <c r="L81" s="48"/>
      <c r="M81" s="48"/>
      <c r="N81" s="48"/>
      <c r="O81" s="48"/>
      <c r="P81" s="48"/>
    </row>
    <row r="82" spans="11:16" ht="15" customHeight="1" x14ac:dyDescent="0.15">
      <c r="K82" s="48"/>
      <c r="L82" s="48"/>
      <c r="M82" s="48"/>
      <c r="N82" s="48"/>
      <c r="O82" s="48"/>
      <c r="P82" s="48"/>
    </row>
    <row r="83" spans="11:16" ht="15" customHeight="1" x14ac:dyDescent="0.15">
      <c r="K83" s="48"/>
      <c r="L83" s="48"/>
      <c r="M83" s="48"/>
      <c r="N83" s="48"/>
      <c r="O83" s="48"/>
      <c r="P83" s="48"/>
    </row>
    <row r="84" spans="11:16" ht="15" customHeight="1" x14ac:dyDescent="0.15">
      <c r="K84" s="48"/>
      <c r="L84" s="48"/>
      <c r="M84" s="48"/>
      <c r="N84" s="48"/>
      <c r="O84" s="48"/>
      <c r="P84" s="48"/>
    </row>
    <row r="85" spans="11:16" ht="15" customHeight="1" x14ac:dyDescent="0.15">
      <c r="K85" s="48"/>
      <c r="L85" s="48"/>
      <c r="M85" s="48"/>
      <c r="N85" s="48"/>
      <c r="O85" s="48"/>
      <c r="P85" s="48"/>
    </row>
    <row r="86" spans="11:16" ht="15" customHeight="1" x14ac:dyDescent="0.15">
      <c r="K86" s="48"/>
      <c r="L86" s="48"/>
      <c r="M86" s="48"/>
      <c r="N86" s="48"/>
      <c r="O86" s="48"/>
      <c r="P86" s="48"/>
    </row>
    <row r="87" spans="11:16" ht="15" customHeight="1" x14ac:dyDescent="0.15">
      <c r="K87" s="48"/>
      <c r="L87" s="48"/>
      <c r="M87" s="48"/>
      <c r="N87" s="48"/>
      <c r="O87" s="48"/>
      <c r="P87" s="48"/>
    </row>
    <row r="88" spans="11:16" ht="15" customHeight="1" x14ac:dyDescent="0.15">
      <c r="K88" s="48"/>
      <c r="L88" s="48"/>
      <c r="M88" s="48"/>
      <c r="N88" s="48"/>
      <c r="O88" s="48"/>
      <c r="P88" s="48"/>
    </row>
    <row r="89" spans="11:16" ht="15" customHeight="1" x14ac:dyDescent="0.15">
      <c r="K89" s="48"/>
      <c r="L89" s="48"/>
      <c r="M89" s="48"/>
      <c r="N89" s="48"/>
      <c r="O89" s="48"/>
      <c r="P89" s="48"/>
    </row>
    <row r="90" spans="11:16" ht="15" customHeight="1" x14ac:dyDescent="0.15">
      <c r="K90" s="48"/>
      <c r="L90" s="48"/>
      <c r="M90" s="48"/>
      <c r="N90" s="48"/>
      <c r="O90" s="48"/>
      <c r="P90" s="48"/>
    </row>
    <row r="91" spans="11:16" ht="15" customHeight="1" x14ac:dyDescent="0.15">
      <c r="K91" s="48"/>
      <c r="L91" s="48"/>
      <c r="M91" s="48"/>
      <c r="N91" s="48"/>
      <c r="O91" s="48"/>
      <c r="P91" s="48"/>
    </row>
    <row r="92" spans="11:16" ht="15" customHeight="1" x14ac:dyDescent="0.15">
      <c r="K92" s="48"/>
      <c r="L92" s="48"/>
      <c r="M92" s="48"/>
      <c r="N92" s="48"/>
      <c r="O92" s="48"/>
      <c r="P92" s="48"/>
    </row>
    <row r="93" spans="11:16" ht="15" customHeight="1" x14ac:dyDescent="0.15">
      <c r="K93" s="48"/>
      <c r="L93" s="48"/>
      <c r="M93" s="48"/>
      <c r="N93" s="48"/>
      <c r="O93" s="48"/>
      <c r="P93" s="48"/>
    </row>
    <row r="94" spans="11:16" ht="15" customHeight="1" x14ac:dyDescent="0.15">
      <c r="K94" s="48"/>
      <c r="L94" s="48"/>
      <c r="M94" s="48"/>
      <c r="N94" s="48"/>
      <c r="O94" s="48"/>
      <c r="P94" s="48"/>
    </row>
    <row r="95" spans="11:16" ht="15" customHeight="1" x14ac:dyDescent="0.15">
      <c r="K95" s="48"/>
      <c r="L95" s="48"/>
      <c r="M95" s="48"/>
      <c r="N95" s="48"/>
      <c r="O95" s="48"/>
      <c r="P95" s="48"/>
    </row>
    <row r="96" spans="11:16" ht="15" customHeight="1" x14ac:dyDescent="0.15">
      <c r="K96" s="48"/>
      <c r="L96" s="48"/>
      <c r="M96" s="48"/>
      <c r="N96" s="48"/>
      <c r="O96" s="48"/>
      <c r="P96" s="48"/>
    </row>
    <row r="97" spans="1:17" ht="15" customHeight="1" x14ac:dyDescent="0.15">
      <c r="K97" s="48"/>
      <c r="L97" s="48"/>
      <c r="M97" s="48"/>
      <c r="N97" s="48"/>
      <c r="O97" s="48"/>
      <c r="P97" s="48"/>
    </row>
    <row r="98" spans="1:17" ht="15" customHeight="1" x14ac:dyDescent="0.15">
      <c r="K98" s="48"/>
      <c r="L98" s="48"/>
      <c r="M98" s="48"/>
      <c r="N98" s="48"/>
      <c r="O98" s="48"/>
      <c r="P98" s="48"/>
    </row>
    <row r="99" spans="1:17" ht="15" customHeight="1" x14ac:dyDescent="0.15">
      <c r="K99" s="48"/>
      <c r="L99" s="48"/>
      <c r="M99" s="48"/>
      <c r="N99" s="48"/>
      <c r="O99" s="48"/>
      <c r="P99" s="48"/>
    </row>
    <row r="100" spans="1:17" ht="15" customHeight="1" x14ac:dyDescent="0.15">
      <c r="K100" s="48"/>
      <c r="L100" s="48"/>
      <c r="M100" s="48"/>
      <c r="N100" s="48"/>
      <c r="O100" s="48"/>
      <c r="P100" s="48"/>
    </row>
    <row r="101" spans="1:17" ht="15" customHeight="1" x14ac:dyDescent="0.15">
      <c r="K101" s="48"/>
      <c r="L101" s="48"/>
      <c r="M101" s="48"/>
      <c r="N101" s="48"/>
      <c r="O101" s="48"/>
      <c r="P101" s="48"/>
    </row>
    <row r="102" spans="1:17" ht="15" customHeight="1" x14ac:dyDescent="0.15">
      <c r="K102" s="48"/>
      <c r="L102" s="48"/>
      <c r="M102" s="48"/>
      <c r="N102" s="48"/>
      <c r="O102" s="48"/>
      <c r="P102" s="48"/>
    </row>
    <row r="103" spans="1:17" ht="15" customHeight="1" x14ac:dyDescent="0.15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Q103" s="48"/>
    </row>
    <row r="104" spans="1:17" ht="15" customHeight="1" x14ac:dyDescent="0.15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Q104" s="48"/>
    </row>
    <row r="105" spans="1:17" ht="15" customHeight="1" x14ac:dyDescent="0.15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Q105" s="48"/>
    </row>
    <row r="106" spans="1:17" ht="15" customHeight="1" x14ac:dyDescent="0.15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Q106" s="48"/>
    </row>
    <row r="107" spans="1:17" ht="15" customHeight="1" x14ac:dyDescent="0.15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Q107" s="48"/>
    </row>
    <row r="108" spans="1:17" ht="15" customHeight="1" x14ac:dyDescent="0.15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Q108" s="48"/>
    </row>
    <row r="109" spans="1:17" ht="15" customHeight="1" x14ac:dyDescent="0.15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Q109" s="48"/>
    </row>
    <row r="110" spans="1:17" ht="15" customHeight="1" x14ac:dyDescent="0.15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Q110" s="48"/>
    </row>
    <row r="111" spans="1:17" ht="15" customHeight="1" x14ac:dyDescent="0.15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Q111" s="48"/>
    </row>
    <row r="112" spans="1:17" ht="15" customHeight="1" x14ac:dyDescent="0.15">
      <c r="A112" s="49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Q112" s="48"/>
    </row>
    <row r="113" spans="1:17" ht="15" customHeight="1" x14ac:dyDescent="0.15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Q113" s="48"/>
    </row>
    <row r="114" spans="1:17" ht="15" customHeight="1" x14ac:dyDescent="0.15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Q114" s="48"/>
    </row>
    <row r="115" spans="1:17" ht="15" customHeight="1" x14ac:dyDescent="0.15">
      <c r="A115" s="49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Q115" s="48"/>
    </row>
    <row r="116" spans="1:17" ht="15" customHeight="1" x14ac:dyDescent="0.15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Q116" s="48"/>
    </row>
    <row r="117" spans="1:17" ht="15" customHeight="1" x14ac:dyDescent="0.15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Q117" s="48"/>
    </row>
    <row r="118" spans="1:17" ht="15" customHeight="1" x14ac:dyDescent="0.15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Q118" s="48"/>
    </row>
    <row r="119" spans="1:17" ht="15" customHeight="1" x14ac:dyDescent="0.15">
      <c r="A119" s="49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Q119" s="48"/>
    </row>
    <row r="120" spans="1:17" ht="15" customHeight="1" x14ac:dyDescent="0.15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Q120" s="48"/>
    </row>
    <row r="121" spans="1:17" ht="15" customHeight="1" x14ac:dyDescent="0.15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Q121" s="48"/>
    </row>
    <row r="122" spans="1:17" ht="15" customHeight="1" x14ac:dyDescent="0.15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Q122" s="48"/>
    </row>
    <row r="123" spans="1:17" ht="15" customHeight="1" x14ac:dyDescent="0.15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Q123" s="48"/>
    </row>
    <row r="124" spans="1:17" ht="15" customHeight="1" x14ac:dyDescent="0.15">
      <c r="A124" s="48"/>
      <c r="B124" s="48"/>
      <c r="C124" s="48"/>
      <c r="D124" s="48"/>
      <c r="K124" s="48"/>
      <c r="L124" s="48"/>
    </row>
  </sheetData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第15表</vt:lpstr>
      <vt:lpstr>第15表!Print_Area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2024-06-06T05:18:01Z</dcterms:created>
  <dcterms:modified xsi:type="dcterms:W3CDTF">2024-06-06T05:18:06Z</dcterms:modified>
</cp:coreProperties>
</file>