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1A769D7-8DFE-46EB-9C70-E0CDCDB1ABB8}" xr6:coauthVersionLast="47" xr6:coauthVersionMax="47" xr10:uidLastSave="{00000000-0000-0000-0000-000000000000}"/>
  <bookViews>
    <workbookView xWindow="1170" yWindow="1095" windowWidth="18720" windowHeight="10020" xr2:uid="{C669D0C6-A254-47B5-920E-C8DF0F8FDDCD}"/>
  </bookViews>
  <sheets>
    <sheet name="第16表" sheetId="1" r:id="rId1"/>
  </sheets>
  <definedNames>
    <definedName name="_xlnm._FilterDatabase" localSheetId="0" hidden="1">第16表!$H$1:$H$67</definedName>
    <definedName name="_xlnm.Print_Area" localSheetId="0">第16表!$A$1:$V$64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3" i="1" l="1"/>
  <c r="G63" i="1"/>
  <c r="F63" i="1"/>
  <c r="E63" i="1"/>
  <c r="T62" i="1"/>
  <c r="G62" i="1"/>
  <c r="F62" i="1"/>
  <c r="E62" i="1"/>
  <c r="T61" i="1"/>
  <c r="G61" i="1"/>
  <c r="F61" i="1"/>
  <c r="E61" i="1"/>
  <c r="T60" i="1"/>
  <c r="G60" i="1"/>
  <c r="F60" i="1"/>
  <c r="E60" i="1"/>
  <c r="T59" i="1"/>
  <c r="G59" i="1"/>
  <c r="F59" i="1"/>
  <c r="E59" i="1"/>
  <c r="T58" i="1"/>
  <c r="G58" i="1"/>
  <c r="F58" i="1"/>
  <c r="E58" i="1"/>
  <c r="T57" i="1"/>
  <c r="G57" i="1"/>
  <c r="F57" i="1"/>
  <c r="E57" i="1"/>
  <c r="T56" i="1"/>
  <c r="G56" i="1"/>
  <c r="F56" i="1"/>
  <c r="E56" i="1"/>
  <c r="T55" i="1"/>
  <c r="G55" i="1"/>
  <c r="F55" i="1"/>
  <c r="E55" i="1"/>
  <c r="T54" i="1"/>
  <c r="G54" i="1"/>
  <c r="F54" i="1"/>
  <c r="E54" i="1"/>
  <c r="T53" i="1"/>
  <c r="G53" i="1"/>
  <c r="F53" i="1"/>
  <c r="E53" i="1"/>
  <c r="T52" i="1"/>
  <c r="G52" i="1"/>
  <c r="F52" i="1"/>
  <c r="E52" i="1"/>
  <c r="T51" i="1"/>
  <c r="G51" i="1"/>
  <c r="F51" i="1"/>
  <c r="E51" i="1"/>
  <c r="T50" i="1"/>
  <c r="G50" i="1"/>
  <c r="F50" i="1"/>
  <c r="E50" i="1"/>
  <c r="T49" i="1"/>
  <c r="G49" i="1"/>
  <c r="F49" i="1"/>
  <c r="E49" i="1"/>
  <c r="T48" i="1"/>
  <c r="G48" i="1"/>
  <c r="F48" i="1"/>
  <c r="E48" i="1"/>
  <c r="T47" i="1"/>
  <c r="G47" i="1"/>
  <c r="F47" i="1"/>
  <c r="E47" i="1"/>
  <c r="T46" i="1"/>
  <c r="G46" i="1"/>
  <c r="F46" i="1"/>
  <c r="E46" i="1"/>
  <c r="T45" i="1"/>
  <c r="G45" i="1"/>
  <c r="F45" i="1"/>
  <c r="E45" i="1"/>
  <c r="V44" i="1"/>
  <c r="T44" i="1" s="1"/>
  <c r="U44" i="1"/>
  <c r="S44" i="1"/>
  <c r="R44" i="1"/>
  <c r="Q44" i="1"/>
  <c r="P44" i="1"/>
  <c r="O44" i="1"/>
  <c r="N44" i="1"/>
  <c r="M44" i="1"/>
  <c r="L44" i="1"/>
  <c r="K44" i="1"/>
  <c r="G44" i="1" s="1"/>
  <c r="J44" i="1"/>
  <c r="F44" i="1" s="1"/>
  <c r="I44" i="1"/>
  <c r="H44" i="1"/>
  <c r="T42" i="1"/>
  <c r="G42" i="1"/>
  <c r="F42" i="1"/>
  <c r="E42" i="1" s="1"/>
  <c r="T41" i="1"/>
  <c r="G41" i="1"/>
  <c r="F41" i="1"/>
  <c r="E41" i="1" s="1"/>
  <c r="T40" i="1"/>
  <c r="G40" i="1"/>
  <c r="F40" i="1"/>
  <c r="E40" i="1" s="1"/>
  <c r="T39" i="1"/>
  <c r="G39" i="1"/>
  <c r="F39" i="1"/>
  <c r="E39" i="1" s="1"/>
  <c r="T38" i="1"/>
  <c r="G38" i="1"/>
  <c r="F38" i="1"/>
  <c r="E38" i="1" s="1"/>
  <c r="T37" i="1"/>
  <c r="G37" i="1"/>
  <c r="F37" i="1"/>
  <c r="E37" i="1" s="1"/>
  <c r="T36" i="1"/>
  <c r="G36" i="1"/>
  <c r="F36" i="1"/>
  <c r="E36" i="1" s="1"/>
  <c r="T35" i="1"/>
  <c r="G35" i="1"/>
  <c r="F35" i="1"/>
  <c r="E35" i="1" s="1"/>
  <c r="T34" i="1"/>
  <c r="G34" i="1"/>
  <c r="F34" i="1"/>
  <c r="E34" i="1" s="1"/>
  <c r="T33" i="1"/>
  <c r="G33" i="1"/>
  <c r="F33" i="1"/>
  <c r="E33" i="1" s="1"/>
  <c r="T32" i="1"/>
  <c r="G32" i="1"/>
  <c r="F32" i="1"/>
  <c r="E32" i="1" s="1"/>
  <c r="T31" i="1"/>
  <c r="G31" i="1"/>
  <c r="F31" i="1"/>
  <c r="E31" i="1" s="1"/>
  <c r="T30" i="1"/>
  <c r="G30" i="1"/>
  <c r="F30" i="1"/>
  <c r="E30" i="1" s="1"/>
  <c r="T29" i="1"/>
  <c r="G29" i="1"/>
  <c r="F29" i="1"/>
  <c r="E29" i="1" s="1"/>
  <c r="T28" i="1"/>
  <c r="G28" i="1"/>
  <c r="F28" i="1"/>
  <c r="E28" i="1" s="1"/>
  <c r="T27" i="1"/>
  <c r="G27" i="1"/>
  <c r="F27" i="1"/>
  <c r="E27" i="1" s="1"/>
  <c r="V26" i="1"/>
  <c r="U26" i="1"/>
  <c r="U25" i="1" s="1"/>
  <c r="T25" i="1" s="1"/>
  <c r="T26" i="1"/>
  <c r="S26" i="1"/>
  <c r="R26" i="1"/>
  <c r="Q26" i="1"/>
  <c r="Q25" i="1" s="1"/>
  <c r="P26" i="1"/>
  <c r="P25" i="1" s="1"/>
  <c r="O26" i="1"/>
  <c r="N26" i="1"/>
  <c r="M26" i="1"/>
  <c r="M25" i="1" s="1"/>
  <c r="L26" i="1"/>
  <c r="L25" i="1" s="1"/>
  <c r="K26" i="1"/>
  <c r="J26" i="1"/>
  <c r="I26" i="1"/>
  <c r="G26" i="1" s="1"/>
  <c r="H26" i="1"/>
  <c r="F26" i="1" s="1"/>
  <c r="E26" i="1" s="1"/>
  <c r="V25" i="1"/>
  <c r="S25" i="1"/>
  <c r="R25" i="1"/>
  <c r="O25" i="1"/>
  <c r="N25" i="1"/>
  <c r="K25" i="1"/>
  <c r="J25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T22" i="1"/>
  <c r="G22" i="1"/>
  <c r="F22" i="1"/>
  <c r="E22" i="1"/>
  <c r="T21" i="1"/>
  <c r="G21" i="1"/>
  <c r="F21" i="1"/>
  <c r="E21" i="1"/>
  <c r="T20" i="1"/>
  <c r="G20" i="1"/>
  <c r="F20" i="1"/>
  <c r="E20" i="1"/>
  <c r="T19" i="1"/>
  <c r="G19" i="1"/>
  <c r="F19" i="1"/>
  <c r="E19" i="1"/>
  <c r="T18" i="1"/>
  <c r="G18" i="1"/>
  <c r="F18" i="1"/>
  <c r="E18" i="1"/>
  <c r="T17" i="1"/>
  <c r="G17" i="1"/>
  <c r="F17" i="1"/>
  <c r="E17" i="1"/>
  <c r="T16" i="1"/>
  <c r="G16" i="1"/>
  <c r="F16" i="1"/>
  <c r="E16" i="1"/>
  <c r="T15" i="1"/>
  <c r="G15" i="1"/>
  <c r="F15" i="1"/>
  <c r="E15" i="1"/>
  <c r="T14" i="1"/>
  <c r="G14" i="1"/>
  <c r="F14" i="1"/>
  <c r="E14" i="1"/>
  <c r="V13" i="1"/>
  <c r="T13" i="1" s="1"/>
  <c r="U13" i="1"/>
  <c r="S13" i="1"/>
  <c r="S11" i="1" s="1"/>
  <c r="R13" i="1"/>
  <c r="R11" i="1" s="1"/>
  <c r="Q13" i="1"/>
  <c r="P13" i="1"/>
  <c r="O13" i="1"/>
  <c r="O11" i="1" s="1"/>
  <c r="N13" i="1"/>
  <c r="N11" i="1" s="1"/>
  <c r="M13" i="1"/>
  <c r="L13" i="1"/>
  <c r="K13" i="1"/>
  <c r="K11" i="1" s="1"/>
  <c r="J13" i="1"/>
  <c r="F13" i="1" s="1"/>
  <c r="E13" i="1" s="1"/>
  <c r="I13" i="1"/>
  <c r="H13" i="1"/>
  <c r="G13" i="1"/>
  <c r="T12" i="1"/>
  <c r="G12" i="1"/>
  <c r="G23" i="1" s="1"/>
  <c r="F12" i="1"/>
  <c r="E12" i="1" s="1"/>
  <c r="E23" i="1" s="1"/>
  <c r="U11" i="1"/>
  <c r="Q11" i="1"/>
  <c r="P11" i="1"/>
  <c r="M11" i="1"/>
  <c r="L11" i="1"/>
  <c r="I11" i="1"/>
  <c r="G11" i="1" s="1"/>
  <c r="H11" i="1"/>
  <c r="T10" i="1"/>
  <c r="G10" i="1"/>
  <c r="F10" i="1"/>
  <c r="E10" i="1"/>
  <c r="T9" i="1"/>
  <c r="G9" i="1"/>
  <c r="F9" i="1"/>
  <c r="E9" i="1"/>
  <c r="V8" i="1"/>
  <c r="U8" i="1"/>
  <c r="T8" i="1" s="1"/>
  <c r="S8" i="1"/>
  <c r="S7" i="1" s="1"/>
  <c r="R8" i="1"/>
  <c r="R7" i="1" s="1"/>
  <c r="Q8" i="1"/>
  <c r="P8" i="1"/>
  <c r="O8" i="1"/>
  <c r="O7" i="1" s="1"/>
  <c r="N8" i="1"/>
  <c r="N7" i="1" s="1"/>
  <c r="M8" i="1"/>
  <c r="L8" i="1"/>
  <c r="K8" i="1"/>
  <c r="K7" i="1" s="1"/>
  <c r="J8" i="1"/>
  <c r="I8" i="1"/>
  <c r="H8" i="1"/>
  <c r="F8" i="1"/>
  <c r="U7" i="1"/>
  <c r="Q7" i="1"/>
  <c r="P7" i="1"/>
  <c r="M7" i="1"/>
  <c r="L7" i="1"/>
  <c r="I7" i="1"/>
  <c r="G7" i="1" s="1"/>
  <c r="H7" i="1"/>
  <c r="E44" i="1" l="1"/>
  <c r="J11" i="1"/>
  <c r="F11" i="1" s="1"/>
  <c r="E11" i="1" s="1"/>
  <c r="V11" i="1"/>
  <c r="T11" i="1" s="1"/>
  <c r="T7" i="1" s="1"/>
  <c r="F23" i="1"/>
  <c r="H25" i="1"/>
  <c r="F25" i="1" s="1"/>
  <c r="G8" i="1"/>
  <c r="E8" i="1" s="1"/>
  <c r="I25" i="1"/>
  <c r="G25" i="1" s="1"/>
  <c r="J7" i="1" l="1"/>
  <c r="F7" i="1" s="1"/>
  <c r="E7" i="1" s="1"/>
  <c r="E25" i="1"/>
  <c r="V7" i="1"/>
</calcChain>
</file>

<file path=xl/sharedStrings.xml><?xml version="1.0" encoding="utf-8"?>
<sst xmlns="http://schemas.openxmlformats.org/spreadsheetml/2006/main" count="119" uniqueCount="95">
  <si>
    <t>第16表大阪市における短期大学卒業者の卒業後の状況（令和５年３月31日卒業者）</t>
    <rPh sb="0" eb="1">
      <t>ダイ</t>
    </rPh>
    <rPh sb="3" eb="4">
      <t>ヒョウ</t>
    </rPh>
    <rPh sb="23" eb="25">
      <t>ジョウキョウ</t>
    </rPh>
    <rPh sb="26" eb="28">
      <t>レイワ</t>
    </rPh>
    <rPh sb="29" eb="30">
      <t>ネン</t>
    </rPh>
    <rPh sb="31" eb="32">
      <t>ガツ</t>
    </rPh>
    <rPh sb="34" eb="35">
      <t>ニチ</t>
    </rPh>
    <rPh sb="35" eb="38">
      <t>ソツギョウシャ</t>
    </rPh>
    <phoneticPr fontId="4"/>
  </si>
  <si>
    <t>(単位：人)</t>
    <rPh sb="1" eb="3">
      <t>タンイ</t>
    </rPh>
    <rPh sb="4" eb="5">
      <t>ヒト</t>
    </rPh>
    <phoneticPr fontId="4"/>
  </si>
  <si>
    <t>区分</t>
    <phoneticPr fontId="3"/>
  </si>
  <si>
    <t>昼間</t>
    <phoneticPr fontId="4"/>
  </si>
  <si>
    <t>(第1部)</t>
    <phoneticPr fontId="3"/>
  </si>
  <si>
    <t>夜間</t>
    <phoneticPr fontId="3"/>
  </si>
  <si>
    <t>(第2部)</t>
    <phoneticPr fontId="3"/>
  </si>
  <si>
    <t>総数</t>
    <phoneticPr fontId="3"/>
  </si>
  <si>
    <t>関係学科</t>
    <phoneticPr fontId="3"/>
  </si>
  <si>
    <t>人文科学</t>
    <phoneticPr fontId="3"/>
  </si>
  <si>
    <t>社会科学</t>
    <phoneticPr fontId="3"/>
  </si>
  <si>
    <t>保健</t>
    <rPh sb="0" eb="1">
      <t>タモツ</t>
    </rPh>
    <rPh sb="1" eb="2">
      <t>ケン</t>
    </rPh>
    <phoneticPr fontId="3"/>
  </si>
  <si>
    <t>家政</t>
    <phoneticPr fontId="3"/>
  </si>
  <si>
    <t>教育</t>
    <phoneticPr fontId="3"/>
  </si>
  <si>
    <t>その他</t>
    <rPh sb="2" eb="3">
      <t>タ</t>
    </rPh>
    <phoneticPr fontId="3"/>
  </si>
  <si>
    <t>男</t>
    <phoneticPr fontId="3"/>
  </si>
  <si>
    <t>女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</si>
  <si>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</si>
  <si>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</si>
  <si>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卒業者総数</t>
    <rPh sb="1" eb="2">
      <t>シャ</t>
    </rPh>
    <phoneticPr fontId="4"/>
  </si>
  <si>
    <t>進学者（就職進学者を含む）（ａ）</t>
    <phoneticPr fontId="3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</si>
  <si>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4"/>
  </si>
  <si>
    <t>専攻科・別科</t>
    <rPh sb="4" eb="5">
      <t>ベツ</t>
    </rPh>
    <rPh sb="5" eb="6">
      <t>カ</t>
    </rPh>
    <phoneticPr fontId="4"/>
  </si>
  <si>
    <t>就職者等（上記（ａ）を除く）</t>
    <rPh sb="3" eb="4">
      <t>トウ</t>
    </rPh>
    <phoneticPr fontId="3"/>
  </si>
  <si>
    <t>自営業主等（ｂ）</t>
    <rPh sb="0" eb="3">
      <t>ジエイギョウ</t>
    </rPh>
    <rPh sb="3" eb="4">
      <t>シュ</t>
    </rPh>
    <rPh sb="4" eb="5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</si>
  <si>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</si>
  <si>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無期雇用労働者（ｃ）</t>
    <rPh sb="0" eb="6">
      <t>ムキコヨウロウドウシャ</t>
    </rPh>
    <phoneticPr fontId="3"/>
  </si>
  <si>
    <t>有期雇用労働者（雇用契約期間が一か月以上の者）（ｄ）</t>
    <rPh sb="0" eb="7">
      <t>ユウキコヨウロウドウシャ</t>
    </rPh>
    <rPh sb="8" eb="14">
      <t>コヨウケイヤクキカン</t>
    </rPh>
    <rPh sb="15" eb="16">
      <t>イチ</t>
    </rPh>
    <rPh sb="17" eb="18">
      <t>ゲツ</t>
    </rPh>
    <rPh sb="18" eb="20">
      <t>イジョウ</t>
    </rPh>
    <rPh sb="21" eb="22">
      <t>モノ</t>
    </rPh>
    <phoneticPr fontId="3"/>
  </si>
  <si>
    <t>臨時労働者</t>
    <rPh sb="0" eb="5">
      <t>リンジロウドウシャ</t>
    </rPh>
    <phoneticPr fontId="3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</si>
  <si>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3"/>
  </si>
  <si>
    <t>上記以外の者</t>
    <rPh sb="0" eb="2">
      <t>ジョウキ</t>
    </rPh>
    <rPh sb="2" eb="4">
      <t>イガイ</t>
    </rPh>
    <rPh sb="5" eb="6">
      <t>モノ</t>
    </rPh>
    <phoneticPr fontId="4"/>
  </si>
  <si>
    <t>死亡・不詳の者</t>
    <phoneticPr fontId="3"/>
  </si>
  <si>
    <t>（再掲）上記（ａ）のうち就職している者　自営業主等・無期雇用労働者（ｅ）</t>
    <rPh sb="4" eb="6">
      <t>ジョウキ</t>
    </rPh>
    <phoneticPr fontId="3"/>
  </si>
  <si>
    <t>（再掲）上記（ａ）のうち雇用契約期間が一年以上、かつフルタイム勤務相当の者（f）</t>
    <rPh sb="4" eb="6">
      <t>ジョウキ</t>
    </rPh>
    <phoneticPr fontId="3"/>
  </si>
  <si>
    <t>（再掲）上記（ｄ）のうち雇用契約期間が一年以上、かつフルタイム勤務相当の者（g）</t>
    <rPh sb="3" eb="4">
      <t>ジョウキ</t>
    </rPh>
    <rPh sb="10" eb="12">
      <t>コヨウ</t>
    </rPh>
    <rPh sb="12" eb="14">
      <t>ケイヤク</t>
    </rPh>
    <rPh sb="14" eb="16">
      <t>キカン</t>
    </rPh>
    <rPh sb="17" eb="21">
      <t>イチネンイジョウ</t>
    </rPh>
    <rPh sb="29" eb="31">
      <t>キンム</t>
    </rPh>
    <rPh sb="31" eb="33">
      <t>ソウトウ</t>
    </rPh>
    <rPh sb="34" eb="35">
      <t>モノ</t>
    </rPh>
    <phoneticPr fontId="3"/>
  </si>
  <si>
    <t>（再掲）就職者総数（（ｂ）＋（ｃ）＋（ｅ）＋（ｆ）＋（g））</t>
    <rPh sb="7" eb="9">
      <t>ソウスウ</t>
    </rPh>
    <phoneticPr fontId="3"/>
  </si>
  <si>
    <t>就職者総数の職業別内訳</t>
    <rPh sb="0" eb="3">
      <t>シュウショクシャ</t>
    </rPh>
    <rPh sb="3" eb="5">
      <t>ソウスウ</t>
    </rPh>
    <rPh sb="9" eb="11">
      <t>ウチワケ</t>
    </rPh>
    <phoneticPr fontId="3"/>
  </si>
  <si>
    <t>Ａ</t>
    <phoneticPr fontId="3"/>
  </si>
  <si>
    <t>専門的･技術的職業従事者</t>
    <phoneticPr fontId="3"/>
  </si>
  <si>
    <t>技術者</t>
    <phoneticPr fontId="4"/>
  </si>
  <si>
    <t>教員</t>
    <phoneticPr fontId="4"/>
  </si>
  <si>
    <t>保健・医療従事者</t>
    <phoneticPr fontId="4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</si>
  <si>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4"/>
  </si>
  <si>
    <t>その他</t>
    <phoneticPr fontId="4"/>
  </si>
  <si>
    <t>Ｂ</t>
    <phoneticPr fontId="4"/>
  </si>
  <si>
    <t>管理的職業従事者</t>
    <phoneticPr fontId="4"/>
  </si>
  <si>
    <t>Ｃ</t>
    <phoneticPr fontId="3"/>
  </si>
  <si>
    <t>事務従事者</t>
    <phoneticPr fontId="4"/>
  </si>
  <si>
    <t>Ｄ</t>
    <phoneticPr fontId="3"/>
  </si>
  <si>
    <t>販売従事者</t>
  </si>
  <si>
    <t>Ｅ</t>
    <phoneticPr fontId="3"/>
  </si>
  <si>
    <t>サービス職業従事者</t>
  </si>
  <si>
    <t>Ｆ</t>
    <phoneticPr fontId="3"/>
  </si>
  <si>
    <t>保安職業従事者</t>
  </si>
  <si>
    <t>Ｇ</t>
    <phoneticPr fontId="3"/>
  </si>
  <si>
    <t>農林漁業従事者</t>
    <rPh sb="4" eb="6">
      <t>ジュウジ</t>
    </rPh>
    <phoneticPr fontId="3"/>
  </si>
  <si>
    <t>Ｈ</t>
    <phoneticPr fontId="3"/>
  </si>
  <si>
    <t>輸送・機械運転従事者</t>
    <phoneticPr fontId="3"/>
  </si>
  <si>
    <t>Ｉ</t>
    <phoneticPr fontId="3"/>
  </si>
  <si>
    <t>運搬・清掃等従事者</t>
    <phoneticPr fontId="3"/>
  </si>
  <si>
    <t>Ｊ</t>
    <phoneticPr fontId="3"/>
  </si>
  <si>
    <t>建設・採掘従事者</t>
    <phoneticPr fontId="3"/>
  </si>
  <si>
    <t>Ｋ</t>
    <phoneticPr fontId="3"/>
  </si>
  <si>
    <t>生産工程従事者</t>
  </si>
  <si>
    <t>Ｌ</t>
    <phoneticPr fontId="3"/>
  </si>
  <si>
    <t>上記以外の者</t>
    <rPh sb="5" eb="6">
      <t>モノ</t>
    </rPh>
    <phoneticPr fontId="4"/>
  </si>
  <si>
    <t>就職者総数の産業別内訳</t>
    <rPh sb="0" eb="3">
      <t>シュウショクシャ</t>
    </rPh>
    <rPh sb="3" eb="5">
      <t>ソウスウ</t>
    </rPh>
    <rPh sb="9" eb="11">
      <t>ウチワケ</t>
    </rPh>
    <phoneticPr fontId="3"/>
  </si>
  <si>
    <t>農林,漁業</t>
    <rPh sb="0" eb="2">
      <t>ノウリン</t>
    </rPh>
    <rPh sb="3" eb="5">
      <t>ギョギョウ</t>
    </rPh>
    <phoneticPr fontId="3"/>
  </si>
  <si>
    <t>Ｂ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</si>
  <si>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</si>
  <si>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2">
      <t>ケンセツ</t>
    </rPh>
    <rPh sb="2" eb="3">
      <t>ギョウ</t>
    </rPh>
    <phoneticPr fontId="3"/>
  </si>
  <si>
    <t>製造業</t>
    <rPh sb="0" eb="3">
      <t>セイゾウギョウ</t>
    </rPh>
    <phoneticPr fontId="3"/>
  </si>
  <si>
    <t>電気・ガス･熱供給･水道業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</si>
  <si>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</si>
  <si>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</si>
  <si>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</si>
  <si>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</si>
  <si>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</si>
  <si>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</si>
  <si>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</si>
  <si>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Ｍ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</si>
  <si>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</si>
  <si>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Ｎ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</si>
  <si>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</si>
  <si>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Ｏ</t>
    <phoneticPr fontId="3"/>
  </si>
  <si>
    <t>医療,福祉</t>
    <rPh sb="0" eb="2">
      <t>イリョウ</t>
    </rPh>
    <rPh sb="3" eb="5">
      <t>フクシ</t>
    </rPh>
    <phoneticPr fontId="3"/>
  </si>
  <si>
    <t>Ｐ</t>
    <phoneticPr fontId="3"/>
  </si>
  <si>
    <t>複合サービス事業</t>
    <rPh sb="0" eb="2">
      <t>フクゴウ</t>
    </rPh>
    <rPh sb="6" eb="8">
      <t>ジギョウ</t>
    </rPh>
    <phoneticPr fontId="3"/>
  </si>
  <si>
    <t>Ｑ</t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</si>
  <si>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</si>
  <si>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Ｒ</t>
    <phoneticPr fontId="3"/>
  </si>
  <si>
    <t>公務（他に分類されるものを除く）</t>
    <rPh sb="3" eb="4">
      <t>タ</t>
    </rPh>
    <rPh sb="5" eb="7">
      <t>ブンルイ</t>
    </rPh>
    <rPh sb="13" eb="14">
      <t>ノゾ</t>
    </rPh>
    <phoneticPr fontId="3"/>
  </si>
  <si>
    <t>Ｓ</t>
    <phoneticPr fontId="3"/>
  </si>
  <si>
    <t>上記以外の者</t>
    <rPh sb="0" eb="2">
      <t>ジョウキ</t>
    </rPh>
    <rPh sb="2" eb="4">
      <t>イガイ</t>
    </rPh>
    <rPh sb="5" eb="6">
      <t>モノ</t>
    </rPh>
    <phoneticPr fontId="3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</si>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</sst>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quotePrefix="1" applyNumberFormat="1" applyFont="1" applyAlignment="1">
      <alignment vertical="center"/>
    </xf>
    <xf numFmtId="176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4" xfId="0" quotePrefix="1" applyNumberFormat="1" applyFont="1" applyBorder="1" applyAlignment="1">
      <alignment vertical="top"/>
    </xf>
    <xf numFmtId="176" fontId="2" fillId="0" borderId="5" xfId="0" quotePrefix="1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176" fontId="2" fillId="0" borderId="7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top"/>
    </xf>
    <xf numFmtId="176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176" fontId="2" fillId="0" borderId="12" xfId="0" quotePrefix="1" applyNumberFormat="1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0" fontId="2" fillId="0" borderId="13" xfId="0" applyFont="1" applyBorder="1" applyAlignment="1">
      <alignment vertical="top"/>
    </xf>
    <xf numFmtId="176" fontId="2" fillId="0" borderId="14" xfId="0" applyNumberFormat="1" applyFont="1" applyBorder="1" applyAlignment="1">
      <alignment vertical="top"/>
    </xf>
    <xf numFmtId="176" fontId="2" fillId="0" borderId="15" xfId="0" applyNumberFormat="1" applyFont="1" applyBorder="1" applyAlignment="1">
      <alignment vertical="top"/>
    </xf>
    <xf numFmtId="176" fontId="2" fillId="0" borderId="12" xfId="0" applyNumberFormat="1" applyFont="1" applyBorder="1" applyAlignment="1">
      <alignment vertical="top"/>
    </xf>
    <xf numFmtId="176" fontId="2" fillId="0" borderId="11" xfId="0" applyNumberFormat="1" applyFont="1" applyBorder="1" applyAlignment="1">
      <alignment vertical="top"/>
    </xf>
    <xf numFmtId="176" fontId="2" fillId="0" borderId="1" xfId="0" applyNumberFormat="1" applyFont="1" applyBorder="1" applyAlignment="1">
      <alignment vertical="center"/>
    </xf>
    <xf numFmtId="176" fontId="2" fillId="0" borderId="1" xfId="0" quotePrefix="1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176" fontId="2" fillId="0" borderId="6" xfId="0" quotePrefix="1" applyNumberFormat="1" applyFont="1" applyBorder="1" applyAlignment="1">
      <alignment vertical="center"/>
    </xf>
    <xf numFmtId="41" fontId="5" fillId="0" borderId="19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quotePrefix="1" applyNumberFormat="1" applyFont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7FFA-7C11-4534-9CAE-86FF9C9BBB83}">
  <dimension ref="A1:V64"/>
  <sheetViews>
    <sheetView tabSelected="1" zoomScale="85" zoomScaleNormal="85" zoomScaleSheetLayoutView="100" workbookViewId="0"/>
  </sheetViews>
  <sheetFormatPr defaultColWidth="7.5" defaultRowHeight="15" customHeight="1" x14ac:dyDescent="0.15"/>
  <cols>
    <col min="1" max="3" width="2.5" style="1" customWidth="1"/>
    <col min="4" max="4" width="60" style="1" customWidth="1"/>
    <col min="5" max="22" width="5.875" style="1" customWidth="1"/>
    <col min="23" max="23" width="7.5" style="1" customWidth="1"/>
    <col min="24" max="16384" width="7.5" style="1"/>
  </cols>
  <sheetData>
    <row r="1" spans="1:22" ht="15" customHeight="1" x14ac:dyDescent="0.15">
      <c r="A1" s="1" t="s">
        <v>0</v>
      </c>
      <c r="D1" s="2"/>
    </row>
    <row r="2" spans="1:22" ht="15" customHeight="1" x14ac:dyDescent="0.15">
      <c r="A2" s="1" t="s">
        <v>1</v>
      </c>
    </row>
    <row r="3" spans="1:22" s="10" customFormat="1" ht="15" customHeight="1" x14ac:dyDescent="0.15">
      <c r="A3" s="3" t="s">
        <v>2</v>
      </c>
      <c r="B3" s="4"/>
      <c r="C3" s="4"/>
      <c r="D3" s="5"/>
      <c r="E3" s="6" t="s">
        <v>3</v>
      </c>
      <c r="F3" s="7" t="s">
        <v>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 t="s">
        <v>5</v>
      </c>
      <c r="U3" s="7" t="s">
        <v>6</v>
      </c>
      <c r="V3" s="7"/>
    </row>
    <row r="4" spans="1:22" s="10" customFormat="1" ht="15" customHeight="1" x14ac:dyDescent="0.15">
      <c r="A4" s="11"/>
      <c r="B4" s="11"/>
      <c r="C4" s="11"/>
      <c r="D4" s="12"/>
      <c r="E4" s="13" t="s">
        <v>7</v>
      </c>
      <c r="F4" s="4"/>
      <c r="G4" s="5"/>
      <c r="H4" s="6" t="s">
        <v>8</v>
      </c>
      <c r="I4" s="9"/>
      <c r="J4" s="9"/>
      <c r="K4" s="9"/>
      <c r="L4" s="9"/>
      <c r="M4" s="9"/>
      <c r="N4" s="9"/>
      <c r="O4" s="9"/>
      <c r="P4" s="9"/>
      <c r="Q4" s="9"/>
      <c r="R4" s="9"/>
      <c r="S4" s="14"/>
      <c r="T4" s="15" t="s">
        <v>7</v>
      </c>
      <c r="U4" s="4"/>
      <c r="V4" s="4"/>
    </row>
    <row r="5" spans="1:22" s="10" customFormat="1" ht="15" customHeight="1" x14ac:dyDescent="0.15">
      <c r="A5" s="11"/>
      <c r="B5" s="11"/>
      <c r="C5" s="11"/>
      <c r="D5" s="12"/>
      <c r="E5" s="16"/>
      <c r="F5" s="17"/>
      <c r="G5" s="18"/>
      <c r="H5" s="6" t="s">
        <v>9</v>
      </c>
      <c r="I5" s="19"/>
      <c r="J5" s="6" t="s">
        <v>10</v>
      </c>
      <c r="K5" s="19"/>
      <c r="L5" s="6" t="s">
        <v>11</v>
      </c>
      <c r="M5" s="19"/>
      <c r="N5" s="20" t="s">
        <v>12</v>
      </c>
      <c r="O5" s="21"/>
      <c r="P5" s="6" t="s">
        <v>13</v>
      </c>
      <c r="Q5" s="19"/>
      <c r="R5" s="6" t="s">
        <v>14</v>
      </c>
      <c r="S5" s="8"/>
      <c r="T5" s="22"/>
      <c r="U5" s="17"/>
      <c r="V5" s="17"/>
    </row>
    <row r="6" spans="1:22" s="10" customFormat="1" ht="15" customHeight="1" x14ac:dyDescent="0.15">
      <c r="A6" s="17"/>
      <c r="B6" s="17"/>
      <c r="C6" s="17"/>
      <c r="D6" s="18"/>
      <c r="E6" s="23"/>
      <c r="F6" s="24" t="s">
        <v>15</v>
      </c>
      <c r="G6" s="25" t="s">
        <v>16</v>
      </c>
      <c r="H6" s="24" t="s">
        <v>15</v>
      </c>
      <c r="I6" s="25" t="s">
        <v>16</v>
      </c>
      <c r="J6" s="24" t="s">
        <v>15</v>
      </c>
      <c r="K6" s="25" t="s">
        <v>16</v>
      </c>
      <c r="L6" s="24" t="s">
        <v>17</v>
      </c>
      <c r="M6" s="25" t="s">
        <v>18</v>
      </c>
      <c r="N6" s="24" t="s">
        <v>15</v>
      </c>
      <c r="O6" s="25" t="s">
        <v>16</v>
      </c>
      <c r="P6" s="24" t="s">
        <v>15</v>
      </c>
      <c r="Q6" s="25" t="s">
        <v>16</v>
      </c>
      <c r="R6" s="24" t="s">
        <v>15</v>
      </c>
      <c r="S6" s="14" t="s">
        <v>16</v>
      </c>
      <c r="T6" s="26"/>
      <c r="U6" s="24" t="s">
        <v>15</v>
      </c>
      <c r="V6" s="9" t="s">
        <v>16</v>
      </c>
    </row>
    <row r="7" spans="1:22" ht="15" customHeight="1" x14ac:dyDescent="0.15">
      <c r="A7" s="27" t="s">
        <v>19</v>
      </c>
      <c r="B7" s="28"/>
      <c r="C7" s="28"/>
      <c r="D7" s="29"/>
      <c r="E7" s="30">
        <f t="shared" ref="E7:E22" si="0">F7+G7</f>
        <v>1430</v>
      </c>
      <c r="F7" s="31">
        <f t="shared" ref="F7:G22" si="1">H7+J7+L7+N7+P7+R7</f>
        <v>40</v>
      </c>
      <c r="G7" s="32">
        <f t="shared" si="1"/>
        <v>1390</v>
      </c>
      <c r="H7" s="31">
        <f t="shared" ref="H7:V7" si="2">SUM(H8+H11+H17+H18+H19)</f>
        <v>5</v>
      </c>
      <c r="I7" s="32">
        <f t="shared" si="2"/>
        <v>91</v>
      </c>
      <c r="J7" s="31">
        <f t="shared" si="2"/>
        <v>7</v>
      </c>
      <c r="K7" s="32">
        <f t="shared" si="2"/>
        <v>115</v>
      </c>
      <c r="L7" s="31">
        <f t="shared" si="2"/>
        <v>0</v>
      </c>
      <c r="M7" s="32">
        <f t="shared" si="2"/>
        <v>55</v>
      </c>
      <c r="N7" s="31">
        <f t="shared" si="2"/>
        <v>16</v>
      </c>
      <c r="O7" s="32">
        <f t="shared" si="2"/>
        <v>355</v>
      </c>
      <c r="P7" s="31">
        <f t="shared" si="2"/>
        <v>8</v>
      </c>
      <c r="Q7" s="32">
        <f t="shared" si="2"/>
        <v>639</v>
      </c>
      <c r="R7" s="31">
        <f t="shared" si="2"/>
        <v>4</v>
      </c>
      <c r="S7" s="33">
        <f t="shared" si="2"/>
        <v>135</v>
      </c>
      <c r="T7" s="32">
        <f t="shared" si="2"/>
        <v>0</v>
      </c>
      <c r="U7" s="31">
        <f t="shared" si="2"/>
        <v>0</v>
      </c>
      <c r="V7" s="34">
        <f t="shared" si="2"/>
        <v>0</v>
      </c>
    </row>
    <row r="8" spans="1:22" ht="15" customHeight="1" x14ac:dyDescent="0.15">
      <c r="B8" s="1" t="s">
        <v>20</v>
      </c>
      <c r="C8" s="2"/>
      <c r="D8" s="35"/>
      <c r="E8" s="36">
        <f t="shared" si="0"/>
        <v>47</v>
      </c>
      <c r="F8" s="37">
        <f t="shared" si="1"/>
        <v>5</v>
      </c>
      <c r="G8" s="38">
        <f t="shared" si="1"/>
        <v>42</v>
      </c>
      <c r="H8" s="37">
        <f t="shared" ref="H8:S8" si="3">SUM(H9:H10)</f>
        <v>1</v>
      </c>
      <c r="I8" s="38">
        <f t="shared" si="3"/>
        <v>15</v>
      </c>
      <c r="J8" s="37">
        <f t="shared" si="3"/>
        <v>3</v>
      </c>
      <c r="K8" s="38">
        <f t="shared" si="3"/>
        <v>3</v>
      </c>
      <c r="L8" s="37">
        <f t="shared" si="3"/>
        <v>0</v>
      </c>
      <c r="M8" s="38">
        <f t="shared" si="3"/>
        <v>0</v>
      </c>
      <c r="N8" s="37">
        <f t="shared" si="3"/>
        <v>1</v>
      </c>
      <c r="O8" s="38">
        <f t="shared" si="3"/>
        <v>12</v>
      </c>
      <c r="P8" s="37">
        <f t="shared" si="3"/>
        <v>0</v>
      </c>
      <c r="Q8" s="38">
        <f t="shared" si="3"/>
        <v>11</v>
      </c>
      <c r="R8" s="37">
        <f t="shared" si="3"/>
        <v>0</v>
      </c>
      <c r="S8" s="39">
        <f t="shared" si="3"/>
        <v>1</v>
      </c>
      <c r="T8" s="38">
        <f t="shared" ref="T8:T23" si="4">U8+V8</f>
        <v>0</v>
      </c>
      <c r="U8" s="37">
        <f>SUM(U9:U10)</f>
        <v>0</v>
      </c>
      <c r="V8" s="40">
        <f>SUM(V9:V10)</f>
        <v>0</v>
      </c>
    </row>
    <row r="9" spans="1:22" ht="15" customHeight="1" x14ac:dyDescent="0.15">
      <c r="B9" s="1">
        <v>1</v>
      </c>
      <c r="C9" s="1" t="s">
        <v>21</v>
      </c>
      <c r="D9" s="41"/>
      <c r="E9" s="36">
        <f t="shared" si="0"/>
        <v>44</v>
      </c>
      <c r="F9" s="37">
        <f t="shared" si="1"/>
        <v>5</v>
      </c>
      <c r="G9" s="38">
        <f t="shared" si="1"/>
        <v>39</v>
      </c>
      <c r="H9" s="37">
        <v>1</v>
      </c>
      <c r="I9" s="38">
        <v>15</v>
      </c>
      <c r="J9" s="37">
        <v>3</v>
      </c>
      <c r="K9" s="38">
        <v>3</v>
      </c>
      <c r="L9" s="37">
        <v>0</v>
      </c>
      <c r="M9" s="38">
        <v>0</v>
      </c>
      <c r="N9" s="37">
        <v>1</v>
      </c>
      <c r="O9" s="38">
        <v>12</v>
      </c>
      <c r="P9" s="37">
        <v>0</v>
      </c>
      <c r="Q9" s="38">
        <v>8</v>
      </c>
      <c r="R9" s="37">
        <v>0</v>
      </c>
      <c r="S9" s="39">
        <v>1</v>
      </c>
      <c r="T9" s="38">
        <f t="shared" si="4"/>
        <v>0</v>
      </c>
      <c r="U9" s="37">
        <v>0</v>
      </c>
      <c r="V9" s="40">
        <v>0</v>
      </c>
    </row>
    <row r="10" spans="1:22" ht="15" customHeight="1" x14ac:dyDescent="0.15">
      <c r="B10" s="1">
        <v>2</v>
      </c>
      <c r="C10" s="1" t="s">
        <v>22</v>
      </c>
      <c r="D10" s="41"/>
      <c r="E10" s="36">
        <f t="shared" si="0"/>
        <v>3</v>
      </c>
      <c r="F10" s="37">
        <f t="shared" si="1"/>
        <v>0</v>
      </c>
      <c r="G10" s="38">
        <f t="shared" si="1"/>
        <v>3</v>
      </c>
      <c r="H10" s="37">
        <v>0</v>
      </c>
      <c r="I10" s="38">
        <v>0</v>
      </c>
      <c r="J10" s="37">
        <v>0</v>
      </c>
      <c r="K10" s="38">
        <v>0</v>
      </c>
      <c r="L10" s="37">
        <v>0</v>
      </c>
      <c r="M10" s="38">
        <v>0</v>
      </c>
      <c r="N10" s="37">
        <v>0</v>
      </c>
      <c r="O10" s="38">
        <v>0</v>
      </c>
      <c r="P10" s="37">
        <v>0</v>
      </c>
      <c r="Q10" s="38">
        <v>3</v>
      </c>
      <c r="R10" s="37">
        <v>0</v>
      </c>
      <c r="S10" s="39">
        <v>0</v>
      </c>
      <c r="T10" s="38">
        <f t="shared" si="4"/>
        <v>0</v>
      </c>
      <c r="U10" s="37">
        <v>0</v>
      </c>
      <c r="V10" s="40">
        <v>0</v>
      </c>
    </row>
    <row r="11" spans="1:22" ht="15" customHeight="1" x14ac:dyDescent="0.15">
      <c r="B11" s="1" t="s">
        <v>23</v>
      </c>
      <c r="C11" s="2"/>
      <c r="D11" s="35"/>
      <c r="E11" s="36">
        <f t="shared" si="0"/>
        <v>1287</v>
      </c>
      <c r="F11" s="37">
        <f t="shared" si="1"/>
        <v>29</v>
      </c>
      <c r="G11" s="38">
        <f t="shared" si="1"/>
        <v>1258</v>
      </c>
      <c r="H11" s="37">
        <f t="shared" ref="H11:S11" si="5">SUM(H13+H12+H16)</f>
        <v>3</v>
      </c>
      <c r="I11" s="38">
        <f t="shared" si="5"/>
        <v>58</v>
      </c>
      <c r="J11" s="37">
        <f t="shared" si="5"/>
        <v>3</v>
      </c>
      <c r="K11" s="38">
        <f t="shared" si="5"/>
        <v>108</v>
      </c>
      <c r="L11" s="37">
        <f t="shared" si="5"/>
        <v>0</v>
      </c>
      <c r="M11" s="38">
        <f t="shared" si="5"/>
        <v>53</v>
      </c>
      <c r="N11" s="37">
        <f t="shared" si="5"/>
        <v>13</v>
      </c>
      <c r="O11" s="38">
        <f t="shared" si="5"/>
        <v>325</v>
      </c>
      <c r="P11" s="37">
        <f t="shared" si="5"/>
        <v>7</v>
      </c>
      <c r="Q11" s="38">
        <f t="shared" si="5"/>
        <v>596</v>
      </c>
      <c r="R11" s="37">
        <f t="shared" si="5"/>
        <v>3</v>
      </c>
      <c r="S11" s="39">
        <f t="shared" si="5"/>
        <v>118</v>
      </c>
      <c r="T11" s="38">
        <f t="shared" si="4"/>
        <v>0</v>
      </c>
      <c r="U11" s="37">
        <f>SUM(W12+U12+U13+U17)</f>
        <v>0</v>
      </c>
      <c r="V11" s="40">
        <f>SUM(V12+V12+V13+V17)</f>
        <v>0</v>
      </c>
    </row>
    <row r="12" spans="1:22" ht="15" customHeight="1" x14ac:dyDescent="0.15">
      <c r="B12" s="1">
        <v>1</v>
      </c>
      <c r="C12" s="2" t="s">
        <v>24</v>
      </c>
      <c r="D12" s="35"/>
      <c r="E12" s="36">
        <f t="shared" si="0"/>
        <v>2</v>
      </c>
      <c r="F12" s="37">
        <f t="shared" si="1"/>
        <v>0</v>
      </c>
      <c r="G12" s="38">
        <f t="shared" si="1"/>
        <v>2</v>
      </c>
      <c r="H12" s="37">
        <v>0</v>
      </c>
      <c r="I12" s="38">
        <v>0</v>
      </c>
      <c r="J12" s="37">
        <v>0</v>
      </c>
      <c r="K12" s="38">
        <v>0</v>
      </c>
      <c r="L12" s="37">
        <v>0</v>
      </c>
      <c r="M12" s="38">
        <v>0</v>
      </c>
      <c r="N12" s="37">
        <v>0</v>
      </c>
      <c r="O12" s="38">
        <v>1</v>
      </c>
      <c r="P12" s="37">
        <v>0</v>
      </c>
      <c r="Q12" s="38">
        <v>1</v>
      </c>
      <c r="R12" s="37">
        <v>0</v>
      </c>
      <c r="S12" s="39">
        <v>0</v>
      </c>
      <c r="T12" s="38">
        <f t="shared" si="4"/>
        <v>0</v>
      </c>
      <c r="U12" s="37">
        <v>0</v>
      </c>
      <c r="V12" s="40">
        <v>0</v>
      </c>
    </row>
    <row r="13" spans="1:22" ht="15" customHeight="1" x14ac:dyDescent="0.15">
      <c r="B13" s="1">
        <v>2</v>
      </c>
      <c r="C13" s="2" t="s">
        <v>25</v>
      </c>
      <c r="D13" s="35"/>
      <c r="E13" s="36">
        <f t="shared" si="0"/>
        <v>1265</v>
      </c>
      <c r="F13" s="37">
        <f t="shared" si="1"/>
        <v>25</v>
      </c>
      <c r="G13" s="38">
        <f t="shared" si="1"/>
        <v>1240</v>
      </c>
      <c r="H13" s="37">
        <f t="shared" ref="H13:S13" si="6">SUM(H14:H15)</f>
        <v>3</v>
      </c>
      <c r="I13" s="38">
        <f t="shared" si="6"/>
        <v>52</v>
      </c>
      <c r="J13" s="37">
        <f t="shared" si="6"/>
        <v>3</v>
      </c>
      <c r="K13" s="38">
        <f t="shared" si="6"/>
        <v>108</v>
      </c>
      <c r="L13" s="37">
        <f t="shared" si="6"/>
        <v>0</v>
      </c>
      <c r="M13" s="38">
        <f t="shared" si="6"/>
        <v>53</v>
      </c>
      <c r="N13" s="37">
        <f t="shared" si="6"/>
        <v>13</v>
      </c>
      <c r="O13" s="38">
        <f t="shared" si="6"/>
        <v>322</v>
      </c>
      <c r="P13" s="37">
        <f t="shared" si="6"/>
        <v>3</v>
      </c>
      <c r="Q13" s="38">
        <f t="shared" si="6"/>
        <v>587</v>
      </c>
      <c r="R13" s="37">
        <f t="shared" si="6"/>
        <v>3</v>
      </c>
      <c r="S13" s="39">
        <f t="shared" si="6"/>
        <v>118</v>
      </c>
      <c r="T13" s="38">
        <f t="shared" si="4"/>
        <v>0</v>
      </c>
      <c r="U13" s="37">
        <f>SUM(U14:U15)</f>
        <v>0</v>
      </c>
      <c r="V13" s="40">
        <f>SUM(V14:V15)</f>
        <v>0</v>
      </c>
    </row>
    <row r="14" spans="1:22" ht="15" customHeight="1" x14ac:dyDescent="0.15">
      <c r="C14" s="2"/>
      <c r="D14" s="35" t="s">
        <v>26</v>
      </c>
      <c r="E14" s="36">
        <f t="shared" si="0"/>
        <v>1171</v>
      </c>
      <c r="F14" s="37">
        <f t="shared" si="1"/>
        <v>22</v>
      </c>
      <c r="G14" s="38">
        <f t="shared" si="1"/>
        <v>1149</v>
      </c>
      <c r="H14" s="37">
        <v>2</v>
      </c>
      <c r="I14" s="38">
        <v>48</v>
      </c>
      <c r="J14" s="37">
        <v>3</v>
      </c>
      <c r="K14" s="38">
        <v>101</v>
      </c>
      <c r="L14" s="37">
        <v>0</v>
      </c>
      <c r="M14" s="38">
        <v>48</v>
      </c>
      <c r="N14" s="37">
        <v>12</v>
      </c>
      <c r="O14" s="38">
        <v>296</v>
      </c>
      <c r="P14" s="37">
        <v>3</v>
      </c>
      <c r="Q14" s="38">
        <v>552</v>
      </c>
      <c r="R14" s="37">
        <v>2</v>
      </c>
      <c r="S14" s="39">
        <v>104</v>
      </c>
      <c r="T14" s="38">
        <f t="shared" si="4"/>
        <v>0</v>
      </c>
      <c r="U14" s="37">
        <v>0</v>
      </c>
      <c r="V14" s="40">
        <v>0</v>
      </c>
    </row>
    <row r="15" spans="1:22" ht="15" customHeight="1" x14ac:dyDescent="0.15">
      <c r="C15" s="2"/>
      <c r="D15" s="35" t="s">
        <v>27</v>
      </c>
      <c r="E15" s="36">
        <f t="shared" si="0"/>
        <v>94</v>
      </c>
      <c r="F15" s="37">
        <f t="shared" si="1"/>
        <v>3</v>
      </c>
      <c r="G15" s="38">
        <f t="shared" si="1"/>
        <v>91</v>
      </c>
      <c r="H15" s="37">
        <v>1</v>
      </c>
      <c r="I15" s="38">
        <v>4</v>
      </c>
      <c r="J15" s="37">
        <v>0</v>
      </c>
      <c r="K15" s="38">
        <v>7</v>
      </c>
      <c r="L15" s="37">
        <v>0</v>
      </c>
      <c r="M15" s="38">
        <v>5</v>
      </c>
      <c r="N15" s="37">
        <v>1</v>
      </c>
      <c r="O15" s="38">
        <v>26</v>
      </c>
      <c r="P15" s="37">
        <v>0</v>
      </c>
      <c r="Q15" s="38">
        <v>35</v>
      </c>
      <c r="R15" s="37">
        <v>1</v>
      </c>
      <c r="S15" s="39">
        <v>14</v>
      </c>
      <c r="T15" s="38">
        <f t="shared" si="4"/>
        <v>0</v>
      </c>
      <c r="U15" s="37">
        <v>0</v>
      </c>
      <c r="V15" s="40">
        <v>0</v>
      </c>
    </row>
    <row r="16" spans="1:22" ht="15" customHeight="1" x14ac:dyDescent="0.15">
      <c r="B16" s="1">
        <v>3</v>
      </c>
      <c r="C16" s="2" t="s">
        <v>28</v>
      </c>
      <c r="D16" s="35"/>
      <c r="E16" s="36">
        <f t="shared" si="0"/>
        <v>20</v>
      </c>
      <c r="F16" s="37">
        <f t="shared" si="1"/>
        <v>4</v>
      </c>
      <c r="G16" s="38">
        <f t="shared" si="1"/>
        <v>16</v>
      </c>
      <c r="H16" s="37">
        <v>0</v>
      </c>
      <c r="I16" s="38">
        <v>6</v>
      </c>
      <c r="J16" s="37">
        <v>0</v>
      </c>
      <c r="K16" s="38">
        <v>0</v>
      </c>
      <c r="L16" s="37">
        <v>0</v>
      </c>
      <c r="M16" s="38">
        <v>0</v>
      </c>
      <c r="N16" s="37">
        <v>0</v>
      </c>
      <c r="O16" s="38">
        <v>2</v>
      </c>
      <c r="P16" s="37">
        <v>4</v>
      </c>
      <c r="Q16" s="38">
        <v>8</v>
      </c>
      <c r="R16" s="37">
        <v>0</v>
      </c>
      <c r="S16" s="39">
        <v>0</v>
      </c>
      <c r="T16" s="38">
        <f t="shared" si="4"/>
        <v>0</v>
      </c>
      <c r="U16" s="37">
        <v>0</v>
      </c>
      <c r="V16" s="40">
        <v>0</v>
      </c>
    </row>
    <row r="17" spans="1:22" ht="15" customHeight="1" x14ac:dyDescent="0.15">
      <c r="B17" s="1" t="s">
        <v>29</v>
      </c>
      <c r="D17" s="41"/>
      <c r="E17" s="36">
        <f t="shared" si="0"/>
        <v>9</v>
      </c>
      <c r="F17" s="37">
        <f t="shared" si="1"/>
        <v>1</v>
      </c>
      <c r="G17" s="38">
        <f t="shared" si="1"/>
        <v>8</v>
      </c>
      <c r="H17" s="37">
        <v>1</v>
      </c>
      <c r="I17" s="38">
        <v>3</v>
      </c>
      <c r="J17" s="37">
        <v>0</v>
      </c>
      <c r="K17" s="38">
        <v>1</v>
      </c>
      <c r="L17" s="37">
        <v>0</v>
      </c>
      <c r="M17" s="38">
        <v>0</v>
      </c>
      <c r="N17" s="37">
        <v>0</v>
      </c>
      <c r="O17" s="38">
        <v>1</v>
      </c>
      <c r="P17" s="37">
        <v>0</v>
      </c>
      <c r="Q17" s="38">
        <v>1</v>
      </c>
      <c r="R17" s="37">
        <v>0</v>
      </c>
      <c r="S17" s="39">
        <v>2</v>
      </c>
      <c r="T17" s="38">
        <f t="shared" si="4"/>
        <v>0</v>
      </c>
      <c r="U17" s="37">
        <v>0</v>
      </c>
      <c r="V17" s="40">
        <v>0</v>
      </c>
    </row>
    <row r="18" spans="1:22" ht="15" customHeight="1" x14ac:dyDescent="0.15">
      <c r="B18" s="1" t="s">
        <v>30</v>
      </c>
      <c r="C18" s="2"/>
      <c r="D18" s="35"/>
      <c r="E18" s="36">
        <f t="shared" si="0"/>
        <v>87</v>
      </c>
      <c r="F18" s="37">
        <f t="shared" si="1"/>
        <v>5</v>
      </c>
      <c r="G18" s="38">
        <f t="shared" si="1"/>
        <v>82</v>
      </c>
      <c r="H18" s="37">
        <v>0</v>
      </c>
      <c r="I18" s="38">
        <v>15</v>
      </c>
      <c r="J18" s="37">
        <v>1</v>
      </c>
      <c r="K18" s="38">
        <v>3</v>
      </c>
      <c r="L18" s="37">
        <v>0</v>
      </c>
      <c r="M18" s="38">
        <v>2</v>
      </c>
      <c r="N18" s="37">
        <v>2</v>
      </c>
      <c r="O18" s="38">
        <v>17</v>
      </c>
      <c r="P18" s="37">
        <v>1</v>
      </c>
      <c r="Q18" s="38">
        <v>31</v>
      </c>
      <c r="R18" s="37">
        <v>1</v>
      </c>
      <c r="S18" s="39">
        <v>14</v>
      </c>
      <c r="T18" s="38">
        <f t="shared" si="4"/>
        <v>0</v>
      </c>
      <c r="U18" s="37">
        <v>0</v>
      </c>
      <c r="V18" s="40">
        <v>0</v>
      </c>
    </row>
    <row r="19" spans="1:22" ht="15" customHeight="1" x14ac:dyDescent="0.15">
      <c r="B19" s="1" t="s">
        <v>31</v>
      </c>
      <c r="C19" s="2"/>
      <c r="D19" s="35"/>
      <c r="E19" s="36">
        <f t="shared" si="0"/>
        <v>0</v>
      </c>
      <c r="F19" s="37">
        <f t="shared" si="1"/>
        <v>0</v>
      </c>
      <c r="G19" s="38">
        <f t="shared" si="1"/>
        <v>0</v>
      </c>
      <c r="H19" s="37">
        <v>0</v>
      </c>
      <c r="I19" s="38">
        <v>0</v>
      </c>
      <c r="J19" s="37">
        <v>0</v>
      </c>
      <c r="K19" s="38">
        <v>0</v>
      </c>
      <c r="L19" s="37">
        <v>0</v>
      </c>
      <c r="M19" s="38">
        <v>0</v>
      </c>
      <c r="N19" s="37">
        <v>0</v>
      </c>
      <c r="O19" s="38">
        <v>0</v>
      </c>
      <c r="P19" s="37">
        <v>0</v>
      </c>
      <c r="Q19" s="38">
        <v>0</v>
      </c>
      <c r="R19" s="37">
        <v>0</v>
      </c>
      <c r="S19" s="39">
        <v>0</v>
      </c>
      <c r="T19" s="38">
        <f t="shared" si="4"/>
        <v>0</v>
      </c>
      <c r="U19" s="37">
        <v>0</v>
      </c>
      <c r="V19" s="40">
        <v>0</v>
      </c>
    </row>
    <row r="20" spans="1:22" ht="15" customHeight="1" x14ac:dyDescent="0.15">
      <c r="B20" s="1" t="s">
        <v>32</v>
      </c>
      <c r="D20" s="41"/>
      <c r="E20" s="36">
        <f t="shared" si="0"/>
        <v>0</v>
      </c>
      <c r="F20" s="37">
        <f t="shared" si="1"/>
        <v>0</v>
      </c>
      <c r="G20" s="38">
        <f t="shared" si="1"/>
        <v>0</v>
      </c>
      <c r="H20" s="37">
        <v>0</v>
      </c>
      <c r="I20" s="38">
        <v>0</v>
      </c>
      <c r="J20" s="37">
        <v>0</v>
      </c>
      <c r="K20" s="38">
        <v>0</v>
      </c>
      <c r="L20" s="37">
        <v>0</v>
      </c>
      <c r="M20" s="38">
        <v>0</v>
      </c>
      <c r="N20" s="37">
        <v>0</v>
      </c>
      <c r="O20" s="38">
        <v>0</v>
      </c>
      <c r="P20" s="37">
        <v>0</v>
      </c>
      <c r="Q20" s="38">
        <v>0</v>
      </c>
      <c r="R20" s="37">
        <v>0</v>
      </c>
      <c r="S20" s="39">
        <v>0</v>
      </c>
      <c r="T20" s="38">
        <f t="shared" si="4"/>
        <v>0</v>
      </c>
      <c r="U20" s="37">
        <v>0</v>
      </c>
      <c r="V20" s="40">
        <v>0</v>
      </c>
    </row>
    <row r="21" spans="1:22" ht="15" customHeight="1" x14ac:dyDescent="0.15">
      <c r="B21" s="1" t="s">
        <v>33</v>
      </c>
      <c r="D21" s="41"/>
      <c r="E21" s="36">
        <f t="shared" si="0"/>
        <v>0</v>
      </c>
      <c r="F21" s="37">
        <f t="shared" si="1"/>
        <v>0</v>
      </c>
      <c r="G21" s="38">
        <f t="shared" si="1"/>
        <v>0</v>
      </c>
      <c r="H21" s="37">
        <v>0</v>
      </c>
      <c r="I21" s="38">
        <v>0</v>
      </c>
      <c r="J21" s="37">
        <v>0</v>
      </c>
      <c r="K21" s="38">
        <v>0</v>
      </c>
      <c r="L21" s="37">
        <v>0</v>
      </c>
      <c r="M21" s="38">
        <v>0</v>
      </c>
      <c r="N21" s="37">
        <v>0</v>
      </c>
      <c r="O21" s="38">
        <v>0</v>
      </c>
      <c r="P21" s="37">
        <v>0</v>
      </c>
      <c r="Q21" s="38">
        <v>0</v>
      </c>
      <c r="R21" s="37">
        <v>0</v>
      </c>
      <c r="S21" s="39">
        <v>0</v>
      </c>
      <c r="T21" s="38">
        <f t="shared" si="4"/>
        <v>0</v>
      </c>
      <c r="U21" s="37">
        <v>0</v>
      </c>
      <c r="V21" s="40">
        <v>0</v>
      </c>
    </row>
    <row r="22" spans="1:22" ht="15" customHeight="1" x14ac:dyDescent="0.15">
      <c r="B22" s="2" t="s">
        <v>34</v>
      </c>
      <c r="D22" s="35"/>
      <c r="E22" s="36">
        <f t="shared" si="0"/>
        <v>91</v>
      </c>
      <c r="F22" s="37">
        <f t="shared" si="1"/>
        <v>3</v>
      </c>
      <c r="G22" s="38">
        <f t="shared" si="1"/>
        <v>88</v>
      </c>
      <c r="H22" s="37">
        <v>1</v>
      </c>
      <c r="I22" s="38">
        <v>4</v>
      </c>
      <c r="J22" s="37">
        <v>0</v>
      </c>
      <c r="K22" s="38">
        <v>7</v>
      </c>
      <c r="L22" s="37">
        <v>0</v>
      </c>
      <c r="M22" s="38">
        <v>5</v>
      </c>
      <c r="N22" s="37">
        <v>1</v>
      </c>
      <c r="O22" s="38">
        <v>25</v>
      </c>
      <c r="P22" s="37">
        <v>0</v>
      </c>
      <c r="Q22" s="38">
        <v>33</v>
      </c>
      <c r="R22" s="37">
        <v>1</v>
      </c>
      <c r="S22" s="39">
        <v>14</v>
      </c>
      <c r="T22" s="38">
        <f t="shared" si="4"/>
        <v>0</v>
      </c>
      <c r="U22" s="37">
        <v>0</v>
      </c>
      <c r="V22" s="40">
        <v>0</v>
      </c>
    </row>
    <row r="23" spans="1:22" ht="15" customHeight="1" x14ac:dyDescent="0.15">
      <c r="B23" s="1" t="s">
        <v>35</v>
      </c>
      <c r="C23" s="2"/>
      <c r="D23" s="35"/>
      <c r="E23" s="36">
        <f t="shared" ref="E23:S23" si="7">E12+E14+E20+E21+E22</f>
        <v>1264</v>
      </c>
      <c r="F23" s="37">
        <f t="shared" si="7"/>
        <v>25</v>
      </c>
      <c r="G23" s="38">
        <f t="shared" si="7"/>
        <v>1239</v>
      </c>
      <c r="H23" s="37">
        <f t="shared" si="7"/>
        <v>3</v>
      </c>
      <c r="I23" s="38">
        <f t="shared" si="7"/>
        <v>52</v>
      </c>
      <c r="J23" s="37">
        <f t="shared" si="7"/>
        <v>3</v>
      </c>
      <c r="K23" s="38">
        <f t="shared" si="7"/>
        <v>108</v>
      </c>
      <c r="L23" s="37">
        <f t="shared" si="7"/>
        <v>0</v>
      </c>
      <c r="M23" s="38">
        <f t="shared" si="7"/>
        <v>53</v>
      </c>
      <c r="N23" s="37">
        <f t="shared" si="7"/>
        <v>13</v>
      </c>
      <c r="O23" s="38">
        <f t="shared" si="7"/>
        <v>322</v>
      </c>
      <c r="P23" s="37">
        <f t="shared" si="7"/>
        <v>3</v>
      </c>
      <c r="Q23" s="38">
        <f t="shared" si="7"/>
        <v>586</v>
      </c>
      <c r="R23" s="37">
        <f t="shared" si="7"/>
        <v>3</v>
      </c>
      <c r="S23" s="39">
        <f t="shared" si="7"/>
        <v>118</v>
      </c>
      <c r="T23" s="38">
        <f t="shared" si="4"/>
        <v>0</v>
      </c>
      <c r="U23" s="37">
        <f>U12+U14+U20+U21+U22</f>
        <v>0</v>
      </c>
      <c r="V23" s="40">
        <f>V12+V14+V20+V21+V22</f>
        <v>0</v>
      </c>
    </row>
    <row r="24" spans="1:22" ht="7.5" customHeight="1" x14ac:dyDescent="0.15">
      <c r="C24" s="2"/>
      <c r="D24" s="35"/>
      <c r="E24" s="36"/>
      <c r="F24" s="37"/>
      <c r="G24" s="38"/>
      <c r="H24" s="37"/>
      <c r="I24" s="38"/>
      <c r="J24" s="37"/>
      <c r="K24" s="38"/>
      <c r="L24" s="37"/>
      <c r="M24" s="38"/>
      <c r="N24" s="37"/>
      <c r="O24" s="38"/>
      <c r="P24" s="37"/>
      <c r="Q24" s="38"/>
      <c r="R24" s="37"/>
      <c r="S24" s="39"/>
      <c r="T24" s="38"/>
      <c r="U24" s="37"/>
      <c r="V24" s="40"/>
    </row>
    <row r="25" spans="1:22" ht="15" customHeight="1" x14ac:dyDescent="0.15">
      <c r="A25" s="1" t="s">
        <v>36</v>
      </c>
      <c r="C25" s="2"/>
      <c r="D25" s="35"/>
      <c r="E25" s="36">
        <f t="shared" ref="E25:E42" si="8">F25+G25</f>
        <v>1264</v>
      </c>
      <c r="F25" s="37">
        <f t="shared" ref="F25:G42" si="9">H25+J25+L25+N25+P25+R25</f>
        <v>25</v>
      </c>
      <c r="G25" s="38">
        <f t="shared" si="9"/>
        <v>1239</v>
      </c>
      <c r="H25" s="37">
        <f t="shared" ref="H25:S25" si="10">H26+H32+H33+H34+H35+H36+H37+H38+H39+H40+H41+H42</f>
        <v>3</v>
      </c>
      <c r="I25" s="38">
        <f t="shared" si="10"/>
        <v>52</v>
      </c>
      <c r="J25" s="37">
        <f t="shared" si="10"/>
        <v>3</v>
      </c>
      <c r="K25" s="38">
        <f t="shared" si="10"/>
        <v>108</v>
      </c>
      <c r="L25" s="37">
        <f t="shared" si="10"/>
        <v>0</v>
      </c>
      <c r="M25" s="38">
        <f t="shared" si="10"/>
        <v>53</v>
      </c>
      <c r="N25" s="37">
        <f t="shared" si="10"/>
        <v>13</v>
      </c>
      <c r="O25" s="38">
        <f t="shared" si="10"/>
        <v>322</v>
      </c>
      <c r="P25" s="37">
        <f t="shared" si="10"/>
        <v>3</v>
      </c>
      <c r="Q25" s="38">
        <f t="shared" si="10"/>
        <v>586</v>
      </c>
      <c r="R25" s="37">
        <f t="shared" si="10"/>
        <v>3</v>
      </c>
      <c r="S25" s="39">
        <f t="shared" si="10"/>
        <v>118</v>
      </c>
      <c r="T25" s="38">
        <f t="shared" ref="T25:T42" si="11">U25+V25</f>
        <v>0</v>
      </c>
      <c r="U25" s="37">
        <f>U26+U32+U33+U34+U35+U36+U37+U38+U39+U40+U41+U42</f>
        <v>0</v>
      </c>
      <c r="V25" s="40">
        <f>V26+V32+V33+V34+V35+V36+V37+V38+V39+V40+V41+V42</f>
        <v>0</v>
      </c>
    </row>
    <row r="26" spans="1:22" ht="15" customHeight="1" x14ac:dyDescent="0.15">
      <c r="B26" s="1" t="s">
        <v>37</v>
      </c>
      <c r="C26" s="1" t="s">
        <v>38</v>
      </c>
      <c r="D26" s="35"/>
      <c r="E26" s="36">
        <f t="shared" si="8"/>
        <v>758</v>
      </c>
      <c r="F26" s="37">
        <f t="shared" si="9"/>
        <v>11</v>
      </c>
      <c r="G26" s="38">
        <f t="shared" si="9"/>
        <v>747</v>
      </c>
      <c r="H26" s="37">
        <f t="shared" ref="H26:S26" si="12">H27+H28+H29+H30+H31</f>
        <v>0</v>
      </c>
      <c r="I26" s="38">
        <f t="shared" si="12"/>
        <v>4</v>
      </c>
      <c r="J26" s="37">
        <f t="shared" si="12"/>
        <v>0</v>
      </c>
      <c r="K26" s="38">
        <f t="shared" si="12"/>
        <v>3</v>
      </c>
      <c r="L26" s="37">
        <f t="shared" si="12"/>
        <v>0</v>
      </c>
      <c r="M26" s="38">
        <f t="shared" si="12"/>
        <v>53</v>
      </c>
      <c r="N26" s="37">
        <f t="shared" si="12"/>
        <v>6</v>
      </c>
      <c r="O26" s="38">
        <f t="shared" si="12"/>
        <v>128</v>
      </c>
      <c r="P26" s="37">
        <f t="shared" si="12"/>
        <v>3</v>
      </c>
      <c r="Q26" s="38">
        <f t="shared" si="12"/>
        <v>558</v>
      </c>
      <c r="R26" s="37">
        <f t="shared" si="12"/>
        <v>2</v>
      </c>
      <c r="S26" s="39">
        <f t="shared" si="12"/>
        <v>1</v>
      </c>
      <c r="T26" s="38">
        <f t="shared" si="11"/>
        <v>0</v>
      </c>
      <c r="U26" s="37">
        <f>U27+U28+U29+U30+U31</f>
        <v>0</v>
      </c>
      <c r="V26" s="40">
        <f>V27+V28+V29+V30+V31</f>
        <v>0</v>
      </c>
    </row>
    <row r="27" spans="1:22" ht="15" customHeight="1" x14ac:dyDescent="0.15">
      <c r="C27" s="1">
        <v>1</v>
      </c>
      <c r="D27" s="41" t="s">
        <v>39</v>
      </c>
      <c r="E27" s="36">
        <f t="shared" si="8"/>
        <v>4</v>
      </c>
      <c r="F27" s="37">
        <f t="shared" si="9"/>
        <v>2</v>
      </c>
      <c r="G27" s="38">
        <f t="shared" si="9"/>
        <v>2</v>
      </c>
      <c r="H27" s="37">
        <v>0</v>
      </c>
      <c r="I27" s="38">
        <v>1</v>
      </c>
      <c r="J27" s="37">
        <v>0</v>
      </c>
      <c r="K27" s="38">
        <v>1</v>
      </c>
      <c r="L27" s="37">
        <v>0</v>
      </c>
      <c r="M27" s="38">
        <v>0</v>
      </c>
      <c r="N27" s="37">
        <v>0</v>
      </c>
      <c r="O27" s="38">
        <v>0</v>
      </c>
      <c r="P27" s="37">
        <v>0</v>
      </c>
      <c r="Q27" s="38">
        <v>0</v>
      </c>
      <c r="R27" s="37">
        <v>2</v>
      </c>
      <c r="S27" s="39">
        <v>0</v>
      </c>
      <c r="T27" s="38">
        <f t="shared" si="11"/>
        <v>0</v>
      </c>
      <c r="U27" s="37">
        <v>0</v>
      </c>
      <c r="V27" s="40">
        <v>0</v>
      </c>
    </row>
    <row r="28" spans="1:22" ht="15" customHeight="1" x14ac:dyDescent="0.15">
      <c r="C28" s="1">
        <v>2</v>
      </c>
      <c r="D28" s="41" t="s">
        <v>40</v>
      </c>
      <c r="E28" s="36">
        <f t="shared" si="8"/>
        <v>217</v>
      </c>
      <c r="F28" s="37">
        <f t="shared" si="9"/>
        <v>1</v>
      </c>
      <c r="G28" s="38">
        <f t="shared" si="9"/>
        <v>216</v>
      </c>
      <c r="H28" s="37">
        <v>0</v>
      </c>
      <c r="I28" s="38">
        <v>0</v>
      </c>
      <c r="J28" s="37">
        <v>0</v>
      </c>
      <c r="K28" s="38">
        <v>0</v>
      </c>
      <c r="L28" s="37">
        <v>0</v>
      </c>
      <c r="M28" s="38">
        <v>0</v>
      </c>
      <c r="N28" s="37">
        <v>0</v>
      </c>
      <c r="O28" s="38">
        <v>0</v>
      </c>
      <c r="P28" s="37">
        <v>1</v>
      </c>
      <c r="Q28" s="38">
        <v>216</v>
      </c>
      <c r="R28" s="37">
        <v>0</v>
      </c>
      <c r="S28" s="39">
        <v>0</v>
      </c>
      <c r="T28" s="38">
        <f t="shared" si="11"/>
        <v>0</v>
      </c>
      <c r="U28" s="37">
        <v>0</v>
      </c>
      <c r="V28" s="40">
        <v>0</v>
      </c>
    </row>
    <row r="29" spans="1:22" ht="15" customHeight="1" x14ac:dyDescent="0.15">
      <c r="C29" s="1">
        <v>3</v>
      </c>
      <c r="D29" s="41" t="s">
        <v>41</v>
      </c>
      <c r="E29" s="36">
        <f t="shared" si="8"/>
        <v>217</v>
      </c>
      <c r="F29" s="37">
        <f t="shared" si="9"/>
        <v>6</v>
      </c>
      <c r="G29" s="38">
        <f t="shared" si="9"/>
        <v>211</v>
      </c>
      <c r="H29" s="37">
        <v>0</v>
      </c>
      <c r="I29" s="38">
        <v>0</v>
      </c>
      <c r="J29" s="37">
        <v>0</v>
      </c>
      <c r="K29" s="38">
        <v>0</v>
      </c>
      <c r="L29" s="37">
        <v>0</v>
      </c>
      <c r="M29" s="38">
        <v>53</v>
      </c>
      <c r="N29" s="37">
        <v>6</v>
      </c>
      <c r="O29" s="38">
        <v>124</v>
      </c>
      <c r="P29" s="37">
        <v>0</v>
      </c>
      <c r="Q29" s="38">
        <v>33</v>
      </c>
      <c r="R29" s="37">
        <v>0</v>
      </c>
      <c r="S29" s="39">
        <v>1</v>
      </c>
      <c r="T29" s="38">
        <f t="shared" si="11"/>
        <v>0</v>
      </c>
      <c r="U29" s="37">
        <v>0</v>
      </c>
      <c r="V29" s="40">
        <v>0</v>
      </c>
    </row>
    <row r="30" spans="1:22" ht="15" customHeight="1" x14ac:dyDescent="0.15">
      <c r="C30" s="1">
        <v>4</v>
      </c>
      <c r="D30" s="41" t="s">
        <v>42</v>
      </c>
      <c r="E30" s="36">
        <f t="shared" si="8"/>
        <v>1</v>
      </c>
      <c r="F30" s="37">
        <f t="shared" si="9"/>
        <v>0</v>
      </c>
      <c r="G30" s="38">
        <f t="shared" si="9"/>
        <v>1</v>
      </c>
      <c r="H30" s="37">
        <v>0</v>
      </c>
      <c r="I30" s="38">
        <v>0</v>
      </c>
      <c r="J30" s="37">
        <v>0</v>
      </c>
      <c r="K30" s="38">
        <v>0</v>
      </c>
      <c r="L30" s="37">
        <v>0</v>
      </c>
      <c r="M30" s="38">
        <v>0</v>
      </c>
      <c r="N30" s="37">
        <v>0</v>
      </c>
      <c r="O30" s="38">
        <v>0</v>
      </c>
      <c r="P30" s="37">
        <v>0</v>
      </c>
      <c r="Q30" s="38">
        <v>1</v>
      </c>
      <c r="R30" s="37">
        <v>0</v>
      </c>
      <c r="S30" s="39">
        <v>0</v>
      </c>
      <c r="T30" s="38">
        <f t="shared" si="11"/>
        <v>0</v>
      </c>
      <c r="U30" s="37">
        <v>0</v>
      </c>
      <c r="V30" s="40">
        <v>0</v>
      </c>
    </row>
    <row r="31" spans="1:22" ht="15" customHeight="1" x14ac:dyDescent="0.15">
      <c r="C31" s="1">
        <v>5</v>
      </c>
      <c r="D31" s="41" t="s">
        <v>43</v>
      </c>
      <c r="E31" s="36">
        <f t="shared" si="8"/>
        <v>319</v>
      </c>
      <c r="F31" s="37">
        <f t="shared" si="9"/>
        <v>2</v>
      </c>
      <c r="G31" s="38">
        <f t="shared" si="9"/>
        <v>317</v>
      </c>
      <c r="H31" s="37">
        <v>0</v>
      </c>
      <c r="I31" s="38">
        <v>3</v>
      </c>
      <c r="J31" s="37">
        <v>0</v>
      </c>
      <c r="K31" s="38">
        <v>2</v>
      </c>
      <c r="L31" s="37">
        <v>0</v>
      </c>
      <c r="M31" s="38">
        <v>0</v>
      </c>
      <c r="N31" s="37">
        <v>0</v>
      </c>
      <c r="O31" s="38">
        <v>4</v>
      </c>
      <c r="P31" s="37">
        <v>2</v>
      </c>
      <c r="Q31" s="38">
        <v>308</v>
      </c>
      <c r="R31" s="37">
        <v>0</v>
      </c>
      <c r="S31" s="39">
        <v>0</v>
      </c>
      <c r="T31" s="38">
        <f t="shared" si="11"/>
        <v>0</v>
      </c>
      <c r="U31" s="37">
        <v>0</v>
      </c>
      <c r="V31" s="40">
        <v>0</v>
      </c>
    </row>
    <row r="32" spans="1:22" ht="15" customHeight="1" x14ac:dyDescent="0.15">
      <c r="B32" s="1" t="s">
        <v>44</v>
      </c>
      <c r="C32" s="1" t="s">
        <v>45</v>
      </c>
      <c r="D32" s="41"/>
      <c r="E32" s="36">
        <f t="shared" si="8"/>
        <v>8</v>
      </c>
      <c r="F32" s="37">
        <f t="shared" si="9"/>
        <v>0</v>
      </c>
      <c r="G32" s="38">
        <f t="shared" si="9"/>
        <v>8</v>
      </c>
      <c r="H32" s="37">
        <v>0</v>
      </c>
      <c r="I32" s="38">
        <v>0</v>
      </c>
      <c r="J32" s="37">
        <v>0</v>
      </c>
      <c r="K32" s="38">
        <v>0</v>
      </c>
      <c r="L32" s="37">
        <v>0</v>
      </c>
      <c r="M32" s="38">
        <v>0</v>
      </c>
      <c r="N32" s="37">
        <v>0</v>
      </c>
      <c r="O32" s="38">
        <v>7</v>
      </c>
      <c r="P32" s="37">
        <v>0</v>
      </c>
      <c r="Q32" s="38">
        <v>1</v>
      </c>
      <c r="R32" s="37">
        <v>0</v>
      </c>
      <c r="S32" s="39">
        <v>0</v>
      </c>
      <c r="T32" s="38">
        <f t="shared" si="11"/>
        <v>0</v>
      </c>
      <c r="U32" s="37">
        <v>0</v>
      </c>
      <c r="V32" s="40">
        <v>0</v>
      </c>
    </row>
    <row r="33" spans="1:22" ht="15" customHeight="1" x14ac:dyDescent="0.15">
      <c r="B33" s="1" t="s">
        <v>46</v>
      </c>
      <c r="C33" s="1" t="s">
        <v>47</v>
      </c>
      <c r="D33" s="41"/>
      <c r="E33" s="36">
        <f t="shared" si="8"/>
        <v>95</v>
      </c>
      <c r="F33" s="37">
        <f t="shared" si="9"/>
        <v>1</v>
      </c>
      <c r="G33" s="38">
        <f t="shared" si="9"/>
        <v>94</v>
      </c>
      <c r="H33" s="37">
        <v>0</v>
      </c>
      <c r="I33" s="38">
        <v>16</v>
      </c>
      <c r="J33" s="37">
        <v>0</v>
      </c>
      <c r="K33" s="38">
        <v>36</v>
      </c>
      <c r="L33" s="37">
        <v>0</v>
      </c>
      <c r="M33" s="38">
        <v>0</v>
      </c>
      <c r="N33" s="37">
        <v>0</v>
      </c>
      <c r="O33" s="38">
        <v>27</v>
      </c>
      <c r="P33" s="37">
        <v>0</v>
      </c>
      <c r="Q33" s="38">
        <v>5</v>
      </c>
      <c r="R33" s="37">
        <v>1</v>
      </c>
      <c r="S33" s="39">
        <v>10</v>
      </c>
      <c r="T33" s="38">
        <f t="shared" si="11"/>
        <v>0</v>
      </c>
      <c r="U33" s="37">
        <v>0</v>
      </c>
      <c r="V33" s="40">
        <v>0</v>
      </c>
    </row>
    <row r="34" spans="1:22" ht="15" customHeight="1" x14ac:dyDescent="0.15">
      <c r="B34" s="1" t="s">
        <v>48</v>
      </c>
      <c r="C34" s="1" t="s">
        <v>49</v>
      </c>
      <c r="D34" s="41"/>
      <c r="E34" s="36">
        <f t="shared" si="8"/>
        <v>117</v>
      </c>
      <c r="F34" s="37">
        <f t="shared" si="9"/>
        <v>2</v>
      </c>
      <c r="G34" s="38">
        <f t="shared" si="9"/>
        <v>115</v>
      </c>
      <c r="H34" s="37">
        <v>1</v>
      </c>
      <c r="I34" s="38">
        <v>15</v>
      </c>
      <c r="J34" s="37">
        <v>1</v>
      </c>
      <c r="K34" s="38">
        <v>20</v>
      </c>
      <c r="L34" s="37">
        <v>0</v>
      </c>
      <c r="M34" s="38">
        <v>0</v>
      </c>
      <c r="N34" s="37">
        <v>0</v>
      </c>
      <c r="O34" s="38">
        <v>37</v>
      </c>
      <c r="P34" s="37">
        <v>0</v>
      </c>
      <c r="Q34" s="38">
        <v>9</v>
      </c>
      <c r="R34" s="37">
        <v>0</v>
      </c>
      <c r="S34" s="39">
        <v>34</v>
      </c>
      <c r="T34" s="38">
        <f t="shared" si="11"/>
        <v>0</v>
      </c>
      <c r="U34" s="37">
        <v>0</v>
      </c>
      <c r="V34" s="40">
        <v>0</v>
      </c>
    </row>
    <row r="35" spans="1:22" ht="15" customHeight="1" x14ac:dyDescent="0.15">
      <c r="B35" s="1" t="s">
        <v>50</v>
      </c>
      <c r="C35" s="1" t="s">
        <v>51</v>
      </c>
      <c r="D35" s="41"/>
      <c r="E35" s="36">
        <f t="shared" si="8"/>
        <v>218</v>
      </c>
      <c r="F35" s="37">
        <f t="shared" si="9"/>
        <v>8</v>
      </c>
      <c r="G35" s="38">
        <f t="shared" si="9"/>
        <v>210</v>
      </c>
      <c r="H35" s="37">
        <v>1</v>
      </c>
      <c r="I35" s="38">
        <v>12</v>
      </c>
      <c r="J35" s="37">
        <v>0</v>
      </c>
      <c r="K35" s="38">
        <v>44</v>
      </c>
      <c r="L35" s="37">
        <v>0</v>
      </c>
      <c r="M35" s="38">
        <v>0</v>
      </c>
      <c r="N35" s="37">
        <v>7</v>
      </c>
      <c r="O35" s="38">
        <v>94</v>
      </c>
      <c r="P35" s="37">
        <v>0</v>
      </c>
      <c r="Q35" s="38">
        <v>10</v>
      </c>
      <c r="R35" s="37">
        <v>0</v>
      </c>
      <c r="S35" s="39">
        <v>50</v>
      </c>
      <c r="T35" s="38">
        <f t="shared" si="11"/>
        <v>0</v>
      </c>
      <c r="U35" s="37">
        <v>0</v>
      </c>
      <c r="V35" s="40">
        <v>0</v>
      </c>
    </row>
    <row r="36" spans="1:22" ht="15" customHeight="1" x14ac:dyDescent="0.15">
      <c r="B36" s="1" t="s">
        <v>52</v>
      </c>
      <c r="C36" s="1" t="s">
        <v>53</v>
      </c>
      <c r="D36" s="41"/>
      <c r="E36" s="36">
        <f t="shared" si="8"/>
        <v>9</v>
      </c>
      <c r="F36" s="37">
        <f t="shared" si="9"/>
        <v>1</v>
      </c>
      <c r="G36" s="38">
        <f t="shared" si="9"/>
        <v>8</v>
      </c>
      <c r="H36" s="37">
        <v>0</v>
      </c>
      <c r="I36" s="38">
        <v>4</v>
      </c>
      <c r="J36" s="37">
        <v>1</v>
      </c>
      <c r="K36" s="38">
        <v>0</v>
      </c>
      <c r="L36" s="37">
        <v>0</v>
      </c>
      <c r="M36" s="38">
        <v>0</v>
      </c>
      <c r="N36" s="37">
        <v>0</v>
      </c>
      <c r="O36" s="38">
        <v>4</v>
      </c>
      <c r="P36" s="37">
        <v>0</v>
      </c>
      <c r="Q36" s="38">
        <v>0</v>
      </c>
      <c r="R36" s="37">
        <v>0</v>
      </c>
      <c r="S36" s="39">
        <v>0</v>
      </c>
      <c r="T36" s="38">
        <f t="shared" si="11"/>
        <v>0</v>
      </c>
      <c r="U36" s="37">
        <v>0</v>
      </c>
      <c r="V36" s="40">
        <v>0</v>
      </c>
    </row>
    <row r="37" spans="1:22" ht="15" customHeight="1" x14ac:dyDescent="0.15">
      <c r="B37" s="1" t="s">
        <v>54</v>
      </c>
      <c r="C37" s="1" t="s">
        <v>55</v>
      </c>
      <c r="D37" s="41"/>
      <c r="E37" s="36">
        <f t="shared" si="8"/>
        <v>0</v>
      </c>
      <c r="F37" s="37">
        <f t="shared" si="9"/>
        <v>0</v>
      </c>
      <c r="G37" s="38">
        <f t="shared" si="9"/>
        <v>0</v>
      </c>
      <c r="H37" s="37">
        <v>0</v>
      </c>
      <c r="I37" s="38">
        <v>0</v>
      </c>
      <c r="J37" s="37">
        <v>0</v>
      </c>
      <c r="K37" s="38">
        <v>0</v>
      </c>
      <c r="L37" s="37">
        <v>0</v>
      </c>
      <c r="M37" s="38">
        <v>0</v>
      </c>
      <c r="N37" s="37">
        <v>0</v>
      </c>
      <c r="O37" s="38">
        <v>0</v>
      </c>
      <c r="P37" s="37">
        <v>0</v>
      </c>
      <c r="Q37" s="38">
        <v>0</v>
      </c>
      <c r="R37" s="37">
        <v>0</v>
      </c>
      <c r="S37" s="39">
        <v>0</v>
      </c>
      <c r="T37" s="38">
        <f t="shared" si="11"/>
        <v>0</v>
      </c>
      <c r="U37" s="37">
        <v>0</v>
      </c>
      <c r="V37" s="40">
        <v>0</v>
      </c>
    </row>
    <row r="38" spans="1:22" ht="15" customHeight="1" x14ac:dyDescent="0.15">
      <c r="B38" s="1" t="s">
        <v>56</v>
      </c>
      <c r="C38" s="1" t="s">
        <v>57</v>
      </c>
      <c r="D38" s="41"/>
      <c r="E38" s="36">
        <f t="shared" si="8"/>
        <v>2</v>
      </c>
      <c r="F38" s="37">
        <f t="shared" si="9"/>
        <v>0</v>
      </c>
      <c r="G38" s="38">
        <f t="shared" si="9"/>
        <v>2</v>
      </c>
      <c r="H38" s="37">
        <v>0</v>
      </c>
      <c r="I38" s="38">
        <v>1</v>
      </c>
      <c r="J38" s="37">
        <v>0</v>
      </c>
      <c r="K38" s="38">
        <v>1</v>
      </c>
      <c r="L38" s="37">
        <v>0</v>
      </c>
      <c r="M38" s="38">
        <v>0</v>
      </c>
      <c r="N38" s="37">
        <v>0</v>
      </c>
      <c r="O38" s="38">
        <v>0</v>
      </c>
      <c r="P38" s="37">
        <v>0</v>
      </c>
      <c r="Q38" s="38">
        <v>0</v>
      </c>
      <c r="R38" s="37">
        <v>0</v>
      </c>
      <c r="S38" s="39">
        <v>0</v>
      </c>
      <c r="T38" s="38">
        <f t="shared" si="11"/>
        <v>0</v>
      </c>
      <c r="U38" s="37">
        <v>0</v>
      </c>
      <c r="V38" s="40">
        <v>0</v>
      </c>
    </row>
    <row r="39" spans="1:22" ht="15" customHeight="1" x14ac:dyDescent="0.15">
      <c r="B39" s="1" t="s">
        <v>58</v>
      </c>
      <c r="C39" s="1" t="s">
        <v>59</v>
      </c>
      <c r="D39" s="41"/>
      <c r="E39" s="36">
        <f t="shared" si="8"/>
        <v>2</v>
      </c>
      <c r="F39" s="37">
        <f t="shared" si="9"/>
        <v>1</v>
      </c>
      <c r="G39" s="38">
        <f t="shared" si="9"/>
        <v>1</v>
      </c>
      <c r="H39" s="37">
        <v>0</v>
      </c>
      <c r="I39" s="38">
        <v>0</v>
      </c>
      <c r="J39" s="37">
        <v>1</v>
      </c>
      <c r="K39" s="38">
        <v>1</v>
      </c>
      <c r="L39" s="37">
        <v>0</v>
      </c>
      <c r="M39" s="38">
        <v>0</v>
      </c>
      <c r="N39" s="37">
        <v>0</v>
      </c>
      <c r="O39" s="38">
        <v>0</v>
      </c>
      <c r="P39" s="37">
        <v>0</v>
      </c>
      <c r="Q39" s="38">
        <v>0</v>
      </c>
      <c r="R39" s="37">
        <v>0</v>
      </c>
      <c r="S39" s="39">
        <v>0</v>
      </c>
      <c r="T39" s="38">
        <f t="shared" si="11"/>
        <v>0</v>
      </c>
      <c r="U39" s="37">
        <v>0</v>
      </c>
      <c r="V39" s="40">
        <v>0</v>
      </c>
    </row>
    <row r="40" spans="1:22" ht="15" customHeight="1" x14ac:dyDescent="0.15">
      <c r="B40" s="1" t="s">
        <v>60</v>
      </c>
      <c r="C40" s="1" t="s">
        <v>61</v>
      </c>
      <c r="D40" s="41"/>
      <c r="E40" s="36">
        <f t="shared" si="8"/>
        <v>0</v>
      </c>
      <c r="F40" s="37">
        <f t="shared" si="9"/>
        <v>0</v>
      </c>
      <c r="G40" s="38">
        <f t="shared" si="9"/>
        <v>0</v>
      </c>
      <c r="H40" s="37">
        <v>0</v>
      </c>
      <c r="I40" s="38">
        <v>0</v>
      </c>
      <c r="J40" s="37">
        <v>0</v>
      </c>
      <c r="K40" s="38">
        <v>0</v>
      </c>
      <c r="L40" s="37">
        <v>0</v>
      </c>
      <c r="M40" s="38">
        <v>0</v>
      </c>
      <c r="N40" s="37">
        <v>0</v>
      </c>
      <c r="O40" s="38">
        <v>0</v>
      </c>
      <c r="P40" s="37">
        <v>0</v>
      </c>
      <c r="Q40" s="38">
        <v>0</v>
      </c>
      <c r="R40" s="37">
        <v>0</v>
      </c>
      <c r="S40" s="39">
        <v>0</v>
      </c>
      <c r="T40" s="38">
        <f t="shared" si="11"/>
        <v>0</v>
      </c>
      <c r="U40" s="37">
        <v>0</v>
      </c>
      <c r="V40" s="40">
        <v>0</v>
      </c>
    </row>
    <row r="41" spans="1:22" ht="15" customHeight="1" x14ac:dyDescent="0.15">
      <c r="B41" s="1" t="s">
        <v>62</v>
      </c>
      <c r="C41" s="1" t="s">
        <v>63</v>
      </c>
      <c r="D41" s="41"/>
      <c r="E41" s="36">
        <f t="shared" si="8"/>
        <v>55</v>
      </c>
      <c r="F41" s="37">
        <f t="shared" si="9"/>
        <v>1</v>
      </c>
      <c r="G41" s="38">
        <f t="shared" si="9"/>
        <v>54</v>
      </c>
      <c r="H41" s="37">
        <v>1</v>
      </c>
      <c r="I41" s="38">
        <v>0</v>
      </c>
      <c r="J41" s="37">
        <v>0</v>
      </c>
      <c r="K41" s="38">
        <v>3</v>
      </c>
      <c r="L41" s="37">
        <v>0</v>
      </c>
      <c r="M41" s="38">
        <v>0</v>
      </c>
      <c r="N41" s="37">
        <v>0</v>
      </c>
      <c r="O41" s="38">
        <v>25</v>
      </c>
      <c r="P41" s="37">
        <v>0</v>
      </c>
      <c r="Q41" s="38">
        <v>3</v>
      </c>
      <c r="R41" s="37">
        <v>0</v>
      </c>
      <c r="S41" s="39">
        <v>23</v>
      </c>
      <c r="T41" s="38">
        <f t="shared" si="11"/>
        <v>0</v>
      </c>
      <c r="U41" s="37">
        <v>0</v>
      </c>
      <c r="V41" s="40">
        <v>0</v>
      </c>
    </row>
    <row r="42" spans="1:22" ht="15" customHeight="1" x14ac:dyDescent="0.15">
      <c r="B42" s="1" t="s">
        <v>64</v>
      </c>
      <c r="C42" s="1" t="s">
        <v>65</v>
      </c>
      <c r="D42" s="41"/>
      <c r="E42" s="36">
        <f t="shared" si="8"/>
        <v>0</v>
      </c>
      <c r="F42" s="37">
        <f t="shared" si="9"/>
        <v>0</v>
      </c>
      <c r="G42" s="38">
        <f t="shared" si="9"/>
        <v>0</v>
      </c>
      <c r="H42" s="37">
        <v>0</v>
      </c>
      <c r="I42" s="38">
        <v>0</v>
      </c>
      <c r="J42" s="37">
        <v>0</v>
      </c>
      <c r="K42" s="38">
        <v>0</v>
      </c>
      <c r="L42" s="37">
        <v>0</v>
      </c>
      <c r="M42" s="38">
        <v>0</v>
      </c>
      <c r="N42" s="37">
        <v>0</v>
      </c>
      <c r="O42" s="38">
        <v>0</v>
      </c>
      <c r="P42" s="37">
        <v>0</v>
      </c>
      <c r="Q42" s="38">
        <v>0</v>
      </c>
      <c r="R42" s="37">
        <v>0</v>
      </c>
      <c r="S42" s="39">
        <v>0</v>
      </c>
      <c r="T42" s="38">
        <f t="shared" si="11"/>
        <v>0</v>
      </c>
      <c r="U42" s="37">
        <v>0</v>
      </c>
      <c r="V42" s="40">
        <v>0</v>
      </c>
    </row>
    <row r="43" spans="1:22" ht="7.5" customHeight="1" x14ac:dyDescent="0.15">
      <c r="D43" s="41"/>
      <c r="E43" s="36"/>
      <c r="F43" s="37"/>
      <c r="G43" s="38"/>
      <c r="H43" s="37"/>
      <c r="I43" s="38"/>
      <c r="J43" s="37"/>
      <c r="K43" s="38"/>
      <c r="L43" s="37"/>
      <c r="M43" s="38"/>
      <c r="N43" s="37"/>
      <c r="O43" s="38"/>
      <c r="P43" s="37"/>
      <c r="Q43" s="38"/>
      <c r="R43" s="37"/>
      <c r="S43" s="39"/>
      <c r="T43" s="38"/>
      <c r="U43" s="37"/>
      <c r="V43" s="40"/>
    </row>
    <row r="44" spans="1:22" ht="15" customHeight="1" x14ac:dyDescent="0.15">
      <c r="A44" s="1" t="s">
        <v>66</v>
      </c>
      <c r="C44" s="2"/>
      <c r="D44" s="35"/>
      <c r="E44" s="36">
        <f t="shared" ref="E44:E63" si="13">F44+G44</f>
        <v>1264</v>
      </c>
      <c r="F44" s="37">
        <f t="shared" ref="F44:G63" si="14">H44+J44+L44+N44+P44+R44</f>
        <v>25</v>
      </c>
      <c r="G44" s="38">
        <f t="shared" si="14"/>
        <v>1239</v>
      </c>
      <c r="H44" s="37">
        <f t="shared" ref="H44:S44" si="15">SUM(H45:H63)</f>
        <v>3</v>
      </c>
      <c r="I44" s="38">
        <f t="shared" si="15"/>
        <v>52</v>
      </c>
      <c r="J44" s="37">
        <f t="shared" si="15"/>
        <v>3</v>
      </c>
      <c r="K44" s="38">
        <f t="shared" si="15"/>
        <v>108</v>
      </c>
      <c r="L44" s="37">
        <f t="shared" si="15"/>
        <v>0</v>
      </c>
      <c r="M44" s="38">
        <f t="shared" si="15"/>
        <v>53</v>
      </c>
      <c r="N44" s="37">
        <f t="shared" si="15"/>
        <v>13</v>
      </c>
      <c r="O44" s="38">
        <f t="shared" si="15"/>
        <v>322</v>
      </c>
      <c r="P44" s="37">
        <f t="shared" si="15"/>
        <v>3</v>
      </c>
      <c r="Q44" s="38">
        <f t="shared" si="15"/>
        <v>586</v>
      </c>
      <c r="R44" s="37">
        <f t="shared" si="15"/>
        <v>3</v>
      </c>
      <c r="S44" s="39">
        <f t="shared" si="15"/>
        <v>118</v>
      </c>
      <c r="T44" s="38">
        <f t="shared" ref="T44:T63" si="16">U44+V44</f>
        <v>0</v>
      </c>
      <c r="U44" s="37">
        <f>SUM(U45:U63)</f>
        <v>0</v>
      </c>
      <c r="V44" s="40">
        <f>SUM(V45:V63)</f>
        <v>0</v>
      </c>
    </row>
    <row r="45" spans="1:22" ht="15" customHeight="1" x14ac:dyDescent="0.15">
      <c r="B45" s="1" t="s">
        <v>37</v>
      </c>
      <c r="C45" s="1" t="s">
        <v>67</v>
      </c>
      <c r="D45" s="35"/>
      <c r="E45" s="36">
        <f t="shared" si="13"/>
        <v>0</v>
      </c>
      <c r="F45" s="37">
        <f t="shared" si="14"/>
        <v>0</v>
      </c>
      <c r="G45" s="38">
        <f t="shared" si="14"/>
        <v>0</v>
      </c>
      <c r="H45" s="37">
        <v>0</v>
      </c>
      <c r="I45" s="38">
        <v>0</v>
      </c>
      <c r="J45" s="37">
        <v>0</v>
      </c>
      <c r="K45" s="38">
        <v>0</v>
      </c>
      <c r="L45" s="37">
        <v>0</v>
      </c>
      <c r="M45" s="38">
        <v>0</v>
      </c>
      <c r="N45" s="37">
        <v>0</v>
      </c>
      <c r="O45" s="38">
        <v>0</v>
      </c>
      <c r="P45" s="37">
        <v>0</v>
      </c>
      <c r="Q45" s="38">
        <v>0</v>
      </c>
      <c r="R45" s="37">
        <v>0</v>
      </c>
      <c r="S45" s="39">
        <v>0</v>
      </c>
      <c r="T45" s="38">
        <f t="shared" si="16"/>
        <v>0</v>
      </c>
      <c r="U45" s="37">
        <v>0</v>
      </c>
      <c r="V45" s="40">
        <v>0</v>
      </c>
    </row>
    <row r="46" spans="1:22" ht="15" customHeight="1" x14ac:dyDescent="0.15">
      <c r="B46" s="1" t="s">
        <v>68</v>
      </c>
      <c r="C46" s="1" t="s">
        <v>69</v>
      </c>
      <c r="D46" s="35"/>
      <c r="E46" s="36">
        <f t="shared" si="13"/>
        <v>0</v>
      </c>
      <c r="F46" s="37">
        <f t="shared" si="14"/>
        <v>0</v>
      </c>
      <c r="G46" s="38">
        <f t="shared" si="14"/>
        <v>0</v>
      </c>
      <c r="H46" s="37">
        <v>0</v>
      </c>
      <c r="I46" s="38">
        <v>0</v>
      </c>
      <c r="J46" s="37">
        <v>0</v>
      </c>
      <c r="K46" s="38">
        <v>0</v>
      </c>
      <c r="L46" s="37">
        <v>0</v>
      </c>
      <c r="M46" s="38">
        <v>0</v>
      </c>
      <c r="N46" s="37">
        <v>0</v>
      </c>
      <c r="O46" s="38">
        <v>0</v>
      </c>
      <c r="P46" s="37">
        <v>0</v>
      </c>
      <c r="Q46" s="38">
        <v>0</v>
      </c>
      <c r="R46" s="37">
        <v>0</v>
      </c>
      <c r="S46" s="39">
        <v>0</v>
      </c>
      <c r="T46" s="38">
        <f t="shared" si="16"/>
        <v>0</v>
      </c>
      <c r="U46" s="37">
        <v>0</v>
      </c>
      <c r="V46" s="40">
        <v>0</v>
      </c>
    </row>
    <row r="47" spans="1:22" ht="15" customHeight="1" x14ac:dyDescent="0.15">
      <c r="B47" s="1" t="s">
        <v>46</v>
      </c>
      <c r="C47" s="1" t="s">
        <v>70</v>
      </c>
      <c r="D47" s="35"/>
      <c r="E47" s="36">
        <f t="shared" si="13"/>
        <v>9</v>
      </c>
      <c r="F47" s="37">
        <f t="shared" si="14"/>
        <v>1</v>
      </c>
      <c r="G47" s="38">
        <f t="shared" si="14"/>
        <v>8</v>
      </c>
      <c r="H47" s="37">
        <v>0</v>
      </c>
      <c r="I47" s="38">
        <v>0</v>
      </c>
      <c r="J47" s="37">
        <v>0</v>
      </c>
      <c r="K47" s="38">
        <v>7</v>
      </c>
      <c r="L47" s="37">
        <v>0</v>
      </c>
      <c r="M47" s="38">
        <v>0</v>
      </c>
      <c r="N47" s="37">
        <v>0</v>
      </c>
      <c r="O47" s="38">
        <v>1</v>
      </c>
      <c r="P47" s="37">
        <v>0</v>
      </c>
      <c r="Q47" s="38">
        <v>0</v>
      </c>
      <c r="R47" s="37">
        <v>1</v>
      </c>
      <c r="S47" s="39">
        <v>0</v>
      </c>
      <c r="T47" s="38">
        <f t="shared" si="16"/>
        <v>0</v>
      </c>
      <c r="U47" s="37">
        <v>0</v>
      </c>
      <c r="V47" s="40">
        <v>0</v>
      </c>
    </row>
    <row r="48" spans="1:22" ht="15" customHeight="1" x14ac:dyDescent="0.15">
      <c r="B48" s="1" t="s">
        <v>48</v>
      </c>
      <c r="C48" s="1" t="s">
        <v>71</v>
      </c>
      <c r="D48" s="35"/>
      <c r="E48" s="36">
        <f t="shared" si="13"/>
        <v>35</v>
      </c>
      <c r="F48" s="37">
        <f t="shared" si="14"/>
        <v>0</v>
      </c>
      <c r="G48" s="38">
        <f t="shared" si="14"/>
        <v>35</v>
      </c>
      <c r="H48" s="37">
        <v>0</v>
      </c>
      <c r="I48" s="38">
        <v>5</v>
      </c>
      <c r="J48" s="37">
        <v>0</v>
      </c>
      <c r="K48" s="38">
        <v>4</v>
      </c>
      <c r="L48" s="37">
        <v>0</v>
      </c>
      <c r="M48" s="38">
        <v>0</v>
      </c>
      <c r="N48" s="37">
        <v>0</v>
      </c>
      <c r="O48" s="38">
        <v>23</v>
      </c>
      <c r="P48" s="37">
        <v>0</v>
      </c>
      <c r="Q48" s="38">
        <v>2</v>
      </c>
      <c r="R48" s="37">
        <v>0</v>
      </c>
      <c r="S48" s="39">
        <v>1</v>
      </c>
      <c r="T48" s="38">
        <f t="shared" si="16"/>
        <v>0</v>
      </c>
      <c r="U48" s="37">
        <v>0</v>
      </c>
      <c r="V48" s="40">
        <v>0</v>
      </c>
    </row>
    <row r="49" spans="1:22" ht="15" customHeight="1" x14ac:dyDescent="0.15">
      <c r="B49" s="1" t="s">
        <v>50</v>
      </c>
      <c r="C49" s="1" t="s">
        <v>72</v>
      </c>
      <c r="D49" s="35"/>
      <c r="E49" s="36">
        <f t="shared" si="13"/>
        <v>1</v>
      </c>
      <c r="F49" s="37">
        <f t="shared" si="14"/>
        <v>0</v>
      </c>
      <c r="G49" s="38">
        <f t="shared" si="14"/>
        <v>1</v>
      </c>
      <c r="H49" s="37">
        <v>0</v>
      </c>
      <c r="I49" s="38">
        <v>0</v>
      </c>
      <c r="J49" s="37">
        <v>0</v>
      </c>
      <c r="K49" s="38">
        <v>0</v>
      </c>
      <c r="L49" s="37">
        <v>0</v>
      </c>
      <c r="M49" s="38">
        <v>0</v>
      </c>
      <c r="N49" s="37">
        <v>0</v>
      </c>
      <c r="O49" s="38">
        <v>1</v>
      </c>
      <c r="P49" s="37">
        <v>0</v>
      </c>
      <c r="Q49" s="38">
        <v>0</v>
      </c>
      <c r="R49" s="37">
        <v>0</v>
      </c>
      <c r="S49" s="39">
        <v>0</v>
      </c>
      <c r="T49" s="38">
        <f t="shared" si="16"/>
        <v>0</v>
      </c>
      <c r="U49" s="37">
        <v>0</v>
      </c>
      <c r="V49" s="40">
        <v>0</v>
      </c>
    </row>
    <row r="50" spans="1:22" ht="15" customHeight="1" x14ac:dyDescent="0.15">
      <c r="B50" s="1" t="s">
        <v>52</v>
      </c>
      <c r="C50" s="1" t="s">
        <v>73</v>
      </c>
      <c r="D50" s="35"/>
      <c r="E50" s="36">
        <f t="shared" si="13"/>
        <v>9</v>
      </c>
      <c r="F50" s="37">
        <f t="shared" si="14"/>
        <v>0</v>
      </c>
      <c r="G50" s="38">
        <f t="shared" si="14"/>
        <v>9</v>
      </c>
      <c r="H50" s="37">
        <v>0</v>
      </c>
      <c r="I50" s="38">
        <v>2</v>
      </c>
      <c r="J50" s="37">
        <v>0</v>
      </c>
      <c r="K50" s="38">
        <v>7</v>
      </c>
      <c r="L50" s="37">
        <v>0</v>
      </c>
      <c r="M50" s="38">
        <v>0</v>
      </c>
      <c r="N50" s="37">
        <v>0</v>
      </c>
      <c r="O50" s="38">
        <v>0</v>
      </c>
      <c r="P50" s="37">
        <v>0</v>
      </c>
      <c r="Q50" s="38">
        <v>0</v>
      </c>
      <c r="R50" s="37">
        <v>0</v>
      </c>
      <c r="S50" s="39">
        <v>0</v>
      </c>
      <c r="T50" s="38">
        <f t="shared" si="16"/>
        <v>0</v>
      </c>
      <c r="U50" s="37">
        <v>0</v>
      </c>
      <c r="V50" s="40">
        <v>0</v>
      </c>
    </row>
    <row r="51" spans="1:22" ht="15" customHeight="1" x14ac:dyDescent="0.15">
      <c r="B51" s="1" t="s">
        <v>54</v>
      </c>
      <c r="C51" s="1" t="s">
        <v>74</v>
      </c>
      <c r="D51" s="35"/>
      <c r="E51" s="36">
        <f t="shared" si="13"/>
        <v>17</v>
      </c>
      <c r="F51" s="37">
        <f t="shared" si="14"/>
        <v>0</v>
      </c>
      <c r="G51" s="38">
        <f t="shared" si="14"/>
        <v>17</v>
      </c>
      <c r="H51" s="37">
        <v>0</v>
      </c>
      <c r="I51" s="38">
        <v>5</v>
      </c>
      <c r="J51" s="37">
        <v>0</v>
      </c>
      <c r="K51" s="38">
        <v>11</v>
      </c>
      <c r="L51" s="37">
        <v>0</v>
      </c>
      <c r="M51" s="38">
        <v>0</v>
      </c>
      <c r="N51" s="37">
        <v>0</v>
      </c>
      <c r="O51" s="38">
        <v>0</v>
      </c>
      <c r="P51" s="37">
        <v>0</v>
      </c>
      <c r="Q51" s="38">
        <v>0</v>
      </c>
      <c r="R51" s="37">
        <v>0</v>
      </c>
      <c r="S51" s="39">
        <v>1</v>
      </c>
      <c r="T51" s="38">
        <f t="shared" si="16"/>
        <v>0</v>
      </c>
      <c r="U51" s="37">
        <v>0</v>
      </c>
      <c r="V51" s="40">
        <v>0</v>
      </c>
    </row>
    <row r="52" spans="1:22" ht="15" customHeight="1" x14ac:dyDescent="0.15">
      <c r="B52" s="1" t="s">
        <v>56</v>
      </c>
      <c r="C52" s="1" t="s">
        <v>75</v>
      </c>
      <c r="D52" s="35"/>
      <c r="E52" s="36">
        <f t="shared" si="13"/>
        <v>147</v>
      </c>
      <c r="F52" s="37">
        <f t="shared" si="14"/>
        <v>4</v>
      </c>
      <c r="G52" s="38">
        <f t="shared" si="14"/>
        <v>143</v>
      </c>
      <c r="H52" s="37">
        <v>2</v>
      </c>
      <c r="I52" s="38">
        <v>12</v>
      </c>
      <c r="J52" s="37">
        <v>0</v>
      </c>
      <c r="K52" s="38">
        <v>21</v>
      </c>
      <c r="L52" s="37">
        <v>0</v>
      </c>
      <c r="M52" s="38">
        <v>0</v>
      </c>
      <c r="N52" s="37">
        <v>1</v>
      </c>
      <c r="O52" s="38">
        <v>72</v>
      </c>
      <c r="P52" s="37">
        <v>0</v>
      </c>
      <c r="Q52" s="38">
        <v>7</v>
      </c>
      <c r="R52" s="37">
        <v>1</v>
      </c>
      <c r="S52" s="39">
        <v>31</v>
      </c>
      <c r="T52" s="38">
        <f t="shared" si="16"/>
        <v>0</v>
      </c>
      <c r="U52" s="37">
        <v>0</v>
      </c>
      <c r="V52" s="40">
        <v>0</v>
      </c>
    </row>
    <row r="53" spans="1:22" ht="15" customHeight="1" x14ac:dyDescent="0.15">
      <c r="B53" s="1" t="s">
        <v>58</v>
      </c>
      <c r="C53" s="1" t="s">
        <v>76</v>
      </c>
      <c r="D53" s="35"/>
      <c r="E53" s="36">
        <f t="shared" si="13"/>
        <v>11</v>
      </c>
      <c r="F53" s="37">
        <f t="shared" si="14"/>
        <v>1</v>
      </c>
      <c r="G53" s="38">
        <f t="shared" si="14"/>
        <v>10</v>
      </c>
      <c r="H53" s="37">
        <v>0</v>
      </c>
      <c r="I53" s="38">
        <v>2</v>
      </c>
      <c r="J53" s="37">
        <v>1</v>
      </c>
      <c r="K53" s="38">
        <v>5</v>
      </c>
      <c r="L53" s="37">
        <v>0</v>
      </c>
      <c r="M53" s="38">
        <v>0</v>
      </c>
      <c r="N53" s="37">
        <v>0</v>
      </c>
      <c r="O53" s="38">
        <v>1</v>
      </c>
      <c r="P53" s="37">
        <v>0</v>
      </c>
      <c r="Q53" s="38">
        <v>2</v>
      </c>
      <c r="R53" s="37">
        <v>0</v>
      </c>
      <c r="S53" s="39">
        <v>0</v>
      </c>
      <c r="T53" s="38">
        <f t="shared" si="16"/>
        <v>0</v>
      </c>
      <c r="U53" s="37">
        <v>0</v>
      </c>
      <c r="V53" s="40">
        <v>0</v>
      </c>
    </row>
    <row r="54" spans="1:22" ht="15" customHeight="1" x14ac:dyDescent="0.15">
      <c r="B54" s="1" t="s">
        <v>60</v>
      </c>
      <c r="C54" s="1" t="s">
        <v>77</v>
      </c>
      <c r="D54" s="35"/>
      <c r="E54" s="36">
        <f t="shared" si="13"/>
        <v>3</v>
      </c>
      <c r="F54" s="37">
        <f t="shared" si="14"/>
        <v>1</v>
      </c>
      <c r="G54" s="38">
        <f t="shared" si="14"/>
        <v>2</v>
      </c>
      <c r="H54" s="37">
        <v>0</v>
      </c>
      <c r="I54" s="38">
        <v>1</v>
      </c>
      <c r="J54" s="37">
        <v>0</v>
      </c>
      <c r="K54" s="38">
        <v>0</v>
      </c>
      <c r="L54" s="37">
        <v>0</v>
      </c>
      <c r="M54" s="38">
        <v>0</v>
      </c>
      <c r="N54" s="37">
        <v>0</v>
      </c>
      <c r="O54" s="38">
        <v>1</v>
      </c>
      <c r="P54" s="37">
        <v>0</v>
      </c>
      <c r="Q54" s="38">
        <v>0</v>
      </c>
      <c r="R54" s="37">
        <v>1</v>
      </c>
      <c r="S54" s="39">
        <v>0</v>
      </c>
      <c r="T54" s="38">
        <f t="shared" si="16"/>
        <v>0</v>
      </c>
      <c r="U54" s="37">
        <v>0</v>
      </c>
      <c r="V54" s="40">
        <v>0</v>
      </c>
    </row>
    <row r="55" spans="1:22" ht="15" customHeight="1" x14ac:dyDescent="0.15">
      <c r="B55" s="1" t="s">
        <v>62</v>
      </c>
      <c r="C55" s="1" t="s">
        <v>78</v>
      </c>
      <c r="D55" s="35"/>
      <c r="E55" s="36">
        <f t="shared" si="13"/>
        <v>2</v>
      </c>
      <c r="F55" s="37">
        <f t="shared" si="14"/>
        <v>0</v>
      </c>
      <c r="G55" s="38">
        <f t="shared" si="14"/>
        <v>2</v>
      </c>
      <c r="H55" s="37">
        <v>0</v>
      </c>
      <c r="I55" s="38">
        <v>0</v>
      </c>
      <c r="J55" s="37">
        <v>0</v>
      </c>
      <c r="K55" s="38">
        <v>0</v>
      </c>
      <c r="L55" s="37">
        <v>0</v>
      </c>
      <c r="M55" s="38">
        <v>0</v>
      </c>
      <c r="N55" s="37">
        <v>0</v>
      </c>
      <c r="O55" s="38">
        <v>2</v>
      </c>
      <c r="P55" s="37">
        <v>0</v>
      </c>
      <c r="Q55" s="38">
        <v>0</v>
      </c>
      <c r="R55" s="37">
        <v>0</v>
      </c>
      <c r="S55" s="39">
        <v>0</v>
      </c>
      <c r="T55" s="38">
        <f t="shared" si="16"/>
        <v>0</v>
      </c>
      <c r="U55" s="37">
        <v>0</v>
      </c>
      <c r="V55" s="40">
        <v>0</v>
      </c>
    </row>
    <row r="56" spans="1:22" ht="15" customHeight="1" x14ac:dyDescent="0.15">
      <c r="B56" s="1" t="s">
        <v>64</v>
      </c>
      <c r="C56" s="1" t="s">
        <v>79</v>
      </c>
      <c r="D56" s="35"/>
      <c r="E56" s="36">
        <f t="shared" si="13"/>
        <v>254</v>
      </c>
      <c r="F56" s="37">
        <f t="shared" si="14"/>
        <v>10</v>
      </c>
      <c r="G56" s="38">
        <f t="shared" si="14"/>
        <v>244</v>
      </c>
      <c r="H56" s="37">
        <v>1</v>
      </c>
      <c r="I56" s="38">
        <v>8</v>
      </c>
      <c r="J56" s="37">
        <v>0</v>
      </c>
      <c r="K56" s="38">
        <v>31</v>
      </c>
      <c r="L56" s="37">
        <v>0</v>
      </c>
      <c r="M56" s="38">
        <v>0</v>
      </c>
      <c r="N56" s="37">
        <v>9</v>
      </c>
      <c r="O56" s="38">
        <v>160</v>
      </c>
      <c r="P56" s="37">
        <v>0</v>
      </c>
      <c r="Q56" s="38">
        <v>4</v>
      </c>
      <c r="R56" s="37">
        <v>0</v>
      </c>
      <c r="S56" s="39">
        <v>41</v>
      </c>
      <c r="T56" s="38">
        <f t="shared" si="16"/>
        <v>0</v>
      </c>
      <c r="U56" s="37">
        <v>0</v>
      </c>
      <c r="V56" s="40">
        <v>0</v>
      </c>
    </row>
    <row r="57" spans="1:22" ht="15" customHeight="1" x14ac:dyDescent="0.15">
      <c r="B57" s="1" t="s">
        <v>80</v>
      </c>
      <c r="C57" s="1" t="s">
        <v>81</v>
      </c>
      <c r="D57" s="35"/>
      <c r="E57" s="36">
        <f t="shared" si="13"/>
        <v>73</v>
      </c>
      <c r="F57" s="37">
        <f t="shared" si="14"/>
        <v>1</v>
      </c>
      <c r="G57" s="38">
        <f t="shared" si="14"/>
        <v>72</v>
      </c>
      <c r="H57" s="37">
        <v>0</v>
      </c>
      <c r="I57" s="38">
        <v>11</v>
      </c>
      <c r="J57" s="37">
        <v>0</v>
      </c>
      <c r="K57" s="38">
        <v>8</v>
      </c>
      <c r="L57" s="37">
        <v>0</v>
      </c>
      <c r="M57" s="38">
        <v>0</v>
      </c>
      <c r="N57" s="37">
        <v>1</v>
      </c>
      <c r="O57" s="38">
        <v>12</v>
      </c>
      <c r="P57" s="37">
        <v>0</v>
      </c>
      <c r="Q57" s="38">
        <v>7</v>
      </c>
      <c r="R57" s="37">
        <v>0</v>
      </c>
      <c r="S57" s="39">
        <v>34</v>
      </c>
      <c r="T57" s="38">
        <f t="shared" si="16"/>
        <v>0</v>
      </c>
      <c r="U57" s="37">
        <v>0</v>
      </c>
      <c r="V57" s="40">
        <v>0</v>
      </c>
    </row>
    <row r="58" spans="1:22" ht="15" customHeight="1" x14ac:dyDescent="0.15">
      <c r="B58" s="1" t="s">
        <v>82</v>
      </c>
      <c r="C58" s="1" t="s">
        <v>83</v>
      </c>
      <c r="D58" s="35"/>
      <c r="E58" s="36">
        <f t="shared" si="13"/>
        <v>225</v>
      </c>
      <c r="F58" s="37">
        <f t="shared" si="14"/>
        <v>1</v>
      </c>
      <c r="G58" s="38">
        <f t="shared" si="14"/>
        <v>224</v>
      </c>
      <c r="H58" s="37">
        <v>0</v>
      </c>
      <c r="I58" s="38">
        <v>1</v>
      </c>
      <c r="J58" s="37">
        <v>0</v>
      </c>
      <c r="K58" s="38">
        <v>0</v>
      </c>
      <c r="L58" s="37">
        <v>0</v>
      </c>
      <c r="M58" s="38">
        <v>0</v>
      </c>
      <c r="N58" s="37">
        <v>0</v>
      </c>
      <c r="O58" s="38">
        <v>3</v>
      </c>
      <c r="P58" s="37">
        <v>1</v>
      </c>
      <c r="Q58" s="38">
        <v>219</v>
      </c>
      <c r="R58" s="37">
        <v>0</v>
      </c>
      <c r="S58" s="39">
        <v>1</v>
      </c>
      <c r="T58" s="38">
        <f t="shared" si="16"/>
        <v>0</v>
      </c>
      <c r="U58" s="37">
        <v>0</v>
      </c>
      <c r="V58" s="40">
        <v>0</v>
      </c>
    </row>
    <row r="59" spans="1:22" ht="15" customHeight="1" x14ac:dyDescent="0.15">
      <c r="B59" s="1" t="s">
        <v>84</v>
      </c>
      <c r="C59" s="1" t="s">
        <v>85</v>
      </c>
      <c r="D59" s="35"/>
      <c r="E59" s="36">
        <f t="shared" si="13"/>
        <v>428</v>
      </c>
      <c r="F59" s="37">
        <f t="shared" si="14"/>
        <v>4</v>
      </c>
      <c r="G59" s="38">
        <f t="shared" si="14"/>
        <v>424</v>
      </c>
      <c r="H59" s="37">
        <v>0</v>
      </c>
      <c r="I59" s="38">
        <v>1</v>
      </c>
      <c r="J59" s="37">
        <v>0</v>
      </c>
      <c r="K59" s="38">
        <v>4</v>
      </c>
      <c r="L59" s="37">
        <v>0</v>
      </c>
      <c r="M59" s="38">
        <v>53</v>
      </c>
      <c r="N59" s="37">
        <v>2</v>
      </c>
      <c r="O59" s="38">
        <v>31</v>
      </c>
      <c r="P59" s="37">
        <v>2</v>
      </c>
      <c r="Q59" s="38">
        <v>332</v>
      </c>
      <c r="R59" s="37">
        <v>0</v>
      </c>
      <c r="S59" s="39">
        <v>3</v>
      </c>
      <c r="T59" s="38">
        <f t="shared" si="16"/>
        <v>0</v>
      </c>
      <c r="U59" s="37">
        <v>0</v>
      </c>
      <c r="V59" s="40">
        <v>0</v>
      </c>
    </row>
    <row r="60" spans="1:22" ht="15" customHeight="1" x14ac:dyDescent="0.15">
      <c r="B60" s="1" t="s">
        <v>86</v>
      </c>
      <c r="C60" s="1" t="s">
        <v>87</v>
      </c>
      <c r="D60" s="35"/>
      <c r="E60" s="36">
        <f t="shared" si="13"/>
        <v>2</v>
      </c>
      <c r="F60" s="37">
        <f t="shared" si="14"/>
        <v>0</v>
      </c>
      <c r="G60" s="38">
        <f t="shared" si="14"/>
        <v>2</v>
      </c>
      <c r="H60" s="37">
        <v>0</v>
      </c>
      <c r="I60" s="38">
        <v>0</v>
      </c>
      <c r="J60" s="37">
        <v>0</v>
      </c>
      <c r="K60" s="38">
        <v>0</v>
      </c>
      <c r="L60" s="37">
        <v>0</v>
      </c>
      <c r="M60" s="38">
        <v>0</v>
      </c>
      <c r="N60" s="37">
        <v>0</v>
      </c>
      <c r="O60" s="38">
        <v>2</v>
      </c>
      <c r="P60" s="37">
        <v>0</v>
      </c>
      <c r="Q60" s="38">
        <v>0</v>
      </c>
      <c r="R60" s="37">
        <v>0</v>
      </c>
      <c r="S60" s="39">
        <v>0</v>
      </c>
      <c r="T60" s="38">
        <f t="shared" si="16"/>
        <v>0</v>
      </c>
      <c r="U60" s="37">
        <v>0</v>
      </c>
      <c r="V60" s="40">
        <v>0</v>
      </c>
    </row>
    <row r="61" spans="1:22" ht="15" customHeight="1" x14ac:dyDescent="0.15">
      <c r="B61" s="1" t="s">
        <v>88</v>
      </c>
      <c r="C61" s="1" t="s">
        <v>89</v>
      </c>
      <c r="D61" s="35"/>
      <c r="E61" s="36">
        <f t="shared" si="13"/>
        <v>37</v>
      </c>
      <c r="F61" s="37">
        <f t="shared" si="14"/>
        <v>2</v>
      </c>
      <c r="G61" s="38">
        <f t="shared" si="14"/>
        <v>35</v>
      </c>
      <c r="H61" s="37">
        <v>0</v>
      </c>
      <c r="I61" s="38">
        <v>3</v>
      </c>
      <c r="J61" s="37">
        <v>2</v>
      </c>
      <c r="K61" s="38">
        <v>10</v>
      </c>
      <c r="L61" s="37">
        <v>0</v>
      </c>
      <c r="M61" s="38">
        <v>0</v>
      </c>
      <c r="N61" s="37">
        <v>0</v>
      </c>
      <c r="O61" s="38">
        <v>12</v>
      </c>
      <c r="P61" s="37">
        <v>0</v>
      </c>
      <c r="Q61" s="38">
        <v>5</v>
      </c>
      <c r="R61" s="37">
        <v>0</v>
      </c>
      <c r="S61" s="39">
        <v>5</v>
      </c>
      <c r="T61" s="38">
        <f t="shared" si="16"/>
        <v>0</v>
      </c>
      <c r="U61" s="37">
        <v>0</v>
      </c>
      <c r="V61" s="40">
        <v>0</v>
      </c>
    </row>
    <row r="62" spans="1:22" ht="15" customHeight="1" x14ac:dyDescent="0.15">
      <c r="B62" s="1" t="s">
        <v>90</v>
      </c>
      <c r="C62" s="1" t="s">
        <v>91</v>
      </c>
      <c r="D62" s="35"/>
      <c r="E62" s="36">
        <f t="shared" si="13"/>
        <v>11</v>
      </c>
      <c r="F62" s="37">
        <f t="shared" si="14"/>
        <v>0</v>
      </c>
      <c r="G62" s="38">
        <f t="shared" si="14"/>
        <v>11</v>
      </c>
      <c r="H62" s="37">
        <v>0</v>
      </c>
      <c r="I62" s="38">
        <v>1</v>
      </c>
      <c r="J62" s="37">
        <v>0</v>
      </c>
      <c r="K62" s="38">
        <v>0</v>
      </c>
      <c r="L62" s="37">
        <v>0</v>
      </c>
      <c r="M62" s="38">
        <v>0</v>
      </c>
      <c r="N62" s="37">
        <v>0</v>
      </c>
      <c r="O62" s="38">
        <v>1</v>
      </c>
      <c r="P62" s="37">
        <v>0</v>
      </c>
      <c r="Q62" s="38">
        <v>8</v>
      </c>
      <c r="R62" s="37">
        <v>0</v>
      </c>
      <c r="S62" s="39">
        <v>1</v>
      </c>
      <c r="T62" s="38">
        <f t="shared" si="16"/>
        <v>0</v>
      </c>
      <c r="U62" s="37">
        <v>0</v>
      </c>
      <c r="V62" s="40">
        <v>0</v>
      </c>
    </row>
    <row r="63" spans="1:22" ht="15" customHeight="1" x14ac:dyDescent="0.15">
      <c r="A63" s="42"/>
      <c r="B63" s="42" t="s">
        <v>92</v>
      </c>
      <c r="C63" s="42" t="s">
        <v>93</v>
      </c>
      <c r="D63" s="43"/>
      <c r="E63" s="36">
        <f t="shared" si="13"/>
        <v>0</v>
      </c>
      <c r="F63" s="44">
        <f t="shared" si="14"/>
        <v>0</v>
      </c>
      <c r="G63" s="38">
        <f t="shared" si="14"/>
        <v>0</v>
      </c>
      <c r="H63" s="44">
        <v>0</v>
      </c>
      <c r="I63" s="38">
        <v>0</v>
      </c>
      <c r="J63" s="44">
        <v>0</v>
      </c>
      <c r="K63" s="38">
        <v>0</v>
      </c>
      <c r="L63" s="44">
        <v>0</v>
      </c>
      <c r="M63" s="38">
        <v>0</v>
      </c>
      <c r="N63" s="44">
        <v>0</v>
      </c>
      <c r="O63" s="38">
        <v>0</v>
      </c>
      <c r="P63" s="44">
        <v>0</v>
      </c>
      <c r="Q63" s="38">
        <v>0</v>
      </c>
      <c r="R63" s="44">
        <v>0</v>
      </c>
      <c r="S63" s="45">
        <v>0</v>
      </c>
      <c r="T63" s="38">
        <f t="shared" si="16"/>
        <v>0</v>
      </c>
      <c r="U63" s="44">
        <v>0</v>
      </c>
      <c r="V63" s="40">
        <v>0</v>
      </c>
    </row>
    <row r="64" spans="1:22" ht="15" customHeight="1" x14ac:dyDescent="0.15">
      <c r="A64" s="1" t="s">
        <v>94</v>
      </c>
      <c r="D64" s="27"/>
      <c r="E64" s="27"/>
      <c r="F64" s="27"/>
      <c r="G64" s="27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27"/>
      <c r="U64" s="27"/>
      <c r="V64" s="27"/>
    </row>
  </sheetData>
  <mergeCells count="1">
    <mergeCell ref="N5:O5"/>
  </mergeCells>
  <phoneticPr fontId="3"/>
  <printOptions horizontalCentered="1"/>
  <pageMargins left="0.51181102362204722" right="0.51181102362204722" top="0.74803149606299213" bottom="0.35433070866141736" header="0.31496062992125984" footer="0.31496062992125984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2024-06-06T05:23:32Z</dcterms:created>
  <dcterms:modified xsi:type="dcterms:W3CDTF">2024-06-06T05:23:38Z</dcterms:modified>
</cp:coreProperties>
</file>