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90B86E2-0F62-4F66-B24A-96BCC572DD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17表  " sheetId="2" r:id="rId1"/>
  </sheets>
  <definedNames>
    <definedName name="_xlnm.Print_Area" localSheetId="0">'第17表  '!$A$1:$AF$66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" i="2" l="1"/>
  <c r="AB9" i="2"/>
  <c r="AA10" i="2"/>
  <c r="AB10" i="2"/>
  <c r="AA11" i="2"/>
  <c r="AB11" i="2"/>
  <c r="AA13" i="2"/>
  <c r="AB13" i="2"/>
  <c r="Z11" i="2" l="1"/>
  <c r="Z9" i="2"/>
  <c r="Z13" i="2"/>
  <c r="Z10" i="2"/>
  <c r="X14" i="2"/>
  <c r="X12" i="2" s="1"/>
  <c r="G65" i="2" l="1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3" i="2"/>
  <c r="F13" i="2"/>
  <c r="G11" i="2"/>
  <c r="F11" i="2"/>
  <c r="G10" i="2"/>
  <c r="F10" i="2"/>
  <c r="G9" i="2"/>
  <c r="F9" i="2"/>
  <c r="U46" i="2"/>
  <c r="T46" i="2"/>
  <c r="U28" i="2"/>
  <c r="T28" i="2"/>
  <c r="T27" i="2" s="1"/>
  <c r="U25" i="2"/>
  <c r="T25" i="2"/>
  <c r="U14" i="2"/>
  <c r="U12" i="2" s="1"/>
  <c r="T14" i="2"/>
  <c r="T12" i="2" s="1"/>
  <c r="U8" i="2"/>
  <c r="T8" i="2"/>
  <c r="U7" i="2" l="1"/>
  <c r="T7" i="2"/>
  <c r="U27" i="2"/>
  <c r="AC14" i="2"/>
  <c r="S14" i="2"/>
  <c r="AF28" i="2"/>
  <c r="H28" i="2" l="1"/>
  <c r="AC12" i="2"/>
  <c r="S12" i="2"/>
  <c r="H14" i="2" l="1"/>
  <c r="AD8" i="2"/>
  <c r="AE8" i="2"/>
  <c r="AF8" i="2"/>
  <c r="AC8" i="2"/>
  <c r="AC7" i="2" s="1"/>
  <c r="I8" i="2"/>
  <c r="J8" i="2"/>
  <c r="K8" i="2"/>
  <c r="L8" i="2"/>
  <c r="M8" i="2"/>
  <c r="N8" i="2"/>
  <c r="O8" i="2"/>
  <c r="P8" i="2"/>
  <c r="Q8" i="2"/>
  <c r="R8" i="2"/>
  <c r="S8" i="2"/>
  <c r="S7" i="2" s="1"/>
  <c r="V8" i="2"/>
  <c r="W8" i="2"/>
  <c r="X8" i="2"/>
  <c r="X7" i="2" s="1"/>
  <c r="Y8" i="2"/>
  <c r="H8" i="2"/>
  <c r="G8" i="2" l="1"/>
  <c r="F8" i="2"/>
  <c r="H12" i="2"/>
  <c r="H7" i="2" s="1"/>
  <c r="K14" i="2"/>
  <c r="K12" i="2" s="1"/>
  <c r="K7" i="2" s="1"/>
  <c r="AD14" i="2" l="1"/>
  <c r="AD12" i="2" s="1"/>
  <c r="AD7" i="2" s="1"/>
  <c r="AF14" i="2"/>
  <c r="AF12" i="2" s="1"/>
  <c r="AF7" i="2" s="1"/>
  <c r="AE14" i="2"/>
  <c r="AE12" i="2" s="1"/>
  <c r="AE7" i="2" s="1"/>
  <c r="Y14" i="2"/>
  <c r="Y12" i="2" l="1"/>
  <c r="Y7" i="2" s="1"/>
  <c r="W14" i="2"/>
  <c r="W12" i="2" s="1"/>
  <c r="W7" i="2" s="1"/>
  <c r="V14" i="2"/>
  <c r="V12" i="2" s="1"/>
  <c r="V7" i="2" s="1"/>
  <c r="R14" i="2"/>
  <c r="R12" i="2" s="1"/>
  <c r="R7" i="2" s="1"/>
  <c r="P14" i="2"/>
  <c r="P12" i="2" s="1"/>
  <c r="P7" i="2" s="1"/>
  <c r="Q14" i="2"/>
  <c r="Q12" i="2" s="1"/>
  <c r="Q7" i="2" s="1"/>
  <c r="O14" i="2"/>
  <c r="O12" i="2" s="1"/>
  <c r="O7" i="2" s="1"/>
  <c r="N14" i="2"/>
  <c r="N12" i="2" s="1"/>
  <c r="N7" i="2" s="1"/>
  <c r="M14" i="2"/>
  <c r="M12" i="2" s="1"/>
  <c r="M7" i="2" s="1"/>
  <c r="L14" i="2"/>
  <c r="L12" i="2" s="1"/>
  <c r="L7" i="2" s="1"/>
  <c r="J14" i="2"/>
  <c r="H25" i="2"/>
  <c r="I14" i="2"/>
  <c r="I12" i="2" s="1"/>
  <c r="I7" i="2" s="1"/>
  <c r="G7" i="2" l="1"/>
  <c r="G14" i="2"/>
  <c r="J12" i="2"/>
  <c r="J7" i="2" s="1"/>
  <c r="F7" i="2" s="1"/>
  <c r="F14" i="2"/>
  <c r="G12" i="2"/>
  <c r="AF46" i="2"/>
  <c r="AE46" i="2"/>
  <c r="AD46" i="2"/>
  <c r="AC46" i="2"/>
  <c r="F12" i="2" l="1"/>
  <c r="Y46" i="2"/>
  <c r="X46" i="2"/>
  <c r="W46" i="2"/>
  <c r="V46" i="2"/>
  <c r="S46" i="2"/>
  <c r="R46" i="2"/>
  <c r="Q46" i="2"/>
  <c r="P46" i="2"/>
  <c r="O46" i="2"/>
  <c r="N46" i="2"/>
  <c r="M46" i="2"/>
  <c r="L46" i="2"/>
  <c r="K46" i="2"/>
  <c r="J46" i="2"/>
  <c r="I46" i="2"/>
  <c r="H46" i="2"/>
  <c r="AE28" i="2"/>
  <c r="AE27" i="2" s="1"/>
  <c r="AD28" i="2"/>
  <c r="AD27" i="2" s="1"/>
  <c r="AF27" i="2"/>
  <c r="AC28" i="2"/>
  <c r="AC27" i="2" s="1"/>
  <c r="AB65" i="2"/>
  <c r="AA65" i="2"/>
  <c r="AB64" i="2"/>
  <c r="AA64" i="2"/>
  <c r="AB63" i="2"/>
  <c r="AA63" i="2"/>
  <c r="AB62" i="2"/>
  <c r="AA62" i="2"/>
  <c r="AB61" i="2"/>
  <c r="AA61" i="2"/>
  <c r="AB60" i="2"/>
  <c r="AA60" i="2"/>
  <c r="AB59" i="2"/>
  <c r="AA59" i="2"/>
  <c r="AB58" i="2"/>
  <c r="AA58" i="2"/>
  <c r="AB57" i="2"/>
  <c r="AA57" i="2"/>
  <c r="AB56" i="2"/>
  <c r="AA56" i="2"/>
  <c r="AB55" i="2"/>
  <c r="AA55" i="2"/>
  <c r="AB54" i="2"/>
  <c r="AA54" i="2"/>
  <c r="AB53" i="2"/>
  <c r="AA53" i="2"/>
  <c r="AB52" i="2"/>
  <c r="AA52" i="2"/>
  <c r="AB51" i="2"/>
  <c r="AA51" i="2"/>
  <c r="AB50" i="2"/>
  <c r="AA50" i="2"/>
  <c r="AB49" i="2"/>
  <c r="AA49" i="2"/>
  <c r="AB48" i="2"/>
  <c r="AA48" i="2"/>
  <c r="AB47" i="2"/>
  <c r="AA47" i="2"/>
  <c r="AB46" i="2"/>
  <c r="AA46" i="2"/>
  <c r="AB44" i="2"/>
  <c r="AA44" i="2"/>
  <c r="AB43" i="2"/>
  <c r="AA43" i="2"/>
  <c r="AB42" i="2"/>
  <c r="AA42" i="2"/>
  <c r="AB41" i="2"/>
  <c r="AA41" i="2"/>
  <c r="AB40" i="2"/>
  <c r="AA40" i="2"/>
  <c r="AB39" i="2"/>
  <c r="AA39" i="2"/>
  <c r="AB38" i="2"/>
  <c r="AA38" i="2"/>
  <c r="AB37" i="2"/>
  <c r="AA37" i="2"/>
  <c r="AB36" i="2"/>
  <c r="AA36" i="2"/>
  <c r="AB35" i="2"/>
  <c r="AA35" i="2"/>
  <c r="AB34" i="2"/>
  <c r="AA34" i="2"/>
  <c r="AB33" i="2"/>
  <c r="AA33" i="2"/>
  <c r="AB32" i="2"/>
  <c r="AA32" i="2"/>
  <c r="Z32" i="2" s="1"/>
  <c r="AB31" i="2"/>
  <c r="AA31" i="2"/>
  <c r="AB30" i="2"/>
  <c r="AA30" i="2"/>
  <c r="AB29" i="2"/>
  <c r="AA29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B15" i="2"/>
  <c r="AA15" i="2"/>
  <c r="AB14" i="2"/>
  <c r="AA14" i="2"/>
  <c r="AB12" i="2"/>
  <c r="AA12" i="2"/>
  <c r="AB8" i="2"/>
  <c r="AA8" i="2"/>
  <c r="AB7" i="2"/>
  <c r="AA7" i="2"/>
  <c r="Y28" i="2"/>
  <c r="X28" i="2"/>
  <c r="W28" i="2"/>
  <c r="W27" i="2" s="1"/>
  <c r="V28" i="2"/>
  <c r="V27" i="2" s="1"/>
  <c r="S28" i="2"/>
  <c r="S27" i="2" s="1"/>
  <c r="R28" i="2"/>
  <c r="R27" i="2" s="1"/>
  <c r="Q28" i="2"/>
  <c r="Q27" i="2" s="1"/>
  <c r="P28" i="2"/>
  <c r="P27" i="2" s="1"/>
  <c r="O28" i="2"/>
  <c r="O27" i="2" s="1"/>
  <c r="N28" i="2"/>
  <c r="N27" i="2" s="1"/>
  <c r="M28" i="2"/>
  <c r="M27" i="2" s="1"/>
  <c r="L28" i="2"/>
  <c r="L27" i="2" s="1"/>
  <c r="K28" i="2"/>
  <c r="K27" i="2" s="1"/>
  <c r="J28" i="2"/>
  <c r="I28" i="2"/>
  <c r="I27" i="2" s="1"/>
  <c r="H27" i="2"/>
  <c r="E42" i="2"/>
  <c r="AF25" i="2"/>
  <c r="AE25" i="2"/>
  <c r="AD25" i="2"/>
  <c r="AC25" i="2"/>
  <c r="Y25" i="2"/>
  <c r="X25" i="2"/>
  <c r="W25" i="2"/>
  <c r="V25" i="2"/>
  <c r="S25" i="2"/>
  <c r="R25" i="2"/>
  <c r="Q25" i="2"/>
  <c r="P25" i="2"/>
  <c r="O25" i="2"/>
  <c r="N25" i="2"/>
  <c r="M25" i="2"/>
  <c r="L25" i="2"/>
  <c r="K25" i="2"/>
  <c r="J25" i="2"/>
  <c r="I25" i="2"/>
  <c r="Z23" i="2" l="1"/>
  <c r="Z48" i="2"/>
  <c r="G46" i="2"/>
  <c r="F46" i="2"/>
  <c r="J27" i="2"/>
  <c r="F28" i="2"/>
  <c r="G25" i="2"/>
  <c r="F25" i="2"/>
  <c r="Y27" i="2"/>
  <c r="G27" i="2" s="1"/>
  <c r="G28" i="2"/>
  <c r="X27" i="2"/>
  <c r="Z57" i="2"/>
  <c r="E65" i="2"/>
  <c r="E63" i="2"/>
  <c r="E48" i="2"/>
  <c r="E38" i="2"/>
  <c r="Z21" i="2"/>
  <c r="E13" i="2"/>
  <c r="E22" i="2"/>
  <c r="E21" i="2"/>
  <c r="Z18" i="2"/>
  <c r="Z22" i="2"/>
  <c r="Z30" i="2"/>
  <c r="Z35" i="2"/>
  <c r="Z37" i="2"/>
  <c r="Z38" i="2"/>
  <c r="Z39" i="2"/>
  <c r="Z42" i="2"/>
  <c r="Z44" i="2"/>
  <c r="Z50" i="2"/>
  <c r="Z52" i="2"/>
  <c r="Z54" i="2"/>
  <c r="Z56" i="2"/>
  <c r="Z58" i="2"/>
  <c r="Z59" i="2"/>
  <c r="Z61" i="2"/>
  <c r="Z63" i="2"/>
  <c r="Z65" i="2"/>
  <c r="Z46" i="2"/>
  <c r="Z41" i="2"/>
  <c r="Z47" i="2"/>
  <c r="Z49" i="2"/>
  <c r="Z51" i="2"/>
  <c r="Z53" i="2"/>
  <c r="Z62" i="2"/>
  <c r="Z64" i="2"/>
  <c r="Z36" i="2"/>
  <c r="Z43" i="2"/>
  <c r="E39" i="2"/>
  <c r="E41" i="2"/>
  <c r="AB28" i="2"/>
  <c r="Z29" i="2"/>
  <c r="Z31" i="2"/>
  <c r="Z33" i="2"/>
  <c r="Z12" i="2"/>
  <c r="Z17" i="2"/>
  <c r="Z20" i="2"/>
  <c r="E23" i="2"/>
  <c r="E24" i="2"/>
  <c r="E19" i="2"/>
  <c r="E11" i="2"/>
  <c r="Z55" i="2"/>
  <c r="Z60" i="2"/>
  <c r="E58" i="2"/>
  <c r="E56" i="2"/>
  <c r="E47" i="2"/>
  <c r="E60" i="2"/>
  <c r="E53" i="2"/>
  <c r="E51" i="2"/>
  <c r="E62" i="2"/>
  <c r="E54" i="2"/>
  <c r="E49" i="2"/>
  <c r="E64" i="2"/>
  <c r="E61" i="2"/>
  <c r="E59" i="2"/>
  <c r="E57" i="2"/>
  <c r="E55" i="2"/>
  <c r="E52" i="2"/>
  <c r="E50" i="2"/>
  <c r="Z40" i="2"/>
  <c r="AA28" i="2"/>
  <c r="Z34" i="2"/>
  <c r="AB27" i="2"/>
  <c r="E40" i="2"/>
  <c r="E30" i="2"/>
  <c r="E31" i="2"/>
  <c r="E35" i="2"/>
  <c r="E33" i="2"/>
  <c r="E37" i="2"/>
  <c r="E34" i="2"/>
  <c r="E29" i="2"/>
  <c r="E44" i="2"/>
  <c r="E43" i="2"/>
  <c r="E36" i="2"/>
  <c r="E32" i="2"/>
  <c r="Z7" i="2"/>
  <c r="Z19" i="2"/>
  <c r="AB25" i="2"/>
  <c r="AA25" i="2"/>
  <c r="Z24" i="2"/>
  <c r="Z15" i="2"/>
  <c r="Z16" i="2"/>
  <c r="Z14" i="2"/>
  <c r="Z8" i="2"/>
  <c r="E18" i="2"/>
  <c r="E10" i="2"/>
  <c r="E16" i="2"/>
  <c r="E7" i="2"/>
  <c r="E17" i="2"/>
  <c r="E12" i="2"/>
  <c r="E9" i="2"/>
  <c r="E15" i="2"/>
  <c r="E20" i="2"/>
  <c r="E14" i="2"/>
  <c r="E8" i="2"/>
  <c r="AA27" i="2"/>
  <c r="F27" i="2" l="1"/>
  <c r="E27" i="2" s="1"/>
  <c r="Z28" i="2"/>
  <c r="Z25" i="2"/>
  <c r="E46" i="2"/>
  <c r="Z27" i="2"/>
  <c r="E28" i="2"/>
  <c r="E25" i="2"/>
</calcChain>
</file>

<file path=xl/sharedStrings.xml><?xml version="1.0" encoding="utf-8"?>
<sst xmlns="http://schemas.openxmlformats.org/spreadsheetml/2006/main" count="137" uniqueCount="100">
  <si>
    <t>(単位：人)</t>
    <rPh sb="1" eb="3">
      <t>タンイ</t>
    </rPh>
    <rPh sb="4" eb="5">
      <t>ヒト</t>
    </rPh>
    <phoneticPr fontId="4"/>
  </si>
  <si>
    <t>区分</t>
    <phoneticPr fontId="3"/>
  </si>
  <si>
    <t>昼間(第1部)</t>
    <rPh sb="2" eb="3">
      <t>ダイ</t>
    </rPh>
    <rPh sb="4" eb="5">
      <t>ブ</t>
    </rPh>
    <phoneticPr fontId="4"/>
  </si>
  <si>
    <t>夜間(第2部)</t>
    <phoneticPr fontId="3"/>
  </si>
  <si>
    <t>総数</t>
    <phoneticPr fontId="3"/>
  </si>
  <si>
    <t>関係学科別</t>
    <rPh sb="2" eb="3">
      <t>ガク</t>
    </rPh>
    <rPh sb="3" eb="4">
      <t>カ</t>
    </rPh>
    <rPh sb="4" eb="5">
      <t>ベツ</t>
    </rPh>
    <phoneticPr fontId="4"/>
  </si>
  <si>
    <t>関係学科別</t>
    <rPh sb="0" eb="1">
      <t>カンケイ</t>
    </rPh>
    <rPh sb="1" eb="3">
      <t>ガッカ</t>
    </rPh>
    <rPh sb="3" eb="4">
      <t>ベツ</t>
    </rPh>
    <phoneticPr fontId="3"/>
  </si>
  <si>
    <t>人文科学</t>
    <phoneticPr fontId="3"/>
  </si>
  <si>
    <t>社会科学</t>
    <phoneticPr fontId="3"/>
  </si>
  <si>
    <t>理学</t>
    <phoneticPr fontId="4"/>
  </si>
  <si>
    <t>工学</t>
    <phoneticPr fontId="4"/>
  </si>
  <si>
    <t>保健</t>
    <phoneticPr fontId="4"/>
  </si>
  <si>
    <t>家政</t>
    <phoneticPr fontId="4"/>
  </si>
  <si>
    <t>芸術</t>
    <rPh sb="0" eb="2">
      <t>ゲイジュツ</t>
    </rPh>
    <phoneticPr fontId="3"/>
  </si>
  <si>
    <t>その他</t>
    <rPh sb="2" eb="3">
      <t>タ</t>
    </rPh>
    <phoneticPr fontId="3"/>
  </si>
  <si>
    <t>社会科学</t>
    <rPh sb="0" eb="2">
      <t>シャカイ</t>
    </rPh>
    <rPh sb="2" eb="4">
      <t>カガク</t>
    </rPh>
    <phoneticPr fontId="4"/>
  </si>
  <si>
    <t>教育</t>
    <rPh sb="0" eb="2">
      <t>キョウイク</t>
    </rPh>
    <phoneticPr fontId="3"/>
  </si>
  <si>
    <t>男</t>
    <phoneticPr fontId="3"/>
  </si>
  <si>
    <t>女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</si>
  <si>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</si>
  <si>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</si>
  <si>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卒業者総数</t>
    <rPh sb="1" eb="2">
      <t>シャ</t>
    </rPh>
    <phoneticPr fontId="4"/>
  </si>
  <si>
    <t>大学院研究科</t>
    <rPh sb="5" eb="6">
      <t>カ</t>
    </rPh>
    <phoneticPr fontId="4"/>
  </si>
  <si>
    <t>大学学部・短期大学本科</t>
    <rPh sb="0" eb="2">
      <t>ダイガク</t>
    </rPh>
    <rPh sb="2" eb="4">
      <t>ガクブ</t>
    </rPh>
    <rPh sb="5" eb="9">
      <t>タンキダイガク</t>
    </rPh>
    <rPh sb="9" eb="11">
      <t>ホンカ</t>
    </rPh>
    <phoneticPr fontId="4"/>
  </si>
  <si>
    <t>専攻科・別科</t>
    <rPh sb="4" eb="6">
      <t>ベッカ</t>
    </rPh>
    <phoneticPr fontId="4"/>
  </si>
  <si>
    <t>就職者等（上記（ａ）を除く）</t>
    <rPh sb="3" eb="4">
      <t>トウ</t>
    </rPh>
    <phoneticPr fontId="3"/>
  </si>
  <si>
    <t>自営業主等（ｂ）</t>
    <rPh sb="0" eb="3">
      <t>ジエイギョウ</t>
    </rPh>
    <rPh sb="3" eb="4">
      <t>シュ</t>
    </rPh>
    <rPh sb="4" eb="5">
      <t>トウ</t>
    </rPh>
    <phoneticPr fontId="3"/>
  </si>
  <si>
    <t>常用労働者</t>
    <rPh sb="0" eb="2">
      <t>ジョウヨウ</t>
    </rPh>
    <rPh sb="2" eb="5">
      <t>ロウドウシャ</t>
    </rPh>
    <phoneticPr fontId="3"/>
  </si>
  <si>
    <t>無期雇用労働者（ｃ）</t>
    <rPh sb="0" eb="6">
      <t>ムキコヨウロウドウシャ</t>
    </rPh>
    <phoneticPr fontId="3"/>
  </si>
  <si>
    <t>有期雇用労働者（雇用契約期間が一か月以上の者）（ｄ）</t>
    <rPh sb="0" eb="7">
      <t>ユウキコヨウロウドウシャ</t>
    </rPh>
    <rPh sb="8" eb="14">
      <t>コヨウケイヤクキカン</t>
    </rPh>
    <rPh sb="15" eb="16">
      <t>イチ</t>
    </rPh>
    <rPh sb="17" eb="18">
      <t>ゲツ</t>
    </rPh>
    <rPh sb="18" eb="20">
      <t>イジョウ</t>
    </rPh>
    <rPh sb="21" eb="22">
      <t>モノ</t>
    </rPh>
    <phoneticPr fontId="3"/>
  </si>
  <si>
    <t>臨時労働者</t>
    <rPh sb="0" eb="5">
      <t>リンジロウドウシャ</t>
    </rPh>
    <phoneticPr fontId="3"/>
  </si>
  <si>
    <t>臨床研修医</t>
    <phoneticPr fontId="4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</si>
  <si>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3"/>
  </si>
  <si>
    <t>上記以外の者</t>
    <rPh sb="0" eb="1">
      <t>ジョウキ</t>
    </rPh>
    <rPh sb="1" eb="3">
      <t>イガイ</t>
    </rPh>
    <rPh sb="4" eb="5">
      <t>モノ</t>
    </rPh>
    <phoneticPr fontId="4"/>
  </si>
  <si>
    <t>死亡・不詳の者</t>
    <phoneticPr fontId="3"/>
  </si>
  <si>
    <t>（再掲）上記（ａ）のうち就職している者　自営業主等・無期雇用労働者（ｅ）</t>
    <rPh sb="4" eb="6">
      <t>ジョウキ</t>
    </rPh>
    <phoneticPr fontId="3"/>
  </si>
  <si>
    <t>（再掲）就職者総数（（ｂ）＋（ｃ）＋（ｅ）＋（ｆ）＋（g））</t>
    <rPh sb="7" eb="9">
      <t>ソウスウ</t>
    </rPh>
    <phoneticPr fontId="3"/>
  </si>
  <si>
    <t>Ａ</t>
    <phoneticPr fontId="3"/>
  </si>
  <si>
    <t>専門的･技術的職業従事者</t>
    <phoneticPr fontId="3"/>
  </si>
  <si>
    <t>研究者・技術者</t>
    <rPh sb="0" eb="3">
      <t>ケンキュウシャ</t>
    </rPh>
    <phoneticPr fontId="4"/>
  </si>
  <si>
    <t>教員</t>
    <phoneticPr fontId="4"/>
  </si>
  <si>
    <t>保健・医療従事者</t>
    <phoneticPr fontId="4"/>
  </si>
  <si>
    <t>美術写真デザイナー音楽舞台</t>
  </si>
  <si>
    <t>その他</t>
    <phoneticPr fontId="4"/>
  </si>
  <si>
    <t>Ｂ</t>
    <phoneticPr fontId="4"/>
  </si>
  <si>
    <t>管理的職業従事者</t>
    <phoneticPr fontId="4"/>
  </si>
  <si>
    <t>Ｃ</t>
    <phoneticPr fontId="3"/>
  </si>
  <si>
    <t>事務従事者</t>
    <phoneticPr fontId="4"/>
  </si>
  <si>
    <t>Ｄ</t>
    <phoneticPr fontId="3"/>
  </si>
  <si>
    <t>販売従事者</t>
  </si>
  <si>
    <t>Ｅ</t>
    <phoneticPr fontId="3"/>
  </si>
  <si>
    <t>サービス職業従事者</t>
  </si>
  <si>
    <t>Ｆ</t>
    <phoneticPr fontId="3"/>
  </si>
  <si>
    <t>保安職業従事者</t>
  </si>
  <si>
    <t>Ｇ</t>
    <phoneticPr fontId="3"/>
  </si>
  <si>
    <t>農林漁業従事者</t>
    <rPh sb="4" eb="6">
      <t>ジュウジ</t>
    </rPh>
    <phoneticPr fontId="3"/>
  </si>
  <si>
    <t>Ｈ</t>
    <phoneticPr fontId="3"/>
  </si>
  <si>
    <t>輸送・機械運転従事者</t>
    <phoneticPr fontId="3"/>
  </si>
  <si>
    <t>Ｉ</t>
    <phoneticPr fontId="3"/>
  </si>
  <si>
    <t>運搬・清掃等従事者</t>
    <phoneticPr fontId="3"/>
  </si>
  <si>
    <t>Ｊ</t>
    <phoneticPr fontId="3"/>
  </si>
  <si>
    <t>建設・採掘従事者</t>
    <phoneticPr fontId="3"/>
  </si>
  <si>
    <t>Ｋ</t>
    <phoneticPr fontId="3"/>
  </si>
  <si>
    <t>生産工程従事者</t>
  </si>
  <si>
    <t>Ｌ</t>
    <phoneticPr fontId="3"/>
  </si>
  <si>
    <t>上記以外の者</t>
    <rPh sb="5" eb="6">
      <t>モノ</t>
    </rPh>
    <phoneticPr fontId="4"/>
  </si>
  <si>
    <t>農林,漁業</t>
    <rPh sb="0" eb="2">
      <t>ノウリン</t>
    </rPh>
    <rPh sb="3" eb="5">
      <t>ギョギョウ</t>
    </rPh>
    <phoneticPr fontId="3"/>
  </si>
  <si>
    <t>Ｂ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</si>
  <si>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</si>
  <si>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2">
      <t>ケンセツ</t>
    </rPh>
    <rPh sb="2" eb="3">
      <t>ギョウ</t>
    </rPh>
    <phoneticPr fontId="3"/>
  </si>
  <si>
    <t>製造業</t>
    <rPh sb="0" eb="3">
      <t>セイゾウギョウ</t>
    </rPh>
    <phoneticPr fontId="3"/>
  </si>
  <si>
    <t>電気・ガス･熱供給･水道業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</si>
  <si>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</si>
  <si>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</si>
  <si>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</si>
  <si>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</si>
  <si>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</si>
  <si>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</si>
  <si>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</si>
  <si>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Ｍ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</si>
  <si>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</si>
  <si>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Ｎ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</si>
  <si>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</si>
  <si>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Ｏ</t>
    <phoneticPr fontId="3"/>
  </si>
  <si>
    <t>医療,福祉</t>
    <rPh sb="0" eb="2">
      <t>イリョウ</t>
    </rPh>
    <rPh sb="3" eb="5">
      <t>フクシ</t>
    </rPh>
    <phoneticPr fontId="3"/>
  </si>
  <si>
    <t>Ｐ</t>
    <phoneticPr fontId="3"/>
  </si>
  <si>
    <t>複合サービス事業</t>
    <rPh sb="0" eb="2">
      <t>フクゴウ</t>
    </rPh>
    <rPh sb="6" eb="8">
      <t>ジギョウ</t>
    </rPh>
    <phoneticPr fontId="3"/>
  </si>
  <si>
    <t>Ｑ</t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</si>
  <si>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</si>
  <si>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Ｒ</t>
    <phoneticPr fontId="3"/>
  </si>
  <si>
    <t>公務（他に分類されるものを除く）</t>
    <rPh sb="3" eb="4">
      <t>タ</t>
    </rPh>
    <rPh sb="5" eb="7">
      <t>ブンルイ</t>
    </rPh>
    <rPh sb="13" eb="14">
      <t>ノゾ</t>
    </rPh>
    <phoneticPr fontId="3"/>
  </si>
  <si>
    <t>Ｓ</t>
    <phoneticPr fontId="3"/>
  </si>
  <si>
    <t>上記以外の者</t>
    <rPh sb="0" eb="2">
      <t>ジョウキ</t>
    </rPh>
    <rPh sb="2" eb="4">
      <t>イガイ</t>
    </rPh>
    <rPh sb="5" eb="6">
      <t>モノ</t>
    </rPh>
    <phoneticPr fontId="3"/>
  </si>
  <si>
    <t>進学者（就職進学者も含む（ａ）</t>
    <phoneticPr fontId="3"/>
  </si>
  <si>
    <t>就職者総数の職業別内訳</t>
    <rPh sb="0" eb="3">
      <t>シュウショクシャ</t>
    </rPh>
    <rPh sb="3" eb="5">
      <t>ソウスウ</t>
    </rPh>
    <rPh sb="9" eb="11">
      <t>ウチワケ</t>
    </rPh>
    <phoneticPr fontId="3"/>
  </si>
  <si>
    <t>就職者総数の産業別内訳</t>
    <rPh sb="0" eb="3">
      <t>シュウショクシャ</t>
    </rPh>
    <rPh sb="3" eb="5">
      <t>ソウスウ</t>
    </rPh>
    <rPh sb="9" eb="11">
      <t>ウチワケ</t>
    </rPh>
    <phoneticPr fontId="3"/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</si>
  <si>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3"/>
  </si>
  <si>
    <t>（再掲）上記（ａ）のうち雇用契約期間が一年以上、かつフルタイム勤務相当の者（f）</t>
    <rPh sb="4" eb="6">
      <t>ジョウキ</t>
    </rPh>
    <phoneticPr fontId="3"/>
  </si>
  <si>
    <t>（再掲）上記（ｄ）のうち雇用契約期間が一年以上、かつフルタイム勤務相当の者（g）</t>
    <rPh sb="3" eb="4">
      <t>ジョウキ</t>
    </rPh>
    <rPh sb="10" eb="12">
      <t>コヨウ</t>
    </rPh>
    <rPh sb="12" eb="14">
      <t>ケイヤク</t>
    </rPh>
    <rPh sb="14" eb="16">
      <t>キカン</t>
    </rPh>
    <rPh sb="17" eb="21">
      <t>イチネンイジョウ</t>
    </rPh>
    <rPh sb="29" eb="31">
      <t>キンム</t>
    </rPh>
    <rPh sb="31" eb="33">
      <t>ソウトウ</t>
    </rPh>
    <rPh sb="34" eb="35">
      <t>モノ</t>
    </rPh>
    <phoneticPr fontId="3"/>
  </si>
  <si>
    <t>第17表大阪市における大学卒業者の卒業後の状況（令和５年３月31日卒業者）</t>
    <rPh sb="0" eb="1">
      <t>ダイ</t>
    </rPh>
    <rPh sb="3" eb="4">
      <t>ヒョウ</t>
    </rPh>
    <rPh sb="24" eb="26">
      <t>レイワ</t>
    </rPh>
    <rPh sb="27" eb="28">
      <t>ネン</t>
    </rPh>
    <rPh sb="29" eb="30">
      <t>ガツ</t>
    </rPh>
    <rPh sb="32" eb="33">
      <t>ニチ</t>
    </rPh>
    <rPh sb="33" eb="35">
      <t>ソツギョウ</t>
    </rPh>
    <rPh sb="35" eb="36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</si>
</sst>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41" fontId="5" fillId="0" borderId="18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5" xfId="1" applyNumberFormat="1" applyFont="1" applyFill="1" applyBorder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19" xfId="1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14" xfId="1" quotePrefix="1" applyNumberFormat="1" applyFont="1" applyFill="1" applyBorder="1" applyAlignment="1">
      <alignment vertical="center"/>
    </xf>
    <xf numFmtId="41" fontId="5" fillId="0" borderId="6" xfId="1" quotePrefix="1" applyNumberFormat="1" applyFont="1" applyFill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Continuous" vertical="center"/>
    </xf>
    <xf numFmtId="176" fontId="5" fillId="0" borderId="3" xfId="0" quotePrefix="1" applyNumberFormat="1" applyFont="1" applyFill="1" applyBorder="1" applyAlignment="1">
      <alignment horizontal="centerContinuous" vertical="center"/>
    </xf>
    <xf numFmtId="176" fontId="5" fillId="0" borderId="3" xfId="0" applyNumberFormat="1" applyFont="1" applyFill="1" applyBorder="1" applyAlignment="1">
      <alignment horizontal="centerContinuous" vertical="center"/>
    </xf>
    <xf numFmtId="0" fontId="0" fillId="0" borderId="0" xfId="0" applyFont="1" applyFill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Continuous" vertical="center"/>
    </xf>
    <xf numFmtId="176" fontId="5" fillId="0" borderId="1" xfId="0" quotePrefix="1" applyNumberFormat="1" applyFont="1" applyFill="1" applyBorder="1" applyAlignment="1">
      <alignment horizontal="centerContinuous" vertical="center"/>
    </xf>
    <xf numFmtId="176" fontId="5" fillId="0" borderId="1" xfId="0" applyNumberFormat="1" applyFont="1" applyFill="1" applyBorder="1" applyAlignment="1">
      <alignment horizontal="centerContinuous" vertical="center"/>
    </xf>
    <xf numFmtId="176" fontId="5" fillId="0" borderId="7" xfId="0" quotePrefix="1" applyNumberFormat="1" applyFont="1" applyFill="1" applyBorder="1" applyAlignment="1">
      <alignment horizontal="centerContinuous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Continuous" vertical="center"/>
    </xf>
    <xf numFmtId="176" fontId="5" fillId="0" borderId="10" xfId="0" quotePrefix="1" applyNumberFormat="1" applyFont="1" applyFill="1" applyBorder="1" applyAlignment="1">
      <alignment horizontal="centerContinuous" vertical="center"/>
    </xf>
    <xf numFmtId="176" fontId="5" fillId="0" borderId="8" xfId="0" applyNumberFormat="1" applyFont="1" applyFill="1" applyBorder="1" applyAlignment="1">
      <alignment horizontal="centerContinuous" vertical="center"/>
    </xf>
    <xf numFmtId="0" fontId="0" fillId="0" borderId="24" xfId="0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quotePrefix="1" applyNumberFormat="1" applyFont="1" applyFill="1" applyBorder="1" applyAlignment="1">
      <alignment vertical="center"/>
    </xf>
    <xf numFmtId="176" fontId="5" fillId="0" borderId="0" xfId="0" quotePrefix="1" applyNumberFormat="1" applyFont="1" applyFill="1" applyAlignment="1">
      <alignment vertical="center"/>
    </xf>
    <xf numFmtId="41" fontId="5" fillId="0" borderId="0" xfId="1" quotePrefix="1" applyNumberFormat="1" applyFont="1" applyFill="1" applyBorder="1" applyAlignment="1">
      <alignment vertical="center"/>
    </xf>
    <xf numFmtId="176" fontId="5" fillId="0" borderId="6" xfId="0" quotePrefix="1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41" fontId="5" fillId="0" borderId="11" xfId="1" quotePrefix="1" applyNumberFormat="1" applyFont="1" applyFill="1" applyBorder="1" applyAlignment="1">
      <alignment vertical="center"/>
    </xf>
    <xf numFmtId="41" fontId="5" fillId="0" borderId="9" xfId="1" quotePrefix="1" applyNumberFormat="1" applyFont="1" applyFill="1" applyBorder="1" applyAlignment="1">
      <alignment vertical="center"/>
    </xf>
    <xf numFmtId="41" fontId="5" fillId="0" borderId="7" xfId="1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6"/>
  <sheetViews>
    <sheetView tabSelected="1" view="pageBreakPreview" zoomScale="40" zoomScaleNormal="85" zoomScaleSheetLayoutView="40" workbookViewId="0"/>
  </sheetViews>
  <sheetFormatPr defaultColWidth="7.5" defaultRowHeight="14.1" customHeight="1" x14ac:dyDescent="0.15"/>
  <cols>
    <col min="1" max="3" width="2.5" style="16" customWidth="1"/>
    <col min="4" max="4" width="51.75" style="16" customWidth="1"/>
    <col min="5" max="5" width="7.5" style="16" bestFit="1" customWidth="1"/>
    <col min="6" max="32" width="6.125" style="16" customWidth="1"/>
    <col min="33" max="33" width="7.5" style="16" customWidth="1"/>
    <col min="34" max="16384" width="7.5" style="16"/>
  </cols>
  <sheetData>
    <row r="1" spans="1:32" ht="13.5" customHeight="1" x14ac:dyDescent="0.15">
      <c r="A1" s="15" t="s">
        <v>99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13.5" customHeight="1" x14ac:dyDescent="0.1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ht="14.1" customHeight="1" x14ac:dyDescent="0.15">
      <c r="A3" s="17" t="s">
        <v>1</v>
      </c>
      <c r="B3" s="18"/>
      <c r="C3" s="18"/>
      <c r="D3" s="19"/>
      <c r="E3" s="20" t="s">
        <v>2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0" t="s">
        <v>3</v>
      </c>
      <c r="AA3" s="21"/>
      <c r="AB3" s="21"/>
      <c r="AC3" s="21"/>
      <c r="AD3" s="21"/>
      <c r="AE3" s="21"/>
      <c r="AF3" s="21"/>
    </row>
    <row r="4" spans="1:32" ht="14.1" customHeight="1" x14ac:dyDescent="0.15">
      <c r="A4" s="23"/>
      <c r="B4" s="23"/>
      <c r="C4" s="23"/>
      <c r="D4" s="24"/>
      <c r="E4" s="25" t="s">
        <v>4</v>
      </c>
      <c r="F4" s="18"/>
      <c r="G4" s="26"/>
      <c r="H4" s="27" t="s">
        <v>5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  <c r="Y4" s="29"/>
      <c r="Z4" s="25" t="s">
        <v>4</v>
      </c>
      <c r="AA4" s="18"/>
      <c r="AB4" s="26"/>
      <c r="AC4" s="30" t="s">
        <v>6</v>
      </c>
      <c r="AD4" s="30"/>
      <c r="AE4" s="30"/>
      <c r="AF4" s="30"/>
    </row>
    <row r="5" spans="1:32" ht="14.1" customHeight="1" x14ac:dyDescent="0.15">
      <c r="A5" s="23"/>
      <c r="B5" s="23"/>
      <c r="C5" s="23"/>
      <c r="D5" s="24"/>
      <c r="E5" s="31"/>
      <c r="F5" s="32"/>
      <c r="G5" s="33"/>
      <c r="H5" s="34" t="s">
        <v>7</v>
      </c>
      <c r="I5" s="35"/>
      <c r="J5" s="34" t="s">
        <v>8</v>
      </c>
      <c r="K5" s="35"/>
      <c r="L5" s="34" t="s">
        <v>9</v>
      </c>
      <c r="M5" s="35"/>
      <c r="N5" s="34" t="s">
        <v>10</v>
      </c>
      <c r="O5" s="35"/>
      <c r="P5" s="34" t="s">
        <v>11</v>
      </c>
      <c r="Q5" s="35"/>
      <c r="R5" s="34" t="s">
        <v>12</v>
      </c>
      <c r="S5" s="35"/>
      <c r="T5" s="34" t="s">
        <v>16</v>
      </c>
      <c r="U5" s="35"/>
      <c r="V5" s="34" t="s">
        <v>13</v>
      </c>
      <c r="W5" s="35"/>
      <c r="X5" s="34" t="s">
        <v>14</v>
      </c>
      <c r="Y5" s="21"/>
      <c r="Z5" s="31"/>
      <c r="AA5" s="32"/>
      <c r="AB5" s="33"/>
      <c r="AC5" s="34" t="s">
        <v>15</v>
      </c>
      <c r="AD5" s="22"/>
      <c r="AE5" s="36" t="s">
        <v>16</v>
      </c>
      <c r="AF5" s="30"/>
    </row>
    <row r="6" spans="1:32" ht="14.1" customHeight="1" x14ac:dyDescent="0.15">
      <c r="A6" s="32"/>
      <c r="B6" s="32"/>
      <c r="C6" s="32"/>
      <c r="D6" s="37"/>
      <c r="E6" s="38" t="s">
        <v>4</v>
      </c>
      <c r="F6" s="39" t="s">
        <v>17</v>
      </c>
      <c r="G6" s="40" t="s">
        <v>18</v>
      </c>
      <c r="H6" s="39" t="s">
        <v>17</v>
      </c>
      <c r="I6" s="40" t="s">
        <v>18</v>
      </c>
      <c r="J6" s="39" t="s">
        <v>17</v>
      </c>
      <c r="K6" s="40" t="s">
        <v>18</v>
      </c>
      <c r="L6" s="39" t="s">
        <v>17</v>
      </c>
      <c r="M6" s="40" t="s">
        <v>18</v>
      </c>
      <c r="N6" s="39" t="s">
        <v>17</v>
      </c>
      <c r="O6" s="40" t="s">
        <v>18</v>
      </c>
      <c r="P6" s="39" t="s">
        <v>17</v>
      </c>
      <c r="Q6" s="40" t="s">
        <v>18</v>
      </c>
      <c r="R6" s="39" t="s">
        <v>17</v>
      </c>
      <c r="S6" s="40" t="s">
        <v>18</v>
      </c>
      <c r="T6" s="39" t="s">
        <v>19</v>
      </c>
      <c r="U6" s="40" t="s">
        <v>20</v>
      </c>
      <c r="V6" s="39" t="s">
        <v>19</v>
      </c>
      <c r="W6" s="40" t="s">
        <v>20</v>
      </c>
      <c r="X6" s="39" t="s">
        <v>17</v>
      </c>
      <c r="Y6" s="41" t="s">
        <v>18</v>
      </c>
      <c r="Z6" s="38" t="s">
        <v>4</v>
      </c>
      <c r="AA6" s="39" t="s">
        <v>17</v>
      </c>
      <c r="AB6" s="40" t="s">
        <v>18</v>
      </c>
      <c r="AC6" s="39" t="s">
        <v>17</v>
      </c>
      <c r="AD6" s="40" t="s">
        <v>18</v>
      </c>
      <c r="AE6" s="39" t="s">
        <v>19</v>
      </c>
      <c r="AF6" s="41" t="s">
        <v>20</v>
      </c>
    </row>
    <row r="7" spans="1:32" ht="13.5" customHeight="1" x14ac:dyDescent="0.15">
      <c r="A7" s="42" t="s">
        <v>21</v>
      </c>
      <c r="B7" s="43"/>
      <c r="C7" s="43"/>
      <c r="D7" s="43"/>
      <c r="E7" s="1">
        <f>F7+G7</f>
        <v>6276</v>
      </c>
      <c r="F7" s="2">
        <f>H7+J7+L7+N7+P7+R7+T7+V7+X7</f>
        <v>3847</v>
      </c>
      <c r="G7" s="3">
        <f>I7+K7+M7+O7+Q7+S7+U7+W7+Y7</f>
        <v>2429</v>
      </c>
      <c r="H7" s="2">
        <f>SUM(H8+H12+H18+H19+H20+H21)</f>
        <v>84</v>
      </c>
      <c r="I7" s="3">
        <f t="shared" ref="I7:Y7" si="0">SUM(I8+I12+I18+I19+I20+I21)</f>
        <v>302</v>
      </c>
      <c r="J7" s="2">
        <f t="shared" si="0"/>
        <v>1566</v>
      </c>
      <c r="K7" s="3">
        <f t="shared" si="0"/>
        <v>686</v>
      </c>
      <c r="L7" s="2">
        <f t="shared" si="0"/>
        <v>103</v>
      </c>
      <c r="M7" s="3">
        <f t="shared" si="0"/>
        <v>31</v>
      </c>
      <c r="N7" s="2">
        <f t="shared" si="0"/>
        <v>1481</v>
      </c>
      <c r="O7" s="3">
        <f t="shared" si="0"/>
        <v>280</v>
      </c>
      <c r="P7" s="2">
        <f t="shared" si="0"/>
        <v>302</v>
      </c>
      <c r="Q7" s="3">
        <f t="shared" si="0"/>
        <v>415</v>
      </c>
      <c r="R7" s="2">
        <f t="shared" si="0"/>
        <v>24</v>
      </c>
      <c r="S7" s="3">
        <f t="shared" si="0"/>
        <v>103</v>
      </c>
      <c r="T7" s="2">
        <f t="shared" si="0"/>
        <v>94</v>
      </c>
      <c r="U7" s="3">
        <f t="shared" si="0"/>
        <v>281</v>
      </c>
      <c r="V7" s="2">
        <f t="shared" si="0"/>
        <v>53</v>
      </c>
      <c r="W7" s="3">
        <f t="shared" si="0"/>
        <v>172</v>
      </c>
      <c r="X7" s="2">
        <f t="shared" si="0"/>
        <v>140</v>
      </c>
      <c r="Y7" s="4">
        <f t="shared" si="0"/>
        <v>159</v>
      </c>
      <c r="Z7" s="1">
        <f>AA7+AB7</f>
        <v>177</v>
      </c>
      <c r="AA7" s="2">
        <f t="shared" ref="AA7:AA25" si="1">AC7+AE7</f>
        <v>121</v>
      </c>
      <c r="AB7" s="3">
        <f t="shared" ref="AB7:AB25" si="2">AD7+AF7</f>
        <v>56</v>
      </c>
      <c r="AC7" s="2">
        <f t="shared" ref="AC7" si="3">SUM(AC8+AC12+AC18+AC19+AC20+AC21)</f>
        <v>92</v>
      </c>
      <c r="AD7" s="3">
        <f t="shared" ref="AD7" si="4">SUM(AD8+AD12+AD18+AD19+AD20+AD21)</f>
        <v>30</v>
      </c>
      <c r="AE7" s="2">
        <f t="shared" ref="AE7" si="5">SUM(AE8+AE12+AE18+AE19+AE20+AE21)</f>
        <v>29</v>
      </c>
      <c r="AF7" s="4">
        <f t="shared" ref="AF7" si="6">SUM(AF8+AF12+AF18+AF19+AF20+AF21)</f>
        <v>26</v>
      </c>
    </row>
    <row r="8" spans="1:32" ht="13.5" customHeight="1" x14ac:dyDescent="0.15">
      <c r="A8" s="15"/>
      <c r="B8" s="15" t="s">
        <v>93</v>
      </c>
      <c r="C8" s="44"/>
      <c r="D8" s="44"/>
      <c r="E8" s="5">
        <f t="shared" ref="E8:E24" si="7">F8+G8</f>
        <v>722</v>
      </c>
      <c r="F8" s="6">
        <f t="shared" ref="F8:F65" si="8">H8+J8+L8+N8+P8+R8+T8+V8+X8</f>
        <v>560</v>
      </c>
      <c r="G8" s="7">
        <f t="shared" ref="G8:G65" si="9">I8+K8+M8+O8+Q8+S8+U8+W8+Y8</f>
        <v>162</v>
      </c>
      <c r="H8" s="6">
        <f>SUM(H9:H11)</f>
        <v>6</v>
      </c>
      <c r="I8" s="7">
        <f t="shared" ref="I8:Y8" si="10">SUM(I9:I11)</f>
        <v>6</v>
      </c>
      <c r="J8" s="6">
        <f t="shared" si="10"/>
        <v>50</v>
      </c>
      <c r="K8" s="7">
        <f t="shared" si="10"/>
        <v>12</v>
      </c>
      <c r="L8" s="6">
        <f t="shared" si="10"/>
        <v>75</v>
      </c>
      <c r="M8" s="7">
        <f t="shared" si="10"/>
        <v>17</v>
      </c>
      <c r="N8" s="6">
        <f t="shared" si="10"/>
        <v>414</v>
      </c>
      <c r="O8" s="7">
        <f t="shared" si="10"/>
        <v>74</v>
      </c>
      <c r="P8" s="6">
        <f t="shared" si="10"/>
        <v>2</v>
      </c>
      <c r="Q8" s="7">
        <f t="shared" si="10"/>
        <v>6</v>
      </c>
      <c r="R8" s="6">
        <f t="shared" si="10"/>
        <v>5</v>
      </c>
      <c r="S8" s="7">
        <f t="shared" si="10"/>
        <v>28</v>
      </c>
      <c r="T8" s="6">
        <f t="shared" ref="T8:U8" si="11">SUM(T9:T11)</f>
        <v>1</v>
      </c>
      <c r="U8" s="7">
        <f t="shared" si="11"/>
        <v>1</v>
      </c>
      <c r="V8" s="6">
        <f t="shared" si="10"/>
        <v>1</v>
      </c>
      <c r="W8" s="7">
        <f t="shared" si="10"/>
        <v>12</v>
      </c>
      <c r="X8" s="6">
        <f t="shared" si="10"/>
        <v>6</v>
      </c>
      <c r="Y8" s="8">
        <f t="shared" si="10"/>
        <v>6</v>
      </c>
      <c r="Z8" s="5">
        <f t="shared" ref="Z8:Z25" si="12">AA8+AB8</f>
        <v>8</v>
      </c>
      <c r="AA8" s="6">
        <f t="shared" si="1"/>
        <v>5</v>
      </c>
      <c r="AB8" s="7">
        <f t="shared" si="2"/>
        <v>3</v>
      </c>
      <c r="AC8" s="6">
        <f>SUM(AC9:AC11)</f>
        <v>1</v>
      </c>
      <c r="AD8" s="7">
        <f t="shared" ref="AD8:AF8" si="13">SUM(AD9:AD11)</f>
        <v>0</v>
      </c>
      <c r="AE8" s="6">
        <f t="shared" si="13"/>
        <v>4</v>
      </c>
      <c r="AF8" s="8">
        <f t="shared" si="13"/>
        <v>3</v>
      </c>
    </row>
    <row r="9" spans="1:32" ht="13.5" customHeight="1" x14ac:dyDescent="0.15">
      <c r="A9" s="15"/>
      <c r="B9" s="15">
        <v>1</v>
      </c>
      <c r="C9" s="15" t="s">
        <v>22</v>
      </c>
      <c r="D9" s="15"/>
      <c r="E9" s="5">
        <f t="shared" si="7"/>
        <v>704</v>
      </c>
      <c r="F9" s="6">
        <f t="shared" si="8"/>
        <v>557</v>
      </c>
      <c r="G9" s="7">
        <f t="shared" si="9"/>
        <v>147</v>
      </c>
      <c r="H9" s="6">
        <v>5</v>
      </c>
      <c r="I9" s="7">
        <v>4</v>
      </c>
      <c r="J9" s="6">
        <v>49</v>
      </c>
      <c r="K9" s="7">
        <v>12</v>
      </c>
      <c r="L9" s="9">
        <v>75</v>
      </c>
      <c r="M9" s="7">
        <v>17</v>
      </c>
      <c r="N9" s="9">
        <v>414</v>
      </c>
      <c r="O9" s="10">
        <v>73</v>
      </c>
      <c r="P9" s="9">
        <v>2</v>
      </c>
      <c r="Q9" s="10">
        <v>0</v>
      </c>
      <c r="R9" s="9">
        <v>5</v>
      </c>
      <c r="S9" s="7">
        <v>28</v>
      </c>
      <c r="T9" s="6">
        <v>1</v>
      </c>
      <c r="U9" s="10">
        <v>1</v>
      </c>
      <c r="V9" s="6">
        <v>1</v>
      </c>
      <c r="W9" s="10">
        <v>6</v>
      </c>
      <c r="X9" s="9">
        <v>5</v>
      </c>
      <c r="Y9" s="45">
        <v>6</v>
      </c>
      <c r="Z9" s="5">
        <f t="shared" si="12"/>
        <v>4</v>
      </c>
      <c r="AA9" s="6">
        <f t="shared" si="1"/>
        <v>4</v>
      </c>
      <c r="AB9" s="7">
        <f t="shared" si="2"/>
        <v>0</v>
      </c>
      <c r="AC9" s="9">
        <v>1</v>
      </c>
      <c r="AD9" s="7">
        <v>0</v>
      </c>
      <c r="AE9" s="6">
        <v>3</v>
      </c>
      <c r="AF9" s="8">
        <v>0</v>
      </c>
    </row>
    <row r="10" spans="1:32" ht="13.5" customHeight="1" x14ac:dyDescent="0.15">
      <c r="A10" s="15"/>
      <c r="B10" s="15">
        <v>2</v>
      </c>
      <c r="C10" s="15" t="s">
        <v>23</v>
      </c>
      <c r="D10" s="15"/>
      <c r="E10" s="5">
        <f t="shared" si="7"/>
        <v>7</v>
      </c>
      <c r="F10" s="6">
        <f t="shared" si="8"/>
        <v>3</v>
      </c>
      <c r="G10" s="7">
        <f t="shared" si="9"/>
        <v>4</v>
      </c>
      <c r="H10" s="6">
        <v>1</v>
      </c>
      <c r="I10" s="7">
        <v>2</v>
      </c>
      <c r="J10" s="9">
        <v>1</v>
      </c>
      <c r="K10" s="7">
        <v>0</v>
      </c>
      <c r="L10" s="9">
        <v>0</v>
      </c>
      <c r="M10" s="7">
        <v>0</v>
      </c>
      <c r="N10" s="6">
        <v>0</v>
      </c>
      <c r="O10" s="7">
        <v>1</v>
      </c>
      <c r="P10" s="6">
        <v>0</v>
      </c>
      <c r="Q10" s="7">
        <v>0</v>
      </c>
      <c r="R10" s="6">
        <v>0</v>
      </c>
      <c r="S10" s="7">
        <v>0</v>
      </c>
      <c r="T10" s="6">
        <v>0</v>
      </c>
      <c r="U10" s="7">
        <v>0</v>
      </c>
      <c r="V10" s="6">
        <v>0</v>
      </c>
      <c r="W10" s="7">
        <v>1</v>
      </c>
      <c r="X10" s="9">
        <v>1</v>
      </c>
      <c r="Y10" s="8">
        <v>0</v>
      </c>
      <c r="Z10" s="5">
        <f t="shared" si="12"/>
        <v>0</v>
      </c>
      <c r="AA10" s="6">
        <f t="shared" si="1"/>
        <v>0</v>
      </c>
      <c r="AB10" s="7">
        <f t="shared" si="2"/>
        <v>0</v>
      </c>
      <c r="AC10" s="6">
        <v>0</v>
      </c>
      <c r="AD10" s="7">
        <v>0</v>
      </c>
      <c r="AE10" s="6">
        <v>0</v>
      </c>
      <c r="AF10" s="8">
        <v>0</v>
      </c>
    </row>
    <row r="11" spans="1:32" ht="13.5" customHeight="1" x14ac:dyDescent="0.15">
      <c r="A11" s="15"/>
      <c r="B11" s="15">
        <v>3</v>
      </c>
      <c r="C11" s="15" t="s">
        <v>24</v>
      </c>
      <c r="D11" s="15"/>
      <c r="E11" s="5">
        <f t="shared" si="7"/>
        <v>11</v>
      </c>
      <c r="F11" s="6">
        <f t="shared" si="8"/>
        <v>0</v>
      </c>
      <c r="G11" s="7">
        <f t="shared" si="9"/>
        <v>11</v>
      </c>
      <c r="H11" s="6">
        <v>0</v>
      </c>
      <c r="I11" s="7">
        <v>0</v>
      </c>
      <c r="J11" s="6">
        <v>0</v>
      </c>
      <c r="K11" s="7">
        <v>0</v>
      </c>
      <c r="L11" s="6">
        <v>0</v>
      </c>
      <c r="M11" s="7">
        <v>0</v>
      </c>
      <c r="N11" s="6">
        <v>0</v>
      </c>
      <c r="O11" s="7">
        <v>0</v>
      </c>
      <c r="P11" s="6">
        <v>0</v>
      </c>
      <c r="Q11" s="10">
        <v>6</v>
      </c>
      <c r="R11" s="6">
        <v>0</v>
      </c>
      <c r="S11" s="7">
        <v>0</v>
      </c>
      <c r="T11" s="9">
        <v>0</v>
      </c>
      <c r="U11" s="10">
        <v>0</v>
      </c>
      <c r="V11" s="9">
        <v>0</v>
      </c>
      <c r="W11" s="10">
        <v>5</v>
      </c>
      <c r="X11" s="9">
        <v>0</v>
      </c>
      <c r="Y11" s="8">
        <v>0</v>
      </c>
      <c r="Z11" s="5">
        <f t="shared" si="12"/>
        <v>4</v>
      </c>
      <c r="AA11" s="6">
        <f t="shared" si="1"/>
        <v>1</v>
      </c>
      <c r="AB11" s="7">
        <f t="shared" si="2"/>
        <v>3</v>
      </c>
      <c r="AC11" s="6">
        <v>0</v>
      </c>
      <c r="AD11" s="7">
        <v>0</v>
      </c>
      <c r="AE11" s="6">
        <v>1</v>
      </c>
      <c r="AF11" s="8">
        <v>3</v>
      </c>
    </row>
    <row r="12" spans="1:32" ht="13.5" customHeight="1" x14ac:dyDescent="0.15">
      <c r="A12" s="15"/>
      <c r="B12" s="15" t="s">
        <v>25</v>
      </c>
      <c r="C12" s="44"/>
      <c r="D12" s="44"/>
      <c r="E12" s="5">
        <f t="shared" si="7"/>
        <v>5043</v>
      </c>
      <c r="F12" s="6">
        <f t="shared" si="8"/>
        <v>2971</v>
      </c>
      <c r="G12" s="7">
        <f t="shared" si="9"/>
        <v>2072</v>
      </c>
      <c r="H12" s="9">
        <f>SUM(H13+H14+H17)</f>
        <v>60</v>
      </c>
      <c r="I12" s="10">
        <f t="shared" ref="I12:Y12" si="14">SUM(I13+I14+I17)</f>
        <v>249</v>
      </c>
      <c r="J12" s="9">
        <f t="shared" si="14"/>
        <v>1356</v>
      </c>
      <c r="K12" s="10">
        <f t="shared" si="14"/>
        <v>622</v>
      </c>
      <c r="L12" s="9">
        <f t="shared" si="14"/>
        <v>26</v>
      </c>
      <c r="M12" s="10">
        <f>SUM(M13+M14+M17)</f>
        <v>14</v>
      </c>
      <c r="N12" s="9">
        <f t="shared" si="14"/>
        <v>1054</v>
      </c>
      <c r="O12" s="10">
        <f t="shared" si="14"/>
        <v>204</v>
      </c>
      <c r="P12" s="9">
        <f t="shared" si="14"/>
        <v>208</v>
      </c>
      <c r="Q12" s="10">
        <f t="shared" si="14"/>
        <v>359</v>
      </c>
      <c r="R12" s="9">
        <f t="shared" si="14"/>
        <v>16</v>
      </c>
      <c r="S12" s="7">
        <f t="shared" si="14"/>
        <v>71</v>
      </c>
      <c r="T12" s="9">
        <f t="shared" ref="T12:U12" si="15">SUM(T13+T14+T17)</f>
        <v>91</v>
      </c>
      <c r="U12" s="10">
        <f t="shared" si="15"/>
        <v>275</v>
      </c>
      <c r="V12" s="9">
        <f t="shared" si="14"/>
        <v>38</v>
      </c>
      <c r="W12" s="10">
        <f t="shared" si="14"/>
        <v>140</v>
      </c>
      <c r="X12" s="6">
        <f t="shared" si="14"/>
        <v>122</v>
      </c>
      <c r="Y12" s="8">
        <f t="shared" si="14"/>
        <v>138</v>
      </c>
      <c r="Z12" s="5">
        <f t="shared" si="12"/>
        <v>153</v>
      </c>
      <c r="AA12" s="6">
        <f t="shared" si="1"/>
        <v>105</v>
      </c>
      <c r="AB12" s="7">
        <f t="shared" si="2"/>
        <v>48</v>
      </c>
      <c r="AC12" s="9">
        <f>SUM(AC13++AC14+AC17)</f>
        <v>80</v>
      </c>
      <c r="AD12" s="7">
        <f t="shared" ref="AD12:AF12" si="16">SUM(AD13++AD14+AD17)</f>
        <v>26</v>
      </c>
      <c r="AE12" s="9">
        <f t="shared" si="16"/>
        <v>25</v>
      </c>
      <c r="AF12" s="8">
        <f t="shared" si="16"/>
        <v>22</v>
      </c>
    </row>
    <row r="13" spans="1:32" ht="13.5" customHeight="1" x14ac:dyDescent="0.15">
      <c r="A13" s="15"/>
      <c r="B13" s="15">
        <v>1</v>
      </c>
      <c r="C13" s="44" t="s">
        <v>26</v>
      </c>
      <c r="D13" s="44"/>
      <c r="E13" s="5">
        <f t="shared" si="7"/>
        <v>30</v>
      </c>
      <c r="F13" s="6">
        <f t="shared" si="8"/>
        <v>25</v>
      </c>
      <c r="G13" s="7">
        <f t="shared" si="9"/>
        <v>5</v>
      </c>
      <c r="H13" s="9">
        <v>0</v>
      </c>
      <c r="I13" s="10">
        <v>2</v>
      </c>
      <c r="J13" s="9">
        <v>15</v>
      </c>
      <c r="K13" s="10">
        <v>2</v>
      </c>
      <c r="L13" s="9">
        <v>1</v>
      </c>
      <c r="M13" s="10">
        <v>0</v>
      </c>
      <c r="N13" s="9">
        <v>7</v>
      </c>
      <c r="O13" s="10">
        <v>0</v>
      </c>
      <c r="P13" s="9">
        <v>0</v>
      </c>
      <c r="Q13" s="10">
        <v>0</v>
      </c>
      <c r="R13" s="9">
        <v>1</v>
      </c>
      <c r="S13" s="7">
        <v>0</v>
      </c>
      <c r="T13" s="9">
        <v>0</v>
      </c>
      <c r="U13" s="10">
        <v>0</v>
      </c>
      <c r="V13" s="9">
        <v>0</v>
      </c>
      <c r="W13" s="10">
        <v>1</v>
      </c>
      <c r="X13" s="6">
        <v>1</v>
      </c>
      <c r="Y13" s="8">
        <v>0</v>
      </c>
      <c r="Z13" s="5">
        <f t="shared" si="12"/>
        <v>1</v>
      </c>
      <c r="AA13" s="6">
        <f t="shared" si="1"/>
        <v>1</v>
      </c>
      <c r="AB13" s="7">
        <f t="shared" si="2"/>
        <v>0</v>
      </c>
      <c r="AC13" s="9">
        <v>1</v>
      </c>
      <c r="AD13" s="7">
        <v>0</v>
      </c>
      <c r="AE13" s="9">
        <v>0</v>
      </c>
      <c r="AF13" s="8">
        <v>0</v>
      </c>
    </row>
    <row r="14" spans="1:32" ht="13.5" customHeight="1" x14ac:dyDescent="0.15">
      <c r="A14" s="15"/>
      <c r="B14" s="15">
        <v>2</v>
      </c>
      <c r="C14" s="44" t="s">
        <v>27</v>
      </c>
      <c r="D14" s="44"/>
      <c r="E14" s="5">
        <f t="shared" si="7"/>
        <v>4954</v>
      </c>
      <c r="F14" s="6">
        <f t="shared" si="8"/>
        <v>2912</v>
      </c>
      <c r="G14" s="7">
        <f t="shared" si="9"/>
        <v>2042</v>
      </c>
      <c r="H14" s="9">
        <f>SUM(H15:H16)</f>
        <v>60</v>
      </c>
      <c r="I14" s="10">
        <f t="shared" ref="I14:Y14" si="17">SUM(I15:I16)</f>
        <v>239</v>
      </c>
      <c r="J14" s="9">
        <f t="shared" si="17"/>
        <v>1320</v>
      </c>
      <c r="K14" s="10">
        <f>SUM(K15:K16)</f>
        <v>616</v>
      </c>
      <c r="L14" s="9">
        <f t="shared" si="17"/>
        <v>25</v>
      </c>
      <c r="M14" s="10">
        <f t="shared" si="17"/>
        <v>14</v>
      </c>
      <c r="N14" s="9">
        <f t="shared" si="17"/>
        <v>1047</v>
      </c>
      <c r="O14" s="10">
        <f t="shared" si="17"/>
        <v>204</v>
      </c>
      <c r="P14" s="9">
        <f t="shared" si="17"/>
        <v>203</v>
      </c>
      <c r="Q14" s="10">
        <f t="shared" si="17"/>
        <v>356</v>
      </c>
      <c r="R14" s="9">
        <f t="shared" si="17"/>
        <v>15</v>
      </c>
      <c r="S14" s="7">
        <f t="shared" si="17"/>
        <v>71</v>
      </c>
      <c r="T14" s="9">
        <f t="shared" ref="T14:U14" si="18">SUM(T15:T16)</f>
        <v>91</v>
      </c>
      <c r="U14" s="10">
        <f t="shared" si="18"/>
        <v>275</v>
      </c>
      <c r="V14" s="9">
        <f t="shared" si="17"/>
        <v>37</v>
      </c>
      <c r="W14" s="10">
        <f t="shared" si="17"/>
        <v>138</v>
      </c>
      <c r="X14" s="9">
        <f t="shared" si="17"/>
        <v>114</v>
      </c>
      <c r="Y14" s="8">
        <f t="shared" si="17"/>
        <v>129</v>
      </c>
      <c r="Z14" s="5">
        <f t="shared" si="12"/>
        <v>146</v>
      </c>
      <c r="AA14" s="6">
        <f t="shared" si="1"/>
        <v>100</v>
      </c>
      <c r="AB14" s="7">
        <f t="shared" si="2"/>
        <v>46</v>
      </c>
      <c r="AC14" s="9">
        <f>SUM(AC15:AC16)</f>
        <v>75</v>
      </c>
      <c r="AD14" s="7">
        <f>SUM(AD15:AD16)</f>
        <v>24</v>
      </c>
      <c r="AE14" s="9">
        <f>SUM(AE15:AE16)</f>
        <v>25</v>
      </c>
      <c r="AF14" s="8">
        <f>SUM(AF15:AF16)</f>
        <v>22</v>
      </c>
    </row>
    <row r="15" spans="1:32" ht="13.5" customHeight="1" x14ac:dyDescent="0.15">
      <c r="A15" s="15"/>
      <c r="B15" s="15"/>
      <c r="C15" s="44"/>
      <c r="D15" s="44" t="s">
        <v>28</v>
      </c>
      <c r="E15" s="5">
        <f t="shared" si="7"/>
        <v>4760</v>
      </c>
      <c r="F15" s="6">
        <f t="shared" si="8"/>
        <v>2801</v>
      </c>
      <c r="G15" s="7">
        <f t="shared" si="9"/>
        <v>1959</v>
      </c>
      <c r="H15" s="9">
        <v>56</v>
      </c>
      <c r="I15" s="10">
        <v>231</v>
      </c>
      <c r="J15" s="9">
        <v>1301</v>
      </c>
      <c r="K15" s="10">
        <v>611</v>
      </c>
      <c r="L15" s="9">
        <v>20</v>
      </c>
      <c r="M15" s="10">
        <v>13</v>
      </c>
      <c r="N15" s="9">
        <v>1031</v>
      </c>
      <c r="O15" s="10">
        <v>202</v>
      </c>
      <c r="P15" s="9">
        <v>194</v>
      </c>
      <c r="Q15" s="10">
        <v>349</v>
      </c>
      <c r="R15" s="9">
        <v>15</v>
      </c>
      <c r="S15" s="7">
        <v>71</v>
      </c>
      <c r="T15" s="9">
        <v>52</v>
      </c>
      <c r="U15" s="10">
        <v>248</v>
      </c>
      <c r="V15" s="9">
        <v>32</v>
      </c>
      <c r="W15" s="10">
        <v>115</v>
      </c>
      <c r="X15" s="6">
        <v>100</v>
      </c>
      <c r="Y15" s="8">
        <v>119</v>
      </c>
      <c r="Z15" s="5">
        <f t="shared" si="12"/>
        <v>127</v>
      </c>
      <c r="AA15" s="6">
        <f t="shared" si="1"/>
        <v>89</v>
      </c>
      <c r="AB15" s="7">
        <f t="shared" si="2"/>
        <v>38</v>
      </c>
      <c r="AC15" s="9">
        <v>74</v>
      </c>
      <c r="AD15" s="7">
        <v>24</v>
      </c>
      <c r="AE15" s="9">
        <v>15</v>
      </c>
      <c r="AF15" s="8">
        <v>14</v>
      </c>
    </row>
    <row r="16" spans="1:32" ht="13.5" customHeight="1" x14ac:dyDescent="0.15">
      <c r="A16" s="15"/>
      <c r="B16" s="15"/>
      <c r="C16" s="44"/>
      <c r="D16" s="44" t="s">
        <v>29</v>
      </c>
      <c r="E16" s="5">
        <f t="shared" si="7"/>
        <v>194</v>
      </c>
      <c r="F16" s="6">
        <f t="shared" si="8"/>
        <v>111</v>
      </c>
      <c r="G16" s="7">
        <f t="shared" si="9"/>
        <v>83</v>
      </c>
      <c r="H16" s="9">
        <v>4</v>
      </c>
      <c r="I16" s="10">
        <v>8</v>
      </c>
      <c r="J16" s="9">
        <v>19</v>
      </c>
      <c r="K16" s="10">
        <v>5</v>
      </c>
      <c r="L16" s="9">
        <v>5</v>
      </c>
      <c r="M16" s="10">
        <v>1</v>
      </c>
      <c r="N16" s="9">
        <v>16</v>
      </c>
      <c r="O16" s="10">
        <v>2</v>
      </c>
      <c r="P16" s="9">
        <v>9</v>
      </c>
      <c r="Q16" s="10">
        <v>7</v>
      </c>
      <c r="R16" s="9">
        <v>0</v>
      </c>
      <c r="S16" s="7">
        <v>0</v>
      </c>
      <c r="T16" s="9">
        <v>39</v>
      </c>
      <c r="U16" s="10">
        <v>27</v>
      </c>
      <c r="V16" s="9">
        <v>5</v>
      </c>
      <c r="W16" s="10">
        <v>23</v>
      </c>
      <c r="X16" s="6">
        <v>14</v>
      </c>
      <c r="Y16" s="8">
        <v>10</v>
      </c>
      <c r="Z16" s="5">
        <f t="shared" si="12"/>
        <v>19</v>
      </c>
      <c r="AA16" s="6">
        <f t="shared" si="1"/>
        <v>11</v>
      </c>
      <c r="AB16" s="7">
        <f t="shared" si="2"/>
        <v>8</v>
      </c>
      <c r="AC16" s="9">
        <v>1</v>
      </c>
      <c r="AD16" s="7">
        <v>0</v>
      </c>
      <c r="AE16" s="9">
        <v>10</v>
      </c>
      <c r="AF16" s="8">
        <v>8</v>
      </c>
    </row>
    <row r="17" spans="1:32" ht="13.5" customHeight="1" x14ac:dyDescent="0.15">
      <c r="A17" s="15"/>
      <c r="B17" s="15">
        <v>3</v>
      </c>
      <c r="C17" s="44" t="s">
        <v>30</v>
      </c>
      <c r="D17" s="44"/>
      <c r="E17" s="5">
        <f t="shared" si="7"/>
        <v>59</v>
      </c>
      <c r="F17" s="6">
        <f t="shared" si="8"/>
        <v>34</v>
      </c>
      <c r="G17" s="7">
        <f t="shared" si="9"/>
        <v>25</v>
      </c>
      <c r="H17" s="9">
        <v>0</v>
      </c>
      <c r="I17" s="10">
        <v>8</v>
      </c>
      <c r="J17" s="9">
        <v>21</v>
      </c>
      <c r="K17" s="10">
        <v>4</v>
      </c>
      <c r="L17" s="9">
        <v>0</v>
      </c>
      <c r="M17" s="10">
        <v>0</v>
      </c>
      <c r="N17" s="9">
        <v>0</v>
      </c>
      <c r="O17" s="10">
        <v>0</v>
      </c>
      <c r="P17" s="9">
        <v>5</v>
      </c>
      <c r="Q17" s="10">
        <v>3</v>
      </c>
      <c r="R17" s="9">
        <v>0</v>
      </c>
      <c r="S17" s="7">
        <v>0</v>
      </c>
      <c r="T17" s="9">
        <v>0</v>
      </c>
      <c r="U17" s="10">
        <v>0</v>
      </c>
      <c r="V17" s="9">
        <v>1</v>
      </c>
      <c r="W17" s="10">
        <v>1</v>
      </c>
      <c r="X17" s="6">
        <v>7</v>
      </c>
      <c r="Y17" s="8">
        <v>9</v>
      </c>
      <c r="Z17" s="5">
        <f t="shared" si="12"/>
        <v>6</v>
      </c>
      <c r="AA17" s="6">
        <f t="shared" si="1"/>
        <v>4</v>
      </c>
      <c r="AB17" s="7">
        <f t="shared" si="2"/>
        <v>2</v>
      </c>
      <c r="AC17" s="9">
        <v>4</v>
      </c>
      <c r="AD17" s="7">
        <v>2</v>
      </c>
      <c r="AE17" s="9">
        <v>0</v>
      </c>
      <c r="AF17" s="8">
        <v>0</v>
      </c>
    </row>
    <row r="18" spans="1:32" ht="13.5" customHeight="1" x14ac:dyDescent="0.15">
      <c r="A18" s="15"/>
      <c r="B18" s="15" t="s">
        <v>31</v>
      </c>
      <c r="C18" s="44"/>
      <c r="D18" s="44"/>
      <c r="E18" s="5">
        <f t="shared" si="7"/>
        <v>93</v>
      </c>
      <c r="F18" s="6">
        <f t="shared" si="8"/>
        <v>67</v>
      </c>
      <c r="G18" s="7">
        <f t="shared" si="9"/>
        <v>26</v>
      </c>
      <c r="H18" s="6">
        <v>0</v>
      </c>
      <c r="I18" s="7">
        <v>0</v>
      </c>
      <c r="J18" s="6">
        <v>0</v>
      </c>
      <c r="K18" s="7">
        <v>0</v>
      </c>
      <c r="L18" s="6">
        <v>0</v>
      </c>
      <c r="M18" s="7">
        <v>0</v>
      </c>
      <c r="N18" s="6">
        <v>0</v>
      </c>
      <c r="O18" s="7">
        <v>0</v>
      </c>
      <c r="P18" s="6">
        <v>67</v>
      </c>
      <c r="Q18" s="7">
        <v>26</v>
      </c>
      <c r="R18" s="6">
        <v>0</v>
      </c>
      <c r="S18" s="7">
        <v>0</v>
      </c>
      <c r="T18" s="6">
        <v>0</v>
      </c>
      <c r="U18" s="7">
        <v>0</v>
      </c>
      <c r="V18" s="6">
        <v>0</v>
      </c>
      <c r="W18" s="7">
        <v>0</v>
      </c>
      <c r="X18" s="6">
        <v>0</v>
      </c>
      <c r="Y18" s="8">
        <v>0</v>
      </c>
      <c r="Z18" s="5">
        <f t="shared" si="12"/>
        <v>0</v>
      </c>
      <c r="AA18" s="6">
        <f t="shared" si="1"/>
        <v>0</v>
      </c>
      <c r="AB18" s="7">
        <f t="shared" si="2"/>
        <v>0</v>
      </c>
      <c r="AC18" s="6">
        <v>0</v>
      </c>
      <c r="AD18" s="7">
        <v>0</v>
      </c>
      <c r="AE18" s="6">
        <v>0</v>
      </c>
      <c r="AF18" s="8">
        <v>0</v>
      </c>
    </row>
    <row r="19" spans="1:32" ht="13.5" customHeight="1" x14ac:dyDescent="0.15">
      <c r="A19" s="15"/>
      <c r="B19" s="15" t="s">
        <v>32</v>
      </c>
      <c r="C19" s="15"/>
      <c r="D19" s="15"/>
      <c r="E19" s="5">
        <f t="shared" si="7"/>
        <v>21</v>
      </c>
      <c r="F19" s="6">
        <f t="shared" si="8"/>
        <v>10</v>
      </c>
      <c r="G19" s="7">
        <f t="shared" si="9"/>
        <v>11</v>
      </c>
      <c r="H19" s="6">
        <v>1</v>
      </c>
      <c r="I19" s="7">
        <v>4</v>
      </c>
      <c r="J19" s="6">
        <v>7</v>
      </c>
      <c r="K19" s="7">
        <v>4</v>
      </c>
      <c r="L19" s="6">
        <v>0</v>
      </c>
      <c r="M19" s="7">
        <v>0</v>
      </c>
      <c r="N19" s="9">
        <v>0</v>
      </c>
      <c r="O19" s="10">
        <v>1</v>
      </c>
      <c r="P19" s="9">
        <v>1</v>
      </c>
      <c r="Q19" s="7">
        <v>2</v>
      </c>
      <c r="R19" s="6">
        <v>1</v>
      </c>
      <c r="S19" s="7">
        <v>0</v>
      </c>
      <c r="T19" s="6">
        <v>0</v>
      </c>
      <c r="U19" s="7">
        <v>0</v>
      </c>
      <c r="V19" s="6">
        <v>0</v>
      </c>
      <c r="W19" s="7">
        <v>0</v>
      </c>
      <c r="X19" s="6">
        <v>0</v>
      </c>
      <c r="Y19" s="8">
        <v>0</v>
      </c>
      <c r="Z19" s="5">
        <f t="shared" si="12"/>
        <v>2</v>
      </c>
      <c r="AA19" s="6">
        <f t="shared" si="1"/>
        <v>1</v>
      </c>
      <c r="AB19" s="7">
        <f t="shared" si="2"/>
        <v>1</v>
      </c>
      <c r="AC19" s="6">
        <v>1</v>
      </c>
      <c r="AD19" s="7">
        <v>0</v>
      </c>
      <c r="AE19" s="6">
        <v>0</v>
      </c>
      <c r="AF19" s="8">
        <v>1</v>
      </c>
    </row>
    <row r="20" spans="1:32" ht="13.5" customHeight="1" x14ac:dyDescent="0.15">
      <c r="A20" s="15"/>
      <c r="B20" s="15" t="s">
        <v>33</v>
      </c>
      <c r="C20" s="44"/>
      <c r="D20" s="44"/>
      <c r="E20" s="5">
        <f t="shared" si="7"/>
        <v>397</v>
      </c>
      <c r="F20" s="6">
        <f t="shared" si="8"/>
        <v>239</v>
      </c>
      <c r="G20" s="7">
        <f t="shared" si="9"/>
        <v>158</v>
      </c>
      <c r="H20" s="6">
        <v>17</v>
      </c>
      <c r="I20" s="7">
        <v>43</v>
      </c>
      <c r="J20" s="6">
        <v>153</v>
      </c>
      <c r="K20" s="7">
        <v>48</v>
      </c>
      <c r="L20" s="9">
        <v>2</v>
      </c>
      <c r="M20" s="7">
        <v>0</v>
      </c>
      <c r="N20" s="9">
        <v>13</v>
      </c>
      <c r="O20" s="10">
        <v>1</v>
      </c>
      <c r="P20" s="9">
        <v>24</v>
      </c>
      <c r="Q20" s="7">
        <v>22</v>
      </c>
      <c r="R20" s="6">
        <v>2</v>
      </c>
      <c r="S20" s="7">
        <v>4</v>
      </c>
      <c r="T20" s="6">
        <v>2</v>
      </c>
      <c r="U20" s="7">
        <v>5</v>
      </c>
      <c r="V20" s="6">
        <v>14</v>
      </c>
      <c r="W20" s="7">
        <v>20</v>
      </c>
      <c r="X20" s="6">
        <v>12</v>
      </c>
      <c r="Y20" s="8">
        <v>15</v>
      </c>
      <c r="Z20" s="5">
        <f t="shared" si="12"/>
        <v>14</v>
      </c>
      <c r="AA20" s="6">
        <f t="shared" si="1"/>
        <v>10</v>
      </c>
      <c r="AB20" s="7">
        <f t="shared" si="2"/>
        <v>4</v>
      </c>
      <c r="AC20" s="9">
        <v>10</v>
      </c>
      <c r="AD20" s="7">
        <v>4</v>
      </c>
      <c r="AE20" s="9">
        <v>0</v>
      </c>
      <c r="AF20" s="8">
        <v>0</v>
      </c>
    </row>
    <row r="21" spans="1:32" ht="13.5" customHeight="1" x14ac:dyDescent="0.15">
      <c r="A21" s="15"/>
      <c r="B21" s="15" t="s">
        <v>34</v>
      </c>
      <c r="C21" s="44"/>
      <c r="D21" s="44"/>
      <c r="E21" s="5">
        <f t="shared" si="7"/>
        <v>0</v>
      </c>
      <c r="F21" s="6">
        <f t="shared" si="8"/>
        <v>0</v>
      </c>
      <c r="G21" s="7">
        <f t="shared" si="9"/>
        <v>0</v>
      </c>
      <c r="H21" s="9">
        <v>0</v>
      </c>
      <c r="I21" s="7">
        <v>0</v>
      </c>
      <c r="J21" s="6">
        <v>0</v>
      </c>
      <c r="K21" s="10">
        <v>0</v>
      </c>
      <c r="L21" s="9">
        <v>0</v>
      </c>
      <c r="M21" s="7">
        <v>0</v>
      </c>
      <c r="N21" s="6">
        <v>0</v>
      </c>
      <c r="O21" s="7">
        <v>0</v>
      </c>
      <c r="P21" s="6">
        <v>0</v>
      </c>
      <c r="Q21" s="7">
        <v>0</v>
      </c>
      <c r="R21" s="6">
        <v>0</v>
      </c>
      <c r="S21" s="7">
        <v>0</v>
      </c>
      <c r="T21" s="6">
        <v>0</v>
      </c>
      <c r="U21" s="7">
        <v>0</v>
      </c>
      <c r="V21" s="6">
        <v>0</v>
      </c>
      <c r="W21" s="7">
        <v>0</v>
      </c>
      <c r="X21" s="9">
        <v>0</v>
      </c>
      <c r="Y21" s="8">
        <v>0</v>
      </c>
      <c r="Z21" s="5">
        <f t="shared" si="12"/>
        <v>0</v>
      </c>
      <c r="AA21" s="6">
        <f t="shared" si="1"/>
        <v>0</v>
      </c>
      <c r="AB21" s="7">
        <f t="shared" si="2"/>
        <v>0</v>
      </c>
      <c r="AC21" s="9">
        <v>0</v>
      </c>
      <c r="AD21" s="10">
        <v>0</v>
      </c>
      <c r="AE21" s="6">
        <v>0</v>
      </c>
      <c r="AF21" s="8">
        <v>0</v>
      </c>
    </row>
    <row r="22" spans="1:32" ht="13.5" customHeight="1" x14ac:dyDescent="0.15">
      <c r="A22" s="15"/>
      <c r="B22" s="15" t="s">
        <v>35</v>
      </c>
      <c r="C22" s="44"/>
      <c r="D22" s="44"/>
      <c r="E22" s="5">
        <f t="shared" si="7"/>
        <v>0</v>
      </c>
      <c r="F22" s="6">
        <f t="shared" si="8"/>
        <v>0</v>
      </c>
      <c r="G22" s="7">
        <f t="shared" si="9"/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6">
        <v>0</v>
      </c>
      <c r="Q22" s="7">
        <v>0</v>
      </c>
      <c r="R22" s="6">
        <v>0</v>
      </c>
      <c r="S22" s="7">
        <v>0</v>
      </c>
      <c r="T22" s="6">
        <v>0</v>
      </c>
      <c r="U22" s="7">
        <v>0</v>
      </c>
      <c r="V22" s="6">
        <v>0</v>
      </c>
      <c r="W22" s="7">
        <v>0</v>
      </c>
      <c r="X22" s="6">
        <v>0</v>
      </c>
      <c r="Y22" s="8">
        <v>0</v>
      </c>
      <c r="Z22" s="5">
        <f t="shared" si="12"/>
        <v>0</v>
      </c>
      <c r="AA22" s="6">
        <f t="shared" si="1"/>
        <v>0</v>
      </c>
      <c r="AB22" s="7">
        <f t="shared" si="2"/>
        <v>0</v>
      </c>
      <c r="AC22" s="6">
        <v>0</v>
      </c>
      <c r="AD22" s="7">
        <v>0</v>
      </c>
      <c r="AE22" s="6">
        <v>0</v>
      </c>
      <c r="AF22" s="8">
        <v>0</v>
      </c>
    </row>
    <row r="23" spans="1:32" ht="13.5" customHeight="1" x14ac:dyDescent="0.15">
      <c r="A23" s="15"/>
      <c r="B23" s="15" t="s">
        <v>97</v>
      </c>
      <c r="C23" s="44"/>
      <c r="D23" s="44"/>
      <c r="E23" s="5">
        <f t="shared" si="7"/>
        <v>0</v>
      </c>
      <c r="F23" s="6">
        <f t="shared" si="8"/>
        <v>0</v>
      </c>
      <c r="G23" s="7">
        <f t="shared" si="9"/>
        <v>0</v>
      </c>
      <c r="H23" s="6">
        <v>0</v>
      </c>
      <c r="I23" s="7">
        <v>0</v>
      </c>
      <c r="J23" s="6">
        <v>0</v>
      </c>
      <c r="K23" s="7">
        <v>0</v>
      </c>
      <c r="L23" s="6">
        <v>0</v>
      </c>
      <c r="M23" s="7">
        <v>0</v>
      </c>
      <c r="N23" s="6">
        <v>0</v>
      </c>
      <c r="O23" s="7">
        <v>0</v>
      </c>
      <c r="P23" s="6">
        <v>0</v>
      </c>
      <c r="Q23" s="7">
        <v>0</v>
      </c>
      <c r="R23" s="6">
        <v>0</v>
      </c>
      <c r="S23" s="7">
        <v>0</v>
      </c>
      <c r="T23" s="6">
        <v>0</v>
      </c>
      <c r="U23" s="7">
        <v>0</v>
      </c>
      <c r="V23" s="6">
        <v>0</v>
      </c>
      <c r="W23" s="7">
        <v>0</v>
      </c>
      <c r="X23" s="6">
        <v>0</v>
      </c>
      <c r="Y23" s="8">
        <v>0</v>
      </c>
      <c r="Z23" s="5">
        <f t="shared" si="12"/>
        <v>0</v>
      </c>
      <c r="AA23" s="6">
        <f t="shared" si="1"/>
        <v>0</v>
      </c>
      <c r="AB23" s="7">
        <f t="shared" si="2"/>
        <v>0</v>
      </c>
      <c r="AC23" s="6">
        <v>0</v>
      </c>
      <c r="AD23" s="7">
        <v>0</v>
      </c>
      <c r="AE23" s="6">
        <v>0</v>
      </c>
      <c r="AF23" s="8">
        <v>0</v>
      </c>
    </row>
    <row r="24" spans="1:32" ht="13.5" customHeight="1" x14ac:dyDescent="0.15">
      <c r="A24" s="15"/>
      <c r="B24" s="44" t="s">
        <v>98</v>
      </c>
      <c r="C24" s="44"/>
      <c r="D24" s="44"/>
      <c r="E24" s="5">
        <f t="shared" si="7"/>
        <v>172</v>
      </c>
      <c r="F24" s="6">
        <f t="shared" si="8"/>
        <v>93</v>
      </c>
      <c r="G24" s="7">
        <f t="shared" si="9"/>
        <v>79</v>
      </c>
      <c r="H24" s="6">
        <v>4</v>
      </c>
      <c r="I24" s="7">
        <v>7</v>
      </c>
      <c r="J24" s="6">
        <v>12</v>
      </c>
      <c r="K24" s="7">
        <v>3</v>
      </c>
      <c r="L24" s="6">
        <v>5</v>
      </c>
      <c r="M24" s="7">
        <v>1</v>
      </c>
      <c r="N24" s="6">
        <v>7</v>
      </c>
      <c r="O24" s="7">
        <v>1</v>
      </c>
      <c r="P24" s="6">
        <v>9</v>
      </c>
      <c r="Q24" s="7">
        <v>7</v>
      </c>
      <c r="R24" s="6">
        <v>0</v>
      </c>
      <c r="S24" s="7">
        <v>0</v>
      </c>
      <c r="T24" s="6">
        <v>39</v>
      </c>
      <c r="U24" s="7">
        <v>27</v>
      </c>
      <c r="V24" s="6">
        <v>5</v>
      </c>
      <c r="W24" s="7">
        <v>23</v>
      </c>
      <c r="X24" s="6">
        <v>12</v>
      </c>
      <c r="Y24" s="8">
        <v>10</v>
      </c>
      <c r="Z24" s="5">
        <f t="shared" si="12"/>
        <v>19</v>
      </c>
      <c r="AA24" s="6">
        <f t="shared" si="1"/>
        <v>11</v>
      </c>
      <c r="AB24" s="7">
        <f t="shared" si="2"/>
        <v>8</v>
      </c>
      <c r="AC24" s="6">
        <v>1</v>
      </c>
      <c r="AD24" s="7">
        <v>0</v>
      </c>
      <c r="AE24" s="6">
        <v>10</v>
      </c>
      <c r="AF24" s="8">
        <v>8</v>
      </c>
    </row>
    <row r="25" spans="1:32" ht="13.5" customHeight="1" x14ac:dyDescent="0.15">
      <c r="A25" s="15"/>
      <c r="B25" s="15" t="s">
        <v>36</v>
      </c>
      <c r="C25" s="44"/>
      <c r="D25" s="44"/>
      <c r="E25" s="5">
        <f>F25+G25</f>
        <v>4962</v>
      </c>
      <c r="F25" s="6">
        <f t="shared" si="8"/>
        <v>2919</v>
      </c>
      <c r="G25" s="7">
        <f t="shared" si="9"/>
        <v>2043</v>
      </c>
      <c r="H25" s="6">
        <f>H13+H15+H22+H23+H24</f>
        <v>60</v>
      </c>
      <c r="I25" s="7">
        <f t="shared" ref="I25:Y25" si="19">I13+I15+I22+I23+I24</f>
        <v>240</v>
      </c>
      <c r="J25" s="6">
        <f t="shared" si="19"/>
        <v>1328</v>
      </c>
      <c r="K25" s="7">
        <f t="shared" si="19"/>
        <v>616</v>
      </c>
      <c r="L25" s="6">
        <f t="shared" si="19"/>
        <v>26</v>
      </c>
      <c r="M25" s="7">
        <f t="shared" si="19"/>
        <v>14</v>
      </c>
      <c r="N25" s="6">
        <f t="shared" si="19"/>
        <v>1045</v>
      </c>
      <c r="O25" s="7">
        <f t="shared" si="19"/>
        <v>203</v>
      </c>
      <c r="P25" s="6">
        <f t="shared" si="19"/>
        <v>203</v>
      </c>
      <c r="Q25" s="7">
        <f t="shared" si="19"/>
        <v>356</v>
      </c>
      <c r="R25" s="6">
        <f t="shared" si="19"/>
        <v>16</v>
      </c>
      <c r="S25" s="7">
        <f t="shared" si="19"/>
        <v>71</v>
      </c>
      <c r="T25" s="6">
        <f t="shared" ref="T25:U25" si="20">T13+T15+T22+T23+T24</f>
        <v>91</v>
      </c>
      <c r="U25" s="7">
        <f t="shared" si="20"/>
        <v>275</v>
      </c>
      <c r="V25" s="6">
        <f t="shared" si="19"/>
        <v>37</v>
      </c>
      <c r="W25" s="7">
        <f t="shared" si="19"/>
        <v>139</v>
      </c>
      <c r="X25" s="6">
        <f t="shared" si="19"/>
        <v>113</v>
      </c>
      <c r="Y25" s="8">
        <f t="shared" si="19"/>
        <v>129</v>
      </c>
      <c r="Z25" s="5">
        <f t="shared" si="12"/>
        <v>147</v>
      </c>
      <c r="AA25" s="6">
        <f t="shared" si="1"/>
        <v>101</v>
      </c>
      <c r="AB25" s="7">
        <f t="shared" si="2"/>
        <v>46</v>
      </c>
      <c r="AC25" s="6">
        <f t="shared" ref="AC25:AF25" si="21">AC13+AC15+AC22+AC23+AC24</f>
        <v>76</v>
      </c>
      <c r="AD25" s="7">
        <f t="shared" si="21"/>
        <v>24</v>
      </c>
      <c r="AE25" s="6">
        <f t="shared" si="21"/>
        <v>25</v>
      </c>
      <c r="AF25" s="8">
        <f t="shared" si="21"/>
        <v>22</v>
      </c>
    </row>
    <row r="26" spans="1:32" ht="7.5" customHeight="1" x14ac:dyDescent="0.15">
      <c r="A26" s="15"/>
      <c r="B26" s="15"/>
      <c r="C26" s="44"/>
      <c r="D26" s="44"/>
      <c r="E26" s="5"/>
      <c r="F26" s="6"/>
      <c r="G26" s="7"/>
      <c r="H26" s="6"/>
      <c r="I26" s="7"/>
      <c r="J26" s="6"/>
      <c r="K26" s="7"/>
      <c r="L26" s="6"/>
      <c r="M26" s="7"/>
      <c r="N26" s="6"/>
      <c r="O26" s="7"/>
      <c r="P26" s="6"/>
      <c r="Q26" s="7"/>
      <c r="R26" s="6"/>
      <c r="S26" s="7"/>
      <c r="T26" s="6"/>
      <c r="U26" s="7"/>
      <c r="V26" s="6"/>
      <c r="W26" s="7"/>
      <c r="X26" s="6"/>
      <c r="Y26" s="8"/>
      <c r="Z26" s="5"/>
      <c r="AA26" s="6"/>
      <c r="AB26" s="7"/>
      <c r="AC26" s="6"/>
      <c r="AD26" s="7"/>
      <c r="AE26" s="6"/>
      <c r="AF26" s="8"/>
    </row>
    <row r="27" spans="1:32" ht="13.5" customHeight="1" x14ac:dyDescent="0.15">
      <c r="A27" s="15" t="s">
        <v>94</v>
      </c>
      <c r="B27" s="44"/>
      <c r="C27" s="44"/>
      <c r="D27" s="44"/>
      <c r="E27" s="5">
        <f t="shared" ref="E27:E44" si="22">F27+G27</f>
        <v>4962</v>
      </c>
      <c r="F27" s="6">
        <f t="shared" si="8"/>
        <v>2919</v>
      </c>
      <c r="G27" s="7">
        <f t="shared" si="9"/>
        <v>2043</v>
      </c>
      <c r="H27" s="6">
        <f>H28+H34+H35+H36+H37+H38+H39+H40+H41+H42+H43+H44</f>
        <v>60</v>
      </c>
      <c r="I27" s="7">
        <f>I28+I34+I35+I36+I37+I38+I39+I40+I41+I42+I43+I44</f>
        <v>240</v>
      </c>
      <c r="J27" s="6">
        <f t="shared" ref="J27:Y27" si="23">J28+J34+J35+J36+J37+J38+J39+J40+J41+J42+J43+J44</f>
        <v>1328</v>
      </c>
      <c r="K27" s="7">
        <f t="shared" si="23"/>
        <v>616</v>
      </c>
      <c r="L27" s="6">
        <f t="shared" si="23"/>
        <v>26</v>
      </c>
      <c r="M27" s="7">
        <f t="shared" si="23"/>
        <v>14</v>
      </c>
      <c r="N27" s="6">
        <f t="shared" si="23"/>
        <v>1045</v>
      </c>
      <c r="O27" s="7">
        <f t="shared" si="23"/>
        <v>203</v>
      </c>
      <c r="P27" s="6">
        <f t="shared" si="23"/>
        <v>203</v>
      </c>
      <c r="Q27" s="7">
        <f t="shared" si="23"/>
        <v>356</v>
      </c>
      <c r="R27" s="6">
        <f t="shared" si="23"/>
        <v>16</v>
      </c>
      <c r="S27" s="7">
        <f t="shared" si="23"/>
        <v>71</v>
      </c>
      <c r="T27" s="6">
        <f t="shared" ref="T27" si="24">T28+T34+T35+T36+T37+T38+T39+T40+T41+T42+T43+T44</f>
        <v>91</v>
      </c>
      <c r="U27" s="7">
        <f>U28+U34+U35+U36+U37+U38+U39+U40+U41+U42+U43+U44</f>
        <v>275</v>
      </c>
      <c r="V27" s="6">
        <f t="shared" si="23"/>
        <v>37</v>
      </c>
      <c r="W27" s="7">
        <f>W28+W34+W35+W36+W37+W38+W39+W40+W41+W42+W43+W44</f>
        <v>139</v>
      </c>
      <c r="X27" s="6">
        <f t="shared" si="23"/>
        <v>113</v>
      </c>
      <c r="Y27" s="8">
        <f t="shared" si="23"/>
        <v>129</v>
      </c>
      <c r="Z27" s="5">
        <f t="shared" ref="Z27:Z44" si="25">AA27+AB27</f>
        <v>147</v>
      </c>
      <c r="AA27" s="6">
        <f t="shared" ref="AA27:AA44" si="26">AC27+AE27</f>
        <v>101</v>
      </c>
      <c r="AB27" s="7">
        <f t="shared" ref="AB27:AB44" si="27">AD27+AF27</f>
        <v>46</v>
      </c>
      <c r="AC27" s="6">
        <f t="shared" ref="AC27" si="28">AC28+AC34+AC35+AC36+AC37+AC38+AC39+AC40+AC41+AC42+AC43+AC44</f>
        <v>76</v>
      </c>
      <c r="AD27" s="7">
        <f t="shared" ref="AD27" si="29">AD28+AD34+AD35+AD36+AD37+AD38+AD39+AD40+AD41+AD42+AD43+AD44</f>
        <v>24</v>
      </c>
      <c r="AE27" s="6">
        <f t="shared" ref="AE27" si="30">AE28+AE34+AE35+AE36+AE37+AE38+AE39+AE40+AE41+AE42+AE43+AE44</f>
        <v>25</v>
      </c>
      <c r="AF27" s="8">
        <f t="shared" ref="AF27" si="31">AF28+AF34+AF35+AF36+AF37+AF38+AF39+AF40+AF41+AF42+AF43+AF44</f>
        <v>22</v>
      </c>
    </row>
    <row r="28" spans="1:32" ht="13.5" customHeight="1" x14ac:dyDescent="0.15">
      <c r="A28" s="15" t="s">
        <v>37</v>
      </c>
      <c r="B28" s="15" t="s">
        <v>38</v>
      </c>
      <c r="C28" s="46"/>
      <c r="D28" s="44"/>
      <c r="E28" s="5">
        <f t="shared" si="22"/>
        <v>2595</v>
      </c>
      <c r="F28" s="6">
        <f>H28+J28+L28+N28+P28+R28+T28+V28+X28</f>
        <v>1525</v>
      </c>
      <c r="G28" s="7">
        <f t="shared" si="9"/>
        <v>1070</v>
      </c>
      <c r="H28" s="6">
        <f>H29+H30+H31+H32+H33</f>
        <v>8</v>
      </c>
      <c r="I28" s="7">
        <f t="shared" ref="I28:Y28" si="32">I29+I30+I31+I32+I33</f>
        <v>32</v>
      </c>
      <c r="J28" s="6">
        <f t="shared" si="32"/>
        <v>181</v>
      </c>
      <c r="K28" s="7">
        <f t="shared" si="32"/>
        <v>90</v>
      </c>
      <c r="L28" s="6">
        <f t="shared" si="32"/>
        <v>17</v>
      </c>
      <c r="M28" s="7">
        <f t="shared" si="32"/>
        <v>9</v>
      </c>
      <c r="N28" s="6">
        <f t="shared" si="32"/>
        <v>1001</v>
      </c>
      <c r="O28" s="7">
        <f t="shared" si="32"/>
        <v>182</v>
      </c>
      <c r="P28" s="6">
        <f t="shared" si="32"/>
        <v>197</v>
      </c>
      <c r="Q28" s="7">
        <f t="shared" si="32"/>
        <v>353</v>
      </c>
      <c r="R28" s="6">
        <f t="shared" si="32"/>
        <v>5</v>
      </c>
      <c r="S28" s="7">
        <f t="shared" si="32"/>
        <v>35</v>
      </c>
      <c r="T28" s="6">
        <f t="shared" ref="T28:U28" si="33">T29+T30+T31+T32+T33</f>
        <v>69</v>
      </c>
      <c r="U28" s="7">
        <f t="shared" si="33"/>
        <v>247</v>
      </c>
      <c r="V28" s="6">
        <f t="shared" si="32"/>
        <v>23</v>
      </c>
      <c r="W28" s="7">
        <f t="shared" si="32"/>
        <v>74</v>
      </c>
      <c r="X28" s="6">
        <f t="shared" si="32"/>
        <v>24</v>
      </c>
      <c r="Y28" s="8">
        <f t="shared" si="32"/>
        <v>48</v>
      </c>
      <c r="Z28" s="5">
        <f t="shared" si="25"/>
        <v>46</v>
      </c>
      <c r="AA28" s="6">
        <f t="shared" si="26"/>
        <v>23</v>
      </c>
      <c r="AB28" s="7">
        <f t="shared" si="27"/>
        <v>23</v>
      </c>
      <c r="AC28" s="6">
        <f t="shared" ref="AC28" si="34">AC29+AC30+AC31+AC32+AC33</f>
        <v>5</v>
      </c>
      <c r="AD28" s="7">
        <f t="shared" ref="AD28" si="35">AD29+AD30+AD31+AD32+AD33</f>
        <v>4</v>
      </c>
      <c r="AE28" s="6">
        <f t="shared" ref="AE28" si="36">AE29+AE30+AE31+AE32+AE33</f>
        <v>18</v>
      </c>
      <c r="AF28" s="8">
        <f>AF29+AF30+AF31+AF32+AF33</f>
        <v>19</v>
      </c>
    </row>
    <row r="29" spans="1:32" ht="13.5" customHeight="1" x14ac:dyDescent="0.15">
      <c r="A29" s="15"/>
      <c r="B29" s="15">
        <v>1</v>
      </c>
      <c r="C29" s="47" t="s">
        <v>39</v>
      </c>
      <c r="D29" s="15"/>
      <c r="E29" s="5">
        <f t="shared" si="22"/>
        <v>1486</v>
      </c>
      <c r="F29" s="6">
        <f t="shared" si="8"/>
        <v>1172</v>
      </c>
      <c r="G29" s="7">
        <f t="shared" si="9"/>
        <v>314</v>
      </c>
      <c r="H29" s="6">
        <v>4</v>
      </c>
      <c r="I29" s="7">
        <v>16</v>
      </c>
      <c r="J29" s="6">
        <v>146</v>
      </c>
      <c r="K29" s="7">
        <v>68</v>
      </c>
      <c r="L29" s="6">
        <v>10</v>
      </c>
      <c r="M29" s="7">
        <v>7</v>
      </c>
      <c r="N29" s="6">
        <v>988</v>
      </c>
      <c r="O29" s="7">
        <v>174</v>
      </c>
      <c r="P29" s="6">
        <v>1</v>
      </c>
      <c r="Q29" s="7">
        <v>0</v>
      </c>
      <c r="R29" s="6">
        <v>4</v>
      </c>
      <c r="S29" s="7">
        <v>23</v>
      </c>
      <c r="T29" s="6">
        <v>2</v>
      </c>
      <c r="U29" s="7">
        <v>0</v>
      </c>
      <c r="V29" s="6">
        <v>12</v>
      </c>
      <c r="W29" s="7">
        <v>23</v>
      </c>
      <c r="X29" s="6">
        <v>5</v>
      </c>
      <c r="Y29" s="8">
        <v>3</v>
      </c>
      <c r="Z29" s="5">
        <f t="shared" si="25"/>
        <v>9</v>
      </c>
      <c r="AA29" s="6">
        <f t="shared" si="26"/>
        <v>4</v>
      </c>
      <c r="AB29" s="7">
        <f t="shared" si="27"/>
        <v>5</v>
      </c>
      <c r="AC29" s="6">
        <v>4</v>
      </c>
      <c r="AD29" s="7">
        <v>4</v>
      </c>
      <c r="AE29" s="6">
        <v>0</v>
      </c>
      <c r="AF29" s="8">
        <v>1</v>
      </c>
    </row>
    <row r="30" spans="1:32" ht="13.5" customHeight="1" x14ac:dyDescent="0.15">
      <c r="A30" s="15"/>
      <c r="B30" s="15">
        <v>2</v>
      </c>
      <c r="C30" s="47" t="s">
        <v>40</v>
      </c>
      <c r="D30" s="15"/>
      <c r="E30" s="5">
        <f t="shared" si="22"/>
        <v>250</v>
      </c>
      <c r="F30" s="6">
        <f t="shared" si="8"/>
        <v>98</v>
      </c>
      <c r="G30" s="7">
        <f t="shared" si="9"/>
        <v>152</v>
      </c>
      <c r="H30" s="6">
        <v>3</v>
      </c>
      <c r="I30" s="7">
        <v>6</v>
      </c>
      <c r="J30" s="6">
        <v>6</v>
      </c>
      <c r="K30" s="7">
        <v>0</v>
      </c>
      <c r="L30" s="6">
        <v>5</v>
      </c>
      <c r="M30" s="7">
        <v>1</v>
      </c>
      <c r="N30" s="6">
        <v>8</v>
      </c>
      <c r="O30" s="7">
        <v>2</v>
      </c>
      <c r="P30" s="6">
        <v>0</v>
      </c>
      <c r="Q30" s="7">
        <v>0</v>
      </c>
      <c r="R30" s="6">
        <v>0</v>
      </c>
      <c r="S30" s="7">
        <v>2</v>
      </c>
      <c r="T30" s="6">
        <v>60</v>
      </c>
      <c r="U30" s="7">
        <v>119</v>
      </c>
      <c r="V30" s="6">
        <v>3</v>
      </c>
      <c r="W30" s="7">
        <v>12</v>
      </c>
      <c r="X30" s="6">
        <v>13</v>
      </c>
      <c r="Y30" s="8">
        <v>10</v>
      </c>
      <c r="Z30" s="5">
        <f t="shared" si="25"/>
        <v>34</v>
      </c>
      <c r="AA30" s="6">
        <f t="shared" si="26"/>
        <v>18</v>
      </c>
      <c r="AB30" s="7">
        <f t="shared" si="27"/>
        <v>16</v>
      </c>
      <c r="AC30" s="6">
        <v>1</v>
      </c>
      <c r="AD30" s="7">
        <v>0</v>
      </c>
      <c r="AE30" s="6">
        <v>17</v>
      </c>
      <c r="AF30" s="8">
        <v>16</v>
      </c>
    </row>
    <row r="31" spans="1:32" ht="13.5" customHeight="1" x14ac:dyDescent="0.15">
      <c r="A31" s="15"/>
      <c r="B31" s="15">
        <v>3</v>
      </c>
      <c r="C31" s="47" t="s">
        <v>41</v>
      </c>
      <c r="D31" s="15"/>
      <c r="E31" s="5">
        <f t="shared" si="22"/>
        <v>583</v>
      </c>
      <c r="F31" s="6">
        <f t="shared" si="8"/>
        <v>200</v>
      </c>
      <c r="G31" s="7">
        <f t="shared" si="9"/>
        <v>383</v>
      </c>
      <c r="H31" s="6">
        <v>0</v>
      </c>
      <c r="I31" s="7">
        <v>0</v>
      </c>
      <c r="J31" s="6">
        <v>0</v>
      </c>
      <c r="K31" s="7">
        <v>1</v>
      </c>
      <c r="L31" s="6">
        <v>0</v>
      </c>
      <c r="M31" s="7">
        <v>0</v>
      </c>
      <c r="N31" s="6">
        <v>0</v>
      </c>
      <c r="O31" s="7">
        <v>0</v>
      </c>
      <c r="P31" s="6">
        <v>196</v>
      </c>
      <c r="Q31" s="7">
        <v>353</v>
      </c>
      <c r="R31" s="6">
        <v>0</v>
      </c>
      <c r="S31" s="7">
        <v>1</v>
      </c>
      <c r="T31" s="6">
        <v>0</v>
      </c>
      <c r="U31" s="7">
        <v>0</v>
      </c>
      <c r="V31" s="6">
        <v>0</v>
      </c>
      <c r="W31" s="7">
        <v>1</v>
      </c>
      <c r="X31" s="6">
        <v>4</v>
      </c>
      <c r="Y31" s="8">
        <v>27</v>
      </c>
      <c r="Z31" s="5">
        <f t="shared" si="25"/>
        <v>0</v>
      </c>
      <c r="AA31" s="6">
        <f t="shared" si="26"/>
        <v>0</v>
      </c>
      <c r="AB31" s="7">
        <f t="shared" si="27"/>
        <v>0</v>
      </c>
      <c r="AC31" s="6">
        <v>0</v>
      </c>
      <c r="AD31" s="7">
        <v>0</v>
      </c>
      <c r="AE31" s="6">
        <v>0</v>
      </c>
      <c r="AF31" s="8">
        <v>0</v>
      </c>
    </row>
    <row r="32" spans="1:32" ht="13.5" customHeight="1" x14ac:dyDescent="0.15">
      <c r="A32" s="15"/>
      <c r="B32" s="15">
        <v>4</v>
      </c>
      <c r="C32" s="47" t="s">
        <v>42</v>
      </c>
      <c r="D32" s="15"/>
      <c r="E32" s="5">
        <f t="shared" si="22"/>
        <v>53</v>
      </c>
      <c r="F32" s="6">
        <f t="shared" si="8"/>
        <v>8</v>
      </c>
      <c r="G32" s="7">
        <f t="shared" si="9"/>
        <v>45</v>
      </c>
      <c r="H32" s="6">
        <v>0</v>
      </c>
      <c r="I32" s="7">
        <v>4</v>
      </c>
      <c r="J32" s="6">
        <v>0</v>
      </c>
      <c r="K32" s="7">
        <v>2</v>
      </c>
      <c r="L32" s="6">
        <v>0</v>
      </c>
      <c r="M32" s="7">
        <v>0</v>
      </c>
      <c r="N32" s="6">
        <v>0</v>
      </c>
      <c r="O32" s="7">
        <v>2</v>
      </c>
      <c r="P32" s="6">
        <v>0</v>
      </c>
      <c r="Q32" s="7">
        <v>0</v>
      </c>
      <c r="R32" s="6">
        <v>0</v>
      </c>
      <c r="S32" s="7">
        <v>1</v>
      </c>
      <c r="T32" s="6">
        <v>0</v>
      </c>
      <c r="U32" s="7">
        <v>0</v>
      </c>
      <c r="V32" s="6">
        <v>8</v>
      </c>
      <c r="W32" s="7">
        <v>36</v>
      </c>
      <c r="X32" s="6">
        <v>0</v>
      </c>
      <c r="Y32" s="8">
        <v>0</v>
      </c>
      <c r="Z32" s="5">
        <f t="shared" si="25"/>
        <v>0</v>
      </c>
      <c r="AA32" s="6">
        <f t="shared" si="26"/>
        <v>0</v>
      </c>
      <c r="AB32" s="7">
        <f t="shared" si="27"/>
        <v>0</v>
      </c>
      <c r="AC32" s="6">
        <v>0</v>
      </c>
      <c r="AD32" s="7">
        <v>0</v>
      </c>
      <c r="AE32" s="6">
        <v>0</v>
      </c>
      <c r="AF32" s="8">
        <v>0</v>
      </c>
    </row>
    <row r="33" spans="1:32" ht="13.5" customHeight="1" x14ac:dyDescent="0.15">
      <c r="A33" s="15"/>
      <c r="B33" s="15">
        <v>5</v>
      </c>
      <c r="C33" s="47" t="s">
        <v>43</v>
      </c>
      <c r="D33" s="15"/>
      <c r="E33" s="5">
        <f t="shared" si="22"/>
        <v>223</v>
      </c>
      <c r="F33" s="6">
        <f t="shared" si="8"/>
        <v>47</v>
      </c>
      <c r="G33" s="7">
        <f t="shared" si="9"/>
        <v>176</v>
      </c>
      <c r="H33" s="6">
        <v>1</v>
      </c>
      <c r="I33" s="7">
        <v>6</v>
      </c>
      <c r="J33" s="6">
        <v>29</v>
      </c>
      <c r="K33" s="7">
        <v>19</v>
      </c>
      <c r="L33" s="6">
        <v>2</v>
      </c>
      <c r="M33" s="7">
        <v>1</v>
      </c>
      <c r="N33" s="6">
        <v>5</v>
      </c>
      <c r="O33" s="7">
        <v>4</v>
      </c>
      <c r="P33" s="6">
        <v>0</v>
      </c>
      <c r="Q33" s="7">
        <v>0</v>
      </c>
      <c r="R33" s="6">
        <v>1</v>
      </c>
      <c r="S33" s="7">
        <v>8</v>
      </c>
      <c r="T33" s="6">
        <v>7</v>
      </c>
      <c r="U33" s="7">
        <v>128</v>
      </c>
      <c r="V33" s="6">
        <v>0</v>
      </c>
      <c r="W33" s="7">
        <v>2</v>
      </c>
      <c r="X33" s="6">
        <v>2</v>
      </c>
      <c r="Y33" s="8">
        <v>8</v>
      </c>
      <c r="Z33" s="5">
        <f t="shared" si="25"/>
        <v>3</v>
      </c>
      <c r="AA33" s="6">
        <f t="shared" si="26"/>
        <v>1</v>
      </c>
      <c r="AB33" s="7">
        <f t="shared" si="27"/>
        <v>2</v>
      </c>
      <c r="AC33" s="6">
        <v>0</v>
      </c>
      <c r="AD33" s="7">
        <v>0</v>
      </c>
      <c r="AE33" s="6">
        <v>1</v>
      </c>
      <c r="AF33" s="8">
        <v>2</v>
      </c>
    </row>
    <row r="34" spans="1:32" ht="13.5" customHeight="1" x14ac:dyDescent="0.15">
      <c r="A34" s="15" t="s">
        <v>44</v>
      </c>
      <c r="B34" s="15" t="s">
        <v>45</v>
      </c>
      <c r="C34" s="47"/>
      <c r="D34" s="15"/>
      <c r="E34" s="5">
        <f t="shared" si="22"/>
        <v>68</v>
      </c>
      <c r="F34" s="6">
        <f t="shared" si="8"/>
        <v>39</v>
      </c>
      <c r="G34" s="7">
        <f t="shared" si="9"/>
        <v>29</v>
      </c>
      <c r="H34" s="6">
        <v>1</v>
      </c>
      <c r="I34" s="7">
        <v>0</v>
      </c>
      <c r="J34" s="6">
        <v>29</v>
      </c>
      <c r="K34" s="7">
        <v>18</v>
      </c>
      <c r="L34" s="6">
        <v>0</v>
      </c>
      <c r="M34" s="7">
        <v>0</v>
      </c>
      <c r="N34" s="6">
        <v>3</v>
      </c>
      <c r="O34" s="7">
        <v>2</v>
      </c>
      <c r="P34" s="6">
        <v>0</v>
      </c>
      <c r="Q34" s="7">
        <v>0</v>
      </c>
      <c r="R34" s="6">
        <v>0</v>
      </c>
      <c r="S34" s="7">
        <v>0</v>
      </c>
      <c r="T34" s="6">
        <v>4</v>
      </c>
      <c r="U34" s="7">
        <v>5</v>
      </c>
      <c r="V34" s="6">
        <v>2</v>
      </c>
      <c r="W34" s="7">
        <v>4</v>
      </c>
      <c r="X34" s="6">
        <v>0</v>
      </c>
      <c r="Y34" s="8">
        <v>0</v>
      </c>
      <c r="Z34" s="5">
        <f t="shared" si="25"/>
        <v>2</v>
      </c>
      <c r="AA34" s="6">
        <f t="shared" si="26"/>
        <v>2</v>
      </c>
      <c r="AB34" s="7">
        <f t="shared" si="27"/>
        <v>0</v>
      </c>
      <c r="AC34" s="6">
        <v>2</v>
      </c>
      <c r="AD34" s="7">
        <v>0</v>
      </c>
      <c r="AE34" s="6">
        <v>0</v>
      </c>
      <c r="AF34" s="8">
        <v>0</v>
      </c>
    </row>
    <row r="35" spans="1:32" ht="13.5" customHeight="1" x14ac:dyDescent="0.15">
      <c r="A35" s="15" t="s">
        <v>46</v>
      </c>
      <c r="B35" s="15" t="s">
        <v>47</v>
      </c>
      <c r="C35" s="47"/>
      <c r="D35" s="15"/>
      <c r="E35" s="5">
        <f t="shared" si="22"/>
        <v>761</v>
      </c>
      <c r="F35" s="6">
        <f t="shared" si="8"/>
        <v>324</v>
      </c>
      <c r="G35" s="7">
        <f t="shared" si="9"/>
        <v>437</v>
      </c>
      <c r="H35" s="6">
        <v>17</v>
      </c>
      <c r="I35" s="7">
        <v>120</v>
      </c>
      <c r="J35" s="6">
        <v>280</v>
      </c>
      <c r="K35" s="7">
        <v>241</v>
      </c>
      <c r="L35" s="6">
        <v>3</v>
      </c>
      <c r="M35" s="7">
        <v>5</v>
      </c>
      <c r="N35" s="6">
        <v>8</v>
      </c>
      <c r="O35" s="7">
        <v>7</v>
      </c>
      <c r="P35" s="6">
        <v>0</v>
      </c>
      <c r="Q35" s="7">
        <v>0</v>
      </c>
      <c r="R35" s="6">
        <v>7</v>
      </c>
      <c r="S35" s="7">
        <v>20</v>
      </c>
      <c r="T35" s="6">
        <v>1</v>
      </c>
      <c r="U35" s="7">
        <v>9</v>
      </c>
      <c r="V35" s="6">
        <v>2</v>
      </c>
      <c r="W35" s="7">
        <v>18</v>
      </c>
      <c r="X35" s="6">
        <v>6</v>
      </c>
      <c r="Y35" s="8">
        <v>17</v>
      </c>
      <c r="Z35" s="5">
        <f t="shared" si="25"/>
        <v>19</v>
      </c>
      <c r="AA35" s="6">
        <f t="shared" si="26"/>
        <v>12</v>
      </c>
      <c r="AB35" s="7">
        <f t="shared" si="27"/>
        <v>7</v>
      </c>
      <c r="AC35" s="6">
        <v>8</v>
      </c>
      <c r="AD35" s="7">
        <v>5</v>
      </c>
      <c r="AE35" s="6">
        <v>4</v>
      </c>
      <c r="AF35" s="8">
        <v>2</v>
      </c>
    </row>
    <row r="36" spans="1:32" ht="13.5" customHeight="1" x14ac:dyDescent="0.15">
      <c r="A36" s="15" t="s">
        <v>48</v>
      </c>
      <c r="B36" s="15" t="s">
        <v>49</v>
      </c>
      <c r="C36" s="47"/>
      <c r="D36" s="15"/>
      <c r="E36" s="5">
        <f t="shared" si="22"/>
        <v>1156</v>
      </c>
      <c r="F36" s="6">
        <f t="shared" si="8"/>
        <v>801</v>
      </c>
      <c r="G36" s="7">
        <f t="shared" si="9"/>
        <v>355</v>
      </c>
      <c r="H36" s="6">
        <v>27</v>
      </c>
      <c r="I36" s="7">
        <v>57</v>
      </c>
      <c r="J36" s="6">
        <v>676</v>
      </c>
      <c r="K36" s="7">
        <v>203</v>
      </c>
      <c r="L36" s="6">
        <v>5</v>
      </c>
      <c r="M36" s="7">
        <v>0</v>
      </c>
      <c r="N36" s="6">
        <v>13</v>
      </c>
      <c r="O36" s="7">
        <v>4</v>
      </c>
      <c r="P36" s="6">
        <v>2</v>
      </c>
      <c r="Q36" s="7">
        <v>1</v>
      </c>
      <c r="R36" s="6">
        <v>2</v>
      </c>
      <c r="S36" s="7">
        <v>14</v>
      </c>
      <c r="T36" s="6">
        <v>11</v>
      </c>
      <c r="U36" s="7">
        <v>9</v>
      </c>
      <c r="V36" s="6">
        <v>9</v>
      </c>
      <c r="W36" s="7">
        <v>24</v>
      </c>
      <c r="X36" s="6">
        <v>56</v>
      </c>
      <c r="Y36" s="8">
        <v>43</v>
      </c>
      <c r="Z36" s="5">
        <f t="shared" si="25"/>
        <v>49</v>
      </c>
      <c r="AA36" s="6">
        <f t="shared" si="26"/>
        <v>38</v>
      </c>
      <c r="AB36" s="7">
        <f t="shared" si="27"/>
        <v>11</v>
      </c>
      <c r="AC36" s="6">
        <v>35</v>
      </c>
      <c r="AD36" s="7">
        <v>11</v>
      </c>
      <c r="AE36" s="6">
        <v>3</v>
      </c>
      <c r="AF36" s="8">
        <v>0</v>
      </c>
    </row>
    <row r="37" spans="1:32" ht="13.5" customHeight="1" x14ac:dyDescent="0.15">
      <c r="A37" s="15" t="s">
        <v>50</v>
      </c>
      <c r="B37" s="15" t="s">
        <v>51</v>
      </c>
      <c r="C37" s="47"/>
      <c r="D37" s="15"/>
      <c r="E37" s="5">
        <f t="shared" si="22"/>
        <v>182</v>
      </c>
      <c r="F37" s="6">
        <f t="shared" si="8"/>
        <v>84</v>
      </c>
      <c r="G37" s="7">
        <f t="shared" si="9"/>
        <v>98</v>
      </c>
      <c r="H37" s="6">
        <v>4</v>
      </c>
      <c r="I37" s="7">
        <v>27</v>
      </c>
      <c r="J37" s="6">
        <v>50</v>
      </c>
      <c r="K37" s="7">
        <v>38</v>
      </c>
      <c r="L37" s="6">
        <v>1</v>
      </c>
      <c r="M37" s="7">
        <v>0</v>
      </c>
      <c r="N37" s="6">
        <v>12</v>
      </c>
      <c r="O37" s="7">
        <v>6</v>
      </c>
      <c r="P37" s="6">
        <v>3</v>
      </c>
      <c r="Q37" s="7">
        <v>2</v>
      </c>
      <c r="R37" s="6">
        <v>1</v>
      </c>
      <c r="S37" s="7">
        <v>0</v>
      </c>
      <c r="T37" s="6">
        <v>4</v>
      </c>
      <c r="U37" s="7">
        <v>3</v>
      </c>
      <c r="V37" s="6">
        <v>0</v>
      </c>
      <c r="W37" s="7">
        <v>15</v>
      </c>
      <c r="X37" s="6">
        <v>9</v>
      </c>
      <c r="Y37" s="8">
        <v>7</v>
      </c>
      <c r="Z37" s="5">
        <f t="shared" si="25"/>
        <v>10</v>
      </c>
      <c r="AA37" s="6">
        <f t="shared" si="26"/>
        <v>8</v>
      </c>
      <c r="AB37" s="7">
        <f t="shared" si="27"/>
        <v>2</v>
      </c>
      <c r="AC37" s="6">
        <v>8</v>
      </c>
      <c r="AD37" s="7">
        <v>1</v>
      </c>
      <c r="AE37" s="6">
        <v>0</v>
      </c>
      <c r="AF37" s="8">
        <v>1</v>
      </c>
    </row>
    <row r="38" spans="1:32" ht="13.5" customHeight="1" x14ac:dyDescent="0.15">
      <c r="A38" s="15" t="s">
        <v>52</v>
      </c>
      <c r="B38" s="15" t="s">
        <v>53</v>
      </c>
      <c r="C38" s="47"/>
      <c r="D38" s="15"/>
      <c r="E38" s="5">
        <f t="shared" si="22"/>
        <v>46</v>
      </c>
      <c r="F38" s="6">
        <f t="shared" si="8"/>
        <v>37</v>
      </c>
      <c r="G38" s="7">
        <f t="shared" si="9"/>
        <v>9</v>
      </c>
      <c r="H38" s="6">
        <v>2</v>
      </c>
      <c r="I38" s="7">
        <v>0</v>
      </c>
      <c r="J38" s="6">
        <v>24</v>
      </c>
      <c r="K38" s="7">
        <v>4</v>
      </c>
      <c r="L38" s="6">
        <v>0</v>
      </c>
      <c r="M38" s="7">
        <v>0</v>
      </c>
      <c r="N38" s="6">
        <v>3</v>
      </c>
      <c r="O38" s="7">
        <v>0</v>
      </c>
      <c r="P38" s="6">
        <v>1</v>
      </c>
      <c r="Q38" s="7">
        <v>0</v>
      </c>
      <c r="R38" s="6">
        <v>0</v>
      </c>
      <c r="S38" s="7">
        <v>0</v>
      </c>
      <c r="T38" s="6">
        <v>0</v>
      </c>
      <c r="U38" s="7">
        <v>2</v>
      </c>
      <c r="V38" s="6">
        <v>0</v>
      </c>
      <c r="W38" s="7">
        <v>2</v>
      </c>
      <c r="X38" s="6">
        <v>7</v>
      </c>
      <c r="Y38" s="8">
        <v>1</v>
      </c>
      <c r="Z38" s="5">
        <f t="shared" si="25"/>
        <v>1</v>
      </c>
      <c r="AA38" s="6">
        <f t="shared" si="26"/>
        <v>1</v>
      </c>
      <c r="AB38" s="7">
        <f t="shared" si="27"/>
        <v>0</v>
      </c>
      <c r="AC38" s="6">
        <v>1</v>
      </c>
      <c r="AD38" s="7">
        <v>0</v>
      </c>
      <c r="AE38" s="6">
        <v>0</v>
      </c>
      <c r="AF38" s="8">
        <v>0</v>
      </c>
    </row>
    <row r="39" spans="1:32" ht="13.5" customHeight="1" x14ac:dyDescent="0.15">
      <c r="A39" s="15" t="s">
        <v>54</v>
      </c>
      <c r="B39" s="15" t="s">
        <v>55</v>
      </c>
      <c r="C39" s="47"/>
      <c r="D39" s="15"/>
      <c r="E39" s="5">
        <f t="shared" si="22"/>
        <v>3</v>
      </c>
      <c r="F39" s="6">
        <f t="shared" si="8"/>
        <v>1</v>
      </c>
      <c r="G39" s="7">
        <f t="shared" si="9"/>
        <v>2</v>
      </c>
      <c r="H39" s="6">
        <v>0</v>
      </c>
      <c r="I39" s="7">
        <v>0</v>
      </c>
      <c r="J39" s="6">
        <v>1</v>
      </c>
      <c r="K39" s="7">
        <v>1</v>
      </c>
      <c r="L39" s="6">
        <v>0</v>
      </c>
      <c r="M39" s="7">
        <v>0</v>
      </c>
      <c r="N39" s="6">
        <v>0</v>
      </c>
      <c r="O39" s="7">
        <v>1</v>
      </c>
      <c r="P39" s="6">
        <v>0</v>
      </c>
      <c r="Q39" s="7">
        <v>0</v>
      </c>
      <c r="R39" s="6">
        <v>0</v>
      </c>
      <c r="S39" s="7">
        <v>0</v>
      </c>
      <c r="T39" s="6">
        <v>0</v>
      </c>
      <c r="U39" s="7">
        <v>0</v>
      </c>
      <c r="V39" s="6">
        <v>0</v>
      </c>
      <c r="W39" s="7">
        <v>0</v>
      </c>
      <c r="X39" s="6">
        <v>0</v>
      </c>
      <c r="Y39" s="8">
        <v>0</v>
      </c>
      <c r="Z39" s="5">
        <f t="shared" si="25"/>
        <v>0</v>
      </c>
      <c r="AA39" s="6">
        <f t="shared" si="26"/>
        <v>0</v>
      </c>
      <c r="AB39" s="7">
        <f t="shared" si="27"/>
        <v>0</v>
      </c>
      <c r="AC39" s="6">
        <v>0</v>
      </c>
      <c r="AD39" s="7">
        <v>0</v>
      </c>
      <c r="AE39" s="6">
        <v>0</v>
      </c>
      <c r="AF39" s="8">
        <v>0</v>
      </c>
    </row>
    <row r="40" spans="1:32" ht="13.5" customHeight="1" x14ac:dyDescent="0.15">
      <c r="A40" s="15" t="s">
        <v>56</v>
      </c>
      <c r="B40" s="15" t="s">
        <v>57</v>
      </c>
      <c r="C40" s="47"/>
      <c r="D40" s="15"/>
      <c r="E40" s="5">
        <f t="shared" si="22"/>
        <v>9</v>
      </c>
      <c r="F40" s="6">
        <f t="shared" si="8"/>
        <v>4</v>
      </c>
      <c r="G40" s="7">
        <f t="shared" si="9"/>
        <v>5</v>
      </c>
      <c r="H40" s="6">
        <v>0</v>
      </c>
      <c r="I40" s="7">
        <v>1</v>
      </c>
      <c r="J40" s="6">
        <v>0</v>
      </c>
      <c r="K40" s="7">
        <v>0</v>
      </c>
      <c r="L40" s="6">
        <v>0</v>
      </c>
      <c r="M40" s="7">
        <v>0</v>
      </c>
      <c r="N40" s="6">
        <v>2</v>
      </c>
      <c r="O40" s="7">
        <v>1</v>
      </c>
      <c r="P40" s="6">
        <v>0</v>
      </c>
      <c r="Q40" s="7">
        <v>0</v>
      </c>
      <c r="R40" s="6">
        <v>0</v>
      </c>
      <c r="S40" s="7">
        <v>2</v>
      </c>
      <c r="T40" s="6">
        <v>1</v>
      </c>
      <c r="U40" s="7">
        <v>0</v>
      </c>
      <c r="V40" s="6">
        <v>1</v>
      </c>
      <c r="W40" s="7">
        <v>1</v>
      </c>
      <c r="X40" s="6">
        <v>0</v>
      </c>
      <c r="Y40" s="8">
        <v>0</v>
      </c>
      <c r="Z40" s="5">
        <f t="shared" si="25"/>
        <v>0</v>
      </c>
      <c r="AA40" s="6">
        <f t="shared" si="26"/>
        <v>0</v>
      </c>
      <c r="AB40" s="7">
        <f t="shared" si="27"/>
        <v>0</v>
      </c>
      <c r="AC40" s="6">
        <v>0</v>
      </c>
      <c r="AD40" s="7">
        <v>0</v>
      </c>
      <c r="AE40" s="6">
        <v>0</v>
      </c>
      <c r="AF40" s="8">
        <v>0</v>
      </c>
    </row>
    <row r="41" spans="1:32" ht="13.5" customHeight="1" x14ac:dyDescent="0.15">
      <c r="A41" s="15" t="s">
        <v>58</v>
      </c>
      <c r="B41" s="15" t="s">
        <v>59</v>
      </c>
      <c r="C41" s="47"/>
      <c r="D41" s="15"/>
      <c r="E41" s="5">
        <f t="shared" si="22"/>
        <v>5</v>
      </c>
      <c r="F41" s="6">
        <f t="shared" si="8"/>
        <v>3</v>
      </c>
      <c r="G41" s="7">
        <f t="shared" si="9"/>
        <v>2</v>
      </c>
      <c r="H41" s="6">
        <v>0</v>
      </c>
      <c r="I41" s="7">
        <v>1</v>
      </c>
      <c r="J41" s="6">
        <v>2</v>
      </c>
      <c r="K41" s="7">
        <v>1</v>
      </c>
      <c r="L41" s="6">
        <v>0</v>
      </c>
      <c r="M41" s="7">
        <v>0</v>
      </c>
      <c r="N41" s="6">
        <v>1</v>
      </c>
      <c r="O41" s="7">
        <v>0</v>
      </c>
      <c r="P41" s="6">
        <v>0</v>
      </c>
      <c r="Q41" s="7">
        <v>0</v>
      </c>
      <c r="R41" s="6">
        <v>0</v>
      </c>
      <c r="S41" s="7">
        <v>0</v>
      </c>
      <c r="T41" s="6">
        <v>0</v>
      </c>
      <c r="U41" s="7">
        <v>0</v>
      </c>
      <c r="V41" s="6">
        <v>0</v>
      </c>
      <c r="W41" s="7">
        <v>0</v>
      </c>
      <c r="X41" s="6">
        <v>0</v>
      </c>
      <c r="Y41" s="8">
        <v>0</v>
      </c>
      <c r="Z41" s="5">
        <f t="shared" si="25"/>
        <v>1</v>
      </c>
      <c r="AA41" s="6">
        <f t="shared" si="26"/>
        <v>1</v>
      </c>
      <c r="AB41" s="7">
        <f t="shared" si="27"/>
        <v>0</v>
      </c>
      <c r="AC41" s="6">
        <v>1</v>
      </c>
      <c r="AD41" s="7">
        <v>0</v>
      </c>
      <c r="AE41" s="6">
        <v>0</v>
      </c>
      <c r="AF41" s="8">
        <v>0</v>
      </c>
    </row>
    <row r="42" spans="1:32" ht="13.5" customHeight="1" x14ac:dyDescent="0.15">
      <c r="A42" s="15" t="s">
        <v>60</v>
      </c>
      <c r="B42" s="15" t="s">
        <v>61</v>
      </c>
      <c r="C42" s="47"/>
      <c r="D42" s="15"/>
      <c r="E42" s="5">
        <f t="shared" si="22"/>
        <v>10</v>
      </c>
      <c r="F42" s="6">
        <f t="shared" si="8"/>
        <v>10</v>
      </c>
      <c r="G42" s="7">
        <f t="shared" si="9"/>
        <v>0</v>
      </c>
      <c r="H42" s="6">
        <v>0</v>
      </c>
      <c r="I42" s="7">
        <v>0</v>
      </c>
      <c r="J42" s="6">
        <v>7</v>
      </c>
      <c r="K42" s="7">
        <v>0</v>
      </c>
      <c r="L42" s="6">
        <v>0</v>
      </c>
      <c r="M42" s="7">
        <v>0</v>
      </c>
      <c r="N42" s="6">
        <v>1</v>
      </c>
      <c r="O42" s="7">
        <v>0</v>
      </c>
      <c r="P42" s="6">
        <v>0</v>
      </c>
      <c r="Q42" s="7">
        <v>0</v>
      </c>
      <c r="R42" s="6">
        <v>1</v>
      </c>
      <c r="S42" s="7">
        <v>0</v>
      </c>
      <c r="T42" s="6">
        <v>1</v>
      </c>
      <c r="U42" s="7">
        <v>0</v>
      </c>
      <c r="V42" s="6">
        <v>0</v>
      </c>
      <c r="W42" s="7">
        <v>0</v>
      </c>
      <c r="X42" s="6">
        <v>0</v>
      </c>
      <c r="Y42" s="8">
        <v>0</v>
      </c>
      <c r="Z42" s="5">
        <f t="shared" si="25"/>
        <v>0</v>
      </c>
      <c r="AA42" s="6">
        <f t="shared" si="26"/>
        <v>0</v>
      </c>
      <c r="AB42" s="7">
        <f t="shared" si="27"/>
        <v>0</v>
      </c>
      <c r="AC42" s="6">
        <v>0</v>
      </c>
      <c r="AD42" s="7">
        <v>0</v>
      </c>
      <c r="AE42" s="6">
        <v>0</v>
      </c>
      <c r="AF42" s="8">
        <v>0</v>
      </c>
    </row>
    <row r="43" spans="1:32" ht="13.5" customHeight="1" x14ac:dyDescent="0.15">
      <c r="A43" s="15" t="s">
        <v>62</v>
      </c>
      <c r="B43" s="15" t="s">
        <v>63</v>
      </c>
      <c r="C43" s="47"/>
      <c r="D43" s="15"/>
      <c r="E43" s="5">
        <f t="shared" si="22"/>
        <v>6</v>
      </c>
      <c r="F43" s="6">
        <f t="shared" si="8"/>
        <v>2</v>
      </c>
      <c r="G43" s="7">
        <f t="shared" si="9"/>
        <v>4</v>
      </c>
      <c r="H43" s="6">
        <v>0</v>
      </c>
      <c r="I43" s="7">
        <v>2</v>
      </c>
      <c r="J43" s="6">
        <v>2</v>
      </c>
      <c r="K43" s="7">
        <v>0</v>
      </c>
      <c r="L43" s="6">
        <v>0</v>
      </c>
      <c r="M43" s="7">
        <v>0</v>
      </c>
      <c r="N43" s="6">
        <v>0</v>
      </c>
      <c r="O43" s="7">
        <v>0</v>
      </c>
      <c r="P43" s="6">
        <v>0</v>
      </c>
      <c r="Q43" s="7">
        <v>0</v>
      </c>
      <c r="R43" s="6">
        <v>0</v>
      </c>
      <c r="S43" s="7">
        <v>0</v>
      </c>
      <c r="T43" s="6">
        <v>0</v>
      </c>
      <c r="U43" s="7">
        <v>0</v>
      </c>
      <c r="V43" s="6">
        <v>0</v>
      </c>
      <c r="W43" s="7">
        <v>1</v>
      </c>
      <c r="X43" s="6">
        <v>0</v>
      </c>
      <c r="Y43" s="8">
        <v>1</v>
      </c>
      <c r="Z43" s="5">
        <f t="shared" si="25"/>
        <v>0</v>
      </c>
      <c r="AA43" s="6">
        <f t="shared" si="26"/>
        <v>0</v>
      </c>
      <c r="AB43" s="7">
        <f t="shared" si="27"/>
        <v>0</v>
      </c>
      <c r="AC43" s="6">
        <v>0</v>
      </c>
      <c r="AD43" s="7">
        <v>0</v>
      </c>
      <c r="AE43" s="6">
        <v>0</v>
      </c>
      <c r="AF43" s="8">
        <v>0</v>
      </c>
    </row>
    <row r="44" spans="1:32" ht="13.5" customHeight="1" x14ac:dyDescent="0.15">
      <c r="A44" s="15" t="s">
        <v>64</v>
      </c>
      <c r="B44" s="15" t="s">
        <v>65</v>
      </c>
      <c r="C44" s="47"/>
      <c r="D44" s="15"/>
      <c r="E44" s="5">
        <f t="shared" si="22"/>
        <v>121</v>
      </c>
      <c r="F44" s="6">
        <f t="shared" si="8"/>
        <v>89</v>
      </c>
      <c r="G44" s="7">
        <f t="shared" si="9"/>
        <v>32</v>
      </c>
      <c r="H44" s="6">
        <v>1</v>
      </c>
      <c r="I44" s="7">
        <v>0</v>
      </c>
      <c r="J44" s="6">
        <v>76</v>
      </c>
      <c r="K44" s="7">
        <v>20</v>
      </c>
      <c r="L44" s="6">
        <v>0</v>
      </c>
      <c r="M44" s="7">
        <v>0</v>
      </c>
      <c r="N44" s="6">
        <v>1</v>
      </c>
      <c r="O44" s="7">
        <v>0</v>
      </c>
      <c r="P44" s="6">
        <v>0</v>
      </c>
      <c r="Q44" s="7">
        <v>0</v>
      </c>
      <c r="R44" s="6">
        <v>0</v>
      </c>
      <c r="S44" s="7">
        <v>0</v>
      </c>
      <c r="T44" s="6">
        <v>0</v>
      </c>
      <c r="U44" s="7">
        <v>0</v>
      </c>
      <c r="V44" s="6">
        <v>0</v>
      </c>
      <c r="W44" s="7">
        <v>0</v>
      </c>
      <c r="X44" s="6">
        <v>11</v>
      </c>
      <c r="Y44" s="8">
        <v>12</v>
      </c>
      <c r="Z44" s="5">
        <f t="shared" si="25"/>
        <v>19</v>
      </c>
      <c r="AA44" s="6">
        <f t="shared" si="26"/>
        <v>16</v>
      </c>
      <c r="AB44" s="7">
        <f t="shared" si="27"/>
        <v>3</v>
      </c>
      <c r="AC44" s="6">
        <v>16</v>
      </c>
      <c r="AD44" s="7">
        <v>3</v>
      </c>
      <c r="AE44" s="6">
        <v>0</v>
      </c>
      <c r="AF44" s="8">
        <v>0</v>
      </c>
    </row>
    <row r="45" spans="1:32" ht="7.5" customHeight="1" x14ac:dyDescent="0.15">
      <c r="A45" s="15"/>
      <c r="B45" s="15"/>
      <c r="C45" s="15"/>
      <c r="D45" s="15"/>
      <c r="E45" s="5"/>
      <c r="F45" s="6"/>
      <c r="G45" s="7"/>
      <c r="H45" s="6"/>
      <c r="I45" s="7"/>
      <c r="J45" s="6"/>
      <c r="K45" s="7"/>
      <c r="L45" s="6"/>
      <c r="M45" s="7"/>
      <c r="N45" s="6"/>
      <c r="O45" s="7"/>
      <c r="P45" s="6"/>
      <c r="Q45" s="7"/>
      <c r="R45" s="6"/>
      <c r="S45" s="7"/>
      <c r="T45" s="6"/>
      <c r="U45" s="7"/>
      <c r="V45" s="6"/>
      <c r="W45" s="7"/>
      <c r="X45" s="6"/>
      <c r="Y45" s="8"/>
      <c r="Z45" s="5"/>
      <c r="AA45" s="6"/>
      <c r="AB45" s="7"/>
      <c r="AC45" s="6"/>
      <c r="AD45" s="7"/>
      <c r="AE45" s="6"/>
      <c r="AF45" s="8"/>
    </row>
    <row r="46" spans="1:32" ht="13.5" customHeight="1" x14ac:dyDescent="0.15">
      <c r="A46" s="15" t="s">
        <v>95</v>
      </c>
      <c r="B46" s="44"/>
      <c r="C46" s="44"/>
      <c r="D46" s="44"/>
      <c r="E46" s="5">
        <f t="shared" ref="E46:E65" si="37">F46+G46</f>
        <v>4962</v>
      </c>
      <c r="F46" s="6">
        <f t="shared" si="8"/>
        <v>2919</v>
      </c>
      <c r="G46" s="7">
        <f t="shared" si="9"/>
        <v>2043</v>
      </c>
      <c r="H46" s="6">
        <f>SUM(H47:H65)</f>
        <v>60</v>
      </c>
      <c r="I46" s="7">
        <f t="shared" ref="I46:Y46" si="38">SUM(I47:I65)</f>
        <v>240</v>
      </c>
      <c r="J46" s="6">
        <f t="shared" si="38"/>
        <v>1328</v>
      </c>
      <c r="K46" s="7">
        <f t="shared" si="38"/>
        <v>616</v>
      </c>
      <c r="L46" s="6">
        <f t="shared" si="38"/>
        <v>26</v>
      </c>
      <c r="M46" s="7">
        <f t="shared" si="38"/>
        <v>14</v>
      </c>
      <c r="N46" s="6">
        <f t="shared" si="38"/>
        <v>1045</v>
      </c>
      <c r="O46" s="7">
        <f t="shared" si="38"/>
        <v>203</v>
      </c>
      <c r="P46" s="6">
        <f t="shared" si="38"/>
        <v>203</v>
      </c>
      <c r="Q46" s="7">
        <f t="shared" si="38"/>
        <v>356</v>
      </c>
      <c r="R46" s="6">
        <f t="shared" si="38"/>
        <v>16</v>
      </c>
      <c r="S46" s="7">
        <f t="shared" si="38"/>
        <v>71</v>
      </c>
      <c r="T46" s="6">
        <f t="shared" ref="T46:U46" si="39">SUM(T47:T65)</f>
        <v>91</v>
      </c>
      <c r="U46" s="7">
        <f t="shared" si="39"/>
        <v>275</v>
      </c>
      <c r="V46" s="6">
        <f t="shared" si="38"/>
        <v>37</v>
      </c>
      <c r="W46" s="7">
        <f t="shared" si="38"/>
        <v>139</v>
      </c>
      <c r="X46" s="6">
        <f t="shared" si="38"/>
        <v>113</v>
      </c>
      <c r="Y46" s="8">
        <f t="shared" si="38"/>
        <v>129</v>
      </c>
      <c r="Z46" s="5">
        <f t="shared" ref="Z46:Z65" si="40">AA46+AB46</f>
        <v>147</v>
      </c>
      <c r="AA46" s="6">
        <f t="shared" ref="AA46:AA65" si="41">AC46+AE46</f>
        <v>101</v>
      </c>
      <c r="AB46" s="7">
        <f t="shared" ref="AB46:AB65" si="42">AD46+AF46</f>
        <v>46</v>
      </c>
      <c r="AC46" s="6">
        <f>SUM(AC47:AC65)</f>
        <v>76</v>
      </c>
      <c r="AD46" s="7">
        <f t="shared" ref="AD46:AF46" si="43">SUM(AD47:AD65)</f>
        <v>24</v>
      </c>
      <c r="AE46" s="6">
        <f t="shared" si="43"/>
        <v>25</v>
      </c>
      <c r="AF46" s="8">
        <f t="shared" si="43"/>
        <v>22</v>
      </c>
    </row>
    <row r="47" spans="1:32" ht="13.5" customHeight="1" x14ac:dyDescent="0.15">
      <c r="A47" s="15" t="s">
        <v>37</v>
      </c>
      <c r="B47" s="15" t="s">
        <v>66</v>
      </c>
      <c r="C47" s="15"/>
      <c r="D47" s="15"/>
      <c r="E47" s="5">
        <f t="shared" si="37"/>
        <v>2</v>
      </c>
      <c r="F47" s="6">
        <f t="shared" si="8"/>
        <v>1</v>
      </c>
      <c r="G47" s="7">
        <f t="shared" si="9"/>
        <v>1</v>
      </c>
      <c r="H47" s="6">
        <v>0</v>
      </c>
      <c r="I47" s="7">
        <v>0</v>
      </c>
      <c r="J47" s="9">
        <v>1</v>
      </c>
      <c r="K47" s="7">
        <v>0</v>
      </c>
      <c r="L47" s="6">
        <v>0</v>
      </c>
      <c r="M47" s="7">
        <v>0</v>
      </c>
      <c r="N47" s="9">
        <v>0</v>
      </c>
      <c r="O47" s="7">
        <v>1</v>
      </c>
      <c r="P47" s="6">
        <v>0</v>
      </c>
      <c r="Q47" s="7">
        <v>0</v>
      </c>
      <c r="R47" s="6">
        <v>0</v>
      </c>
      <c r="S47" s="7">
        <v>0</v>
      </c>
      <c r="T47" s="6">
        <v>0</v>
      </c>
      <c r="U47" s="7">
        <v>0</v>
      </c>
      <c r="V47" s="6">
        <v>0</v>
      </c>
      <c r="W47" s="7">
        <v>0</v>
      </c>
      <c r="X47" s="6">
        <v>0</v>
      </c>
      <c r="Y47" s="8">
        <v>0</v>
      </c>
      <c r="Z47" s="5">
        <f t="shared" si="40"/>
        <v>0</v>
      </c>
      <c r="AA47" s="6">
        <f t="shared" si="41"/>
        <v>0</v>
      </c>
      <c r="AB47" s="7">
        <f t="shared" si="42"/>
        <v>0</v>
      </c>
      <c r="AC47" s="6">
        <v>0</v>
      </c>
      <c r="AD47" s="7">
        <v>0</v>
      </c>
      <c r="AE47" s="6">
        <v>0</v>
      </c>
      <c r="AF47" s="8">
        <v>0</v>
      </c>
    </row>
    <row r="48" spans="1:32" ht="13.5" customHeight="1" x14ac:dyDescent="0.15">
      <c r="A48" s="15" t="s">
        <v>67</v>
      </c>
      <c r="B48" s="15" t="s">
        <v>68</v>
      </c>
      <c r="C48" s="15"/>
      <c r="D48" s="15"/>
      <c r="E48" s="5">
        <f t="shared" si="37"/>
        <v>0</v>
      </c>
      <c r="F48" s="6">
        <f t="shared" si="8"/>
        <v>0</v>
      </c>
      <c r="G48" s="7">
        <f t="shared" si="9"/>
        <v>0</v>
      </c>
      <c r="H48" s="6">
        <v>0</v>
      </c>
      <c r="I48" s="7">
        <v>0</v>
      </c>
      <c r="J48" s="6">
        <v>0</v>
      </c>
      <c r="K48" s="7">
        <v>0</v>
      </c>
      <c r="L48" s="6">
        <v>0</v>
      </c>
      <c r="M48" s="7">
        <v>0</v>
      </c>
      <c r="N48" s="6">
        <v>0</v>
      </c>
      <c r="O48" s="7">
        <v>0</v>
      </c>
      <c r="P48" s="6">
        <v>0</v>
      </c>
      <c r="Q48" s="7">
        <v>0</v>
      </c>
      <c r="R48" s="6">
        <v>0</v>
      </c>
      <c r="S48" s="7">
        <v>0</v>
      </c>
      <c r="T48" s="6">
        <v>0</v>
      </c>
      <c r="U48" s="7">
        <v>0</v>
      </c>
      <c r="V48" s="6">
        <v>0</v>
      </c>
      <c r="W48" s="7">
        <v>0</v>
      </c>
      <c r="X48" s="6">
        <v>0</v>
      </c>
      <c r="Y48" s="8">
        <v>0</v>
      </c>
      <c r="Z48" s="5">
        <f t="shared" si="40"/>
        <v>0</v>
      </c>
      <c r="AA48" s="6">
        <f t="shared" si="41"/>
        <v>0</v>
      </c>
      <c r="AB48" s="7">
        <f t="shared" si="42"/>
        <v>0</v>
      </c>
      <c r="AC48" s="6">
        <v>0</v>
      </c>
      <c r="AD48" s="7">
        <v>0</v>
      </c>
      <c r="AE48" s="6">
        <v>0</v>
      </c>
      <c r="AF48" s="8">
        <v>0</v>
      </c>
    </row>
    <row r="49" spans="1:32" ht="13.5" customHeight="1" x14ac:dyDescent="0.15">
      <c r="A49" s="15" t="s">
        <v>46</v>
      </c>
      <c r="B49" s="15" t="s">
        <v>69</v>
      </c>
      <c r="C49" s="15"/>
      <c r="D49" s="15"/>
      <c r="E49" s="5">
        <f t="shared" si="37"/>
        <v>380</v>
      </c>
      <c r="F49" s="6">
        <f t="shared" si="8"/>
        <v>291</v>
      </c>
      <c r="G49" s="7">
        <f t="shared" si="9"/>
        <v>89</v>
      </c>
      <c r="H49" s="6">
        <v>4</v>
      </c>
      <c r="I49" s="10">
        <v>5</v>
      </c>
      <c r="J49" s="9">
        <v>70</v>
      </c>
      <c r="K49" s="10">
        <v>17</v>
      </c>
      <c r="L49" s="6">
        <v>1</v>
      </c>
      <c r="M49" s="7">
        <v>2</v>
      </c>
      <c r="N49" s="9">
        <v>204</v>
      </c>
      <c r="O49" s="10">
        <v>42</v>
      </c>
      <c r="P49" s="6">
        <v>0</v>
      </c>
      <c r="Q49" s="7">
        <v>0</v>
      </c>
      <c r="R49" s="6">
        <v>5</v>
      </c>
      <c r="S49" s="10">
        <v>15</v>
      </c>
      <c r="T49" s="6">
        <v>2</v>
      </c>
      <c r="U49" s="10">
        <v>2</v>
      </c>
      <c r="V49" s="6">
        <v>0</v>
      </c>
      <c r="W49" s="10">
        <v>5</v>
      </c>
      <c r="X49" s="9">
        <v>5</v>
      </c>
      <c r="Y49" s="45">
        <v>1</v>
      </c>
      <c r="Z49" s="5">
        <f t="shared" si="40"/>
        <v>7</v>
      </c>
      <c r="AA49" s="6">
        <f t="shared" si="41"/>
        <v>7</v>
      </c>
      <c r="AB49" s="7">
        <f t="shared" si="42"/>
        <v>0</v>
      </c>
      <c r="AC49" s="9">
        <v>7</v>
      </c>
      <c r="AD49" s="10">
        <v>0</v>
      </c>
      <c r="AE49" s="6">
        <v>0</v>
      </c>
      <c r="AF49" s="8">
        <v>0</v>
      </c>
    </row>
    <row r="50" spans="1:32" ht="13.5" customHeight="1" x14ac:dyDescent="0.15">
      <c r="A50" s="15" t="s">
        <v>48</v>
      </c>
      <c r="B50" s="15" t="s">
        <v>70</v>
      </c>
      <c r="C50" s="15"/>
      <c r="D50" s="15"/>
      <c r="E50" s="5">
        <f t="shared" si="37"/>
        <v>722</v>
      </c>
      <c r="F50" s="6">
        <f t="shared" si="8"/>
        <v>518</v>
      </c>
      <c r="G50" s="7">
        <f t="shared" si="9"/>
        <v>204</v>
      </c>
      <c r="H50" s="9">
        <v>7</v>
      </c>
      <c r="I50" s="10">
        <v>19</v>
      </c>
      <c r="J50" s="9">
        <v>244</v>
      </c>
      <c r="K50" s="10">
        <v>87</v>
      </c>
      <c r="L50" s="9">
        <v>3</v>
      </c>
      <c r="M50" s="10">
        <v>3</v>
      </c>
      <c r="N50" s="9">
        <v>234</v>
      </c>
      <c r="O50" s="10">
        <v>44</v>
      </c>
      <c r="P50" s="6">
        <v>2</v>
      </c>
      <c r="Q50" s="7">
        <v>0</v>
      </c>
      <c r="R50" s="6">
        <v>0</v>
      </c>
      <c r="S50" s="10">
        <v>13</v>
      </c>
      <c r="T50" s="9">
        <v>4</v>
      </c>
      <c r="U50" s="10">
        <v>3</v>
      </c>
      <c r="V50" s="9">
        <v>3</v>
      </c>
      <c r="W50" s="10">
        <v>9</v>
      </c>
      <c r="X50" s="9">
        <v>21</v>
      </c>
      <c r="Y50" s="45">
        <v>26</v>
      </c>
      <c r="Z50" s="5">
        <f t="shared" si="40"/>
        <v>14</v>
      </c>
      <c r="AA50" s="6">
        <f t="shared" si="41"/>
        <v>12</v>
      </c>
      <c r="AB50" s="7">
        <f t="shared" si="42"/>
        <v>2</v>
      </c>
      <c r="AC50" s="9">
        <v>12</v>
      </c>
      <c r="AD50" s="10">
        <v>1</v>
      </c>
      <c r="AE50" s="6">
        <v>0</v>
      </c>
      <c r="AF50" s="8">
        <v>1</v>
      </c>
    </row>
    <row r="51" spans="1:32" ht="13.5" customHeight="1" x14ac:dyDescent="0.15">
      <c r="A51" s="15" t="s">
        <v>50</v>
      </c>
      <c r="B51" s="15" t="s">
        <v>71</v>
      </c>
      <c r="C51" s="15"/>
      <c r="D51" s="15"/>
      <c r="E51" s="5">
        <f t="shared" si="37"/>
        <v>24</v>
      </c>
      <c r="F51" s="6">
        <f t="shared" si="8"/>
        <v>17</v>
      </c>
      <c r="G51" s="7">
        <f t="shared" si="9"/>
        <v>7</v>
      </c>
      <c r="H51" s="6">
        <v>0</v>
      </c>
      <c r="I51" s="7">
        <v>0</v>
      </c>
      <c r="J51" s="9">
        <v>4</v>
      </c>
      <c r="K51" s="10">
        <v>5</v>
      </c>
      <c r="L51" s="6">
        <v>0</v>
      </c>
      <c r="M51" s="7">
        <v>0</v>
      </c>
      <c r="N51" s="9">
        <v>13</v>
      </c>
      <c r="O51" s="7">
        <v>1</v>
      </c>
      <c r="P51" s="6">
        <v>0</v>
      </c>
      <c r="Q51" s="7">
        <v>0</v>
      </c>
      <c r="R51" s="6">
        <v>0</v>
      </c>
      <c r="S51" s="7">
        <v>1</v>
      </c>
      <c r="T51" s="6">
        <v>0</v>
      </c>
      <c r="U51" s="7">
        <v>0</v>
      </c>
      <c r="V51" s="6">
        <v>0</v>
      </c>
      <c r="W51" s="7">
        <v>0</v>
      </c>
      <c r="X51" s="6">
        <v>0</v>
      </c>
      <c r="Y51" s="8">
        <v>0</v>
      </c>
      <c r="Z51" s="5">
        <f t="shared" si="40"/>
        <v>1</v>
      </c>
      <c r="AA51" s="6">
        <f t="shared" si="41"/>
        <v>1</v>
      </c>
      <c r="AB51" s="7">
        <f t="shared" si="42"/>
        <v>0</v>
      </c>
      <c r="AC51" s="6">
        <v>1</v>
      </c>
      <c r="AD51" s="7">
        <v>0</v>
      </c>
      <c r="AE51" s="6">
        <v>0</v>
      </c>
      <c r="AF51" s="8">
        <v>0</v>
      </c>
    </row>
    <row r="52" spans="1:32" ht="13.5" customHeight="1" x14ac:dyDescent="0.15">
      <c r="A52" s="15" t="s">
        <v>52</v>
      </c>
      <c r="B52" s="15" t="s">
        <v>72</v>
      </c>
      <c r="C52" s="15"/>
      <c r="D52" s="15"/>
      <c r="E52" s="5">
        <f t="shared" si="37"/>
        <v>619</v>
      </c>
      <c r="F52" s="6">
        <f t="shared" si="8"/>
        <v>445</v>
      </c>
      <c r="G52" s="7">
        <f t="shared" si="9"/>
        <v>174</v>
      </c>
      <c r="H52" s="9">
        <v>10</v>
      </c>
      <c r="I52" s="10">
        <v>25</v>
      </c>
      <c r="J52" s="9">
        <v>164</v>
      </c>
      <c r="K52" s="10">
        <v>81</v>
      </c>
      <c r="L52" s="9">
        <v>5</v>
      </c>
      <c r="M52" s="7">
        <v>2</v>
      </c>
      <c r="N52" s="9">
        <v>246</v>
      </c>
      <c r="O52" s="10">
        <v>40</v>
      </c>
      <c r="P52" s="6">
        <v>0</v>
      </c>
      <c r="Q52" s="7">
        <v>0</v>
      </c>
      <c r="R52" s="6">
        <v>3</v>
      </c>
      <c r="S52" s="7">
        <v>4</v>
      </c>
      <c r="T52" s="9">
        <v>3</v>
      </c>
      <c r="U52" s="10">
        <v>1</v>
      </c>
      <c r="V52" s="9">
        <v>5</v>
      </c>
      <c r="W52" s="10">
        <v>14</v>
      </c>
      <c r="X52" s="9">
        <v>9</v>
      </c>
      <c r="Y52" s="8">
        <v>7</v>
      </c>
      <c r="Z52" s="5">
        <f t="shared" si="40"/>
        <v>14</v>
      </c>
      <c r="AA52" s="6">
        <f t="shared" si="41"/>
        <v>6</v>
      </c>
      <c r="AB52" s="7">
        <f t="shared" si="42"/>
        <v>8</v>
      </c>
      <c r="AC52" s="9">
        <v>6</v>
      </c>
      <c r="AD52" s="10">
        <v>6</v>
      </c>
      <c r="AE52" s="6">
        <v>0</v>
      </c>
      <c r="AF52" s="8">
        <v>2</v>
      </c>
    </row>
    <row r="53" spans="1:32" ht="13.5" customHeight="1" x14ac:dyDescent="0.15">
      <c r="A53" s="15" t="s">
        <v>54</v>
      </c>
      <c r="B53" s="15" t="s">
        <v>73</v>
      </c>
      <c r="C53" s="15"/>
      <c r="D53" s="15"/>
      <c r="E53" s="5">
        <f t="shared" si="37"/>
        <v>85</v>
      </c>
      <c r="F53" s="6">
        <f t="shared" si="8"/>
        <v>52</v>
      </c>
      <c r="G53" s="7">
        <f t="shared" si="9"/>
        <v>33</v>
      </c>
      <c r="H53" s="6">
        <v>1</v>
      </c>
      <c r="I53" s="10">
        <v>17</v>
      </c>
      <c r="J53" s="9">
        <v>36</v>
      </c>
      <c r="K53" s="10">
        <v>13</v>
      </c>
      <c r="L53" s="6">
        <v>0</v>
      </c>
      <c r="M53" s="7">
        <v>0</v>
      </c>
      <c r="N53" s="9">
        <v>12</v>
      </c>
      <c r="O53" s="10">
        <v>0</v>
      </c>
      <c r="P53" s="6">
        <v>0</v>
      </c>
      <c r="Q53" s="7">
        <v>0</v>
      </c>
      <c r="R53" s="6">
        <v>0</v>
      </c>
      <c r="S53" s="7">
        <v>2</v>
      </c>
      <c r="T53" s="6">
        <v>0</v>
      </c>
      <c r="U53" s="7">
        <v>0</v>
      </c>
      <c r="V53" s="6">
        <v>1</v>
      </c>
      <c r="W53" s="7">
        <v>1</v>
      </c>
      <c r="X53" s="9">
        <v>2</v>
      </c>
      <c r="Y53" s="45">
        <v>0</v>
      </c>
      <c r="Z53" s="5">
        <f t="shared" si="40"/>
        <v>10</v>
      </c>
      <c r="AA53" s="6">
        <f t="shared" si="41"/>
        <v>10</v>
      </c>
      <c r="AB53" s="7">
        <f t="shared" si="42"/>
        <v>0</v>
      </c>
      <c r="AC53" s="9">
        <v>7</v>
      </c>
      <c r="AD53" s="7">
        <v>0</v>
      </c>
      <c r="AE53" s="6">
        <v>3</v>
      </c>
      <c r="AF53" s="8">
        <v>0</v>
      </c>
    </row>
    <row r="54" spans="1:32" ht="13.5" customHeight="1" x14ac:dyDescent="0.15">
      <c r="A54" s="15" t="s">
        <v>56</v>
      </c>
      <c r="B54" s="15" t="s">
        <v>74</v>
      </c>
      <c r="C54" s="15"/>
      <c r="D54" s="15"/>
      <c r="E54" s="5">
        <f t="shared" si="37"/>
        <v>694</v>
      </c>
      <c r="F54" s="6">
        <f t="shared" si="8"/>
        <v>412</v>
      </c>
      <c r="G54" s="7">
        <f t="shared" si="9"/>
        <v>282</v>
      </c>
      <c r="H54" s="9">
        <v>10</v>
      </c>
      <c r="I54" s="10">
        <v>45</v>
      </c>
      <c r="J54" s="9">
        <v>296</v>
      </c>
      <c r="K54" s="10">
        <v>143</v>
      </c>
      <c r="L54" s="6">
        <v>4</v>
      </c>
      <c r="M54" s="7">
        <v>0</v>
      </c>
      <c r="N54" s="9">
        <v>57</v>
      </c>
      <c r="O54" s="10">
        <v>13</v>
      </c>
      <c r="P54" s="6">
        <v>1</v>
      </c>
      <c r="Q54" s="7">
        <v>1</v>
      </c>
      <c r="R54" s="9">
        <v>1</v>
      </c>
      <c r="S54" s="10">
        <v>6</v>
      </c>
      <c r="T54" s="9">
        <v>6</v>
      </c>
      <c r="U54" s="10">
        <v>13</v>
      </c>
      <c r="V54" s="9">
        <v>9</v>
      </c>
      <c r="W54" s="10">
        <v>29</v>
      </c>
      <c r="X54" s="9">
        <v>28</v>
      </c>
      <c r="Y54" s="45">
        <v>32</v>
      </c>
      <c r="Z54" s="5">
        <f t="shared" si="40"/>
        <v>19</v>
      </c>
      <c r="AA54" s="6">
        <f t="shared" si="41"/>
        <v>13</v>
      </c>
      <c r="AB54" s="7">
        <f t="shared" si="42"/>
        <v>6</v>
      </c>
      <c r="AC54" s="9">
        <v>13</v>
      </c>
      <c r="AD54" s="10">
        <v>6</v>
      </c>
      <c r="AE54" s="6">
        <v>0</v>
      </c>
      <c r="AF54" s="8">
        <v>0</v>
      </c>
    </row>
    <row r="55" spans="1:32" ht="13.5" customHeight="1" x14ac:dyDescent="0.15">
      <c r="A55" s="15" t="s">
        <v>58</v>
      </c>
      <c r="B55" s="15" t="s">
        <v>75</v>
      </c>
      <c r="C55" s="15"/>
      <c r="D55" s="15"/>
      <c r="E55" s="5">
        <f t="shared" si="37"/>
        <v>185</v>
      </c>
      <c r="F55" s="6">
        <f t="shared" si="8"/>
        <v>112</v>
      </c>
      <c r="G55" s="7">
        <f t="shared" si="9"/>
        <v>73</v>
      </c>
      <c r="H55" s="9">
        <v>0</v>
      </c>
      <c r="I55" s="10">
        <v>14</v>
      </c>
      <c r="J55" s="9">
        <v>102</v>
      </c>
      <c r="K55" s="10">
        <v>49</v>
      </c>
      <c r="L55" s="9">
        <v>2</v>
      </c>
      <c r="M55" s="10">
        <v>0</v>
      </c>
      <c r="N55" s="9">
        <v>4</v>
      </c>
      <c r="O55" s="7">
        <v>2</v>
      </c>
      <c r="P55" s="6">
        <v>0</v>
      </c>
      <c r="Q55" s="7">
        <v>0</v>
      </c>
      <c r="R55" s="6">
        <v>1</v>
      </c>
      <c r="S55" s="10">
        <v>2</v>
      </c>
      <c r="T55" s="6">
        <v>1</v>
      </c>
      <c r="U55" s="7">
        <v>0</v>
      </c>
      <c r="V55" s="6">
        <v>1</v>
      </c>
      <c r="W55" s="7">
        <v>1</v>
      </c>
      <c r="X55" s="9">
        <v>1</v>
      </c>
      <c r="Y55" s="45">
        <v>5</v>
      </c>
      <c r="Z55" s="5">
        <f t="shared" si="40"/>
        <v>3</v>
      </c>
      <c r="AA55" s="6">
        <f t="shared" si="41"/>
        <v>3</v>
      </c>
      <c r="AB55" s="7">
        <f t="shared" si="42"/>
        <v>0</v>
      </c>
      <c r="AC55" s="9">
        <v>3</v>
      </c>
      <c r="AD55" s="7">
        <v>0</v>
      </c>
      <c r="AE55" s="6">
        <v>0</v>
      </c>
      <c r="AF55" s="8">
        <v>0</v>
      </c>
    </row>
    <row r="56" spans="1:32" ht="13.5" customHeight="1" x14ac:dyDescent="0.15">
      <c r="A56" s="15" t="s">
        <v>60</v>
      </c>
      <c r="B56" s="15" t="s">
        <v>76</v>
      </c>
      <c r="C56" s="15"/>
      <c r="D56" s="15"/>
      <c r="E56" s="5">
        <f t="shared" si="37"/>
        <v>121</v>
      </c>
      <c r="F56" s="6">
        <f t="shared" si="8"/>
        <v>73</v>
      </c>
      <c r="G56" s="7">
        <f t="shared" si="9"/>
        <v>48</v>
      </c>
      <c r="H56" s="9">
        <v>1</v>
      </c>
      <c r="I56" s="7">
        <v>11</v>
      </c>
      <c r="J56" s="9">
        <v>56</v>
      </c>
      <c r="K56" s="10">
        <v>25</v>
      </c>
      <c r="L56" s="6">
        <v>0</v>
      </c>
      <c r="M56" s="7">
        <v>0</v>
      </c>
      <c r="N56" s="9">
        <v>12</v>
      </c>
      <c r="O56" s="10">
        <v>7</v>
      </c>
      <c r="P56" s="6">
        <v>0</v>
      </c>
      <c r="Q56" s="7">
        <v>0</v>
      </c>
      <c r="R56" s="6">
        <v>0</v>
      </c>
      <c r="S56" s="7">
        <v>2</v>
      </c>
      <c r="T56" s="6">
        <v>2</v>
      </c>
      <c r="U56" s="7">
        <v>0</v>
      </c>
      <c r="V56" s="6">
        <v>1</v>
      </c>
      <c r="W56" s="7">
        <v>0</v>
      </c>
      <c r="X56" s="9">
        <v>1</v>
      </c>
      <c r="Y56" s="45">
        <v>3</v>
      </c>
      <c r="Z56" s="5">
        <f t="shared" si="40"/>
        <v>4</v>
      </c>
      <c r="AA56" s="6">
        <f t="shared" si="41"/>
        <v>2</v>
      </c>
      <c r="AB56" s="7">
        <f t="shared" si="42"/>
        <v>2</v>
      </c>
      <c r="AC56" s="9">
        <v>2</v>
      </c>
      <c r="AD56" s="7">
        <v>2</v>
      </c>
      <c r="AE56" s="6">
        <v>0</v>
      </c>
      <c r="AF56" s="8">
        <v>0</v>
      </c>
    </row>
    <row r="57" spans="1:32" ht="13.5" customHeight="1" x14ac:dyDescent="0.15">
      <c r="A57" s="15" t="s">
        <v>62</v>
      </c>
      <c r="B57" s="15" t="s">
        <v>77</v>
      </c>
      <c r="C57" s="15"/>
      <c r="D57" s="15"/>
      <c r="E57" s="5">
        <f t="shared" si="37"/>
        <v>226</v>
      </c>
      <c r="F57" s="6">
        <f t="shared" si="8"/>
        <v>152</v>
      </c>
      <c r="G57" s="7">
        <f t="shared" si="9"/>
        <v>74</v>
      </c>
      <c r="H57" s="6">
        <v>3</v>
      </c>
      <c r="I57" s="7">
        <v>11</v>
      </c>
      <c r="J57" s="9">
        <v>63</v>
      </c>
      <c r="K57" s="10">
        <v>23</v>
      </c>
      <c r="L57" s="9">
        <v>2</v>
      </c>
      <c r="M57" s="7">
        <v>1</v>
      </c>
      <c r="N57" s="9">
        <v>74</v>
      </c>
      <c r="O57" s="10">
        <v>16</v>
      </c>
      <c r="P57" s="6">
        <v>2</v>
      </c>
      <c r="Q57" s="7">
        <v>2</v>
      </c>
      <c r="R57" s="6">
        <v>1</v>
      </c>
      <c r="S57" s="7">
        <v>1</v>
      </c>
      <c r="T57" s="9">
        <v>1</v>
      </c>
      <c r="U57" s="10">
        <v>0</v>
      </c>
      <c r="V57" s="9">
        <v>5</v>
      </c>
      <c r="W57" s="10">
        <v>17</v>
      </c>
      <c r="X57" s="9">
        <v>1</v>
      </c>
      <c r="Y57" s="8">
        <v>3</v>
      </c>
      <c r="Z57" s="5">
        <f t="shared" si="40"/>
        <v>3</v>
      </c>
      <c r="AA57" s="6">
        <f t="shared" si="41"/>
        <v>3</v>
      </c>
      <c r="AB57" s="7">
        <f t="shared" si="42"/>
        <v>0</v>
      </c>
      <c r="AC57" s="9">
        <v>3</v>
      </c>
      <c r="AD57" s="7">
        <v>0</v>
      </c>
      <c r="AE57" s="6">
        <v>0</v>
      </c>
      <c r="AF57" s="8">
        <v>0</v>
      </c>
    </row>
    <row r="58" spans="1:32" ht="13.5" customHeight="1" x14ac:dyDescent="0.15">
      <c r="A58" s="15" t="s">
        <v>64</v>
      </c>
      <c r="B58" s="15" t="s">
        <v>78</v>
      </c>
      <c r="C58" s="15"/>
      <c r="D58" s="15"/>
      <c r="E58" s="5">
        <f t="shared" si="37"/>
        <v>69</v>
      </c>
      <c r="F58" s="6">
        <f t="shared" si="8"/>
        <v>31</v>
      </c>
      <c r="G58" s="7">
        <f t="shared" si="9"/>
        <v>38</v>
      </c>
      <c r="H58" s="6">
        <v>3</v>
      </c>
      <c r="I58" s="7">
        <v>19</v>
      </c>
      <c r="J58" s="9">
        <v>16</v>
      </c>
      <c r="K58" s="10">
        <v>14</v>
      </c>
      <c r="L58" s="6">
        <v>1</v>
      </c>
      <c r="M58" s="7">
        <v>0</v>
      </c>
      <c r="N58" s="9">
        <v>2</v>
      </c>
      <c r="O58" s="7">
        <v>0</v>
      </c>
      <c r="P58" s="6">
        <v>0</v>
      </c>
      <c r="Q58" s="7">
        <v>0</v>
      </c>
      <c r="R58" s="6">
        <v>1</v>
      </c>
      <c r="S58" s="7">
        <v>0</v>
      </c>
      <c r="T58" s="6">
        <v>3</v>
      </c>
      <c r="U58" s="10">
        <v>0</v>
      </c>
      <c r="V58" s="6">
        <v>0</v>
      </c>
      <c r="W58" s="10">
        <v>3</v>
      </c>
      <c r="X58" s="9">
        <v>5</v>
      </c>
      <c r="Y58" s="45">
        <v>2</v>
      </c>
      <c r="Z58" s="5">
        <f t="shared" si="40"/>
        <v>2</v>
      </c>
      <c r="AA58" s="6">
        <f t="shared" si="41"/>
        <v>2</v>
      </c>
      <c r="AB58" s="7">
        <f t="shared" si="42"/>
        <v>0</v>
      </c>
      <c r="AC58" s="6">
        <v>2</v>
      </c>
      <c r="AD58" s="7">
        <v>0</v>
      </c>
      <c r="AE58" s="6">
        <v>0</v>
      </c>
      <c r="AF58" s="8">
        <v>0</v>
      </c>
    </row>
    <row r="59" spans="1:32" ht="13.5" customHeight="1" x14ac:dyDescent="0.15">
      <c r="A59" s="15" t="s">
        <v>79</v>
      </c>
      <c r="B59" s="15" t="s">
        <v>80</v>
      </c>
      <c r="C59" s="15"/>
      <c r="D59" s="15"/>
      <c r="E59" s="5">
        <f t="shared" si="37"/>
        <v>69</v>
      </c>
      <c r="F59" s="6">
        <f t="shared" si="8"/>
        <v>21</v>
      </c>
      <c r="G59" s="7">
        <f t="shared" si="9"/>
        <v>48</v>
      </c>
      <c r="H59" s="6">
        <v>1</v>
      </c>
      <c r="I59" s="7">
        <v>15</v>
      </c>
      <c r="J59" s="9">
        <v>14</v>
      </c>
      <c r="K59" s="10">
        <v>18</v>
      </c>
      <c r="L59" s="6">
        <v>1</v>
      </c>
      <c r="M59" s="7">
        <v>0</v>
      </c>
      <c r="N59" s="9">
        <v>3</v>
      </c>
      <c r="O59" s="7">
        <v>2</v>
      </c>
      <c r="P59" s="6">
        <v>0</v>
      </c>
      <c r="Q59" s="7">
        <v>2</v>
      </c>
      <c r="R59" s="6">
        <v>0</v>
      </c>
      <c r="S59" s="7">
        <v>1</v>
      </c>
      <c r="T59" s="6">
        <v>1</v>
      </c>
      <c r="U59" s="10">
        <v>3</v>
      </c>
      <c r="V59" s="6">
        <v>1</v>
      </c>
      <c r="W59" s="10">
        <v>3</v>
      </c>
      <c r="X59" s="9">
        <v>0</v>
      </c>
      <c r="Y59" s="45">
        <v>4</v>
      </c>
      <c r="Z59" s="5">
        <f t="shared" si="40"/>
        <v>2</v>
      </c>
      <c r="AA59" s="6">
        <f t="shared" si="41"/>
        <v>1</v>
      </c>
      <c r="AB59" s="7">
        <f t="shared" si="42"/>
        <v>1</v>
      </c>
      <c r="AC59" s="9">
        <v>1</v>
      </c>
      <c r="AD59" s="7">
        <v>1</v>
      </c>
      <c r="AE59" s="6">
        <v>0</v>
      </c>
      <c r="AF59" s="8">
        <v>0</v>
      </c>
    </row>
    <row r="60" spans="1:32" ht="13.5" customHeight="1" x14ac:dyDescent="0.15">
      <c r="A60" s="15" t="s">
        <v>81</v>
      </c>
      <c r="B60" s="15" t="s">
        <v>82</v>
      </c>
      <c r="C60" s="15"/>
      <c r="D60" s="15"/>
      <c r="E60" s="5">
        <f t="shared" si="37"/>
        <v>303</v>
      </c>
      <c r="F60" s="6">
        <f t="shared" si="8"/>
        <v>115</v>
      </c>
      <c r="G60" s="7">
        <f t="shared" si="9"/>
        <v>188</v>
      </c>
      <c r="H60" s="6">
        <v>3</v>
      </c>
      <c r="I60" s="7">
        <v>20</v>
      </c>
      <c r="J60" s="6">
        <v>16</v>
      </c>
      <c r="K60" s="7">
        <v>5</v>
      </c>
      <c r="L60" s="9">
        <v>6</v>
      </c>
      <c r="M60" s="7">
        <v>2</v>
      </c>
      <c r="N60" s="9">
        <v>10</v>
      </c>
      <c r="O60" s="10">
        <v>5</v>
      </c>
      <c r="P60" s="9">
        <v>0</v>
      </c>
      <c r="Q60" s="10">
        <v>0</v>
      </c>
      <c r="R60" s="6">
        <v>1</v>
      </c>
      <c r="S60" s="7">
        <v>3</v>
      </c>
      <c r="T60" s="9">
        <v>61</v>
      </c>
      <c r="U60" s="10">
        <v>120</v>
      </c>
      <c r="V60" s="9">
        <v>3</v>
      </c>
      <c r="W60" s="10">
        <v>22</v>
      </c>
      <c r="X60" s="6">
        <v>15</v>
      </c>
      <c r="Y60" s="8">
        <v>11</v>
      </c>
      <c r="Z60" s="5">
        <f t="shared" si="40"/>
        <v>37</v>
      </c>
      <c r="AA60" s="6">
        <f t="shared" si="41"/>
        <v>20</v>
      </c>
      <c r="AB60" s="7">
        <f t="shared" si="42"/>
        <v>17</v>
      </c>
      <c r="AC60" s="6">
        <v>2</v>
      </c>
      <c r="AD60" s="7">
        <v>0</v>
      </c>
      <c r="AE60" s="9">
        <v>18</v>
      </c>
      <c r="AF60" s="45">
        <v>17</v>
      </c>
    </row>
    <row r="61" spans="1:32" ht="13.5" customHeight="1" x14ac:dyDescent="0.15">
      <c r="A61" s="15" t="s">
        <v>83</v>
      </c>
      <c r="B61" s="15" t="s">
        <v>84</v>
      </c>
      <c r="C61" s="15"/>
      <c r="D61" s="15"/>
      <c r="E61" s="5">
        <f t="shared" si="37"/>
        <v>787</v>
      </c>
      <c r="F61" s="6">
        <f t="shared" si="8"/>
        <v>238</v>
      </c>
      <c r="G61" s="7">
        <f t="shared" si="9"/>
        <v>549</v>
      </c>
      <c r="H61" s="6">
        <v>0</v>
      </c>
      <c r="I61" s="7">
        <v>13</v>
      </c>
      <c r="J61" s="6">
        <v>27</v>
      </c>
      <c r="K61" s="7">
        <v>22</v>
      </c>
      <c r="L61" s="6">
        <v>0</v>
      </c>
      <c r="M61" s="7">
        <v>0</v>
      </c>
      <c r="N61" s="9">
        <v>1</v>
      </c>
      <c r="O61" s="10">
        <v>1</v>
      </c>
      <c r="P61" s="9">
        <v>194</v>
      </c>
      <c r="Q61" s="10">
        <v>349</v>
      </c>
      <c r="R61" s="6">
        <v>1</v>
      </c>
      <c r="S61" s="7">
        <v>3</v>
      </c>
      <c r="T61" s="6">
        <v>6</v>
      </c>
      <c r="U61" s="10">
        <v>129</v>
      </c>
      <c r="V61" s="6">
        <v>0</v>
      </c>
      <c r="W61" s="10">
        <v>8</v>
      </c>
      <c r="X61" s="6">
        <v>9</v>
      </c>
      <c r="Y61" s="8">
        <v>24</v>
      </c>
      <c r="Z61" s="5">
        <f t="shared" si="40"/>
        <v>8</v>
      </c>
      <c r="AA61" s="6">
        <f t="shared" si="41"/>
        <v>4</v>
      </c>
      <c r="AB61" s="7">
        <f t="shared" si="42"/>
        <v>4</v>
      </c>
      <c r="AC61" s="6">
        <v>4</v>
      </c>
      <c r="AD61" s="10">
        <v>4</v>
      </c>
      <c r="AE61" s="6">
        <v>0</v>
      </c>
      <c r="AF61" s="8">
        <v>0</v>
      </c>
    </row>
    <row r="62" spans="1:32" ht="13.5" customHeight="1" x14ac:dyDescent="0.15">
      <c r="A62" s="15" t="s">
        <v>85</v>
      </c>
      <c r="B62" s="15" t="s">
        <v>86</v>
      </c>
      <c r="C62" s="15"/>
      <c r="D62" s="15"/>
      <c r="E62" s="5">
        <f t="shared" si="37"/>
        <v>15</v>
      </c>
      <c r="F62" s="6">
        <f t="shared" si="8"/>
        <v>7</v>
      </c>
      <c r="G62" s="7">
        <f t="shared" si="9"/>
        <v>8</v>
      </c>
      <c r="H62" s="6">
        <v>1</v>
      </c>
      <c r="I62" s="7">
        <v>0</v>
      </c>
      <c r="J62" s="9">
        <v>5</v>
      </c>
      <c r="K62" s="10">
        <v>7</v>
      </c>
      <c r="L62" s="6">
        <v>0</v>
      </c>
      <c r="M62" s="7">
        <v>0</v>
      </c>
      <c r="N62" s="9">
        <v>1</v>
      </c>
      <c r="O62" s="7">
        <v>0</v>
      </c>
      <c r="P62" s="6">
        <v>0</v>
      </c>
      <c r="Q62" s="7">
        <v>0</v>
      </c>
      <c r="R62" s="6">
        <v>0</v>
      </c>
      <c r="S62" s="7">
        <v>0</v>
      </c>
      <c r="T62" s="6">
        <v>0</v>
      </c>
      <c r="U62" s="7">
        <v>0</v>
      </c>
      <c r="V62" s="6">
        <v>0</v>
      </c>
      <c r="W62" s="7">
        <v>0</v>
      </c>
      <c r="X62" s="6">
        <v>0</v>
      </c>
      <c r="Y62" s="8">
        <v>1</v>
      </c>
      <c r="Z62" s="5">
        <f t="shared" si="40"/>
        <v>1</v>
      </c>
      <c r="AA62" s="6">
        <f t="shared" si="41"/>
        <v>1</v>
      </c>
      <c r="AB62" s="7">
        <f t="shared" si="42"/>
        <v>0</v>
      </c>
      <c r="AC62" s="6">
        <v>1</v>
      </c>
      <c r="AD62" s="7">
        <v>0</v>
      </c>
      <c r="AE62" s="6">
        <v>0</v>
      </c>
      <c r="AF62" s="8">
        <v>0</v>
      </c>
    </row>
    <row r="63" spans="1:32" ht="13.5" customHeight="1" x14ac:dyDescent="0.15">
      <c r="A63" s="15" t="s">
        <v>87</v>
      </c>
      <c r="B63" s="15" t="s">
        <v>88</v>
      </c>
      <c r="C63" s="15"/>
      <c r="D63" s="15"/>
      <c r="E63" s="5">
        <f t="shared" si="37"/>
        <v>376</v>
      </c>
      <c r="F63" s="6">
        <f t="shared" si="8"/>
        <v>269</v>
      </c>
      <c r="G63" s="7">
        <f t="shared" si="9"/>
        <v>107</v>
      </c>
      <c r="H63" s="6">
        <v>7</v>
      </c>
      <c r="I63" s="7">
        <v>6</v>
      </c>
      <c r="J63" s="6">
        <v>102</v>
      </c>
      <c r="K63" s="7">
        <v>48</v>
      </c>
      <c r="L63" s="6">
        <v>1</v>
      </c>
      <c r="M63" s="7">
        <v>0</v>
      </c>
      <c r="N63" s="9">
        <v>141</v>
      </c>
      <c r="O63" s="10">
        <v>16</v>
      </c>
      <c r="P63" s="6">
        <v>2</v>
      </c>
      <c r="Q63" s="7">
        <v>0</v>
      </c>
      <c r="R63" s="6">
        <v>0</v>
      </c>
      <c r="S63" s="7">
        <v>3</v>
      </c>
      <c r="T63" s="9">
        <v>1</v>
      </c>
      <c r="U63" s="10">
        <v>2</v>
      </c>
      <c r="V63" s="9">
        <v>8</v>
      </c>
      <c r="W63" s="10">
        <v>25</v>
      </c>
      <c r="X63" s="6">
        <v>7</v>
      </c>
      <c r="Y63" s="8">
        <v>7</v>
      </c>
      <c r="Z63" s="5">
        <f t="shared" si="40"/>
        <v>16</v>
      </c>
      <c r="AA63" s="6">
        <f t="shared" si="41"/>
        <v>12</v>
      </c>
      <c r="AB63" s="7">
        <f t="shared" si="42"/>
        <v>4</v>
      </c>
      <c r="AC63" s="6">
        <v>9</v>
      </c>
      <c r="AD63" s="7">
        <v>3</v>
      </c>
      <c r="AE63" s="6">
        <v>3</v>
      </c>
      <c r="AF63" s="8">
        <v>1</v>
      </c>
    </row>
    <row r="64" spans="1:32" ht="13.5" customHeight="1" x14ac:dyDescent="0.15">
      <c r="A64" s="15" t="s">
        <v>89</v>
      </c>
      <c r="B64" s="15" t="s">
        <v>90</v>
      </c>
      <c r="C64" s="15"/>
      <c r="D64" s="15"/>
      <c r="E64" s="5">
        <f t="shared" si="37"/>
        <v>269</v>
      </c>
      <c r="F64" s="6">
        <f t="shared" si="8"/>
        <v>152</v>
      </c>
      <c r="G64" s="7">
        <f t="shared" si="9"/>
        <v>117</v>
      </c>
      <c r="H64" s="6">
        <v>8</v>
      </c>
      <c r="I64" s="7">
        <v>18</v>
      </c>
      <c r="J64" s="9">
        <v>101</v>
      </c>
      <c r="K64" s="10">
        <v>58</v>
      </c>
      <c r="L64" s="9">
        <v>0</v>
      </c>
      <c r="M64" s="10">
        <v>4</v>
      </c>
      <c r="N64" s="9">
        <v>30</v>
      </c>
      <c r="O64" s="10">
        <v>13</v>
      </c>
      <c r="P64" s="6">
        <v>2</v>
      </c>
      <c r="Q64" s="7">
        <v>2</v>
      </c>
      <c r="R64" s="9">
        <v>2</v>
      </c>
      <c r="S64" s="7">
        <v>15</v>
      </c>
      <c r="T64" s="9">
        <v>0</v>
      </c>
      <c r="U64" s="7">
        <v>2</v>
      </c>
      <c r="V64" s="9">
        <v>0</v>
      </c>
      <c r="W64" s="7">
        <v>2</v>
      </c>
      <c r="X64" s="9">
        <v>9</v>
      </c>
      <c r="Y64" s="8">
        <v>3</v>
      </c>
      <c r="Z64" s="5">
        <f t="shared" si="40"/>
        <v>5</v>
      </c>
      <c r="AA64" s="6">
        <f t="shared" si="41"/>
        <v>3</v>
      </c>
      <c r="AB64" s="7">
        <f t="shared" si="42"/>
        <v>2</v>
      </c>
      <c r="AC64" s="6">
        <v>2</v>
      </c>
      <c r="AD64" s="7">
        <v>1</v>
      </c>
      <c r="AE64" s="6">
        <v>1</v>
      </c>
      <c r="AF64" s="8">
        <v>1</v>
      </c>
    </row>
    <row r="65" spans="1:32" ht="13.5" customHeight="1" x14ac:dyDescent="0.15">
      <c r="A65" s="48" t="s">
        <v>91</v>
      </c>
      <c r="B65" s="48" t="s">
        <v>92</v>
      </c>
      <c r="C65" s="49"/>
      <c r="D65" s="48"/>
      <c r="E65" s="11">
        <f t="shared" si="37"/>
        <v>16</v>
      </c>
      <c r="F65" s="12">
        <f t="shared" si="8"/>
        <v>13</v>
      </c>
      <c r="G65" s="13">
        <f t="shared" si="9"/>
        <v>3</v>
      </c>
      <c r="H65" s="12">
        <v>1</v>
      </c>
      <c r="I65" s="13">
        <v>2</v>
      </c>
      <c r="J65" s="50">
        <v>11</v>
      </c>
      <c r="K65" s="51">
        <v>1</v>
      </c>
      <c r="L65" s="12">
        <v>0</v>
      </c>
      <c r="M65" s="13">
        <v>0</v>
      </c>
      <c r="N65" s="12">
        <v>1</v>
      </c>
      <c r="O65" s="13">
        <v>0</v>
      </c>
      <c r="P65" s="12">
        <v>0</v>
      </c>
      <c r="Q65" s="13">
        <v>0</v>
      </c>
      <c r="R65" s="12">
        <v>0</v>
      </c>
      <c r="S65" s="13">
        <v>0</v>
      </c>
      <c r="T65" s="12">
        <v>0</v>
      </c>
      <c r="U65" s="13">
        <v>0</v>
      </c>
      <c r="V65" s="12">
        <v>0</v>
      </c>
      <c r="W65" s="13">
        <v>0</v>
      </c>
      <c r="X65" s="12">
        <v>0</v>
      </c>
      <c r="Y65" s="52">
        <v>0</v>
      </c>
      <c r="Z65" s="11">
        <f t="shared" si="40"/>
        <v>1</v>
      </c>
      <c r="AA65" s="12">
        <f t="shared" si="41"/>
        <v>1</v>
      </c>
      <c r="AB65" s="13">
        <f t="shared" si="42"/>
        <v>0</v>
      </c>
      <c r="AC65" s="12">
        <v>1</v>
      </c>
      <c r="AD65" s="13">
        <v>0</v>
      </c>
      <c r="AE65" s="12">
        <v>0</v>
      </c>
      <c r="AF65" s="52">
        <v>0</v>
      </c>
    </row>
    <row r="66" spans="1:32" ht="14.1" customHeight="1" x14ac:dyDescent="0.15">
      <c r="A66" s="53" t="s">
        <v>96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</sheetData>
  <mergeCells count="3">
    <mergeCell ref="A3:D6"/>
    <mergeCell ref="E4:G5"/>
    <mergeCell ref="Z4:AB5"/>
  </mergeCells>
  <phoneticPr fontId="3"/>
  <printOptions horizontalCentered="1" verticalCentered="1"/>
  <pageMargins left="0.7" right="0.7" top="0.75" bottom="0.75" header="0.3" footer="0.3"/>
  <pageSetup paperSize="9" scale="57" orientation="landscape" r:id="rId1"/>
  <headerFooter alignWithMargins="0"/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第17表  </vt:lpstr>
      <vt:lpstr>'第17表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2024-09-04T01:28:34Z</dcterms:created>
  <dcterms:modified xsi:type="dcterms:W3CDTF">2024-09-04T02:29:04Z</dcterms:modified>
</cp:coreProperties>
</file>