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142E09A0-2755-44AC-BFEA-D2E5C0C68240}" xr6:coauthVersionLast="47" xr6:coauthVersionMax="47" xr10:uidLastSave="{00000000-0000-0000-0000-000000000000}"/>
  <bookViews>
    <workbookView xWindow="-120" yWindow="-120" windowWidth="20730" windowHeight="11160" tabRatio="828" xr2:uid="{00000000-000D-0000-FFFF-FFFF00000000}"/>
  </bookViews>
  <sheets>
    <sheet name="利用上の注意" sheetId="10" r:id="rId1"/>
    <sheet name="入力例" sheetId="11" r:id="rId2"/>
    <sheet name="入力例の経済波及効果まとめ" sheetId="12" r:id="rId3"/>
    <sheet name="①経済波及効果簡易推計ツール" sheetId="2" r:id="rId4"/>
    <sheet name="②経済波及効果まとめ" sheetId="8" r:id="rId5"/>
    <sheet name="（参考）各係数" sheetId="4" r:id="rId6"/>
  </sheets>
  <definedNames>
    <definedName name="_xlnm.Print_Area" localSheetId="5">'（参考）各係数'!$A$1:$AY$41</definedName>
    <definedName name="_xlnm.Print_Area" localSheetId="3">①経済波及効果簡易推計ツール!$A$1:$AF$45</definedName>
    <definedName name="_xlnm.Print_Area" localSheetId="1">入力例!$A$1:$AF$45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2" l="1"/>
  <c r="H14" i="12"/>
  <c r="F14" i="12"/>
  <c r="D14" i="12"/>
  <c r="J13" i="12"/>
  <c r="H13" i="12"/>
  <c r="F13" i="12"/>
  <c r="D13" i="12"/>
  <c r="J12" i="12"/>
  <c r="H12" i="12"/>
  <c r="F12" i="12"/>
  <c r="D12" i="12"/>
  <c r="E7" i="12"/>
  <c r="E6" i="12"/>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I8" i="11" a="1"/>
  <c r="I42" i="11" s="1"/>
  <c r="G8" i="11"/>
  <c r="G5" i="11"/>
  <c r="E5" i="11"/>
  <c r="Q1" i="11"/>
  <c r="Q1" i="2"/>
  <c r="AY5" i="4"/>
  <c r="AX5" i="4"/>
  <c r="O42" i="11" l="1"/>
  <c r="M42" i="11"/>
  <c r="K42" i="11"/>
  <c r="I15" i="11"/>
  <c r="I19" i="11"/>
  <c r="I27" i="11"/>
  <c r="I31" i="11"/>
  <c r="I39" i="11"/>
  <c r="I43" i="11"/>
  <c r="I35" i="11"/>
  <c r="I8" i="11"/>
  <c r="I12" i="11"/>
  <c r="I16" i="11"/>
  <c r="I20" i="11"/>
  <c r="I24" i="11"/>
  <c r="I28" i="11"/>
  <c r="I32" i="11"/>
  <c r="I36" i="11"/>
  <c r="I40" i="11"/>
  <c r="I44" i="11"/>
  <c r="I11" i="11"/>
  <c r="I23" i="11"/>
  <c r="I9" i="11"/>
  <c r="I13" i="11"/>
  <c r="I17" i="11"/>
  <c r="I21" i="11"/>
  <c r="I25" i="11"/>
  <c r="I29" i="11"/>
  <c r="I33" i="11"/>
  <c r="I37" i="11"/>
  <c r="I41" i="11"/>
  <c r="I10" i="11"/>
  <c r="I14" i="11"/>
  <c r="I18" i="11"/>
  <c r="I22" i="11"/>
  <c r="I26" i="11"/>
  <c r="I30" i="11"/>
  <c r="I34" i="11"/>
  <c r="I38" i="11"/>
  <c r="G44" i="2"/>
  <c r="G43" i="2"/>
  <c r="G42" i="2"/>
  <c r="G41" i="2"/>
  <c r="G40" i="2"/>
  <c r="G39" i="2"/>
  <c r="O22" i="11" l="1"/>
  <c r="M22" i="11"/>
  <c r="K22" i="11"/>
  <c r="O40" i="11"/>
  <c r="M40" i="11"/>
  <c r="K40" i="11"/>
  <c r="O34" i="11"/>
  <c r="M34" i="11"/>
  <c r="K34" i="11"/>
  <c r="O21" i="11"/>
  <c r="M21" i="11"/>
  <c r="K21" i="11"/>
  <c r="O20" i="11"/>
  <c r="M20" i="11"/>
  <c r="K20" i="11"/>
  <c r="O35" i="11"/>
  <c r="M35" i="11"/>
  <c r="K35" i="11"/>
  <c r="O27" i="11"/>
  <c r="M27" i="11"/>
  <c r="K27" i="11"/>
  <c r="O18" i="11"/>
  <c r="M18" i="11"/>
  <c r="K18" i="11"/>
  <c r="O23" i="11"/>
  <c r="M23" i="11"/>
  <c r="K23" i="11"/>
  <c r="O30" i="11"/>
  <c r="M30" i="11"/>
  <c r="K30" i="11"/>
  <c r="M14" i="11"/>
  <c r="K14" i="11"/>
  <c r="O14" i="11"/>
  <c r="O33" i="11"/>
  <c r="M33" i="11"/>
  <c r="K33" i="11"/>
  <c r="O17" i="11"/>
  <c r="M17" i="11"/>
  <c r="K17" i="11"/>
  <c r="M11" i="11"/>
  <c r="K11" i="11"/>
  <c r="O11" i="11"/>
  <c r="O32" i="11"/>
  <c r="M32" i="11"/>
  <c r="K32" i="11"/>
  <c r="M16" i="11"/>
  <c r="K16" i="11"/>
  <c r="O16" i="11"/>
  <c r="O43" i="11"/>
  <c r="M43" i="11"/>
  <c r="K43" i="11"/>
  <c r="O19" i="11"/>
  <c r="M19" i="11"/>
  <c r="K19" i="11"/>
  <c r="O38" i="11"/>
  <c r="M38" i="11"/>
  <c r="K38" i="11"/>
  <c r="O41" i="11"/>
  <c r="M41" i="11"/>
  <c r="K41" i="11"/>
  <c r="O25" i="11"/>
  <c r="M25" i="11"/>
  <c r="K25" i="11"/>
  <c r="M9" i="11"/>
  <c r="K9" i="11"/>
  <c r="O9" i="11"/>
  <c r="O24" i="11"/>
  <c r="M24" i="11"/>
  <c r="K24" i="11"/>
  <c r="M8" i="11"/>
  <c r="K8" i="11"/>
  <c r="O8" i="11"/>
  <c r="I5" i="11"/>
  <c r="O31" i="11"/>
  <c r="M31" i="11"/>
  <c r="K31" i="11"/>
  <c r="O37" i="11"/>
  <c r="M37" i="11"/>
  <c r="K37" i="11"/>
  <c r="O36" i="11"/>
  <c r="M36" i="11"/>
  <c r="K36" i="11"/>
  <c r="O26" i="11"/>
  <c r="M26" i="11"/>
  <c r="K26" i="11"/>
  <c r="M10" i="11"/>
  <c r="K10" i="11"/>
  <c r="O10" i="11"/>
  <c r="O29" i="11"/>
  <c r="M29" i="11"/>
  <c r="K29" i="11"/>
  <c r="M13" i="11"/>
  <c r="K13" i="11"/>
  <c r="O13" i="11"/>
  <c r="O44" i="11"/>
  <c r="M44" i="11"/>
  <c r="K44" i="11"/>
  <c r="O28" i="11"/>
  <c r="M28" i="11"/>
  <c r="K28" i="11"/>
  <c r="M12" i="11"/>
  <c r="K12" i="11"/>
  <c r="O12" i="11"/>
  <c r="O39" i="11"/>
  <c r="M39" i="11"/>
  <c r="K39" i="11"/>
  <c r="M15" i="11"/>
  <c r="K15" i="11"/>
  <c r="O15" i="11"/>
  <c r="G10" i="2"/>
  <c r="K5" i="11" l="1"/>
  <c r="M5" i="11"/>
  <c r="O5" i="11"/>
  <c r="G29" i="2"/>
  <c r="Q44" i="11" l="1"/>
  <c r="Q43" i="11"/>
  <c r="Q42" i="11"/>
  <c r="Q41" i="11"/>
  <c r="Q40" i="11"/>
  <c r="Q39" i="11"/>
  <c r="Q38" i="11"/>
  <c r="Q37" i="11"/>
  <c r="Q36" i="11"/>
  <c r="Q35" i="11"/>
  <c r="Q34" i="11"/>
  <c r="Q33" i="11"/>
  <c r="Q32" i="11"/>
  <c r="Q30" i="11"/>
  <c r="Q28" i="11"/>
  <c r="Q26" i="11"/>
  <c r="Q24" i="11"/>
  <c r="Q22" i="11"/>
  <c r="Q20" i="11"/>
  <c r="Q18" i="11"/>
  <c r="Q31" i="11"/>
  <c r="Q29" i="11"/>
  <c r="Q27" i="11"/>
  <c r="Q25" i="11"/>
  <c r="Q23" i="11"/>
  <c r="Q21" i="11"/>
  <c r="Q19" i="11"/>
  <c r="Q17" i="11"/>
  <c r="Q16" i="11"/>
  <c r="Q15" i="11"/>
  <c r="Q14" i="11"/>
  <c r="Q13" i="11"/>
  <c r="Q12" i="11"/>
  <c r="Q11" i="11"/>
  <c r="Q10" i="11"/>
  <c r="Q9" i="11"/>
  <c r="Q8" i="11"/>
  <c r="G13" i="2"/>
  <c r="G38" i="2"/>
  <c r="U9" i="11" l="1"/>
  <c r="AC9" i="11" s="1"/>
  <c r="S9" i="11"/>
  <c r="AA9" i="11" s="1"/>
  <c r="W9" i="11"/>
  <c r="AE9" i="11" s="1"/>
  <c r="Y9" i="11"/>
  <c r="W17" i="11"/>
  <c r="AE17" i="11" s="1"/>
  <c r="U17" i="11"/>
  <c r="AC17" i="11" s="1"/>
  <c r="S17" i="11"/>
  <c r="AA17" i="11" s="1"/>
  <c r="Y17" i="11"/>
  <c r="W26" i="11"/>
  <c r="AE26" i="11" s="1"/>
  <c r="U26" i="11"/>
  <c r="AC26" i="11" s="1"/>
  <c r="S26" i="11"/>
  <c r="AA26" i="11" s="1"/>
  <c r="Y26" i="11"/>
  <c r="W41" i="11"/>
  <c r="AE41" i="11" s="1"/>
  <c r="U41" i="11"/>
  <c r="AC41" i="11" s="1"/>
  <c r="S41" i="11"/>
  <c r="AA41" i="11" s="1"/>
  <c r="Y41" i="11"/>
  <c r="U10" i="11"/>
  <c r="AC10" i="11" s="1"/>
  <c r="S10" i="11"/>
  <c r="AA10" i="11" s="1"/>
  <c r="W10" i="11"/>
  <c r="AE10" i="11" s="1"/>
  <c r="Y10" i="11"/>
  <c r="U14" i="11"/>
  <c r="AC14" i="11" s="1"/>
  <c r="S14" i="11"/>
  <c r="AA14" i="11" s="1"/>
  <c r="W14" i="11"/>
  <c r="AE14" i="11" s="1"/>
  <c r="Y14" i="11"/>
  <c r="W19" i="11"/>
  <c r="AE19" i="11" s="1"/>
  <c r="U19" i="11"/>
  <c r="AC19" i="11" s="1"/>
  <c r="S19" i="11"/>
  <c r="AA19" i="11" s="1"/>
  <c r="Y19" i="11"/>
  <c r="W27" i="11"/>
  <c r="AE27" i="11" s="1"/>
  <c r="U27" i="11"/>
  <c r="AC27" i="11" s="1"/>
  <c r="S27" i="11"/>
  <c r="AA27" i="11" s="1"/>
  <c r="Y27" i="11"/>
  <c r="W20" i="11"/>
  <c r="AE20" i="11" s="1"/>
  <c r="U20" i="11"/>
  <c r="AC20" i="11" s="1"/>
  <c r="S20" i="11"/>
  <c r="AA20" i="11" s="1"/>
  <c r="Y20" i="11"/>
  <c r="W28" i="11"/>
  <c r="AE28" i="11" s="1"/>
  <c r="U28" i="11"/>
  <c r="AC28" i="11" s="1"/>
  <c r="S28" i="11"/>
  <c r="AA28" i="11" s="1"/>
  <c r="Y28" i="11"/>
  <c r="W34" i="11"/>
  <c r="AE34" i="11" s="1"/>
  <c r="U34" i="11"/>
  <c r="AC34" i="11" s="1"/>
  <c r="S34" i="11"/>
  <c r="AA34" i="11" s="1"/>
  <c r="Y34" i="11"/>
  <c r="W38" i="11"/>
  <c r="AE38" i="11" s="1"/>
  <c r="U38" i="11"/>
  <c r="AC38" i="11" s="1"/>
  <c r="S38" i="11"/>
  <c r="AA38" i="11" s="1"/>
  <c r="Y38" i="11"/>
  <c r="W42" i="11"/>
  <c r="AE42" i="11" s="1"/>
  <c r="U42" i="11"/>
  <c r="AC42" i="11" s="1"/>
  <c r="S42" i="11"/>
  <c r="AA42" i="11" s="1"/>
  <c r="Y42" i="11"/>
  <c r="W25" i="11"/>
  <c r="AE25" i="11" s="1"/>
  <c r="U25" i="11"/>
  <c r="AC25" i="11" s="1"/>
  <c r="S25" i="11"/>
  <c r="AA25" i="11" s="1"/>
  <c r="Y25" i="11"/>
  <c r="W33" i="11"/>
  <c r="AE33" i="11" s="1"/>
  <c r="U33" i="11"/>
  <c r="AC33" i="11" s="1"/>
  <c r="S33" i="11"/>
  <c r="AA33" i="11" s="1"/>
  <c r="Y33" i="11"/>
  <c r="W37" i="11"/>
  <c r="AE37" i="11" s="1"/>
  <c r="U37" i="11"/>
  <c r="AC37" i="11" s="1"/>
  <c r="S37" i="11"/>
  <c r="AA37" i="11" s="1"/>
  <c r="Y37" i="11"/>
  <c r="U11" i="11"/>
  <c r="AC11" i="11" s="1"/>
  <c r="S11" i="11"/>
  <c r="AA11" i="11" s="1"/>
  <c r="W11" i="11"/>
  <c r="AE11" i="11" s="1"/>
  <c r="Y11" i="11"/>
  <c r="U15" i="11"/>
  <c r="AC15" i="11" s="1"/>
  <c r="S15" i="11"/>
  <c r="AA15" i="11" s="1"/>
  <c r="W15" i="11"/>
  <c r="AE15" i="11" s="1"/>
  <c r="Y15" i="11"/>
  <c r="W21" i="11"/>
  <c r="AE21" i="11" s="1"/>
  <c r="U21" i="11"/>
  <c r="AC21" i="11" s="1"/>
  <c r="S21" i="11"/>
  <c r="AA21" i="11" s="1"/>
  <c r="Y21" i="11"/>
  <c r="W29" i="11"/>
  <c r="AE29" i="11" s="1"/>
  <c r="U29" i="11"/>
  <c r="AC29" i="11" s="1"/>
  <c r="S29" i="11"/>
  <c r="AA29" i="11" s="1"/>
  <c r="Y29" i="11"/>
  <c r="W22" i="11"/>
  <c r="AE22" i="11" s="1"/>
  <c r="U22" i="11"/>
  <c r="AC22" i="11" s="1"/>
  <c r="S22" i="11"/>
  <c r="AA22" i="11" s="1"/>
  <c r="Y22" i="11"/>
  <c r="W30" i="11"/>
  <c r="AE30" i="11" s="1"/>
  <c r="U30" i="11"/>
  <c r="AC30" i="11" s="1"/>
  <c r="S30" i="11"/>
  <c r="AA30" i="11" s="1"/>
  <c r="Y30" i="11"/>
  <c r="W35" i="11"/>
  <c r="AE35" i="11" s="1"/>
  <c r="U35" i="11"/>
  <c r="AC35" i="11" s="1"/>
  <c r="S35" i="11"/>
  <c r="AA35" i="11" s="1"/>
  <c r="Y35" i="11"/>
  <c r="W39" i="11"/>
  <c r="AE39" i="11" s="1"/>
  <c r="U39" i="11"/>
  <c r="AC39" i="11" s="1"/>
  <c r="S39" i="11"/>
  <c r="AA39" i="11" s="1"/>
  <c r="Y39" i="11"/>
  <c r="W43" i="11"/>
  <c r="AE43" i="11" s="1"/>
  <c r="U43" i="11"/>
  <c r="AC43" i="11" s="1"/>
  <c r="S43" i="11"/>
  <c r="AA43" i="11" s="1"/>
  <c r="Y43" i="11"/>
  <c r="U13" i="11"/>
  <c r="AC13" i="11" s="1"/>
  <c r="S13" i="11"/>
  <c r="AA13" i="11" s="1"/>
  <c r="W13" i="11"/>
  <c r="AE13" i="11" s="1"/>
  <c r="Y13" i="11"/>
  <c r="W18" i="11"/>
  <c r="AE18" i="11" s="1"/>
  <c r="U18" i="11"/>
  <c r="AC18" i="11" s="1"/>
  <c r="S18" i="11"/>
  <c r="AA18" i="11" s="1"/>
  <c r="Y18" i="11"/>
  <c r="U8" i="11"/>
  <c r="S8" i="11"/>
  <c r="Q5" i="11"/>
  <c r="W8" i="11"/>
  <c r="Y8" i="11"/>
  <c r="U12" i="11"/>
  <c r="AC12" i="11" s="1"/>
  <c r="S12" i="11"/>
  <c r="AA12" i="11" s="1"/>
  <c r="W12" i="11"/>
  <c r="AE12" i="11" s="1"/>
  <c r="Y12" i="11"/>
  <c r="U16" i="11"/>
  <c r="AC16" i="11" s="1"/>
  <c r="S16" i="11"/>
  <c r="AA16" i="11" s="1"/>
  <c r="W16" i="11"/>
  <c r="AE16" i="11" s="1"/>
  <c r="Y16" i="11"/>
  <c r="W23" i="11"/>
  <c r="AE23" i="11" s="1"/>
  <c r="U23" i="11"/>
  <c r="AC23" i="11" s="1"/>
  <c r="S23" i="11"/>
  <c r="AA23" i="11" s="1"/>
  <c r="Y23" i="11"/>
  <c r="W31" i="11"/>
  <c r="AE31" i="11" s="1"/>
  <c r="U31" i="11"/>
  <c r="AC31" i="11" s="1"/>
  <c r="S31" i="11"/>
  <c r="AA31" i="11" s="1"/>
  <c r="Y31" i="11"/>
  <c r="W24" i="11"/>
  <c r="AE24" i="11" s="1"/>
  <c r="U24" i="11"/>
  <c r="AC24" i="11" s="1"/>
  <c r="S24" i="11"/>
  <c r="AA24" i="11" s="1"/>
  <c r="Y24" i="11"/>
  <c r="W32" i="11"/>
  <c r="AE32" i="11" s="1"/>
  <c r="U32" i="11"/>
  <c r="AC32" i="11" s="1"/>
  <c r="S32" i="11"/>
  <c r="AA32" i="11" s="1"/>
  <c r="Y32" i="11"/>
  <c r="W36" i="11"/>
  <c r="AE36" i="11" s="1"/>
  <c r="U36" i="11"/>
  <c r="AC36" i="11" s="1"/>
  <c r="S36" i="11"/>
  <c r="AA36" i="11" s="1"/>
  <c r="Y36" i="11"/>
  <c r="W40" i="11"/>
  <c r="AE40" i="11" s="1"/>
  <c r="U40" i="11"/>
  <c r="AC40" i="11" s="1"/>
  <c r="S40" i="11"/>
  <c r="AA40" i="11" s="1"/>
  <c r="Y40" i="11"/>
  <c r="W44" i="11"/>
  <c r="AE44" i="11" s="1"/>
  <c r="U44" i="11"/>
  <c r="AC44" i="11" s="1"/>
  <c r="S44" i="11"/>
  <c r="AA44" i="11" s="1"/>
  <c r="Y44" i="11"/>
  <c r="G37" i="2"/>
  <c r="G36" i="2"/>
  <c r="G35" i="2"/>
  <c r="G34" i="2"/>
  <c r="G33" i="2"/>
  <c r="G32" i="2"/>
  <c r="G31" i="2"/>
  <c r="G30" i="2"/>
  <c r="G28" i="2"/>
  <c r="G27" i="2"/>
  <c r="G26" i="2"/>
  <c r="G25" i="2"/>
  <c r="G24" i="2"/>
  <c r="G23" i="2"/>
  <c r="G22" i="2"/>
  <c r="G21" i="2"/>
  <c r="G20" i="2"/>
  <c r="G19" i="2"/>
  <c r="G18" i="2"/>
  <c r="G17" i="2"/>
  <c r="G16" i="2"/>
  <c r="G15" i="2"/>
  <c r="G14" i="2"/>
  <c r="G12" i="2"/>
  <c r="G11" i="2"/>
  <c r="G9" i="2"/>
  <c r="G8" i="2"/>
  <c r="E5" i="2"/>
  <c r="W5" i="11" l="1"/>
  <c r="AE8" i="11"/>
  <c r="AE5" i="11" s="1"/>
  <c r="S5" i="11"/>
  <c r="AA8" i="11"/>
  <c r="AA5" i="11" s="1"/>
  <c r="Y5" i="11"/>
  <c r="AC8" i="11"/>
  <c r="AC5" i="11" s="1"/>
  <c r="U5" i="11"/>
  <c r="E6" i="8"/>
  <c r="I8" i="2" a="1"/>
  <c r="I31" i="2" s="1"/>
  <c r="G5" i="2"/>
  <c r="E7" i="8" l="1"/>
  <c r="I14" i="2"/>
  <c r="I37" i="2"/>
  <c r="I33" i="2"/>
  <c r="I25" i="2"/>
  <c r="I17" i="2"/>
  <c r="I9" i="2"/>
  <c r="I40" i="2"/>
  <c r="K40" i="2" s="1"/>
  <c r="I44" i="2"/>
  <c r="I28" i="2"/>
  <c r="I24" i="2"/>
  <c r="I32" i="2"/>
  <c r="I16" i="2"/>
  <c r="I12" i="2"/>
  <c r="I20" i="2"/>
  <c r="I39" i="2"/>
  <c r="I35" i="2"/>
  <c r="I8" i="2"/>
  <c r="I27" i="2"/>
  <c r="I23" i="2"/>
  <c r="I43" i="2"/>
  <c r="I42" i="2"/>
  <c r="I38" i="2"/>
  <c r="I34" i="2"/>
  <c r="I19" i="2"/>
  <c r="I30" i="2"/>
  <c r="I26" i="2"/>
  <c r="I22" i="2"/>
  <c r="I18" i="2"/>
  <c r="I10" i="2"/>
  <c r="I41" i="2"/>
  <c r="I29" i="2"/>
  <c r="I21" i="2"/>
  <c r="I13" i="2"/>
  <c r="I36" i="2"/>
  <c r="I15" i="2"/>
  <c r="I11" i="2"/>
  <c r="M42" i="2"/>
  <c r="O31" i="2"/>
  <c r="M41" i="2" l="1"/>
  <c r="O10" i="2"/>
  <c r="K8" i="2"/>
  <c r="K21" i="2"/>
  <c r="M18" i="2"/>
  <c r="M19" i="2"/>
  <c r="M43" i="2"/>
  <c r="K35" i="2"/>
  <c r="O16" i="2"/>
  <c r="O44" i="2"/>
  <c r="K25" i="2"/>
  <c r="O36" i="2"/>
  <c r="O26" i="2"/>
  <c r="K38" i="2"/>
  <c r="K27" i="2"/>
  <c r="M20" i="2"/>
  <c r="O24" i="2"/>
  <c r="O9" i="2"/>
  <c r="M37" i="2"/>
  <c r="M13" i="2"/>
  <c r="K30" i="2"/>
  <c r="O42" i="2"/>
  <c r="O12" i="2"/>
  <c r="O28" i="2"/>
  <c r="O17" i="2"/>
  <c r="M14" i="2"/>
  <c r="O15" i="2"/>
  <c r="M29" i="2"/>
  <c r="M22" i="2"/>
  <c r="M34" i="2"/>
  <c r="K23" i="2"/>
  <c r="M39" i="2"/>
  <c r="O32" i="2"/>
  <c r="O40" i="2"/>
  <c r="K33" i="2"/>
  <c r="K41" i="2"/>
  <c r="M40" i="2"/>
  <c r="M44" i="2"/>
  <c r="I5" i="2"/>
  <c r="O39" i="2"/>
  <c r="K39" i="2"/>
  <c r="K44" i="2"/>
  <c r="O11" i="2"/>
  <c r="K43" i="2"/>
  <c r="O43" i="2"/>
  <c r="O41" i="2"/>
  <c r="M8" i="2"/>
  <c r="O8" i="2"/>
  <c r="K42" i="2"/>
  <c r="O25" i="2"/>
  <c r="K31" i="2"/>
  <c r="M16" i="2"/>
  <c r="M31" i="2"/>
  <c r="O14" i="2"/>
  <c r="K14" i="2"/>
  <c r="O23" i="2"/>
  <c r="O19" i="2"/>
  <c r="K26" i="2"/>
  <c r="M26" i="2"/>
  <c r="M32" i="2"/>
  <c r="O38" i="2"/>
  <c r="M17" i="2"/>
  <c r="K17" i="2"/>
  <c r="M38" i="2"/>
  <c r="M23" i="2"/>
  <c r="M28" i="2"/>
  <c r="K32" i="2"/>
  <c r="M25" i="2"/>
  <c r="K19" i="2"/>
  <c r="K10" i="2"/>
  <c r="K28" i="2"/>
  <c r="M36" i="2"/>
  <c r="K36" i="2"/>
  <c r="K18" i="2"/>
  <c r="O18" i="2"/>
  <c r="O34" i="2"/>
  <c r="M10" i="2"/>
  <c r="K9" i="2"/>
  <c r="O30" i="2"/>
  <c r="K16" i="2"/>
  <c r="O37" i="2"/>
  <c r="M30" i="2"/>
  <c r="K12" i="2"/>
  <c r="K37" i="2"/>
  <c r="O22" i="2"/>
  <c r="O33" i="2"/>
  <c r="M12" i="2"/>
  <c r="M15" i="2"/>
  <c r="K22" i="2"/>
  <c r="M9" i="2"/>
  <c r="M27" i="2"/>
  <c r="O13" i="2"/>
  <c r="O27" i="2"/>
  <c r="K13" i="2"/>
  <c r="K24" i="2"/>
  <c r="K34" i="2"/>
  <c r="M24" i="2"/>
  <c r="M33" i="2"/>
  <c r="M21" i="2"/>
  <c r="O20" i="2"/>
  <c r="M11" i="2"/>
  <c r="K20" i="2"/>
  <c r="K11" i="2"/>
  <c r="M35" i="2"/>
  <c r="O35" i="2"/>
  <c r="O29" i="2"/>
  <c r="K29" i="2"/>
  <c r="K15" i="2"/>
  <c r="O21" i="2"/>
  <c r="D13" i="8" l="1"/>
  <c r="M5" i="2"/>
  <c r="O5" i="2"/>
  <c r="H13" i="8" s="1"/>
  <c r="K5" i="2"/>
  <c r="J13" i="8" l="1"/>
  <c r="F13" i="8"/>
  <c r="Q44" i="2"/>
  <c r="Q43" i="2"/>
  <c r="Q42" i="2"/>
  <c r="Q41" i="2"/>
  <c r="Q40" i="2"/>
  <c r="Q39" i="2"/>
  <c r="Q10" i="2"/>
  <c r="Q22" i="2"/>
  <c r="Q19" i="2"/>
  <c r="Q38" i="2"/>
  <c r="Q35" i="2"/>
  <c r="Q32" i="2"/>
  <c r="Q37" i="2"/>
  <c r="Q33" i="2"/>
  <c r="Q36" i="2"/>
  <c r="Q34" i="2"/>
  <c r="Q16" i="2"/>
  <c r="Q25" i="2"/>
  <c r="Q27" i="2"/>
  <c r="Q31" i="2"/>
  <c r="Q24" i="2"/>
  <c r="Q17" i="2"/>
  <c r="Q8" i="2"/>
  <c r="Q15" i="2"/>
  <c r="Q29" i="2"/>
  <c r="Q23" i="2"/>
  <c r="Q21" i="2"/>
  <c r="Q20" i="2"/>
  <c r="Q28" i="2"/>
  <c r="Q30" i="2"/>
  <c r="Q13" i="2"/>
  <c r="Q12" i="2"/>
  <c r="Q9" i="2"/>
  <c r="Q14" i="2"/>
  <c r="Q18" i="2"/>
  <c r="Q26" i="2"/>
  <c r="Q11" i="2"/>
  <c r="Y18" i="2" l="1"/>
  <c r="Y13" i="2"/>
  <c r="Y8" i="2"/>
  <c r="Y27" i="2"/>
  <c r="Y35" i="2"/>
  <c r="Y10" i="2"/>
  <c r="Y42" i="2"/>
  <c r="Y14" i="2"/>
  <c r="Y23" i="2"/>
  <c r="Y25" i="2"/>
  <c r="Y38" i="2"/>
  <c r="Y39" i="2"/>
  <c r="Y9" i="2"/>
  <c r="Y28" i="2"/>
  <c r="Y24" i="2"/>
  <c r="Y19" i="2"/>
  <c r="Y40" i="2"/>
  <c r="Y44" i="2"/>
  <c r="Y21" i="2"/>
  <c r="Y36" i="2"/>
  <c r="Y30" i="2"/>
  <c r="Y17" i="2"/>
  <c r="Y33" i="2"/>
  <c r="Y43" i="2"/>
  <c r="Y11" i="2"/>
  <c r="Y29" i="2"/>
  <c r="Y16" i="2"/>
  <c r="Y37" i="2"/>
  <c r="Y26" i="2"/>
  <c r="Y12" i="2"/>
  <c r="Y20" i="2"/>
  <c r="Y15" i="2"/>
  <c r="Y31" i="2"/>
  <c r="Y34" i="2"/>
  <c r="Y32" i="2"/>
  <c r="Y22" i="2"/>
  <c r="Y41" i="2"/>
  <c r="W10" i="2"/>
  <c r="AE10" i="2" s="1"/>
  <c r="U42" i="2"/>
  <c r="AC42" i="2" s="1"/>
  <c r="W42" i="2"/>
  <c r="AE42" i="2" s="1"/>
  <c r="S42" i="2"/>
  <c r="AA42" i="2" s="1"/>
  <c r="S43" i="2"/>
  <c r="AA43" i="2" s="1"/>
  <c r="U43" i="2"/>
  <c r="AC43" i="2" s="1"/>
  <c r="W43" i="2"/>
  <c r="AE43" i="2" s="1"/>
  <c r="S44" i="2"/>
  <c r="AA44" i="2" s="1"/>
  <c r="W44" i="2"/>
  <c r="AE44" i="2" s="1"/>
  <c r="U44" i="2"/>
  <c r="AC44" i="2" s="1"/>
  <c r="W39" i="2"/>
  <c r="AE39" i="2" s="1"/>
  <c r="S39" i="2"/>
  <c r="AA39" i="2" s="1"/>
  <c r="U39" i="2"/>
  <c r="AC39" i="2" s="1"/>
  <c r="W40" i="2"/>
  <c r="AE40" i="2" s="1"/>
  <c r="S40" i="2"/>
  <c r="AA40" i="2" s="1"/>
  <c r="U40" i="2"/>
  <c r="AC40" i="2" s="1"/>
  <c r="W41" i="2"/>
  <c r="AE41" i="2" s="1"/>
  <c r="S41" i="2"/>
  <c r="AA41" i="2" s="1"/>
  <c r="U41" i="2"/>
  <c r="AC41" i="2" s="1"/>
  <c r="U10" i="2"/>
  <c r="AC10" i="2" s="1"/>
  <c r="S10" i="2"/>
  <c r="AA10" i="2" s="1"/>
  <c r="S32" i="2"/>
  <c r="AA32" i="2" s="1"/>
  <c r="W32" i="2"/>
  <c r="AE32" i="2" s="1"/>
  <c r="U32" i="2"/>
  <c r="AC32" i="2" s="1"/>
  <c r="U29" i="2"/>
  <c r="AC29" i="2" s="1"/>
  <c r="S29" i="2"/>
  <c r="AA29" i="2" s="1"/>
  <c r="W29" i="2"/>
  <c r="AE29" i="2" s="1"/>
  <c r="W38" i="2"/>
  <c r="AE38" i="2" s="1"/>
  <c r="U38" i="2"/>
  <c r="AC38" i="2" s="1"/>
  <c r="S38" i="2"/>
  <c r="AA38" i="2" s="1"/>
  <c r="S9" i="2"/>
  <c r="AA9" i="2" s="1"/>
  <c r="W9" i="2"/>
  <c r="AE9" i="2" s="1"/>
  <c r="U9" i="2"/>
  <c r="AC9" i="2" s="1"/>
  <c r="W23" i="2"/>
  <c r="AE23" i="2" s="1"/>
  <c r="U23" i="2"/>
  <c r="AC23" i="2" s="1"/>
  <c r="S23" i="2"/>
  <c r="AA23" i="2" s="1"/>
  <c r="S16" i="2"/>
  <c r="AA16" i="2" s="1"/>
  <c r="U16" i="2"/>
  <c r="AC16" i="2" s="1"/>
  <c r="W16" i="2"/>
  <c r="AE16" i="2" s="1"/>
  <c r="S19" i="2"/>
  <c r="AA19" i="2" s="1"/>
  <c r="W19" i="2"/>
  <c r="AE19" i="2" s="1"/>
  <c r="U19" i="2"/>
  <c r="AC19" i="2" s="1"/>
  <c r="W35" i="2"/>
  <c r="AE35" i="2" s="1"/>
  <c r="U35" i="2"/>
  <c r="AC35" i="2" s="1"/>
  <c r="S35" i="2"/>
  <c r="AA35" i="2" s="1"/>
  <c r="W12" i="2"/>
  <c r="AE12" i="2" s="1"/>
  <c r="U12" i="2"/>
  <c r="AC12" i="2" s="1"/>
  <c r="S12" i="2"/>
  <c r="AA12" i="2" s="1"/>
  <c r="W34" i="2"/>
  <c r="AE34" i="2" s="1"/>
  <c r="U34" i="2"/>
  <c r="AC34" i="2" s="1"/>
  <c r="S34" i="2"/>
  <c r="AA34" i="2" s="1"/>
  <c r="U22" i="2"/>
  <c r="AC22" i="2" s="1"/>
  <c r="W22" i="2"/>
  <c r="AE22" i="2" s="1"/>
  <c r="S22" i="2"/>
  <c r="AA22" i="2" s="1"/>
  <c r="S25" i="2"/>
  <c r="AA25" i="2" s="1"/>
  <c r="W25" i="2"/>
  <c r="AE25" i="2" s="1"/>
  <c r="U25" i="2"/>
  <c r="AC25" i="2" s="1"/>
  <c r="U13" i="2"/>
  <c r="AC13" i="2" s="1"/>
  <c r="S13" i="2"/>
  <c r="AA13" i="2" s="1"/>
  <c r="W13" i="2"/>
  <c r="AE13" i="2" s="1"/>
  <c r="U30" i="2"/>
  <c r="AC30" i="2" s="1"/>
  <c r="W30" i="2"/>
  <c r="AE30" i="2" s="1"/>
  <c r="S30" i="2"/>
  <c r="AA30" i="2" s="1"/>
  <c r="W8" i="2"/>
  <c r="AE8" i="2" s="1"/>
  <c r="U8" i="2"/>
  <c r="AC8" i="2" s="1"/>
  <c r="S8" i="2"/>
  <c r="AA8" i="2" s="1"/>
  <c r="W36" i="2"/>
  <c r="AE36" i="2" s="1"/>
  <c r="U36" i="2"/>
  <c r="AC36" i="2" s="1"/>
  <c r="S36" i="2"/>
  <c r="AA36" i="2" s="1"/>
  <c r="W31" i="2"/>
  <c r="AE31" i="2" s="1"/>
  <c r="U31" i="2"/>
  <c r="AC31" i="2" s="1"/>
  <c r="S31" i="2"/>
  <c r="AA31" i="2" s="1"/>
  <c r="W11" i="2"/>
  <c r="AE11" i="2" s="1"/>
  <c r="U11" i="2"/>
  <c r="AC11" i="2" s="1"/>
  <c r="S11" i="2"/>
  <c r="AA11" i="2" s="1"/>
  <c r="W26" i="2"/>
  <c r="AE26" i="2" s="1"/>
  <c r="U26" i="2"/>
  <c r="AC26" i="2" s="1"/>
  <c r="S26" i="2"/>
  <c r="AA26" i="2" s="1"/>
  <c r="U14" i="2"/>
  <c r="AC14" i="2" s="1"/>
  <c r="W14" i="2"/>
  <c r="AE14" i="2" s="1"/>
  <c r="S14" i="2"/>
  <c r="AA14" i="2" s="1"/>
  <c r="W28" i="2"/>
  <c r="AE28" i="2" s="1"/>
  <c r="U28" i="2"/>
  <c r="AC28" i="2" s="1"/>
  <c r="S28" i="2"/>
  <c r="AA28" i="2" s="1"/>
  <c r="S17" i="2"/>
  <c r="AA17" i="2" s="1"/>
  <c r="W17" i="2"/>
  <c r="AE17" i="2" s="1"/>
  <c r="U17" i="2"/>
  <c r="AC17" i="2" s="1"/>
  <c r="S33" i="2"/>
  <c r="AA33" i="2" s="1"/>
  <c r="W33" i="2"/>
  <c r="AE33" i="2" s="1"/>
  <c r="U33" i="2"/>
  <c r="AC33" i="2" s="1"/>
  <c r="U21" i="2"/>
  <c r="AC21" i="2" s="1"/>
  <c r="S21" i="2"/>
  <c r="AA21" i="2" s="1"/>
  <c r="W21" i="2"/>
  <c r="AE21" i="2" s="1"/>
  <c r="W27" i="2"/>
  <c r="AE27" i="2" s="1"/>
  <c r="U27" i="2"/>
  <c r="AC27" i="2" s="1"/>
  <c r="S27" i="2"/>
  <c r="AA27" i="2" s="1"/>
  <c r="W15" i="2"/>
  <c r="AE15" i="2" s="1"/>
  <c r="U15" i="2"/>
  <c r="AC15" i="2" s="1"/>
  <c r="S15" i="2"/>
  <c r="AA15" i="2" s="1"/>
  <c r="W18" i="2"/>
  <c r="AE18" i="2" s="1"/>
  <c r="U18" i="2"/>
  <c r="AC18" i="2" s="1"/>
  <c r="S18" i="2"/>
  <c r="AA18" i="2" s="1"/>
  <c r="W20" i="2"/>
  <c r="AE20" i="2" s="1"/>
  <c r="U20" i="2"/>
  <c r="AC20" i="2" s="1"/>
  <c r="S20" i="2"/>
  <c r="AA20" i="2" s="1"/>
  <c r="S24" i="2"/>
  <c r="AA24" i="2" s="1"/>
  <c r="W24" i="2"/>
  <c r="AE24" i="2" s="1"/>
  <c r="U24" i="2"/>
  <c r="AC24" i="2" s="1"/>
  <c r="U37" i="2"/>
  <c r="AC37" i="2" s="1"/>
  <c r="S37" i="2"/>
  <c r="AA37" i="2" s="1"/>
  <c r="W37" i="2"/>
  <c r="AE37" i="2" s="1"/>
  <c r="Q5" i="2"/>
  <c r="Y5" i="2" l="1"/>
  <c r="AC5" i="2"/>
  <c r="AA5" i="2"/>
  <c r="AE5" i="2"/>
  <c r="D14" i="8"/>
  <c r="D12" i="8" s="1"/>
  <c r="S5" i="2"/>
  <c r="W5" i="2"/>
  <c r="U5" i="2"/>
  <c r="F14" i="8" l="1"/>
  <c r="F12" i="8" s="1"/>
  <c r="J14" i="8"/>
  <c r="J12" i="8" s="1"/>
  <c r="H14" i="8"/>
  <c r="H12" i="8" s="1"/>
</calcChain>
</file>

<file path=xl/sharedStrings.xml><?xml version="1.0" encoding="utf-8"?>
<sst xmlns="http://schemas.openxmlformats.org/spreadsheetml/2006/main" count="410" uniqueCount="150">
  <si>
    <t>その他の製造工業製品</t>
  </si>
  <si>
    <t>商業</t>
  </si>
  <si>
    <t>金融・保険</t>
  </si>
  <si>
    <t>公務</t>
  </si>
  <si>
    <t>事務用品</t>
  </si>
  <si>
    <t>分類不明</t>
  </si>
  <si>
    <t>部門名</t>
    <rPh sb="0" eb="2">
      <t>ブモン</t>
    </rPh>
    <rPh sb="2" eb="3">
      <t>メイ</t>
    </rPh>
    <phoneticPr fontId="3"/>
  </si>
  <si>
    <t>億円</t>
    <rPh sb="0" eb="2">
      <t>オクエン</t>
    </rPh>
    <phoneticPr fontId="3"/>
  </si>
  <si>
    <t>粗付加価値誘発額</t>
    <rPh sb="0" eb="1">
      <t>ソ</t>
    </rPh>
    <rPh sb="1" eb="3">
      <t>フカ</t>
    </rPh>
    <rPh sb="3" eb="5">
      <t>カチ</t>
    </rPh>
    <rPh sb="5" eb="7">
      <t>ユウハツ</t>
    </rPh>
    <rPh sb="7" eb="8">
      <t>ガク</t>
    </rPh>
    <phoneticPr fontId="3"/>
  </si>
  <si>
    <t>粗付加価値誘発額</t>
    <rPh sb="0" eb="1">
      <t>ソ</t>
    </rPh>
    <rPh sb="1" eb="3">
      <t>フカ</t>
    </rPh>
    <rPh sb="3" eb="5">
      <t>カチ</t>
    </rPh>
    <rPh sb="5" eb="7">
      <t>ユウハツ</t>
    </rPh>
    <rPh sb="7" eb="8">
      <t>ガク</t>
    </rPh>
    <phoneticPr fontId="3"/>
  </si>
  <si>
    <t>労働誘発量</t>
    <rPh sb="0" eb="2">
      <t>ロウドウ</t>
    </rPh>
    <rPh sb="2" eb="4">
      <t>ユウハツ</t>
    </rPh>
    <rPh sb="4" eb="5">
      <t>リョウ</t>
    </rPh>
    <phoneticPr fontId="3"/>
  </si>
  <si>
    <t>労働誘発量</t>
    <rPh sb="0" eb="2">
      <t>ロウドウ</t>
    </rPh>
    <rPh sb="2" eb="4">
      <t>ユウハツ</t>
    </rPh>
    <rPh sb="4" eb="5">
      <t>リョウ</t>
    </rPh>
    <phoneticPr fontId="3"/>
  </si>
  <si>
    <t>人</t>
    <rPh sb="0" eb="1">
      <t>ニン</t>
    </rPh>
    <phoneticPr fontId="3"/>
  </si>
  <si>
    <t>誘発された生産額から生じた雇用者所得</t>
    <rPh sb="0" eb="2">
      <t>ユウハツ</t>
    </rPh>
    <rPh sb="5" eb="8">
      <t>セイサンガク</t>
    </rPh>
    <rPh sb="10" eb="11">
      <t>ショウ</t>
    </rPh>
    <rPh sb="13" eb="16">
      <t>コヨウシャ</t>
    </rPh>
    <rPh sb="16" eb="18">
      <t>ショトク</t>
    </rPh>
    <phoneticPr fontId="3"/>
  </si>
  <si>
    <t>雇用者所得</t>
    <rPh sb="0" eb="3">
      <t>コヨウシャ</t>
    </rPh>
    <rPh sb="3" eb="5">
      <t>ショトク</t>
    </rPh>
    <phoneticPr fontId="3"/>
  </si>
  <si>
    <t>粗付加価値率
（投入係数）</t>
    <rPh sb="0" eb="1">
      <t>ソ</t>
    </rPh>
    <rPh sb="1" eb="3">
      <t>フカ</t>
    </rPh>
    <rPh sb="3" eb="5">
      <t>カチ</t>
    </rPh>
    <rPh sb="5" eb="6">
      <t>リツ</t>
    </rPh>
    <rPh sb="8" eb="10">
      <t>トウニュウ</t>
    </rPh>
    <rPh sb="10" eb="12">
      <t>ケイスウ</t>
    </rPh>
    <phoneticPr fontId="3"/>
  </si>
  <si>
    <t>雇用者所得
（投入係数）</t>
    <rPh sb="0" eb="3">
      <t>コヨウシャ</t>
    </rPh>
    <rPh sb="3" eb="5">
      <t>ショトク</t>
    </rPh>
    <rPh sb="7" eb="9">
      <t>トウニュウ</t>
    </rPh>
    <rPh sb="9" eb="11">
      <t>ケイスウ</t>
    </rPh>
    <phoneticPr fontId="3"/>
  </si>
  <si>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3"/>
  </si>
  <si>
    <t>農林水産業</t>
  </si>
  <si>
    <t>鉱業</t>
  </si>
  <si>
    <t>繊維製品</t>
  </si>
  <si>
    <t>パルプ・紙・木製品</t>
  </si>
  <si>
    <t>化学製品</t>
  </si>
  <si>
    <t>石油・石炭製品</t>
  </si>
  <si>
    <t>窯業・土石製品</t>
  </si>
  <si>
    <t>鉄鋼</t>
  </si>
  <si>
    <t>非鉄金属</t>
  </si>
  <si>
    <t>金属製品</t>
  </si>
  <si>
    <t>電気機械</t>
  </si>
  <si>
    <t>輸送機械</t>
  </si>
  <si>
    <t>建設</t>
  </si>
  <si>
    <t>電力・ガス・熱供給</t>
  </si>
  <si>
    <t>不動産</t>
  </si>
  <si>
    <t>教育・研究</t>
  </si>
  <si>
    <t>対事業所サービス</t>
  </si>
  <si>
    <t>対個人サービス</t>
  </si>
  <si>
    <t>自給率</t>
    <rPh sb="0" eb="3">
      <t>ジキュウリツ</t>
    </rPh>
    <phoneticPr fontId="3"/>
  </si>
  <si>
    <t>生産誘発額</t>
    <rPh sb="0" eb="2">
      <t>セイサン</t>
    </rPh>
    <rPh sb="2" eb="4">
      <t>ユウハツ</t>
    </rPh>
    <rPh sb="4" eb="5">
      <t>ガク</t>
    </rPh>
    <phoneticPr fontId="3"/>
  </si>
  <si>
    <t>経済波及効果（計）</t>
    <rPh sb="0" eb="2">
      <t>ケイザイ</t>
    </rPh>
    <rPh sb="2" eb="4">
      <t>ハキュウ</t>
    </rPh>
    <rPh sb="4" eb="6">
      <t>コウカ</t>
    </rPh>
    <rPh sb="7" eb="8">
      <t>ケイ</t>
    </rPh>
    <phoneticPr fontId="3"/>
  </si>
  <si>
    <t>粗付加価値額</t>
    <rPh sb="0" eb="1">
      <t>ソ</t>
    </rPh>
    <rPh sb="1" eb="3">
      <t>フカ</t>
    </rPh>
    <rPh sb="3" eb="5">
      <t>カチ</t>
    </rPh>
    <rPh sb="5" eb="6">
      <t>ガク</t>
    </rPh>
    <phoneticPr fontId="3"/>
  </si>
  <si>
    <t>新規需要額計</t>
    <rPh sb="0" eb="2">
      <t>シンキ</t>
    </rPh>
    <rPh sb="2" eb="4">
      <t>ジュヨウ</t>
    </rPh>
    <rPh sb="4" eb="5">
      <t>ガク</t>
    </rPh>
    <rPh sb="5" eb="6">
      <t>ケイ</t>
    </rPh>
    <phoneticPr fontId="3"/>
  </si>
  <si>
    <t>直接効果</t>
    <rPh sb="0" eb="2">
      <t>チョクセツ</t>
    </rPh>
    <rPh sb="2" eb="4">
      <t>コウカ</t>
    </rPh>
    <phoneticPr fontId="3"/>
  </si>
  <si>
    <t>一次波及
効果</t>
    <rPh sb="0" eb="2">
      <t>イチジ</t>
    </rPh>
    <rPh sb="2" eb="4">
      <t>ハキュウ</t>
    </rPh>
    <rPh sb="5" eb="7">
      <t>コウカ</t>
    </rPh>
    <phoneticPr fontId="3"/>
  </si>
  <si>
    <t>二次波及
効果</t>
    <rPh sb="0" eb="2">
      <t>ニジ</t>
    </rPh>
    <rPh sb="2" eb="4">
      <t>ハキュウ</t>
    </rPh>
    <rPh sb="5" eb="7">
      <t>コウカ</t>
    </rPh>
    <phoneticPr fontId="3"/>
  </si>
  <si>
    <t>新規需要額</t>
    <rPh sb="0" eb="2">
      <t>シンキ</t>
    </rPh>
    <rPh sb="2" eb="4">
      <t>ジュヨウ</t>
    </rPh>
    <rPh sb="4" eb="5">
      <t>ガク</t>
    </rPh>
    <phoneticPr fontId="3"/>
  </si>
  <si>
    <t>逆行列係数表</t>
    <phoneticPr fontId="6"/>
  </si>
  <si>
    <t>飲食料品</t>
  </si>
  <si>
    <t>プラスチック・ゴム</t>
  </si>
  <si>
    <t>はん用機械</t>
  </si>
  <si>
    <t>生産用機械</t>
  </si>
  <si>
    <t>業務用機械</t>
  </si>
  <si>
    <t>電子部品</t>
  </si>
  <si>
    <t>情報・通信機器</t>
  </si>
  <si>
    <t>水道</t>
  </si>
  <si>
    <t>廃棄物処理</t>
  </si>
  <si>
    <t>運輸・郵便</t>
  </si>
  <si>
    <t>情報通信</t>
  </si>
  <si>
    <t>医療・福祉</t>
  </si>
  <si>
    <t>その他の非営利団体サービス</t>
  </si>
  <si>
    <t>労働係数</t>
    <rPh sb="0" eb="2">
      <t>ロウドウ</t>
    </rPh>
    <rPh sb="2" eb="4">
      <t>ケイスウ</t>
    </rPh>
    <phoneticPr fontId="3"/>
  </si>
  <si>
    <t>新規需要</t>
    <rPh sb="0" eb="2">
      <t>シンキ</t>
    </rPh>
    <rPh sb="2" eb="4">
      <t>ジュヨウ</t>
    </rPh>
    <phoneticPr fontId="3"/>
  </si>
  <si>
    <t>直接効果
（市内需要増加額）</t>
    <rPh sb="0" eb="2">
      <t>チョクセツ</t>
    </rPh>
    <rPh sb="2" eb="4">
      <t>コウカ</t>
    </rPh>
    <rPh sb="6" eb="8">
      <t>シナイ</t>
    </rPh>
    <rPh sb="8" eb="10">
      <t>ジュヨウ</t>
    </rPh>
    <rPh sb="10" eb="12">
      <t>ゾウカ</t>
    </rPh>
    <rPh sb="12" eb="13">
      <t>ガク</t>
    </rPh>
    <phoneticPr fontId="3"/>
  </si>
  <si>
    <t>二次波及効果</t>
    <rPh sb="0" eb="2">
      <t>ニジ</t>
    </rPh>
    <rPh sb="2" eb="4">
      <t>ハキュウ</t>
    </rPh>
    <rPh sb="4" eb="6">
      <t>コウカ</t>
    </rPh>
    <phoneticPr fontId="3"/>
  </si>
  <si>
    <t>一次波及効果（直接効果を含む）</t>
    <rPh sb="0" eb="2">
      <t>イチジ</t>
    </rPh>
    <rPh sb="2" eb="4">
      <t>ハキュウ</t>
    </rPh>
    <rPh sb="4" eb="6">
      <t>コウカ</t>
    </rPh>
    <rPh sb="7" eb="11">
      <t>チョクセツコウカ</t>
    </rPh>
    <rPh sb="12" eb="13">
      <t>フク</t>
    </rPh>
    <phoneticPr fontId="3"/>
  </si>
  <si>
    <t>※一次波及効果には直接効果を含む</t>
    <rPh sb="1" eb="7">
      <t>イチジハキュウコウカ</t>
    </rPh>
    <rPh sb="9" eb="13">
      <t>チョクセツコウカ</t>
    </rPh>
    <rPh sb="14" eb="15">
      <t>フク</t>
    </rPh>
    <phoneticPr fontId="3"/>
  </si>
  <si>
    <t>部門の例示</t>
    <rPh sb="0" eb="2">
      <t>ブモン</t>
    </rPh>
    <rPh sb="3" eb="5">
      <t>レイジ</t>
    </rPh>
    <phoneticPr fontId="3"/>
  </si>
  <si>
    <t>米、野菜、畜産、漁業</t>
    <rPh sb="0" eb="1">
      <t>コメ</t>
    </rPh>
    <rPh sb="2" eb="4">
      <t>ヤサイ</t>
    </rPh>
    <rPh sb="5" eb="7">
      <t>チクサン</t>
    </rPh>
    <rPh sb="8" eb="10">
      <t>ギョギョウ</t>
    </rPh>
    <phoneticPr fontId="1"/>
  </si>
  <si>
    <t>食肉、精米、パン類、冷凍食品、酒類</t>
    <rPh sb="0" eb="2">
      <t>ショクニク</t>
    </rPh>
    <rPh sb="3" eb="5">
      <t>セイマイ</t>
    </rPh>
    <rPh sb="8" eb="9">
      <t>ルイ</t>
    </rPh>
    <rPh sb="10" eb="12">
      <t>レイトウ</t>
    </rPh>
    <rPh sb="12" eb="14">
      <t>ショクヒン</t>
    </rPh>
    <rPh sb="15" eb="16">
      <t>サケ</t>
    </rPh>
    <rPh sb="16" eb="17">
      <t>ルイ</t>
    </rPh>
    <phoneticPr fontId="1"/>
  </si>
  <si>
    <t>衣服、じゅうたん、帽子、寝具</t>
    <rPh sb="0" eb="2">
      <t>イフク</t>
    </rPh>
    <rPh sb="9" eb="11">
      <t>ボウシ</t>
    </rPh>
    <rPh sb="12" eb="14">
      <t>シング</t>
    </rPh>
    <phoneticPr fontId="1"/>
  </si>
  <si>
    <t>木材、家具、紙、段ボール箱</t>
    <rPh sb="0" eb="2">
      <t>モクザイ</t>
    </rPh>
    <rPh sb="3" eb="5">
      <t>カグ</t>
    </rPh>
    <rPh sb="6" eb="7">
      <t>カミ</t>
    </rPh>
    <rPh sb="8" eb="9">
      <t>ダン</t>
    </rPh>
    <rPh sb="12" eb="13">
      <t>ハコ</t>
    </rPh>
    <phoneticPr fontId="1"/>
  </si>
  <si>
    <t>化学肥料、医薬品、化粧品、洗剤</t>
    <rPh sb="0" eb="2">
      <t>カガク</t>
    </rPh>
    <rPh sb="2" eb="4">
      <t>ヒリョウ</t>
    </rPh>
    <rPh sb="5" eb="8">
      <t>イヤクヒン</t>
    </rPh>
    <rPh sb="9" eb="12">
      <t>ケショウヒン</t>
    </rPh>
    <rPh sb="13" eb="15">
      <t>センザイ</t>
    </rPh>
    <phoneticPr fontId="1"/>
  </si>
  <si>
    <t>ガソリン、灯油、LPG、コークス</t>
    <rPh sb="5" eb="7">
      <t>トウユ</t>
    </rPh>
    <phoneticPr fontId="1"/>
  </si>
  <si>
    <t>プラスチック管、タイヤ、チューブ</t>
    <rPh sb="6" eb="7">
      <t>クダ</t>
    </rPh>
    <phoneticPr fontId="1"/>
  </si>
  <si>
    <t>ガラス、セメント、陶磁器</t>
    <rPh sb="9" eb="12">
      <t>トウジキ</t>
    </rPh>
    <phoneticPr fontId="1"/>
  </si>
  <si>
    <t>鋼板、鋼管</t>
    <rPh sb="0" eb="2">
      <t>コウバン</t>
    </rPh>
    <rPh sb="3" eb="4">
      <t>ハガネ</t>
    </rPh>
    <rPh sb="4" eb="5">
      <t>クダ</t>
    </rPh>
    <phoneticPr fontId="1"/>
  </si>
  <si>
    <t>銅、アルミニウム、電線、ケーブル</t>
    <rPh sb="0" eb="1">
      <t>ドウ</t>
    </rPh>
    <rPh sb="9" eb="11">
      <t>デンセン</t>
    </rPh>
    <phoneticPr fontId="1"/>
  </si>
  <si>
    <t>鉄骨、シャッター、ボルト、ドラム缶、刃物</t>
    <rPh sb="0" eb="2">
      <t>テッコツ</t>
    </rPh>
    <rPh sb="16" eb="17">
      <t>カン</t>
    </rPh>
    <rPh sb="18" eb="20">
      <t>ハモノ</t>
    </rPh>
    <phoneticPr fontId="1"/>
  </si>
  <si>
    <t>ボイラ、原動機、ポンプ</t>
    <rPh sb="4" eb="7">
      <t>ゲンドウキ</t>
    </rPh>
    <phoneticPr fontId="1"/>
  </si>
  <si>
    <t>複写機、自動販売機、医療器具、カメラ</t>
    <rPh sb="0" eb="3">
      <t>フクシャキ</t>
    </rPh>
    <rPh sb="4" eb="6">
      <t>ジドウ</t>
    </rPh>
    <rPh sb="6" eb="9">
      <t>ハンバイキ</t>
    </rPh>
    <rPh sb="10" eb="12">
      <t>イリョウ</t>
    </rPh>
    <rPh sb="12" eb="14">
      <t>キグ</t>
    </rPh>
    <phoneticPr fontId="1"/>
  </si>
  <si>
    <t>電気照明器具、エアコン、冷蔵庫</t>
    <rPh sb="0" eb="2">
      <t>デンキ</t>
    </rPh>
    <rPh sb="2" eb="4">
      <t>ショウメイ</t>
    </rPh>
    <rPh sb="4" eb="6">
      <t>キグ</t>
    </rPh>
    <rPh sb="12" eb="15">
      <t>レイゾウコ</t>
    </rPh>
    <phoneticPr fontId="1"/>
  </si>
  <si>
    <t>パソコン、テレビ、デジタルカメラ、携帯電話機</t>
    <rPh sb="17" eb="19">
      <t>ケイタイ</t>
    </rPh>
    <rPh sb="19" eb="21">
      <t>デンワ</t>
    </rPh>
    <rPh sb="21" eb="22">
      <t>キ</t>
    </rPh>
    <phoneticPr fontId="1"/>
  </si>
  <si>
    <t>乗用車、鉄道車両、航空機、船舶</t>
    <rPh sb="0" eb="3">
      <t>ジョウヨウシャ</t>
    </rPh>
    <rPh sb="4" eb="6">
      <t>テツドウ</t>
    </rPh>
    <rPh sb="6" eb="8">
      <t>シャリョウ</t>
    </rPh>
    <rPh sb="9" eb="12">
      <t>コウクウキ</t>
    </rPh>
    <rPh sb="13" eb="15">
      <t>センパク</t>
    </rPh>
    <phoneticPr fontId="1"/>
  </si>
  <si>
    <t>印刷、革靴、楽器、がん具、時計、装身具</t>
    <rPh sb="0" eb="2">
      <t>インサツ</t>
    </rPh>
    <rPh sb="3" eb="5">
      <t>カワグツ</t>
    </rPh>
    <rPh sb="6" eb="8">
      <t>ガッキ</t>
    </rPh>
    <rPh sb="11" eb="12">
      <t>グ</t>
    </rPh>
    <rPh sb="13" eb="15">
      <t>トケイ</t>
    </rPh>
    <rPh sb="16" eb="19">
      <t>ソウシング</t>
    </rPh>
    <phoneticPr fontId="1"/>
  </si>
  <si>
    <t>住宅建築、建設補修、公共事業</t>
    <rPh sb="0" eb="2">
      <t>ジュウタク</t>
    </rPh>
    <rPh sb="2" eb="4">
      <t>ケンチク</t>
    </rPh>
    <rPh sb="5" eb="7">
      <t>ケンセツ</t>
    </rPh>
    <rPh sb="7" eb="9">
      <t>ホシュウ</t>
    </rPh>
    <rPh sb="10" eb="12">
      <t>コウキョウ</t>
    </rPh>
    <rPh sb="12" eb="14">
      <t>ジギョウ</t>
    </rPh>
    <phoneticPr fontId="1"/>
  </si>
  <si>
    <t>電気、自家発電、都市ガス、熱供給</t>
    <rPh sb="0" eb="2">
      <t>デンキ</t>
    </rPh>
    <rPh sb="3" eb="5">
      <t>ジカ</t>
    </rPh>
    <rPh sb="5" eb="7">
      <t>ハツデン</t>
    </rPh>
    <rPh sb="8" eb="10">
      <t>トシ</t>
    </rPh>
    <rPh sb="13" eb="16">
      <t>ネツキョウキュウ</t>
    </rPh>
    <phoneticPr fontId="1"/>
  </si>
  <si>
    <t>上水道、工業用水、下水道</t>
    <rPh sb="0" eb="3">
      <t>ジョウスイドウ</t>
    </rPh>
    <rPh sb="4" eb="6">
      <t>コウギョウ</t>
    </rPh>
    <rPh sb="6" eb="8">
      <t>ヨウスイ</t>
    </rPh>
    <rPh sb="9" eb="12">
      <t>ゲスイドウ</t>
    </rPh>
    <phoneticPr fontId="1"/>
  </si>
  <si>
    <t>ごみ処理、産業廃棄物処理</t>
    <rPh sb="2" eb="4">
      <t>ショリ</t>
    </rPh>
    <rPh sb="5" eb="7">
      <t>サンギョウ</t>
    </rPh>
    <rPh sb="7" eb="10">
      <t>ハイキブツ</t>
    </rPh>
    <rPh sb="10" eb="12">
      <t>ショリ</t>
    </rPh>
    <phoneticPr fontId="1"/>
  </si>
  <si>
    <t>卸売、小売</t>
    <rPh sb="0" eb="2">
      <t>オロシウリ</t>
    </rPh>
    <rPh sb="3" eb="5">
      <t>コウリ</t>
    </rPh>
    <phoneticPr fontId="1"/>
  </si>
  <si>
    <t>金融、生命保険、損害保険</t>
    <rPh sb="0" eb="2">
      <t>キンユウ</t>
    </rPh>
    <rPh sb="3" eb="5">
      <t>セイメイ</t>
    </rPh>
    <rPh sb="5" eb="7">
      <t>ホケン</t>
    </rPh>
    <rPh sb="8" eb="10">
      <t>ソンガイ</t>
    </rPh>
    <rPh sb="10" eb="12">
      <t>ホケン</t>
    </rPh>
    <phoneticPr fontId="1"/>
  </si>
  <si>
    <t>住宅賃貸、貸店舗、駐車場管理</t>
    <rPh sb="0" eb="2">
      <t>ジュウタク</t>
    </rPh>
    <rPh sb="2" eb="4">
      <t>チンタイ</t>
    </rPh>
    <rPh sb="5" eb="8">
      <t>カシテンポ</t>
    </rPh>
    <rPh sb="9" eb="12">
      <t>チュウシャジョウ</t>
    </rPh>
    <rPh sb="12" eb="14">
      <t>カンリ</t>
    </rPh>
    <phoneticPr fontId="1"/>
  </si>
  <si>
    <t>鉄道、トラック輸送、航空輸送、水運、郵便</t>
    <rPh sb="0" eb="2">
      <t>テツドウ</t>
    </rPh>
    <rPh sb="7" eb="9">
      <t>ユソウ</t>
    </rPh>
    <rPh sb="10" eb="12">
      <t>コウクウ</t>
    </rPh>
    <rPh sb="12" eb="14">
      <t>ユソウ</t>
    </rPh>
    <rPh sb="15" eb="17">
      <t>スイウン</t>
    </rPh>
    <rPh sb="18" eb="20">
      <t>ユウビン</t>
    </rPh>
    <phoneticPr fontId="1"/>
  </si>
  <si>
    <t>電話、放送、ソフトウェア、映画制作、新聞</t>
    <rPh sb="0" eb="2">
      <t>デンワ</t>
    </rPh>
    <rPh sb="3" eb="5">
      <t>ホウソウ</t>
    </rPh>
    <rPh sb="13" eb="15">
      <t>エイガ</t>
    </rPh>
    <rPh sb="15" eb="17">
      <t>セイサク</t>
    </rPh>
    <rPh sb="18" eb="20">
      <t>シンブン</t>
    </rPh>
    <phoneticPr fontId="1"/>
  </si>
  <si>
    <t>国、地方公共団体</t>
    <rPh sb="0" eb="1">
      <t>クニ</t>
    </rPh>
    <rPh sb="2" eb="4">
      <t>チホウ</t>
    </rPh>
    <rPh sb="4" eb="6">
      <t>コウキョウ</t>
    </rPh>
    <rPh sb="6" eb="8">
      <t>ダンタイ</t>
    </rPh>
    <phoneticPr fontId="1"/>
  </si>
  <si>
    <t>学校、研究所、図書館、博物館</t>
    <rPh sb="0" eb="2">
      <t>ガッコウ</t>
    </rPh>
    <rPh sb="3" eb="6">
      <t>ケンキュウジョ</t>
    </rPh>
    <rPh sb="7" eb="10">
      <t>トショカン</t>
    </rPh>
    <rPh sb="11" eb="14">
      <t>ハクブツカン</t>
    </rPh>
    <phoneticPr fontId="1"/>
  </si>
  <si>
    <t>病院、保健所、保育所、福祉施設、介護</t>
    <rPh sb="0" eb="2">
      <t>ビョウイン</t>
    </rPh>
    <rPh sb="3" eb="6">
      <t>ホケンジョ</t>
    </rPh>
    <rPh sb="7" eb="10">
      <t>ホイクショ</t>
    </rPh>
    <rPh sb="11" eb="13">
      <t>フクシ</t>
    </rPh>
    <rPh sb="13" eb="15">
      <t>シセツ</t>
    </rPh>
    <rPh sb="16" eb="18">
      <t>カイゴ</t>
    </rPh>
    <phoneticPr fontId="1"/>
  </si>
  <si>
    <t>商工会議所、労働団体、学術団体</t>
    <rPh sb="0" eb="5">
      <t>ショウコウカイギショ</t>
    </rPh>
    <rPh sb="6" eb="8">
      <t>ロウドウ</t>
    </rPh>
    <rPh sb="8" eb="10">
      <t>ダンタイ</t>
    </rPh>
    <rPh sb="11" eb="13">
      <t>ガクジュツ</t>
    </rPh>
    <rPh sb="13" eb="15">
      <t>ダンタイ</t>
    </rPh>
    <phoneticPr fontId="1"/>
  </si>
  <si>
    <t>ホテル・旅館、飲食店、遊園地、冠婚葬祭</t>
    <rPh sb="4" eb="6">
      <t>リョカン</t>
    </rPh>
    <rPh sb="7" eb="10">
      <t>インショクテン</t>
    </rPh>
    <rPh sb="11" eb="14">
      <t>ユウエンチ</t>
    </rPh>
    <rPh sb="15" eb="17">
      <t>カンコン</t>
    </rPh>
    <rPh sb="17" eb="19">
      <t>ソウサイ</t>
    </rPh>
    <phoneticPr fontId="1"/>
  </si>
  <si>
    <t>鉛筆、消しゴム、テープ、のり</t>
    <rPh sb="0" eb="2">
      <t>エンピツ</t>
    </rPh>
    <rPh sb="3" eb="4">
      <t>ケ</t>
    </rPh>
    <phoneticPr fontId="1"/>
  </si>
  <si>
    <t>パワーショベル、ドリル、印刷機、旋盤、耕うん機</t>
  </si>
  <si>
    <t>農林漁業</t>
  </si>
  <si>
    <t>石油、原油、天然ガス</t>
    <rPh sb="0" eb="2">
      <t>セキユ</t>
    </rPh>
    <rPh sb="3" eb="5">
      <t>ゲンユ</t>
    </rPh>
    <rPh sb="6" eb="8">
      <t>テンネン</t>
    </rPh>
    <phoneticPr fontId="1"/>
  </si>
  <si>
    <t>プラスチック・ゴム製品</t>
  </si>
  <si>
    <t>半導体素子、液晶パネル、電子回路</t>
    <rPh sb="0" eb="3">
      <t>ハンドウタイ</t>
    </rPh>
    <rPh sb="3" eb="5">
      <t>ソシ</t>
    </rPh>
    <rPh sb="6" eb="8">
      <t>エキショウ</t>
    </rPh>
    <rPh sb="12" eb="14">
      <t>デンシ</t>
    </rPh>
    <rPh sb="14" eb="16">
      <t>カイロ</t>
    </rPh>
    <phoneticPr fontId="1"/>
  </si>
  <si>
    <t>情報通信機器</t>
  </si>
  <si>
    <t>他に分類されない会員制団体</t>
  </si>
  <si>
    <t>物品賃貸、広告、法律事務所、労働者派遣、警備業</t>
    <rPh sb="0" eb="2">
      <t>ブッピン</t>
    </rPh>
    <rPh sb="2" eb="4">
      <t>チンタイ</t>
    </rPh>
    <rPh sb="5" eb="7">
      <t>コウコク</t>
    </rPh>
    <rPh sb="8" eb="10">
      <t>ホウリツ</t>
    </rPh>
    <rPh sb="10" eb="13">
      <t>ジムショ</t>
    </rPh>
    <rPh sb="14" eb="17">
      <t>ロウドウシャ</t>
    </rPh>
    <rPh sb="17" eb="19">
      <t>ハケン</t>
    </rPh>
    <rPh sb="20" eb="22">
      <t>ケイビ</t>
    </rPh>
    <rPh sb="22" eb="23">
      <t>ギョウ</t>
    </rPh>
    <phoneticPr fontId="1"/>
  </si>
  <si>
    <t>事務用品</t>
    <rPh sb="0" eb="2">
      <t>ジム</t>
    </rPh>
    <rPh sb="2" eb="4">
      <t>ヨウヒン</t>
    </rPh>
    <phoneticPr fontId="16"/>
  </si>
  <si>
    <t>分類不明</t>
    <rPh sb="0" eb="2">
      <t>ブンルイ</t>
    </rPh>
    <rPh sb="2" eb="4">
      <t>フメイ</t>
    </rPh>
    <phoneticPr fontId="16"/>
  </si>
  <si>
    <t>消費支出</t>
    <rPh sb="0" eb="4">
      <t>ショウヒシシュツ</t>
    </rPh>
    <phoneticPr fontId="3"/>
  </si>
  <si>
    <t>可処分所得</t>
    <rPh sb="0" eb="5">
      <t>カショブンショトク</t>
    </rPh>
    <phoneticPr fontId="3"/>
  </si>
  <si>
    <t>※　二人以上の世帯のうち勤労者世帯</t>
    <phoneticPr fontId="3"/>
  </si>
  <si>
    <t>実収入</t>
    <rPh sb="0" eb="3">
      <t>ジツシュウニュウ</t>
    </rPh>
    <phoneticPr fontId="3"/>
  </si>
  <si>
    <t>平均消費性向
（実収入ベース）</t>
    <rPh sb="0" eb="6">
      <t>ヘイキンショウヒセイコウ</t>
    </rPh>
    <rPh sb="8" eb="11">
      <t>ジツシュウニュウ</t>
    </rPh>
    <phoneticPr fontId="3"/>
  </si>
  <si>
    <t>平均消費性向（消費転換率）</t>
    <rPh sb="0" eb="6">
      <t>ヘイキンショウヒセイコウ</t>
    </rPh>
    <rPh sb="7" eb="12">
      <t>ショウヒテンカンリツ</t>
    </rPh>
    <phoneticPr fontId="3"/>
  </si>
  <si>
    <t>（資料：家計調査（総務省）　年次-2015年　1-1表　勤労者世帯）</t>
    <rPh sb="1" eb="3">
      <t>シリョウ</t>
    </rPh>
    <rPh sb="4" eb="8">
      <t>カケイチョウサ</t>
    </rPh>
    <rPh sb="9" eb="12">
      <t>ソウムショウ</t>
    </rPh>
    <rPh sb="14" eb="16">
      <t>ネンジ</t>
    </rPh>
    <rPh sb="21" eb="22">
      <t>ネン</t>
    </rPh>
    <rPh sb="26" eb="27">
      <t>ヒョウ</t>
    </rPh>
    <rPh sb="28" eb="33">
      <t>キンロウシャセタイ</t>
    </rPh>
    <phoneticPr fontId="3"/>
  </si>
  <si>
    <t>１　利用方法</t>
    <rPh sb="2" eb="6">
      <t>リヨウホウホウ</t>
    </rPh>
    <phoneticPr fontId="3"/>
  </si>
  <si>
    <t>億円</t>
    <rPh sb="0" eb="2">
      <t>オクエン</t>
    </rPh>
    <phoneticPr fontId="3"/>
  </si>
  <si>
    <t>合計</t>
    <rPh sb="0" eb="2">
      <t>ゴウケイ</t>
    </rPh>
    <phoneticPr fontId="3"/>
  </si>
  <si>
    <t>２　留意事項</t>
    <rPh sb="2" eb="6">
      <t>リュウイジコウ</t>
    </rPh>
    <phoneticPr fontId="3"/>
  </si>
  <si>
    <t>（１）産業連関分析には、いくつかの前提条件（次の３を参照）がありますので、得られる結果は実際の</t>
    <rPh sb="3" eb="5">
      <t>サンギョウ</t>
    </rPh>
    <rPh sb="5" eb="7">
      <t>レンカン</t>
    </rPh>
    <rPh sb="7" eb="9">
      <t>ブンセキ</t>
    </rPh>
    <rPh sb="17" eb="21">
      <t>ゼンテイジョウケン</t>
    </rPh>
    <rPh sb="22" eb="23">
      <t>ツギ</t>
    </rPh>
    <rPh sb="26" eb="28">
      <t>サンショウ</t>
    </rPh>
    <rPh sb="37" eb="38">
      <t>エ</t>
    </rPh>
    <rPh sb="41" eb="43">
      <t>ケッカ</t>
    </rPh>
    <rPh sb="44" eb="46">
      <t>ジッサイ</t>
    </rPh>
    <phoneticPr fontId="3"/>
  </si>
  <si>
    <t>　波及効果とは異なります。産業連関表を使った分析事例としてご活用ください。</t>
    <phoneticPr fontId="3"/>
  </si>
  <si>
    <t>（２）このツールによる分析結果は１つの計算例であり、その結果を本市が保証するものではありません。</t>
    <rPh sb="11" eb="13">
      <t>ブンセキ</t>
    </rPh>
    <rPh sb="13" eb="15">
      <t>ケッカ</t>
    </rPh>
    <rPh sb="19" eb="21">
      <t>ケイサン</t>
    </rPh>
    <rPh sb="21" eb="22">
      <t>レイ</t>
    </rPh>
    <rPh sb="28" eb="30">
      <t>ケッカ</t>
    </rPh>
    <rPh sb="31" eb="33">
      <t>ホンシ</t>
    </rPh>
    <rPh sb="34" eb="36">
      <t>ホショウ</t>
    </rPh>
    <phoneticPr fontId="3"/>
  </si>
  <si>
    <t>３　産業連関分析を行う際の主な前提条件</t>
    <rPh sb="2" eb="8">
      <t>サンギョウレンカンブンセキ</t>
    </rPh>
    <rPh sb="9" eb="10">
      <t>オコナ</t>
    </rPh>
    <rPh sb="11" eb="12">
      <t>サイ</t>
    </rPh>
    <rPh sb="13" eb="14">
      <t>オモ</t>
    </rPh>
    <rPh sb="15" eb="19">
      <t>ゼンテイジョウケン</t>
    </rPh>
    <phoneticPr fontId="3"/>
  </si>
  <si>
    <t>（１）企業の生産能力に限界がなく、あらゆる需要にこたえられるものとします。</t>
    <rPh sb="3" eb="5">
      <t>キギョウ</t>
    </rPh>
    <rPh sb="6" eb="10">
      <t>セイサンノウリョク</t>
    </rPh>
    <rPh sb="11" eb="13">
      <t>ゲンカイ</t>
    </rPh>
    <rPh sb="21" eb="23">
      <t>ジュヨウ</t>
    </rPh>
    <phoneticPr fontId="3"/>
  </si>
  <si>
    <t>　更することがあります。</t>
    <phoneticPr fontId="3"/>
  </si>
  <si>
    <t>（２）財・サービスの生産に必要な原材料等の費用構成（投入構造）は、短期的には変化せず、「一定」で</t>
    <rPh sb="3" eb="4">
      <t>ザイ</t>
    </rPh>
    <rPh sb="10" eb="12">
      <t>セイサン</t>
    </rPh>
    <rPh sb="13" eb="15">
      <t>ヒツヨウ</t>
    </rPh>
    <rPh sb="16" eb="19">
      <t>ゲンザイリョウ</t>
    </rPh>
    <rPh sb="19" eb="20">
      <t>ナド</t>
    </rPh>
    <rPh sb="21" eb="25">
      <t>ヒヨウコウセイ</t>
    </rPh>
    <rPh sb="26" eb="30">
      <t>トウニュウコウゾウ</t>
    </rPh>
    <rPh sb="33" eb="36">
      <t>タンキテキ</t>
    </rPh>
    <rPh sb="38" eb="40">
      <t>ヘンカ</t>
    </rPh>
    <rPh sb="44" eb="46">
      <t>イッテイ</t>
    </rPh>
    <phoneticPr fontId="3"/>
  </si>
  <si>
    <t>　あると仮定します。</t>
    <phoneticPr fontId="3"/>
  </si>
  <si>
    <t>　原材料等の投入量も２倍になる、つまり、「規模の経済性」はないものと仮定します。）</t>
    <rPh sb="21" eb="23">
      <t>キボ</t>
    </rPh>
    <rPh sb="24" eb="27">
      <t>ケイザイセイ</t>
    </rPh>
    <rPh sb="34" eb="36">
      <t>カテイ</t>
    </rPh>
    <phoneticPr fontId="3"/>
  </si>
  <si>
    <t>（３）各部門が使用する投入量はその部門の生産量に比例します。（生産水準が２倍になれば、使用される</t>
    <rPh sb="3" eb="6">
      <t>カクブモン</t>
    </rPh>
    <rPh sb="7" eb="9">
      <t>シヨウ</t>
    </rPh>
    <rPh sb="11" eb="14">
      <t>トウニュウリョウ</t>
    </rPh>
    <rPh sb="17" eb="19">
      <t>ブモン</t>
    </rPh>
    <rPh sb="20" eb="23">
      <t>セイサンリョウ</t>
    </rPh>
    <rPh sb="24" eb="26">
      <t>ヒレイ</t>
    </rPh>
    <rPh sb="31" eb="35">
      <t>セイサンスイジュン</t>
    </rPh>
    <rPh sb="37" eb="38">
      <t>バイ</t>
    </rPh>
    <rPh sb="43" eb="45">
      <t>シヨウ</t>
    </rPh>
    <phoneticPr fontId="3"/>
  </si>
  <si>
    <t>（４）生産波及は、途中段階で中断しないものとします。（新規需要の増加には全て生産増で対応し、在庫</t>
    <rPh sb="3" eb="7">
      <t>セイサンハキュウ</t>
    </rPh>
    <rPh sb="9" eb="11">
      <t>トチュウ</t>
    </rPh>
    <rPh sb="11" eb="13">
      <t>ダンカイ</t>
    </rPh>
    <rPh sb="14" eb="16">
      <t>チュウダン</t>
    </rPh>
    <rPh sb="27" eb="31">
      <t>シンキジュヨウ</t>
    </rPh>
    <rPh sb="32" eb="34">
      <t>ゾウカ</t>
    </rPh>
    <rPh sb="36" eb="37">
      <t>スベ</t>
    </rPh>
    <rPh sb="38" eb="41">
      <t>セイサンゾウ</t>
    </rPh>
    <rPh sb="42" eb="44">
      <t>タイオウ</t>
    </rPh>
    <rPh sb="46" eb="48">
      <t>ザイコ</t>
    </rPh>
    <phoneticPr fontId="3"/>
  </si>
  <si>
    <t>　取り崩し等による波及の中断はないものとします。）。</t>
    <phoneticPr fontId="3"/>
  </si>
  <si>
    <t>（５）各部門が生産活動を個別に行った効果の和は、それらの部門が同時に行ったときの総効果に等しい</t>
    <rPh sb="3" eb="6">
      <t>カクブモン</t>
    </rPh>
    <rPh sb="7" eb="11">
      <t>セイサンカツドウ</t>
    </rPh>
    <rPh sb="12" eb="14">
      <t>コベツ</t>
    </rPh>
    <rPh sb="15" eb="16">
      <t>オコナ</t>
    </rPh>
    <rPh sb="18" eb="20">
      <t>コウカ</t>
    </rPh>
    <rPh sb="21" eb="22">
      <t>ワ</t>
    </rPh>
    <rPh sb="28" eb="30">
      <t>ブモン</t>
    </rPh>
    <rPh sb="31" eb="33">
      <t>ドウジ</t>
    </rPh>
    <rPh sb="34" eb="35">
      <t>オコナ</t>
    </rPh>
    <rPh sb="40" eb="43">
      <t>ソウコウカ</t>
    </rPh>
    <rPh sb="44" eb="45">
      <t>ヒト</t>
    </rPh>
    <phoneticPr fontId="3"/>
  </si>
  <si>
    <t>　ものとします。（たとえば、ある産業活動によって発生した公害が他の産業にもたらすマイナスの影響は</t>
    <phoneticPr fontId="3"/>
  </si>
  <si>
    <t>　存在しない等、各産業の相互干渉がないものとします）。</t>
    <phoneticPr fontId="3"/>
  </si>
  <si>
    <t>人</t>
    <rPh sb="0" eb="1">
      <t>ヒト</t>
    </rPh>
    <phoneticPr fontId="3"/>
  </si>
  <si>
    <t>　に発生すると考えられる需要額を部門ごとに入力（単位：億円）してください。同シートで部門ごとの一</t>
    <rPh sb="37" eb="38">
      <t>ドウ</t>
    </rPh>
    <rPh sb="42" eb="44">
      <t>ブモン</t>
    </rPh>
    <rPh sb="47" eb="48">
      <t>イッ</t>
    </rPh>
    <phoneticPr fontId="3"/>
  </si>
  <si>
    <t>　次波及効果、二次波及効果及び経済波及効果結果まとめが表示されます。</t>
    <phoneticPr fontId="3"/>
  </si>
  <si>
    <t>　　また、「②経済波及効果まとめ」シートに（緑色の網掛けシート）、経済波及効果結果の一覧表が表</t>
    <rPh sb="22" eb="24">
      <t>ミドリイロ</t>
    </rPh>
    <rPh sb="25" eb="27">
      <t>アミカ</t>
    </rPh>
    <rPh sb="42" eb="45">
      <t>イチランヒョウ</t>
    </rPh>
    <phoneticPr fontId="3"/>
  </si>
  <si>
    <t>　示されます。</t>
    <phoneticPr fontId="3"/>
  </si>
  <si>
    <t>（６）産業連関分析において、波及効果がいつの時点で達成されるかは明確にされません。</t>
    <phoneticPr fontId="3"/>
  </si>
  <si>
    <t>令和６年８月作成</t>
    <rPh sb="0" eb="2">
      <t>レイワ</t>
    </rPh>
    <rPh sb="3" eb="4">
      <t>ネン</t>
    </rPh>
    <rPh sb="5" eb="6">
      <t>ガツ</t>
    </rPh>
    <rPh sb="6" eb="8">
      <t>サクセイ</t>
    </rPh>
    <phoneticPr fontId="3"/>
  </si>
  <si>
    <r>
      <t>平均消費性向</t>
    </r>
    <r>
      <rPr>
        <sz val="8"/>
        <rFont val="ＭＳ 明朝"/>
        <family val="1"/>
        <charset val="128"/>
      </rPr>
      <t xml:space="preserve">
（可処分所得ベース）</t>
    </r>
    <rPh sb="0" eb="6">
      <t>ヘイキンショウヒセイコウ</t>
    </rPh>
    <rPh sb="8" eb="13">
      <t>カショブンショトク</t>
    </rPh>
    <phoneticPr fontId="3"/>
  </si>
  <si>
    <t>　　「①経済波及効果簡易推計ツール」シート（黄色の網掛けシート）の「新規需要額」欄（E列）に、新た</t>
    <rPh sb="12" eb="14">
      <t>スイケイ</t>
    </rPh>
    <rPh sb="22" eb="24">
      <t>キイロ</t>
    </rPh>
    <rPh sb="25" eb="27">
      <t>アミカ</t>
    </rPh>
    <rPh sb="40" eb="41">
      <t>ラン</t>
    </rPh>
    <rPh sb="43" eb="44">
      <t>レツ</t>
    </rPh>
    <rPh sb="47" eb="48">
      <t>アラ</t>
    </rPh>
    <phoneticPr fontId="3"/>
  </si>
  <si>
    <t>経済波及効果 推計結果まとめ</t>
    <rPh sb="0" eb="2">
      <t>ケイザイ</t>
    </rPh>
    <rPh sb="2" eb="4">
      <t>ハキュウ</t>
    </rPh>
    <rPh sb="4" eb="6">
      <t>コウカ</t>
    </rPh>
    <rPh sb="7" eb="9">
      <t>スイケイ</t>
    </rPh>
    <rPh sb="9" eb="11">
      <t>ケッカ</t>
    </rPh>
    <phoneticPr fontId="3"/>
  </si>
  <si>
    <t>　利用する方の責任において利用してください。</t>
    <rPh sb="1" eb="3">
      <t>リヨウ</t>
    </rPh>
    <rPh sb="5" eb="6">
      <t>カタ</t>
    </rPh>
    <rPh sb="7" eb="9">
      <t>セキニン</t>
    </rPh>
    <rPh sb="13" eb="15">
      <t>リヨウ</t>
    </rPh>
    <phoneticPr fontId="3"/>
  </si>
  <si>
    <t>（３）推計方法の見直しやデータの更新などにより、利用者の皆様にあらかじめ通知することなく、内容を変</t>
    <rPh sb="3" eb="5">
      <t>スイケイ</t>
    </rPh>
    <rPh sb="5" eb="7">
      <t>ホウホウ</t>
    </rPh>
    <rPh sb="8" eb="10">
      <t>ミナオ</t>
    </rPh>
    <rPh sb="16" eb="18">
      <t>コウシン</t>
    </rPh>
    <rPh sb="24" eb="27">
      <t>リヨウシャ</t>
    </rPh>
    <rPh sb="28" eb="30">
      <t>ミナサマ</t>
    </rPh>
    <rPh sb="36" eb="38">
      <t>ツウチ</t>
    </rPh>
    <rPh sb="45" eb="47">
      <t>ナイヨウ</t>
    </rPh>
    <rPh sb="48" eb="49">
      <t>ヘン</t>
    </rPh>
    <phoneticPr fontId="3"/>
  </si>
  <si>
    <t>平成27年(2015年）大阪市産業連関表　経済波及効果簡易推計ツール（37部門）</t>
    <rPh sb="10" eb="11">
      <t>ネン</t>
    </rPh>
    <rPh sb="29" eb="31">
      <t>スイケイ</t>
    </rPh>
    <phoneticPr fontId="3"/>
  </si>
  <si>
    <r>
      <rPr>
        <sz val="18"/>
        <color rgb="FFFF0000"/>
        <rFont val="Meiryo UI"/>
        <family val="3"/>
        <charset val="128"/>
      </rPr>
      <t>【入力例】</t>
    </r>
    <r>
      <rPr>
        <sz val="18"/>
        <rFont val="Meiryo UI"/>
        <family val="3"/>
        <charset val="128"/>
      </rPr>
      <t>平成27年（2015年）大阪市産業連関表　経済波及効果簡易推計ツール（37部門）</t>
    </r>
    <rPh sb="1" eb="4">
      <t>ニュウリョクレイ</t>
    </rPh>
    <rPh sb="5" eb="7">
      <t>ヘイセイ</t>
    </rPh>
    <rPh sb="9" eb="10">
      <t>ネン</t>
    </rPh>
    <rPh sb="15" eb="16">
      <t>ネン</t>
    </rPh>
    <rPh sb="17" eb="19">
      <t>オオサカ</t>
    </rPh>
    <rPh sb="19" eb="20">
      <t>シ</t>
    </rPh>
    <rPh sb="20" eb="22">
      <t>サンギョウ</t>
    </rPh>
    <rPh sb="22" eb="24">
      <t>レンカン</t>
    </rPh>
    <rPh sb="24" eb="25">
      <t>ヒョウ</t>
    </rPh>
    <rPh sb="26" eb="28">
      <t>ケイザイ</t>
    </rPh>
    <rPh sb="28" eb="30">
      <t>ハキュウ</t>
    </rPh>
    <rPh sb="30" eb="32">
      <t>コウカ</t>
    </rPh>
    <rPh sb="32" eb="34">
      <t>カンイ</t>
    </rPh>
    <rPh sb="34" eb="36">
      <t>スイケイ</t>
    </rPh>
    <rPh sb="42" eb="44">
      <t>ブモン</t>
    </rPh>
    <phoneticPr fontId="3"/>
  </si>
  <si>
    <t>平成27年（2015年）大阪市産業連関表　経済波及効果簡易推計ツール（37部門）</t>
    <rPh sb="0" eb="2">
      <t>ヘイセイ</t>
    </rPh>
    <rPh sb="4" eb="5">
      <t>ネン</t>
    </rPh>
    <rPh sb="12" eb="14">
      <t>オオサカ</t>
    </rPh>
    <rPh sb="14" eb="15">
      <t>シ</t>
    </rPh>
    <rPh sb="15" eb="17">
      <t>サンギョウ</t>
    </rPh>
    <rPh sb="17" eb="19">
      <t>レンカン</t>
    </rPh>
    <rPh sb="19" eb="20">
      <t>ヒョウ</t>
    </rPh>
    <rPh sb="21" eb="23">
      <t>ケイザイ</t>
    </rPh>
    <rPh sb="23" eb="25">
      <t>ハキュウ</t>
    </rPh>
    <rPh sb="25" eb="27">
      <t>コウカ</t>
    </rPh>
    <rPh sb="27" eb="29">
      <t>カンイ</t>
    </rPh>
    <rPh sb="29" eb="31">
      <t>スイケイ</t>
    </rPh>
    <rPh sb="37" eb="39">
      <t>ブモン</t>
    </rPh>
    <phoneticPr fontId="3"/>
  </si>
  <si>
    <t>平成27年（2015年）大阪市産業連関表(37部門)</t>
    <rPh sb="12" eb="14">
      <t>オオサカ</t>
    </rPh>
    <rPh sb="14" eb="15">
      <t>シ</t>
    </rPh>
    <rPh sb="15" eb="17">
      <t>サンギョウ</t>
    </rPh>
    <rPh sb="17" eb="19">
      <t>レンカン</t>
    </rPh>
    <rPh sb="19" eb="20">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</si>
</sst>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_ "/>
    <numFmt numFmtId="177" formatCode="#,##0.00_ "/>
    <numFmt numFmtId="178" formatCode="0.000000_ "/>
    <numFmt numFmtId="179" formatCode="00"/>
    <numFmt numFmtId="180" formatCode="#,##0.00_);[Red]\(#,##0.00\)"/>
    <numFmt numFmtId="181" formatCode="0.000000;&quot;△ &quot;0.000000"/>
    <numFmt numFmtId="182" formatCode="0.0000;&quot;△ &quot;0.0000"/>
    <numFmt numFmtId="183" formatCode="#,##0.0000;&quot;△ &quot;#,##0.0000"/>
  </numFmts>
  <fonts count="24" x14ac:knownFonts="1">
    <font>
      <sz val="11"/>
      <name val="ＭＳ Ｐゴシック"/>
      <family val="3"/>
      <charset val="128"/>
    </font>
    <font>
      <sz val="11"/>
      <name val="ＭＳ Ｐゴシック"/>
      <family val="3"/>
      <charset val="128"/>
    </font>
    <font>
      <b/>
      <sz val="18"/>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18"/>
      <name val="Meiryo UI"/>
      <family val="3"/>
      <charset val="128"/>
    </font>
    <font>
      <sz val="9"/>
      <name val="Meiryo UI"/>
      <family val="3"/>
      <charset val="128"/>
    </font>
    <font>
      <sz val="12"/>
      <name val="Meiryo UI"/>
      <family val="3"/>
      <charset val="128"/>
    </font>
    <font>
      <b/>
      <sz val="12"/>
      <name val="Meiryo UI"/>
      <family val="3"/>
      <charset val="128"/>
    </font>
    <font>
      <b/>
      <sz val="9"/>
      <name val="Meiryo UI"/>
      <family val="3"/>
      <charset val="128"/>
    </font>
    <font>
      <sz val="8"/>
      <name val="Meiryo UI"/>
      <family val="3"/>
      <charset val="128"/>
    </font>
    <font>
      <sz val="11"/>
      <name val="Meiryo UI"/>
      <family val="3"/>
      <charset val="128"/>
    </font>
    <font>
      <b/>
      <sz val="11"/>
      <name val="Meiryo UI"/>
      <family val="3"/>
      <charset val="128"/>
    </font>
    <font>
      <sz val="10"/>
      <name val="Meiryo UI"/>
      <family val="3"/>
      <charset val="128"/>
    </font>
    <font>
      <sz val="18"/>
      <color rgb="FFFF0000"/>
      <name val="Meiryo UI"/>
      <family val="3"/>
      <charset val="128"/>
    </font>
    <font>
      <sz val="8"/>
      <name val="ＭＳ 明朝"/>
      <family val="1"/>
      <charset val="128"/>
    </font>
    <font>
      <b/>
      <sz val="11"/>
      <name val="ＭＳ Ｐゴシック"/>
      <family val="3"/>
      <charset val="128"/>
    </font>
    <font>
      <b/>
      <sz val="14"/>
      <name val="ＭＳ Ｐゴシック"/>
      <family val="3"/>
      <charset val="128"/>
    </font>
    <font>
      <sz val="16"/>
      <name val="Meiryo UI"/>
      <family val="3"/>
      <charset val="128"/>
    </font>
  </fonts>
  <fills count="7">
    <fill>
      <patternFill patternType="none"/>
    </fill>
    <fill>
      <patternFill patternType="gray125"/>
    </fill>
    <fill>
      <patternFill patternType="solid">
        <fgColor rgb="FFFFC000"/>
        <bgColor indexed="64"/>
      </patternFill>
    </fill>
    <fill>
      <patternFill patternType="solid">
        <fgColor theme="8"/>
        <bgColor indexed="64"/>
      </patternFill>
    </fill>
    <fill>
      <patternFill patternType="solid">
        <fgColor theme="9"/>
        <bgColor indexed="64"/>
      </patternFill>
    </fill>
    <fill>
      <patternFill patternType="solid">
        <fgColor theme="8" tint="0.59999389629810485"/>
        <bgColor indexed="64"/>
      </patternFill>
    </fill>
    <fill>
      <patternFill patternType="solid">
        <fgColor rgb="FF92D050"/>
        <bgColor indexed="64"/>
      </patternFill>
    </fill>
  </fills>
  <borders count="7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24994659260841701"/>
      </left>
      <right style="thick">
        <color theme="9" tint="-0.24994659260841701"/>
      </right>
      <top style="thick">
        <color theme="9" tint="-0.24994659260841701"/>
      </top>
      <bottom style="thin">
        <color indexed="64"/>
      </bottom>
      <diagonal/>
    </border>
    <border>
      <left style="thick">
        <color theme="9" tint="-0.24994659260841701"/>
      </left>
      <right style="thick">
        <color theme="9" tint="-0.24994659260841701"/>
      </right>
      <top style="thin">
        <color indexed="64"/>
      </top>
      <bottom style="thick">
        <color theme="9" tint="-0.24994659260841701"/>
      </bottom>
      <diagonal/>
    </border>
    <border>
      <left style="thick">
        <color theme="9" tint="-0.24994659260841701"/>
      </left>
      <right style="thick">
        <color theme="9" tint="-0.24994659260841701"/>
      </right>
      <top style="thick">
        <color theme="9" tint="-0.24994659260841701"/>
      </top>
      <bottom style="medium">
        <color indexed="64"/>
      </bottom>
      <diagonal/>
    </border>
    <border>
      <left style="thick">
        <color theme="9" tint="-0.24994659260841701"/>
      </left>
      <right style="thick">
        <color theme="9" tint="-0.24994659260841701"/>
      </right>
      <top style="medium">
        <color indexed="64"/>
      </top>
      <bottom style="hair">
        <color indexed="64"/>
      </bottom>
      <diagonal/>
    </border>
    <border>
      <left style="thick">
        <color theme="9" tint="-0.24994659260841701"/>
      </left>
      <right style="thick">
        <color theme="9" tint="-0.24994659260841701"/>
      </right>
      <top style="hair">
        <color indexed="64"/>
      </top>
      <bottom style="hair">
        <color indexed="64"/>
      </bottom>
      <diagonal/>
    </border>
    <border>
      <left style="thick">
        <color theme="9" tint="-0.24994659260841701"/>
      </left>
      <right style="thick">
        <color theme="9" tint="-0.24994659260841701"/>
      </right>
      <top style="hair">
        <color indexed="64"/>
      </top>
      <bottom style="thin">
        <color indexed="64"/>
      </bottom>
      <diagonal/>
    </border>
    <border>
      <left style="thick">
        <color theme="9" tint="-0.24994659260841701"/>
      </left>
      <right style="thick">
        <color theme="9" tint="-0.24994659260841701"/>
      </right>
      <top style="thin">
        <color indexed="64"/>
      </top>
      <bottom style="hair">
        <color indexed="64"/>
      </bottom>
      <diagonal/>
    </border>
    <border>
      <left style="thick">
        <color theme="9" tint="-0.24994659260841701"/>
      </left>
      <right style="thick">
        <color theme="9" tint="-0.24994659260841701"/>
      </right>
      <top/>
      <bottom style="hair">
        <color indexed="64"/>
      </bottom>
      <diagonal/>
    </border>
    <border>
      <left style="thick">
        <color theme="9" tint="-0.24994659260841701"/>
      </left>
      <right style="thick">
        <color theme="9" tint="-0.24994659260841701"/>
      </right>
      <top style="hair">
        <color indexed="64"/>
      </top>
      <bottom style="thick">
        <color theme="9" tint="-0.24994659260841701"/>
      </bottom>
      <diagonal/>
    </border>
    <border>
      <left style="thick">
        <color theme="9" tint="-0.24994659260841701"/>
      </left>
      <right style="thick">
        <color theme="9" tint="-0.24994659260841701"/>
      </right>
      <top style="thick">
        <color theme="9" tint="-0.24994659260841701"/>
      </top>
      <bottom/>
      <diagonal/>
    </border>
    <border>
      <left style="thick">
        <color theme="9" tint="-0.24994659260841701"/>
      </left>
      <right style="thick">
        <color theme="9" tint="-0.24994659260841701"/>
      </right>
      <top/>
      <bottom style="thick">
        <color theme="9"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ck">
        <color theme="9" tint="-0.24994659260841701"/>
      </right>
      <top style="medium">
        <color indexed="64"/>
      </top>
      <bottom style="medium">
        <color indexed="64"/>
      </bottom>
      <diagonal/>
    </border>
    <border>
      <left/>
      <right style="thick">
        <color theme="9" tint="-0.24994659260841701"/>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s>
  <cellStyleXfs count="12">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xf numFmtId="0" fontId="1" fillId="0" borderId="0"/>
    <xf numFmtId="0" fontId="1" fillId="0" borderId="0"/>
    <xf numFmtId="0" fontId="1" fillId="0" borderId="0"/>
    <xf numFmtId="0" fontId="8" fillId="0" borderId="0">
      <alignment vertical="center"/>
    </xf>
    <xf numFmtId="0" fontId="7" fillId="0" borderId="0"/>
    <xf numFmtId="0" fontId="9" fillId="0" borderId="0"/>
    <xf numFmtId="0" fontId="1" fillId="0" borderId="0"/>
  </cellStyleXfs>
  <cellXfs count="17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pplyAlignment="1">
      <alignment horizontal="center" vertical="center" wrapText="1"/>
    </xf>
    <xf numFmtId="0" fontId="4" fillId="0" borderId="10" xfId="0" applyFont="1" applyBorder="1" applyAlignment="1">
      <alignment horizontal="distributed" vertical="center"/>
    </xf>
    <xf numFmtId="176" fontId="4" fillId="0" borderId="0" xfId="0" applyNumberFormat="1" applyFont="1">
      <alignment vertical="center"/>
    </xf>
    <xf numFmtId="0" fontId="4" fillId="0" borderId="6" xfId="0" applyFont="1" applyBorder="1" applyAlignment="1">
      <alignment horizontal="distributed" vertical="center"/>
    </xf>
    <xf numFmtId="179" fontId="4" fillId="0" borderId="3" xfId="0" applyNumberFormat="1" applyFont="1" applyBorder="1" applyAlignment="1">
      <alignment horizontal="center" vertical="center"/>
    </xf>
    <xf numFmtId="179" fontId="4" fillId="0" borderId="9" xfId="0" applyNumberFormat="1" applyFont="1" applyBorder="1" applyAlignment="1">
      <alignment horizontal="center" vertical="center"/>
    </xf>
    <xf numFmtId="179" fontId="4" fillId="0" borderId="5" xfId="0" applyNumberFormat="1" applyFont="1" applyBorder="1" applyAlignment="1">
      <alignment horizontal="center" vertical="center"/>
    </xf>
    <xf numFmtId="176" fontId="4" fillId="0" borderId="7" xfId="0" applyNumberFormat="1" applyFont="1" applyBorder="1">
      <alignment vertical="center"/>
    </xf>
    <xf numFmtId="179" fontId="4" fillId="0" borderId="2" xfId="0" applyNumberFormat="1" applyFont="1" applyBorder="1" applyAlignment="1">
      <alignment horizontal="center" vertical="center"/>
    </xf>
    <xf numFmtId="0" fontId="4" fillId="0" borderId="6" xfId="0" applyFont="1" applyBorder="1" applyAlignment="1">
      <alignment horizontal="center" vertical="center" wrapText="1"/>
    </xf>
    <xf numFmtId="176" fontId="4" fillId="0" borderId="10" xfId="0" applyNumberFormat="1" applyFont="1" applyBorder="1">
      <alignment vertical="center"/>
    </xf>
    <xf numFmtId="179" fontId="4" fillId="0" borderId="1" xfId="0" applyNumberFormat="1" applyFont="1" applyBorder="1" applyAlignment="1">
      <alignment horizontal="center" vertical="center"/>
    </xf>
    <xf numFmtId="0" fontId="4" fillId="0" borderId="2" xfId="0" applyFont="1" applyBorder="1" applyAlignment="1">
      <alignment horizontal="distributed" vertical="center"/>
    </xf>
    <xf numFmtId="176" fontId="4" fillId="0" borderId="3" xfId="0" applyNumberFormat="1" applyFont="1" applyBorder="1">
      <alignment vertical="center"/>
    </xf>
    <xf numFmtId="176" fontId="4" fillId="0" borderId="2" xfId="0" applyNumberFormat="1" applyFont="1" applyBorder="1">
      <alignment vertical="center"/>
    </xf>
    <xf numFmtId="176" fontId="4" fillId="0" borderId="6" xfId="0" applyNumberFormat="1" applyFont="1" applyBorder="1">
      <alignment vertical="center"/>
    </xf>
    <xf numFmtId="178" fontId="4" fillId="0" borderId="11" xfId="0" applyNumberFormat="1" applyFont="1" applyBorder="1">
      <alignment vertical="center"/>
    </xf>
    <xf numFmtId="178" fontId="4" fillId="0" borderId="8" xfId="0" applyNumberFormat="1" applyFont="1" applyBorder="1">
      <alignment vertical="center"/>
    </xf>
    <xf numFmtId="0" fontId="4" fillId="0" borderId="4" xfId="0" applyFont="1" applyBorder="1" applyAlignment="1">
      <alignment horizontal="center" vertical="center"/>
    </xf>
    <xf numFmtId="0" fontId="4" fillId="0" borderId="9" xfId="0" applyFont="1" applyBorder="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1"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177" fontId="13" fillId="0" borderId="0" xfId="0" applyNumberFormat="1" applyFont="1">
      <alignment vertical="center"/>
    </xf>
    <xf numFmtId="177" fontId="13" fillId="0" borderId="19" xfId="0" applyNumberFormat="1" applyFont="1" applyBorder="1">
      <alignment vertical="center"/>
    </xf>
    <xf numFmtId="0" fontId="11" fillId="0" borderId="13" xfId="0" applyFont="1" applyBorder="1">
      <alignment vertical="center"/>
    </xf>
    <xf numFmtId="0" fontId="11" fillId="0" borderId="20" xfId="0" applyFont="1" applyBorder="1" applyAlignment="1">
      <alignment horizontal="distributed" vertical="center" justifyLastLine="1"/>
    </xf>
    <xf numFmtId="179" fontId="11" fillId="0" borderId="14" xfId="0" applyNumberFormat="1" applyFont="1" applyBorder="1" applyAlignment="1">
      <alignment horizontal="center" vertical="center"/>
    </xf>
    <xf numFmtId="179" fontId="11" fillId="0" borderId="15" xfId="0" applyNumberFormat="1" applyFont="1" applyBorder="1" applyAlignment="1">
      <alignment horizontal="center" vertical="center"/>
    </xf>
    <xf numFmtId="179" fontId="11" fillId="0" borderId="16" xfId="0" applyNumberFormat="1" applyFont="1" applyBorder="1" applyAlignment="1">
      <alignment horizontal="center" vertical="center"/>
    </xf>
    <xf numFmtId="179" fontId="11" fillId="0" borderId="17" xfId="0" applyNumberFormat="1" applyFont="1" applyBorder="1" applyAlignment="1">
      <alignment horizontal="center" vertical="center"/>
    </xf>
    <xf numFmtId="0" fontId="16" fillId="0" borderId="0" xfId="0" applyFont="1">
      <alignment vertical="center"/>
    </xf>
    <xf numFmtId="179" fontId="11" fillId="0" borderId="46" xfId="0" applyNumberFormat="1" applyFont="1" applyBorder="1" applyAlignment="1">
      <alignment horizontal="center" vertical="center"/>
    </xf>
    <xf numFmtId="179" fontId="11" fillId="0" borderId="18" xfId="0" applyNumberFormat="1" applyFont="1" applyBorder="1" applyAlignment="1">
      <alignment horizontal="center" vertical="center"/>
    </xf>
    <xf numFmtId="0" fontId="13" fillId="0" borderId="37" xfId="0" applyFont="1" applyBorder="1">
      <alignment vertical="center"/>
    </xf>
    <xf numFmtId="0" fontId="16" fillId="0" borderId="25" xfId="0" applyFont="1" applyBorder="1" applyAlignment="1">
      <alignment horizontal="centerContinuous" vertical="center"/>
    </xf>
    <xf numFmtId="0" fontId="16" fillId="0" borderId="26" xfId="0" applyFont="1" applyBorder="1" applyAlignment="1">
      <alignment horizontal="centerContinuous" vertical="center"/>
    </xf>
    <xf numFmtId="180" fontId="16" fillId="0" borderId="28" xfId="0" applyNumberFormat="1" applyFont="1" applyBorder="1">
      <alignment vertical="center"/>
    </xf>
    <xf numFmtId="177" fontId="16" fillId="0" borderId="0" xfId="0" applyNumberFormat="1" applyFont="1">
      <alignment vertical="center"/>
    </xf>
    <xf numFmtId="0" fontId="16" fillId="0" borderId="41" xfId="0" applyFont="1" applyBorder="1" applyAlignment="1">
      <alignment horizontal="centerContinuous" vertical="center"/>
    </xf>
    <xf numFmtId="0" fontId="16" fillId="0" borderId="42" xfId="0" applyFont="1" applyBorder="1" applyAlignment="1">
      <alignment horizontal="centerContinuous" vertical="center"/>
    </xf>
    <xf numFmtId="180" fontId="16" fillId="0" borderId="39" xfId="0" applyNumberFormat="1" applyFont="1" applyBorder="1">
      <alignment vertical="center"/>
    </xf>
    <xf numFmtId="0" fontId="16" fillId="0" borderId="25" xfId="0" applyFont="1" applyBorder="1">
      <alignment vertical="center"/>
    </xf>
    <xf numFmtId="0" fontId="16" fillId="0" borderId="26" xfId="0" applyFont="1" applyBorder="1">
      <alignment vertical="center"/>
    </xf>
    <xf numFmtId="0" fontId="16" fillId="0" borderId="27" xfId="0" applyFont="1" applyBorder="1">
      <alignment vertical="center"/>
    </xf>
    <xf numFmtId="0" fontId="16" fillId="0" borderId="29" xfId="0" applyFont="1" applyBorder="1">
      <alignment vertical="center"/>
    </xf>
    <xf numFmtId="0" fontId="16" fillId="0" borderId="12" xfId="0" applyFont="1" applyBorder="1">
      <alignmen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7" fillId="0" borderId="25" xfId="0" applyFont="1" applyBorder="1" applyAlignment="1">
      <alignment horizontal="centerContinuous" vertical="center"/>
    </xf>
    <xf numFmtId="0" fontId="17" fillId="0" borderId="28" xfId="0" applyFont="1" applyBorder="1" applyAlignment="1">
      <alignment horizontal="centerContinuous" vertical="center"/>
    </xf>
    <xf numFmtId="180" fontId="13" fillId="0" borderId="43" xfId="0" applyNumberFormat="1" applyFont="1" applyBorder="1">
      <alignment vertical="center"/>
    </xf>
    <xf numFmtId="180" fontId="17" fillId="0" borderId="48" xfId="0" applyNumberFormat="1" applyFont="1" applyBorder="1" applyAlignment="1">
      <alignment horizontal="center" vertical="center"/>
    </xf>
    <xf numFmtId="180" fontId="13" fillId="0" borderId="49" xfId="0" applyNumberFormat="1" applyFont="1" applyBorder="1">
      <alignment vertical="center"/>
    </xf>
    <xf numFmtId="180" fontId="17" fillId="0" borderId="50" xfId="0" applyNumberFormat="1" applyFont="1" applyBorder="1" applyAlignment="1">
      <alignment horizontal="center" vertical="center"/>
    </xf>
    <xf numFmtId="0" fontId="17" fillId="0" borderId="50" xfId="0" applyFont="1" applyBorder="1" applyAlignment="1">
      <alignment horizontal="center" vertical="center"/>
    </xf>
    <xf numFmtId="0" fontId="18" fillId="0" borderId="40" xfId="0" applyFont="1" applyBorder="1" applyAlignment="1">
      <alignment horizontal="center" vertical="center" wrapText="1"/>
    </xf>
    <xf numFmtId="180" fontId="16" fillId="0" borderId="31" xfId="0" applyNumberFormat="1" applyFont="1" applyBorder="1">
      <alignment vertical="center"/>
    </xf>
    <xf numFmtId="180" fontId="16" fillId="0" borderId="2" xfId="0" applyNumberFormat="1" applyFont="1" applyBorder="1" applyAlignment="1">
      <alignment horizontal="center" vertical="center"/>
    </xf>
    <xf numFmtId="180" fontId="16" fillId="0" borderId="1" xfId="0" applyNumberFormat="1" applyFont="1" applyBorder="1">
      <alignment vertical="center"/>
    </xf>
    <xf numFmtId="180" fontId="16" fillId="0" borderId="32" xfId="0" applyNumberFormat="1" applyFont="1" applyBorder="1" applyAlignment="1">
      <alignment horizontal="center" vertical="center"/>
    </xf>
    <xf numFmtId="180" fontId="16" fillId="0" borderId="31" xfId="0" applyNumberFormat="1" applyFont="1" applyBorder="1" applyAlignment="1">
      <alignment horizontal="right" vertical="center"/>
    </xf>
    <xf numFmtId="0" fontId="16" fillId="0" borderId="32" xfId="0" applyFont="1" applyBorder="1" applyAlignment="1">
      <alignment horizontal="center" vertical="center"/>
    </xf>
    <xf numFmtId="0" fontId="16" fillId="0" borderId="33" xfId="0" applyFont="1" applyBorder="1">
      <alignment vertical="center"/>
    </xf>
    <xf numFmtId="0" fontId="18" fillId="0" borderId="44" xfId="0" applyFont="1" applyBorder="1" applyAlignment="1">
      <alignment horizontal="center" vertical="center" wrapText="1"/>
    </xf>
    <xf numFmtId="180" fontId="16" fillId="0" borderId="41" xfId="0" applyNumberFormat="1" applyFont="1" applyBorder="1">
      <alignment vertical="center"/>
    </xf>
    <xf numFmtId="180" fontId="16" fillId="0" borderId="45" xfId="0" applyNumberFormat="1" applyFont="1" applyBorder="1" applyAlignment="1">
      <alignment horizontal="center" vertical="center"/>
    </xf>
    <xf numFmtId="180" fontId="16" fillId="0" borderId="38" xfId="0" applyNumberFormat="1" applyFont="1" applyBorder="1">
      <alignment vertical="center"/>
    </xf>
    <xf numFmtId="180" fontId="16" fillId="0" borderId="39" xfId="0" applyNumberFormat="1" applyFont="1" applyBorder="1" applyAlignment="1">
      <alignment horizontal="center" vertical="center"/>
    </xf>
    <xf numFmtId="0" fontId="16" fillId="0" borderId="39" xfId="0" applyFont="1" applyBorder="1" applyAlignment="1">
      <alignment horizontal="center" vertical="center"/>
    </xf>
    <xf numFmtId="0" fontId="11" fillId="2" borderId="56" xfId="0" applyFont="1" applyFill="1" applyBorder="1" applyAlignment="1">
      <alignment horizontal="center" vertical="center"/>
    </xf>
    <xf numFmtId="177" fontId="11" fillId="2" borderId="57" xfId="0" applyNumberFormat="1" applyFont="1" applyFill="1" applyBorder="1" applyProtection="1">
      <alignment vertical="center"/>
      <protection locked="0"/>
    </xf>
    <xf numFmtId="177" fontId="11" fillId="2" borderId="58" xfId="0" applyNumberFormat="1" applyFont="1" applyFill="1" applyBorder="1" applyProtection="1">
      <alignment vertical="center"/>
      <protection locked="0"/>
    </xf>
    <xf numFmtId="177" fontId="11" fillId="2" borderId="59" xfId="0" applyNumberFormat="1" applyFont="1" applyFill="1" applyBorder="1" applyProtection="1">
      <alignment vertical="center"/>
      <protection locked="0"/>
    </xf>
    <xf numFmtId="177" fontId="11" fillId="2" borderId="60" xfId="0" applyNumberFormat="1" applyFont="1" applyFill="1" applyBorder="1" applyProtection="1">
      <alignment vertical="center"/>
      <protection locked="0"/>
    </xf>
    <xf numFmtId="177" fontId="11" fillId="2" borderId="61" xfId="0" applyNumberFormat="1" applyFont="1" applyFill="1" applyBorder="1" applyProtection="1">
      <alignment vertical="center"/>
      <protection locked="0"/>
    </xf>
    <xf numFmtId="177" fontId="11" fillId="2" borderId="62" xfId="0" applyNumberFormat="1" applyFont="1" applyFill="1" applyBorder="1" applyProtection="1">
      <alignment vertical="center"/>
      <protection locked="0"/>
    </xf>
    <xf numFmtId="0" fontId="11" fillId="5" borderId="65" xfId="0" applyFont="1" applyFill="1" applyBorder="1" applyAlignment="1">
      <alignment horizontal="center" vertical="center"/>
    </xf>
    <xf numFmtId="177" fontId="11" fillId="5" borderId="66" xfId="0" applyNumberFormat="1" applyFont="1" applyFill="1" applyBorder="1" applyProtection="1">
      <alignment vertical="center"/>
      <protection locked="0"/>
    </xf>
    <xf numFmtId="177" fontId="11" fillId="5" borderId="67" xfId="0" applyNumberFormat="1" applyFont="1" applyFill="1" applyBorder="1" applyProtection="1">
      <alignment vertical="center"/>
      <protection locked="0"/>
    </xf>
    <xf numFmtId="177" fontId="11" fillId="5" borderId="68" xfId="0" applyNumberFormat="1" applyFont="1" applyFill="1" applyBorder="1" applyProtection="1">
      <alignment vertical="center"/>
      <protection locked="0"/>
    </xf>
    <xf numFmtId="177" fontId="11" fillId="5" borderId="69" xfId="0" applyNumberFormat="1" applyFont="1" applyFill="1" applyBorder="1" applyProtection="1">
      <alignment vertical="center"/>
      <protection locked="0"/>
    </xf>
    <xf numFmtId="177" fontId="11" fillId="5" borderId="70" xfId="0" applyNumberFormat="1" applyFont="1" applyFill="1" applyBorder="1" applyProtection="1">
      <alignment vertical="center"/>
      <protection locked="0"/>
    </xf>
    <xf numFmtId="0" fontId="11" fillId="3" borderId="65" xfId="0" applyFont="1" applyFill="1" applyBorder="1" applyAlignment="1">
      <alignment horizontal="center" vertical="center"/>
    </xf>
    <xf numFmtId="177" fontId="11" fillId="3" borderId="66" xfId="0" applyNumberFormat="1" applyFont="1" applyFill="1" applyBorder="1">
      <alignment vertical="center"/>
    </xf>
    <xf numFmtId="177" fontId="11" fillId="3" borderId="67" xfId="0" applyNumberFormat="1" applyFont="1" applyFill="1" applyBorder="1">
      <alignment vertical="center"/>
    </xf>
    <xf numFmtId="177" fontId="11" fillId="3" borderId="68" xfId="0" applyNumberFormat="1" applyFont="1" applyFill="1" applyBorder="1">
      <alignment vertical="center"/>
    </xf>
    <xf numFmtId="177" fontId="11" fillId="3" borderId="69" xfId="0" applyNumberFormat="1" applyFont="1" applyFill="1" applyBorder="1">
      <alignment vertical="center"/>
    </xf>
    <xf numFmtId="177" fontId="11" fillId="3" borderId="70" xfId="0" applyNumberFormat="1" applyFont="1" applyFill="1" applyBorder="1">
      <alignment vertical="center"/>
    </xf>
    <xf numFmtId="0" fontId="15" fillId="3" borderId="65" xfId="0" applyFont="1" applyFill="1" applyBorder="1" applyAlignment="1">
      <alignment horizontal="center" vertical="center" shrinkToFit="1"/>
    </xf>
    <xf numFmtId="0" fontId="11" fillId="4" borderId="65" xfId="0" applyFont="1" applyFill="1" applyBorder="1" applyAlignment="1">
      <alignment horizontal="center" vertical="center"/>
    </xf>
    <xf numFmtId="177" fontId="11" fillId="4" borderId="66" xfId="0" applyNumberFormat="1" applyFont="1" applyFill="1" applyBorder="1">
      <alignment vertical="center"/>
    </xf>
    <xf numFmtId="177" fontId="11" fillId="4" borderId="67" xfId="0" applyNumberFormat="1" applyFont="1" applyFill="1" applyBorder="1">
      <alignment vertical="center"/>
    </xf>
    <xf numFmtId="177" fontId="11" fillId="4" borderId="68" xfId="0" applyNumberFormat="1" applyFont="1" applyFill="1" applyBorder="1">
      <alignment vertical="center"/>
    </xf>
    <xf numFmtId="177" fontId="11" fillId="4" borderId="69" xfId="0" applyNumberFormat="1" applyFont="1" applyFill="1" applyBorder="1">
      <alignment vertical="center"/>
    </xf>
    <xf numFmtId="177" fontId="11" fillId="4" borderId="70" xfId="0" applyNumberFormat="1" applyFont="1" applyFill="1" applyBorder="1">
      <alignment vertical="center"/>
    </xf>
    <xf numFmtId="0" fontId="15" fillId="4" borderId="65" xfId="0" applyFont="1" applyFill="1" applyBorder="1" applyAlignment="1">
      <alignment horizontal="center" vertical="center" shrinkToFit="1"/>
    </xf>
    <xf numFmtId="0" fontId="11" fillId="0" borderId="71" xfId="0" applyFont="1" applyBorder="1" applyAlignment="1">
      <alignment horizontal="distributed" vertical="center" justifyLastLine="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47" xfId="0" applyFont="1" applyBorder="1" applyAlignment="1">
      <alignment horizontal="left" vertical="center"/>
    </xf>
    <xf numFmtId="0" fontId="11" fillId="0" borderId="72" xfId="0" applyFont="1" applyBorder="1" applyAlignment="1">
      <alignment horizontal="distributed" vertical="center"/>
    </xf>
    <xf numFmtId="0" fontId="11" fillId="0" borderId="73" xfId="0" applyFont="1" applyBorder="1" applyAlignment="1">
      <alignment horizontal="distributed" vertical="center"/>
    </xf>
    <xf numFmtId="0" fontId="11" fillId="0" borderId="74" xfId="0" applyFont="1" applyBorder="1" applyAlignment="1">
      <alignment horizontal="distributed" vertical="center"/>
    </xf>
    <xf numFmtId="0" fontId="11" fillId="0" borderId="75" xfId="0" applyFont="1" applyBorder="1" applyAlignment="1">
      <alignment horizontal="distributed" vertical="center"/>
    </xf>
    <xf numFmtId="0" fontId="11" fillId="0" borderId="76" xfId="0" applyFont="1" applyBorder="1" applyAlignment="1">
      <alignment horizontal="distributed" vertical="center"/>
    </xf>
    <xf numFmtId="0" fontId="11" fillId="0" borderId="77" xfId="0" applyFont="1" applyBorder="1" applyAlignment="1">
      <alignment horizontal="distributed" vertical="center"/>
    </xf>
    <xf numFmtId="0" fontId="11" fillId="0" borderId="78" xfId="0" applyFont="1" applyBorder="1" applyAlignment="1">
      <alignment horizontal="distributed" vertical="center"/>
    </xf>
    <xf numFmtId="181" fontId="4" fillId="0" borderId="11" xfId="0" applyNumberFormat="1" applyFont="1" applyBorder="1">
      <alignment vertical="center"/>
    </xf>
    <xf numFmtId="0" fontId="4" fillId="0" borderId="10" xfId="0" applyFont="1" applyBorder="1">
      <alignment vertical="center"/>
    </xf>
    <xf numFmtId="181" fontId="4" fillId="0" borderId="8" xfId="0" applyNumberFormat="1" applyFont="1" applyBorder="1">
      <alignment vertical="center"/>
    </xf>
    <xf numFmtId="0" fontId="4" fillId="0" borderId="4" xfId="0" applyFont="1" applyBorder="1" applyAlignment="1">
      <alignment horizontal="center" vertical="center" wrapText="1"/>
    </xf>
    <xf numFmtId="0" fontId="20" fillId="0" borderId="0" xfId="0" applyFont="1" applyAlignment="1">
      <alignment vertical="center" wrapText="1"/>
    </xf>
    <xf numFmtId="0" fontId="4" fillId="0" borderId="51" xfId="0" applyFont="1" applyBorder="1" applyAlignment="1">
      <alignment horizontal="center" vertical="center"/>
    </xf>
    <xf numFmtId="0" fontId="4" fillId="0" borderId="51" xfId="0" applyFont="1" applyBorder="1" applyAlignment="1">
      <alignment horizontal="center" vertical="center" wrapText="1"/>
    </xf>
    <xf numFmtId="0" fontId="4" fillId="0" borderId="51" xfId="0" applyFont="1" applyBorder="1">
      <alignment vertical="center"/>
    </xf>
    <xf numFmtId="0" fontId="21" fillId="0" borderId="0" xfId="0" applyFont="1">
      <alignment vertical="center"/>
    </xf>
    <xf numFmtId="0" fontId="22" fillId="0" borderId="0" xfId="0" applyFont="1">
      <alignment vertical="center"/>
    </xf>
    <xf numFmtId="0" fontId="11" fillId="0" borderId="0" xfId="0" applyFont="1" applyFill="1" applyBorder="1">
      <alignment vertical="center"/>
    </xf>
    <xf numFmtId="0" fontId="14" fillId="0" borderId="0" xfId="0" applyFont="1" applyFill="1" applyBorder="1" applyAlignment="1">
      <alignment horizontal="center" vertical="center" wrapText="1"/>
    </xf>
    <xf numFmtId="177" fontId="13" fillId="0" borderId="0" xfId="0" applyNumberFormat="1" applyFont="1" applyFill="1" applyBorder="1">
      <alignment vertical="center"/>
    </xf>
    <xf numFmtId="0" fontId="11" fillId="0" borderId="11" xfId="0" applyFont="1" applyFill="1" applyBorder="1" applyAlignment="1">
      <alignment horizontal="center" vertical="center"/>
    </xf>
    <xf numFmtId="177" fontId="11" fillId="0" borderId="11" xfId="0" applyNumberFormat="1" applyFont="1" applyFill="1" applyBorder="1">
      <alignment vertical="center"/>
    </xf>
    <xf numFmtId="0" fontId="11" fillId="6" borderId="65" xfId="0" applyFont="1" applyFill="1" applyBorder="1" applyAlignment="1">
      <alignment horizontal="center" vertical="center"/>
    </xf>
    <xf numFmtId="177" fontId="11" fillId="6" borderId="66" xfId="0" applyNumberFormat="1" applyFont="1" applyFill="1" applyBorder="1">
      <alignment vertical="center"/>
    </xf>
    <xf numFmtId="177" fontId="11" fillId="6" borderId="67" xfId="0" applyNumberFormat="1" applyFont="1" applyFill="1" applyBorder="1">
      <alignment vertical="center"/>
    </xf>
    <xf numFmtId="177" fontId="11" fillId="6" borderId="68" xfId="0" applyNumberFormat="1" applyFont="1" applyFill="1" applyBorder="1">
      <alignment vertical="center"/>
    </xf>
    <xf numFmtId="177" fontId="11" fillId="6" borderId="69" xfId="0" applyNumberFormat="1" applyFont="1" applyFill="1" applyBorder="1">
      <alignment vertical="center"/>
    </xf>
    <xf numFmtId="177" fontId="11" fillId="6" borderId="70" xfId="0" applyNumberFormat="1" applyFont="1" applyFill="1" applyBorder="1">
      <alignment vertical="center"/>
    </xf>
    <xf numFmtId="0" fontId="0" fillId="0" borderId="0" xfId="0" applyAlignment="1">
      <alignment vertical="center"/>
    </xf>
    <xf numFmtId="183" fontId="4" fillId="0" borderId="51" xfId="0" applyNumberFormat="1" applyFont="1" applyBorder="1">
      <alignment vertical="center"/>
    </xf>
    <xf numFmtId="0" fontId="0" fillId="0" borderId="0" xfId="0" applyAlignment="1">
      <alignment vertical="center"/>
    </xf>
    <xf numFmtId="0" fontId="13" fillId="6" borderId="5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182" fontId="12" fillId="2" borderId="63" xfId="0" applyNumberFormat="1" applyFont="1" applyFill="1" applyBorder="1" applyAlignment="1" applyProtection="1">
      <alignment horizontal="center" vertical="center"/>
      <protection locked="0"/>
    </xf>
    <xf numFmtId="182" fontId="12" fillId="2" borderId="64" xfId="0" applyNumberFormat="1" applyFont="1" applyFill="1" applyBorder="1" applyAlignment="1" applyProtection="1">
      <alignment horizontal="center" vertical="center"/>
      <protection locked="0"/>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51" xfId="0" applyFont="1" applyFill="1" applyBorder="1" applyAlignment="1">
      <alignment horizontal="center" vertical="center" wrapText="1"/>
    </xf>
    <xf numFmtId="177" fontId="16" fillId="0" borderId="43" xfId="0" applyNumberFormat="1" applyFont="1" applyBorder="1">
      <alignment vertical="center"/>
    </xf>
    <xf numFmtId="177" fontId="16" fillId="0" borderId="27" xfId="0" applyNumberFormat="1" applyFont="1" applyBorder="1">
      <alignment vertical="center"/>
    </xf>
    <xf numFmtId="177" fontId="16" fillId="0" borderId="41" xfId="0" applyNumberFormat="1" applyFont="1" applyBorder="1">
      <alignment vertical="center"/>
    </xf>
    <xf numFmtId="177" fontId="16" fillId="0" borderId="42" xfId="0" applyNumberFormat="1" applyFont="1" applyBorder="1">
      <alignment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9"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6" fillId="0" borderId="35"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34" xfId="0" applyFont="1" applyBorder="1" applyAlignment="1">
      <alignment horizontal="center" vertical="center"/>
    </xf>
    <xf numFmtId="0" fontId="12" fillId="2" borderId="63"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23" fillId="0" borderId="0" xfId="0" applyFont="1">
      <alignment vertical="center"/>
    </xf>
  </cellXfs>
  <cellStyles count="12">
    <cellStyle name="パーセント 2" xfId="1" xr:uid="{00000000-0005-0000-0000-000000000000}"/>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1" xr:uid="{00000000-0005-0000-0000-00000A000000}"/>
    <cellStyle name="未定義" xfId="10" xr:uid="{00000000-0005-0000-0000-00000B000000}"/>
  </cellStyles>
  <dxfs count="0"/>
  <tableStyles count="0" defaultTableStyle="TableStyleMedium2" defaultPivotStyle="PivotStyleLight16"/>
  <colors>
    <mruColors>
      <color rgb="FFFFCC66"/>
      <color rgb="FFFFCCFF"/>
      <color rgb="FFFFFF99"/>
      <color rgb="FFFFFF66"/>
      <color rgb="FFCCFF33"/>
      <color rgb="FFFF99F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28575</xdr:colOff>
      <xdr:row>12</xdr:row>
      <xdr:rowOff>76200</xdr:rowOff>
    </xdr:from>
    <xdr:to>
      <xdr:col>9</xdr:col>
      <xdr:colOff>640575</xdr:colOff>
      <xdr:row>16</xdr:row>
      <xdr:rowOff>66675</xdr:rowOff>
    </xdr:to>
    <xdr:sp macro="" textlink="">
      <xdr:nvSpPr>
        <xdr:cNvPr id="2" name="右矢印 2">
          <a:extLst>
            <a:ext uri="{FF2B5EF4-FFF2-40B4-BE49-F238E27FC236}">
              <a16:creationId xmlns:a16="http://schemas.microsoft.com/office/drawing/2014/main" id="{1BB8FCFD-934D-4986-9669-82AACBE019F2}"/>
            </a:ext>
          </a:extLst>
        </xdr:cNvPr>
        <xdr:cNvSpPr/>
      </xdr:nvSpPr>
      <xdr:spPr>
        <a:xfrm>
          <a:off x="8401050" y="280987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21430</xdr:colOff>
      <xdr:row>7</xdr:row>
      <xdr:rowOff>78581</xdr:rowOff>
    </xdr:from>
    <xdr:to>
      <xdr:col>7</xdr:col>
      <xdr:colOff>633430</xdr:colOff>
      <xdr:row>11</xdr:row>
      <xdr:rowOff>59531</xdr:rowOff>
    </xdr:to>
    <xdr:sp macro="" textlink="">
      <xdr:nvSpPr>
        <xdr:cNvPr id="3" name="右矢印 1">
          <a:extLst>
            <a:ext uri="{FF2B5EF4-FFF2-40B4-BE49-F238E27FC236}">
              <a16:creationId xmlns:a16="http://schemas.microsoft.com/office/drawing/2014/main" id="{7498C1E8-4E63-416F-8B6E-6ED809B33E26}"/>
            </a:ext>
          </a:extLst>
        </xdr:cNvPr>
        <xdr:cNvSpPr/>
      </xdr:nvSpPr>
      <xdr:spPr>
        <a:xfrm>
          <a:off x="6850855" y="2050256"/>
          <a:ext cx="612000" cy="59055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xdr:colOff>
      <xdr:row>17</xdr:row>
      <xdr:rowOff>76200</xdr:rowOff>
    </xdr:from>
    <xdr:to>
      <xdr:col>11</xdr:col>
      <xdr:colOff>631049</xdr:colOff>
      <xdr:row>21</xdr:row>
      <xdr:rowOff>66675</xdr:rowOff>
    </xdr:to>
    <xdr:sp macro="" textlink="">
      <xdr:nvSpPr>
        <xdr:cNvPr id="4" name="右矢印 3">
          <a:extLst>
            <a:ext uri="{FF2B5EF4-FFF2-40B4-BE49-F238E27FC236}">
              <a16:creationId xmlns:a16="http://schemas.microsoft.com/office/drawing/2014/main" id="{28BF9B96-CC67-4988-9680-01D741B8BDA3}"/>
            </a:ext>
          </a:extLst>
        </xdr:cNvPr>
        <xdr:cNvSpPr/>
      </xdr:nvSpPr>
      <xdr:spPr>
        <a:xfrm>
          <a:off x="9934574" y="357187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22</xdr:row>
      <xdr:rowOff>66675</xdr:rowOff>
    </xdr:from>
    <xdr:to>
      <xdr:col>13</xdr:col>
      <xdr:colOff>631049</xdr:colOff>
      <xdr:row>26</xdr:row>
      <xdr:rowOff>57150</xdr:rowOff>
    </xdr:to>
    <xdr:sp macro="" textlink="">
      <xdr:nvSpPr>
        <xdr:cNvPr id="5" name="右矢印 4">
          <a:extLst>
            <a:ext uri="{FF2B5EF4-FFF2-40B4-BE49-F238E27FC236}">
              <a16:creationId xmlns:a16="http://schemas.microsoft.com/office/drawing/2014/main" id="{9B50F59A-640A-4CF5-9426-1BCE0E5CE1DA}"/>
            </a:ext>
          </a:extLst>
        </xdr:cNvPr>
        <xdr:cNvSpPr/>
      </xdr:nvSpPr>
      <xdr:spPr>
        <a:xfrm>
          <a:off x="11477624" y="4324350"/>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19051</xdr:colOff>
      <xdr:row>18</xdr:row>
      <xdr:rowOff>76200</xdr:rowOff>
    </xdr:from>
    <xdr:to>
      <xdr:col>9</xdr:col>
      <xdr:colOff>631051</xdr:colOff>
      <xdr:row>20</xdr:row>
      <xdr:rowOff>66675</xdr:rowOff>
    </xdr:to>
    <xdr:sp macro="" textlink="">
      <xdr:nvSpPr>
        <xdr:cNvPr id="6" name="正方形/長方形 5">
          <a:extLst>
            <a:ext uri="{FF2B5EF4-FFF2-40B4-BE49-F238E27FC236}">
              <a16:creationId xmlns:a16="http://schemas.microsoft.com/office/drawing/2014/main" id="{04E4EE04-E78B-434B-9993-0123FEEC144E}"/>
            </a:ext>
          </a:extLst>
        </xdr:cNvPr>
        <xdr:cNvSpPr/>
      </xdr:nvSpPr>
      <xdr:spPr>
        <a:xfrm>
          <a:off x="8391526" y="37242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23</xdr:row>
      <xdr:rowOff>76200</xdr:rowOff>
    </xdr:from>
    <xdr:to>
      <xdr:col>9</xdr:col>
      <xdr:colOff>631050</xdr:colOff>
      <xdr:row>25</xdr:row>
      <xdr:rowOff>66675</xdr:rowOff>
    </xdr:to>
    <xdr:sp macro="" textlink="">
      <xdr:nvSpPr>
        <xdr:cNvPr id="7" name="正方形/長方形 6">
          <a:extLst>
            <a:ext uri="{FF2B5EF4-FFF2-40B4-BE49-F238E27FC236}">
              <a16:creationId xmlns:a16="http://schemas.microsoft.com/office/drawing/2014/main" id="{D8278E60-0BF6-49E2-ADE8-14D74FC7848E}"/>
            </a:ext>
          </a:extLst>
        </xdr:cNvPr>
        <xdr:cNvSpPr/>
      </xdr:nvSpPr>
      <xdr:spPr>
        <a:xfrm>
          <a:off x="8391525" y="44862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23</xdr:row>
      <xdr:rowOff>76200</xdr:rowOff>
    </xdr:from>
    <xdr:to>
      <xdr:col>11</xdr:col>
      <xdr:colOff>640575</xdr:colOff>
      <xdr:row>25</xdr:row>
      <xdr:rowOff>66675</xdr:rowOff>
    </xdr:to>
    <xdr:sp macro="" textlink="">
      <xdr:nvSpPr>
        <xdr:cNvPr id="8" name="正方形/長方形 7">
          <a:extLst>
            <a:ext uri="{FF2B5EF4-FFF2-40B4-BE49-F238E27FC236}">
              <a16:creationId xmlns:a16="http://schemas.microsoft.com/office/drawing/2014/main" id="{82929573-2450-4DCE-83BE-30637073BBA0}"/>
            </a:ext>
          </a:extLst>
        </xdr:cNvPr>
        <xdr:cNvSpPr/>
      </xdr:nvSpPr>
      <xdr:spPr>
        <a:xfrm>
          <a:off x="9944100" y="44862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1285875</xdr:colOff>
      <xdr:row>2</xdr:row>
      <xdr:rowOff>390525</xdr:rowOff>
    </xdr:from>
    <xdr:ext cx="2226828" cy="561974"/>
    <xdr:sp macro="" textlink="">
      <xdr:nvSpPr>
        <xdr:cNvPr id="9" name="角丸四角形吹き出し 9">
          <a:extLst>
            <a:ext uri="{FF2B5EF4-FFF2-40B4-BE49-F238E27FC236}">
              <a16:creationId xmlns:a16="http://schemas.microsoft.com/office/drawing/2014/main" id="{65359FC1-528C-48D5-A2EA-42AFC2215017}"/>
            </a:ext>
          </a:extLst>
        </xdr:cNvPr>
        <xdr:cNvSpPr/>
      </xdr:nvSpPr>
      <xdr:spPr>
        <a:xfrm>
          <a:off x="1666875" y="933450"/>
          <a:ext cx="2226828" cy="561974"/>
        </a:xfrm>
        <a:prstGeom prst="wedgeRoundRectCallout">
          <a:avLst>
            <a:gd name="adj1" fmla="val 71960"/>
            <a:gd name="adj2" fmla="val 108197"/>
            <a:gd name="adj3" fmla="val 16667"/>
          </a:avLst>
        </a:prstGeom>
        <a:solidFill>
          <a:srgbClr val="FFFF00"/>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kumimoji="1" lang="ja-JP" altLang="en-US" sz="900">
              <a:latin typeface="Meiryo UI" panose="020B0604030504040204" pitchFamily="50" charset="-128"/>
              <a:ea typeface="Meiryo UI" panose="020B0604030504040204" pitchFamily="50" charset="-128"/>
            </a:rPr>
            <a:t>新規の需要額を項目ごとに入力してください。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→経済波及効果が測定されます。</a:t>
          </a:r>
        </a:p>
      </xdr:txBody>
    </xdr:sp>
    <xdr:clientData fPrintsWithSheet="0"/>
  </xdr:oneCellAnchor>
  <xdr:oneCellAnchor>
    <xdr:from>
      <xdr:col>17</xdr:col>
      <xdr:colOff>333374</xdr:colOff>
      <xdr:row>0</xdr:row>
      <xdr:rowOff>47625</xdr:rowOff>
    </xdr:from>
    <xdr:ext cx="4200525" cy="533400"/>
    <xdr:sp macro="" textlink="">
      <xdr:nvSpPr>
        <xdr:cNvPr id="10" name="角丸四角形吹き出し 10">
          <a:extLst>
            <a:ext uri="{FF2B5EF4-FFF2-40B4-BE49-F238E27FC236}">
              <a16:creationId xmlns:a16="http://schemas.microsoft.com/office/drawing/2014/main" id="{6ECD4F9D-176D-40C1-8EB8-C4F95CB7C3FE}"/>
            </a:ext>
          </a:extLst>
        </xdr:cNvPr>
        <xdr:cNvSpPr/>
      </xdr:nvSpPr>
      <xdr:spPr>
        <a:xfrm>
          <a:off x="15182849" y="47625"/>
          <a:ext cx="4200525" cy="533400"/>
        </a:xfrm>
        <a:prstGeom prst="wedgeRoundRectCallout">
          <a:avLst>
            <a:gd name="adj1" fmla="val -58179"/>
            <a:gd name="adj2" fmla="val -12513"/>
            <a:gd name="adj3" fmla="val 16667"/>
          </a:avLst>
        </a:prstGeom>
        <a:solidFill>
          <a:srgbClr val="FFFF00"/>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kumimoji="1" lang="ja-JP" altLang="en-US" sz="900">
              <a:latin typeface="Meiryo UI" panose="020B0604030504040204" pitchFamily="50" charset="-128"/>
              <a:ea typeface="Meiryo UI" panose="020B0604030504040204" pitchFamily="50" charset="-128"/>
            </a:rPr>
            <a:t>消費転換率が変更可能です。</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0.6763</a:t>
          </a:r>
          <a:r>
            <a:rPr kumimoji="1" lang="ja-JP" altLang="en-US" sz="900">
              <a:latin typeface="Meiryo UI" panose="020B0604030504040204" pitchFamily="50" charset="-128"/>
              <a:ea typeface="Meiryo UI" panose="020B0604030504040204" pitchFamily="50" charset="-128"/>
            </a:rPr>
            <a:t>は平成</a:t>
          </a:r>
          <a:r>
            <a:rPr kumimoji="1" lang="en-US" altLang="ja-JP" sz="900">
              <a:latin typeface="Meiryo UI" panose="020B0604030504040204" pitchFamily="50" charset="-128"/>
              <a:ea typeface="Meiryo UI" panose="020B0604030504040204" pitchFamily="50" charset="-128"/>
            </a:rPr>
            <a:t>27</a:t>
          </a:r>
          <a:r>
            <a:rPr kumimoji="1" lang="ja-JP" altLang="en-US" sz="900">
              <a:latin typeface="Meiryo UI" panose="020B0604030504040204" pitchFamily="50" charset="-128"/>
              <a:ea typeface="Meiryo UI" panose="020B0604030504040204" pitchFamily="50" charset="-128"/>
            </a:rPr>
            <a:t>年家計調査の大阪市勤労者世帯の「消費支出</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可処分所得」）</a:t>
          </a:r>
        </a:p>
      </xdr:txBody>
    </xdr:sp>
    <xdr:clientData fPrintsWithSheet="0"/>
  </xdr:oneCellAnchor>
  <xdr:twoCellAnchor>
    <xdr:from>
      <xdr:col>17</xdr:col>
      <xdr:colOff>19050</xdr:colOff>
      <xdr:row>12</xdr:row>
      <xdr:rowOff>76200</xdr:rowOff>
    </xdr:from>
    <xdr:to>
      <xdr:col>17</xdr:col>
      <xdr:colOff>631050</xdr:colOff>
      <xdr:row>16</xdr:row>
      <xdr:rowOff>66675</xdr:rowOff>
    </xdr:to>
    <xdr:sp macro="" textlink="">
      <xdr:nvSpPr>
        <xdr:cNvPr id="11" name="右矢印 17">
          <a:extLst>
            <a:ext uri="{FF2B5EF4-FFF2-40B4-BE49-F238E27FC236}">
              <a16:creationId xmlns:a16="http://schemas.microsoft.com/office/drawing/2014/main" id="{E9C8A651-6A66-425A-8BED-84559C6AAA21}"/>
            </a:ext>
          </a:extLst>
        </xdr:cNvPr>
        <xdr:cNvSpPr/>
      </xdr:nvSpPr>
      <xdr:spPr>
        <a:xfrm>
          <a:off x="14868525" y="280987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17</xdr:row>
      <xdr:rowOff>76200</xdr:rowOff>
    </xdr:from>
    <xdr:to>
      <xdr:col>19</xdr:col>
      <xdr:colOff>631049</xdr:colOff>
      <xdr:row>21</xdr:row>
      <xdr:rowOff>66675</xdr:rowOff>
    </xdr:to>
    <xdr:sp macro="" textlink="">
      <xdr:nvSpPr>
        <xdr:cNvPr id="12" name="右矢印 18">
          <a:extLst>
            <a:ext uri="{FF2B5EF4-FFF2-40B4-BE49-F238E27FC236}">
              <a16:creationId xmlns:a16="http://schemas.microsoft.com/office/drawing/2014/main" id="{69A11053-FE9E-4D65-8994-06257D0EF4C1}"/>
            </a:ext>
          </a:extLst>
        </xdr:cNvPr>
        <xdr:cNvSpPr/>
      </xdr:nvSpPr>
      <xdr:spPr>
        <a:xfrm>
          <a:off x="16411574" y="357187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22</xdr:row>
      <xdr:rowOff>66675</xdr:rowOff>
    </xdr:from>
    <xdr:to>
      <xdr:col>21</xdr:col>
      <xdr:colOff>631049</xdr:colOff>
      <xdr:row>26</xdr:row>
      <xdr:rowOff>57150</xdr:rowOff>
    </xdr:to>
    <xdr:sp macro="" textlink="">
      <xdr:nvSpPr>
        <xdr:cNvPr id="13" name="右矢印 19">
          <a:extLst>
            <a:ext uri="{FF2B5EF4-FFF2-40B4-BE49-F238E27FC236}">
              <a16:creationId xmlns:a16="http://schemas.microsoft.com/office/drawing/2014/main" id="{5AAF7021-4AAB-43E9-A936-EB173CB7E143}"/>
            </a:ext>
          </a:extLst>
        </xdr:cNvPr>
        <xdr:cNvSpPr/>
      </xdr:nvSpPr>
      <xdr:spPr>
        <a:xfrm>
          <a:off x="17954624" y="4324350"/>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19051</xdr:colOff>
      <xdr:row>18</xdr:row>
      <xdr:rowOff>76200</xdr:rowOff>
    </xdr:from>
    <xdr:to>
      <xdr:col>17</xdr:col>
      <xdr:colOff>638176</xdr:colOff>
      <xdr:row>20</xdr:row>
      <xdr:rowOff>66675</xdr:rowOff>
    </xdr:to>
    <xdr:sp macro="" textlink="">
      <xdr:nvSpPr>
        <xdr:cNvPr id="14" name="正方形/長方形 13">
          <a:extLst>
            <a:ext uri="{FF2B5EF4-FFF2-40B4-BE49-F238E27FC236}">
              <a16:creationId xmlns:a16="http://schemas.microsoft.com/office/drawing/2014/main" id="{A3EB44BF-9F60-471D-AE88-B653422255F7}"/>
            </a:ext>
          </a:extLst>
        </xdr:cNvPr>
        <xdr:cNvSpPr/>
      </xdr:nvSpPr>
      <xdr:spPr>
        <a:xfrm>
          <a:off x="14868526" y="3724275"/>
          <a:ext cx="619125"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23</xdr:row>
      <xdr:rowOff>76200</xdr:rowOff>
    </xdr:from>
    <xdr:to>
      <xdr:col>17</xdr:col>
      <xdr:colOff>640575</xdr:colOff>
      <xdr:row>25</xdr:row>
      <xdr:rowOff>66675</xdr:rowOff>
    </xdr:to>
    <xdr:sp macro="" textlink="">
      <xdr:nvSpPr>
        <xdr:cNvPr id="15" name="正方形/長方形 14">
          <a:extLst>
            <a:ext uri="{FF2B5EF4-FFF2-40B4-BE49-F238E27FC236}">
              <a16:creationId xmlns:a16="http://schemas.microsoft.com/office/drawing/2014/main" id="{795DC011-6CA5-4A88-8CE2-D5339580F67F}"/>
            </a:ext>
          </a:extLst>
        </xdr:cNvPr>
        <xdr:cNvSpPr/>
      </xdr:nvSpPr>
      <xdr:spPr>
        <a:xfrm>
          <a:off x="14878050" y="44862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23</xdr:row>
      <xdr:rowOff>76200</xdr:rowOff>
    </xdr:from>
    <xdr:to>
      <xdr:col>19</xdr:col>
      <xdr:colOff>631050</xdr:colOff>
      <xdr:row>25</xdr:row>
      <xdr:rowOff>66675</xdr:rowOff>
    </xdr:to>
    <xdr:sp macro="" textlink="">
      <xdr:nvSpPr>
        <xdr:cNvPr id="16" name="正方形/長方形 15">
          <a:extLst>
            <a:ext uri="{FF2B5EF4-FFF2-40B4-BE49-F238E27FC236}">
              <a16:creationId xmlns:a16="http://schemas.microsoft.com/office/drawing/2014/main" id="{BE31F1B8-AD31-4DB2-9B4B-7792D9FAB629}"/>
            </a:ext>
          </a:extLst>
        </xdr:cNvPr>
        <xdr:cNvSpPr/>
      </xdr:nvSpPr>
      <xdr:spPr>
        <a:xfrm>
          <a:off x="16411575" y="44862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7</xdr:row>
      <xdr:rowOff>85725</xdr:rowOff>
    </xdr:from>
    <xdr:to>
      <xdr:col>5</xdr:col>
      <xdr:colOff>631050</xdr:colOff>
      <xdr:row>11</xdr:row>
      <xdr:rowOff>66675</xdr:rowOff>
    </xdr:to>
    <xdr:sp macro="" textlink="">
      <xdr:nvSpPr>
        <xdr:cNvPr id="17" name="右矢印 25">
          <a:extLst>
            <a:ext uri="{FF2B5EF4-FFF2-40B4-BE49-F238E27FC236}">
              <a16:creationId xmlns:a16="http://schemas.microsoft.com/office/drawing/2014/main" id="{986F87CC-FB16-459A-AB48-6DF5958DD5FC}"/>
            </a:ext>
          </a:extLst>
        </xdr:cNvPr>
        <xdr:cNvSpPr/>
      </xdr:nvSpPr>
      <xdr:spPr>
        <a:xfrm>
          <a:off x="5305425" y="2057400"/>
          <a:ext cx="612000" cy="59055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28</xdr:row>
      <xdr:rowOff>57150</xdr:rowOff>
    </xdr:from>
    <xdr:to>
      <xdr:col>15</xdr:col>
      <xdr:colOff>631050</xdr:colOff>
      <xdr:row>32</xdr:row>
      <xdr:rowOff>47625</xdr:rowOff>
    </xdr:to>
    <xdr:sp macro="" textlink="">
      <xdr:nvSpPr>
        <xdr:cNvPr id="18" name="右矢印 26">
          <a:extLst>
            <a:ext uri="{FF2B5EF4-FFF2-40B4-BE49-F238E27FC236}">
              <a16:creationId xmlns:a16="http://schemas.microsoft.com/office/drawing/2014/main" id="{A6EB0E93-5041-42A0-957E-8E52B4BFDAD1}"/>
            </a:ext>
          </a:extLst>
        </xdr:cNvPr>
        <xdr:cNvSpPr/>
      </xdr:nvSpPr>
      <xdr:spPr>
        <a:xfrm>
          <a:off x="13325475" y="522922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561975</xdr:colOff>
      <xdr:row>5</xdr:row>
      <xdr:rowOff>28575</xdr:rowOff>
    </xdr:from>
    <xdr:to>
      <xdr:col>7</xdr:col>
      <xdr:colOff>133350</xdr:colOff>
      <xdr:row>44</xdr:row>
      <xdr:rowOff>114300</xdr:rowOff>
    </xdr:to>
    <xdr:sp macro="" textlink="">
      <xdr:nvSpPr>
        <xdr:cNvPr id="19" name="角丸四角形 19">
          <a:extLst>
            <a:ext uri="{FF2B5EF4-FFF2-40B4-BE49-F238E27FC236}">
              <a16:creationId xmlns:a16="http://schemas.microsoft.com/office/drawing/2014/main" id="{8A626E99-A0EF-42BB-9AA6-663A9E6DCF13}"/>
            </a:ext>
          </a:extLst>
        </xdr:cNvPr>
        <xdr:cNvSpPr/>
      </xdr:nvSpPr>
      <xdr:spPr>
        <a:xfrm>
          <a:off x="5848350" y="1771650"/>
          <a:ext cx="1114425" cy="595312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xdr:row>
      <xdr:rowOff>9525</xdr:rowOff>
    </xdr:from>
    <xdr:to>
      <xdr:col>10</xdr:col>
      <xdr:colOff>675640</xdr:colOff>
      <xdr:row>21</xdr:row>
      <xdr:rowOff>55246</xdr:rowOff>
    </xdr:to>
    <xdr:grpSp>
      <xdr:nvGrpSpPr>
        <xdr:cNvPr id="20" name="グループ化 19">
          <a:extLst>
            <a:ext uri="{FF2B5EF4-FFF2-40B4-BE49-F238E27FC236}">
              <a16:creationId xmlns:a16="http://schemas.microsoft.com/office/drawing/2014/main" id="{6ADAED4C-AB7B-4139-931E-CD51DB5897DE}"/>
            </a:ext>
          </a:extLst>
        </xdr:cNvPr>
        <xdr:cNvGrpSpPr/>
      </xdr:nvGrpSpPr>
      <xdr:grpSpPr>
        <a:xfrm>
          <a:off x="5410200" y="1752600"/>
          <a:ext cx="4295140" cy="2407921"/>
          <a:chOff x="3095625" y="1733549"/>
          <a:chExt cx="4295140" cy="2407921"/>
        </a:xfrm>
      </xdr:grpSpPr>
      <xdr:sp macro="" textlink="">
        <xdr:nvSpPr>
          <xdr:cNvPr id="21" name="角丸四角形 20">
            <a:extLst>
              <a:ext uri="{FF2B5EF4-FFF2-40B4-BE49-F238E27FC236}">
                <a16:creationId xmlns:a16="http://schemas.microsoft.com/office/drawing/2014/main" id="{FF419C63-B544-B010-122E-34779B07E683}"/>
              </a:ext>
            </a:extLst>
          </xdr:cNvPr>
          <xdr:cNvSpPr/>
        </xdr:nvSpPr>
        <xdr:spPr>
          <a:xfrm>
            <a:off x="3095625" y="3352800"/>
            <a:ext cx="4295140" cy="788670"/>
          </a:xfrm>
          <a:prstGeom prst="roundRect">
            <a:avLst>
              <a:gd name="adj" fmla="val 13524"/>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1000">
                <a:solidFill>
                  <a:srgbClr val="000000"/>
                </a:solidFill>
                <a:effectLst/>
                <a:latin typeface="Meiryo UI" panose="020B0604030504040204" pitchFamily="50" charset="-128"/>
                <a:ea typeface="Meiryo UI" panose="020B0604030504040204" pitchFamily="50" charset="-128"/>
                <a:cs typeface="ＭＳ Ｐゴシック"/>
              </a:rPr>
              <a:t>通常、経済波及効果の推計では新規需要額に自給率を乗じることによって、対象地域に対する直接効果を算出しますが、対象地域に</a:t>
            </a:r>
            <a:r>
              <a:rPr lang="en-US" sz="1000">
                <a:solidFill>
                  <a:srgbClr val="000000"/>
                </a:solidFill>
                <a:effectLst/>
                <a:latin typeface="Meiryo UI" panose="020B0604030504040204" pitchFamily="50" charset="-128"/>
                <a:ea typeface="Meiryo UI" panose="020B0604030504040204" pitchFamily="50" charset="-128"/>
                <a:cs typeface="ＭＳ Ｐゴシック"/>
              </a:rPr>
              <a:t>100</a:t>
            </a:r>
            <a:r>
              <a:rPr lang="ja-JP" sz="1000">
                <a:solidFill>
                  <a:srgbClr val="000000"/>
                </a:solidFill>
                <a:effectLst/>
                <a:latin typeface="Meiryo UI" panose="020B0604030504040204" pitchFamily="50" charset="-128"/>
                <a:ea typeface="Meiryo UI" panose="020B0604030504040204" pitchFamily="50" charset="-128"/>
                <a:cs typeface="ＭＳ Ｐゴシック"/>
              </a:rPr>
              <a:t>％向かうと分かっている場合は直接効果の欄にその金額を入力し、推計させる事も可能です</a:t>
            </a:r>
            <a:r>
              <a:rPr lang="ja-JP" altLang="en-US" sz="1000">
                <a:solidFill>
                  <a:srgbClr val="000000"/>
                </a:solidFill>
                <a:effectLst/>
                <a:latin typeface="Meiryo UI" panose="020B0604030504040204" pitchFamily="50" charset="-128"/>
                <a:ea typeface="Meiryo UI" panose="020B0604030504040204" pitchFamily="50" charset="-128"/>
                <a:cs typeface="ＭＳ Ｐゴシック"/>
              </a:rPr>
              <a:t>（式を上書きします）。</a:t>
            </a:r>
            <a:endParaRPr lang="ja-JP" sz="1200">
              <a:effectLst/>
              <a:latin typeface="Meiryo UI" panose="020B0604030504040204" pitchFamily="50" charset="-128"/>
              <a:ea typeface="Meiryo UI" panose="020B0604030504040204" pitchFamily="50" charset="-128"/>
              <a:cs typeface="ＭＳ Ｐゴシック"/>
            </a:endParaRPr>
          </a:p>
        </xdr:txBody>
      </xdr:sp>
      <xdr:cxnSp macro="">
        <xdr:nvCxnSpPr>
          <xdr:cNvPr id="22" name="直線コネクタ 21">
            <a:extLst>
              <a:ext uri="{FF2B5EF4-FFF2-40B4-BE49-F238E27FC236}">
                <a16:creationId xmlns:a16="http://schemas.microsoft.com/office/drawing/2014/main" id="{33E0C142-4177-5835-0CA0-D025501A2F22}"/>
              </a:ext>
            </a:extLst>
          </xdr:cNvPr>
          <xdr:cNvCxnSpPr/>
        </xdr:nvCxnSpPr>
        <xdr:spPr>
          <a:xfrm>
            <a:off x="4071938" y="1733549"/>
            <a:ext cx="1080769" cy="162877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733425</xdr:colOff>
      <xdr:row>5</xdr:row>
      <xdr:rowOff>28575</xdr:rowOff>
    </xdr:from>
    <xdr:to>
      <xdr:col>17</xdr:col>
      <xdr:colOff>342900</xdr:colOff>
      <xdr:row>44</xdr:row>
      <xdr:rowOff>114300</xdr:rowOff>
    </xdr:to>
    <xdr:grpSp>
      <xdr:nvGrpSpPr>
        <xdr:cNvPr id="23" name="グループ化 22">
          <a:extLst>
            <a:ext uri="{FF2B5EF4-FFF2-40B4-BE49-F238E27FC236}">
              <a16:creationId xmlns:a16="http://schemas.microsoft.com/office/drawing/2014/main" id="{D56BF376-A161-4738-996D-521224B80A55}"/>
            </a:ext>
          </a:extLst>
        </xdr:cNvPr>
        <xdr:cNvGrpSpPr/>
      </xdr:nvGrpSpPr>
      <xdr:grpSpPr>
        <a:xfrm>
          <a:off x="11306175" y="1771650"/>
          <a:ext cx="3886200" cy="5953125"/>
          <a:chOff x="9010650" y="1733550"/>
          <a:chExt cx="3886200" cy="5953125"/>
        </a:xfrm>
      </xdr:grpSpPr>
      <xdr:sp macro="" textlink="">
        <xdr:nvSpPr>
          <xdr:cNvPr id="24" name="角丸四角形 23">
            <a:extLst>
              <a:ext uri="{FF2B5EF4-FFF2-40B4-BE49-F238E27FC236}">
                <a16:creationId xmlns:a16="http://schemas.microsoft.com/office/drawing/2014/main" id="{4EAA8389-BA6A-8EA2-EB42-C496E6E3F59A}"/>
              </a:ext>
            </a:extLst>
          </xdr:cNvPr>
          <xdr:cNvSpPr/>
        </xdr:nvSpPr>
        <xdr:spPr>
          <a:xfrm>
            <a:off x="9658350" y="1733550"/>
            <a:ext cx="3038475" cy="595312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コネクタ 24">
            <a:extLst>
              <a:ext uri="{FF2B5EF4-FFF2-40B4-BE49-F238E27FC236}">
                <a16:creationId xmlns:a16="http://schemas.microsoft.com/office/drawing/2014/main" id="{99BB218E-6FDD-7997-9002-95C8EC524155}"/>
              </a:ext>
            </a:extLst>
          </xdr:cNvPr>
          <xdr:cNvCxnSpPr/>
        </xdr:nvCxnSpPr>
        <xdr:spPr>
          <a:xfrm flipH="1">
            <a:off x="10629900" y="1733550"/>
            <a:ext cx="409575" cy="13239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6">
            <a:extLst>
              <a:ext uri="{FF2B5EF4-FFF2-40B4-BE49-F238E27FC236}">
                <a16:creationId xmlns:a16="http://schemas.microsoft.com/office/drawing/2014/main" id="{A80139E0-A655-1EAB-F02C-74D216DC2EAC}"/>
              </a:ext>
            </a:extLst>
          </xdr:cNvPr>
          <xdr:cNvSpPr/>
        </xdr:nvSpPr>
        <xdr:spPr>
          <a:xfrm>
            <a:off x="9010650" y="3041712"/>
            <a:ext cx="3886200" cy="610746"/>
          </a:xfrm>
          <a:prstGeom prst="roundRect">
            <a:avLst>
              <a:gd name="adj" fmla="val 13524"/>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altLang="en-US" sz="1000">
                <a:solidFill>
                  <a:srgbClr val="000000"/>
                </a:solidFill>
                <a:effectLst/>
                <a:latin typeface="Meiryo UI" panose="020B0604030504040204" pitchFamily="50" charset="-128"/>
                <a:ea typeface="Meiryo UI" panose="020B0604030504040204" pitchFamily="50" charset="-128"/>
                <a:cs typeface="ＭＳ Ｐゴシック"/>
              </a:rPr>
              <a:t>雇用者の所得がどの部門の消費に向かうかによって、発生する生産額は変わってきます。</a:t>
            </a:r>
          </a:p>
          <a:p>
            <a:pPr algn="just">
              <a:lnSpc>
                <a:spcPts val="1200"/>
              </a:lnSpc>
              <a:spcAft>
                <a:spcPts val="0"/>
              </a:spcAft>
            </a:pPr>
            <a:r>
              <a:rPr lang="ja-JP" altLang="en-US" sz="1000">
                <a:solidFill>
                  <a:srgbClr val="000000"/>
                </a:solidFill>
                <a:effectLst/>
                <a:latin typeface="Meiryo UI" panose="020B0604030504040204" pitchFamily="50" charset="-128"/>
                <a:ea typeface="Meiryo UI" panose="020B0604030504040204" pitchFamily="50" charset="-128"/>
                <a:cs typeface="ＭＳ Ｐゴシック"/>
              </a:rPr>
              <a:t>ここでは民間消費支出の構造と同じと仮定して計算しています。</a:t>
            </a:r>
          </a:p>
        </xdr:txBody>
      </xdr:sp>
    </xdr:grpSp>
    <xdr:clientData/>
  </xdr:twoCellAnchor>
  <xdr:twoCellAnchor>
    <xdr:from>
      <xdr:col>15</xdr:col>
      <xdr:colOff>466725</xdr:colOff>
      <xdr:row>0</xdr:row>
      <xdr:rowOff>0</xdr:rowOff>
    </xdr:from>
    <xdr:to>
      <xdr:col>17</xdr:col>
      <xdr:colOff>209550</xdr:colOff>
      <xdr:row>1</xdr:row>
      <xdr:rowOff>190500</xdr:rowOff>
    </xdr:to>
    <xdr:sp macro="" textlink="">
      <xdr:nvSpPr>
        <xdr:cNvPr id="27" name="角丸四角形 27">
          <a:extLst>
            <a:ext uri="{FF2B5EF4-FFF2-40B4-BE49-F238E27FC236}">
              <a16:creationId xmlns:a16="http://schemas.microsoft.com/office/drawing/2014/main" id="{227B4673-EAF3-4C10-9E57-71CE1B40152C}"/>
            </a:ext>
          </a:extLst>
        </xdr:cNvPr>
        <xdr:cNvSpPr/>
      </xdr:nvSpPr>
      <xdr:spPr>
        <a:xfrm>
          <a:off x="13773150" y="0"/>
          <a:ext cx="1285875" cy="50482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xdr:colOff>
      <xdr:row>12</xdr:row>
      <xdr:rowOff>76200</xdr:rowOff>
    </xdr:from>
    <xdr:to>
      <xdr:col>9</xdr:col>
      <xdr:colOff>640575</xdr:colOff>
      <xdr:row>16</xdr:row>
      <xdr:rowOff>66675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6134100" y="227647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21430</xdr:colOff>
      <xdr:row>7</xdr:row>
      <xdr:rowOff>78581</xdr:rowOff>
    </xdr:from>
    <xdr:to>
      <xdr:col>7</xdr:col>
      <xdr:colOff>633430</xdr:colOff>
      <xdr:row>11</xdr:row>
      <xdr:rowOff>59531</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583905" y="1516856"/>
          <a:ext cx="612000" cy="59055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xdr:colOff>
      <xdr:row>17</xdr:row>
      <xdr:rowOff>76200</xdr:rowOff>
    </xdr:from>
    <xdr:to>
      <xdr:col>11</xdr:col>
      <xdr:colOff>631049</xdr:colOff>
      <xdr:row>21</xdr:row>
      <xdr:rowOff>66675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7667624" y="303847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22</xdr:row>
      <xdr:rowOff>66675</xdr:rowOff>
    </xdr:from>
    <xdr:to>
      <xdr:col>13</xdr:col>
      <xdr:colOff>631049</xdr:colOff>
      <xdr:row>26</xdr:row>
      <xdr:rowOff>57150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9210674" y="3790950"/>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19051</xdr:colOff>
      <xdr:row>18</xdr:row>
      <xdr:rowOff>76200</xdr:rowOff>
    </xdr:from>
    <xdr:to>
      <xdr:col>9</xdr:col>
      <xdr:colOff>631051</xdr:colOff>
      <xdr:row>20</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124576" y="31908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23</xdr:row>
      <xdr:rowOff>76200</xdr:rowOff>
    </xdr:from>
    <xdr:to>
      <xdr:col>9</xdr:col>
      <xdr:colOff>631050</xdr:colOff>
      <xdr:row>25</xdr:row>
      <xdr:rowOff>66675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124575" y="39528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23</xdr:row>
      <xdr:rowOff>76200</xdr:rowOff>
    </xdr:from>
    <xdr:to>
      <xdr:col>11</xdr:col>
      <xdr:colOff>640575</xdr:colOff>
      <xdr:row>25</xdr:row>
      <xdr:rowOff>66675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620000" y="39528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1285875</xdr:colOff>
      <xdr:row>2</xdr:row>
      <xdr:rowOff>390525</xdr:rowOff>
    </xdr:from>
    <xdr:ext cx="2226828" cy="561974"/>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666875" y="933450"/>
          <a:ext cx="2226828" cy="561974"/>
        </a:xfrm>
        <a:prstGeom prst="wedgeRoundRectCallout">
          <a:avLst>
            <a:gd name="adj1" fmla="val 71960"/>
            <a:gd name="adj2" fmla="val 108197"/>
            <a:gd name="adj3" fmla="val 16667"/>
          </a:avLst>
        </a:prstGeom>
        <a:solidFill>
          <a:srgbClr val="FFFF00"/>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kumimoji="1" lang="ja-JP" altLang="en-US" sz="900">
              <a:latin typeface="Meiryo UI" panose="020B0604030504040204" pitchFamily="50" charset="-128"/>
              <a:ea typeface="Meiryo UI" panose="020B0604030504040204" pitchFamily="50" charset="-128"/>
            </a:rPr>
            <a:t>新規の需要額を項目ごとに入力してください。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→経済波及効果が測定されます。</a:t>
          </a:r>
        </a:p>
      </xdr:txBody>
    </xdr:sp>
    <xdr:clientData fPrintsWithSheet="0"/>
  </xdr:oneCellAnchor>
  <xdr:oneCellAnchor>
    <xdr:from>
      <xdr:col>17</xdr:col>
      <xdr:colOff>333375</xdr:colOff>
      <xdr:row>0</xdr:row>
      <xdr:rowOff>47625</xdr:rowOff>
    </xdr:from>
    <xdr:ext cx="4127190" cy="533400"/>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2553950" y="47625"/>
          <a:ext cx="4127190" cy="533400"/>
        </a:xfrm>
        <a:prstGeom prst="wedgeRoundRectCallout">
          <a:avLst>
            <a:gd name="adj1" fmla="val -58179"/>
            <a:gd name="adj2" fmla="val -12513"/>
            <a:gd name="adj3" fmla="val 16667"/>
          </a:avLst>
        </a:prstGeom>
        <a:solidFill>
          <a:srgbClr val="FFFF00"/>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kumimoji="1" lang="ja-JP" altLang="en-US" sz="900">
              <a:latin typeface="Meiryo UI" panose="020B0604030504040204" pitchFamily="50" charset="-128"/>
              <a:ea typeface="Meiryo UI" panose="020B0604030504040204" pitchFamily="50" charset="-128"/>
            </a:rPr>
            <a:t>消費転換率が変更可能です。</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0.544</a:t>
          </a:r>
          <a:r>
            <a:rPr kumimoji="1" lang="ja-JP" altLang="en-US" sz="900">
              <a:latin typeface="Meiryo UI" panose="020B0604030504040204" pitchFamily="50" charset="-128"/>
              <a:ea typeface="Meiryo UI" panose="020B0604030504040204" pitchFamily="50" charset="-128"/>
            </a:rPr>
            <a:t>は平成</a:t>
          </a:r>
          <a:r>
            <a:rPr kumimoji="1" lang="en-US" altLang="ja-JP" sz="900">
              <a:latin typeface="Meiryo UI" panose="020B0604030504040204" pitchFamily="50" charset="-128"/>
              <a:ea typeface="Meiryo UI" panose="020B0604030504040204" pitchFamily="50" charset="-128"/>
            </a:rPr>
            <a:t>28</a:t>
          </a:r>
          <a:r>
            <a:rPr kumimoji="1" lang="ja-JP" altLang="en-US" sz="900">
              <a:latin typeface="Meiryo UI" panose="020B0604030504040204" pitchFamily="50" charset="-128"/>
              <a:ea typeface="Meiryo UI" panose="020B0604030504040204" pitchFamily="50" charset="-128"/>
            </a:rPr>
            <a:t>年家計調査の大阪市勤労者世帯の「消費支出</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実収入」）</a:t>
          </a:r>
        </a:p>
      </xdr:txBody>
    </xdr:sp>
    <xdr:clientData fPrintsWithSheet="0"/>
  </xdr:oneCellAnchor>
  <xdr:twoCellAnchor>
    <xdr:from>
      <xdr:col>17</xdr:col>
      <xdr:colOff>19050</xdr:colOff>
      <xdr:row>12</xdr:row>
      <xdr:rowOff>76200</xdr:rowOff>
    </xdr:from>
    <xdr:to>
      <xdr:col>17</xdr:col>
      <xdr:colOff>631050</xdr:colOff>
      <xdr:row>16</xdr:row>
      <xdr:rowOff>66675</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12296775" y="227647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17</xdr:row>
      <xdr:rowOff>76200</xdr:rowOff>
    </xdr:from>
    <xdr:to>
      <xdr:col>19</xdr:col>
      <xdr:colOff>631049</xdr:colOff>
      <xdr:row>21</xdr:row>
      <xdr:rowOff>66675</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13839824" y="3038475"/>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22</xdr:row>
      <xdr:rowOff>66675</xdr:rowOff>
    </xdr:from>
    <xdr:to>
      <xdr:col>21</xdr:col>
      <xdr:colOff>631049</xdr:colOff>
      <xdr:row>26</xdr:row>
      <xdr:rowOff>57150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15382874" y="3790950"/>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19051</xdr:colOff>
      <xdr:row>18</xdr:row>
      <xdr:rowOff>76200</xdr:rowOff>
    </xdr:from>
    <xdr:to>
      <xdr:col>17</xdr:col>
      <xdr:colOff>638176</xdr:colOff>
      <xdr:row>20</xdr:row>
      <xdr:rowOff>66675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2296776" y="3190875"/>
          <a:ext cx="619125"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23</xdr:row>
      <xdr:rowOff>76200</xdr:rowOff>
    </xdr:from>
    <xdr:to>
      <xdr:col>17</xdr:col>
      <xdr:colOff>640575</xdr:colOff>
      <xdr:row>25</xdr:row>
      <xdr:rowOff>66675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2306300" y="39528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23</xdr:row>
      <xdr:rowOff>76200</xdr:rowOff>
    </xdr:from>
    <xdr:to>
      <xdr:col>19</xdr:col>
      <xdr:colOff>631050</xdr:colOff>
      <xdr:row>25</xdr:row>
      <xdr:rowOff>66675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3839825" y="3952875"/>
          <a:ext cx="612000" cy="295275"/>
        </a:xfrm>
        <a:prstGeom prst="rect">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7</xdr:row>
      <xdr:rowOff>85725</xdr:rowOff>
    </xdr:from>
    <xdr:to>
      <xdr:col>5</xdr:col>
      <xdr:colOff>631050</xdr:colOff>
      <xdr:row>11</xdr:row>
      <xdr:rowOff>66675</xdr:rowOff>
    </xdr:to>
    <xdr:sp macro="" textlink="">
      <xdr:nvSpPr>
        <xdr:cNvPr id="26" name="右矢印 25">
          <a:extLst>
            <a:ext uri="{FF2B5EF4-FFF2-40B4-BE49-F238E27FC236}">
              <a16:creationId xmlns:a16="http://schemas.microsoft.com/office/drawing/2014/main" id="{00000000-0008-0000-0000-00001A000000}"/>
            </a:ext>
          </a:extLst>
        </xdr:cNvPr>
        <xdr:cNvSpPr/>
      </xdr:nvSpPr>
      <xdr:spPr>
        <a:xfrm>
          <a:off x="2981325" y="2047875"/>
          <a:ext cx="612000" cy="59055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28</xdr:row>
      <xdr:rowOff>57150</xdr:rowOff>
    </xdr:from>
    <xdr:to>
      <xdr:col>15</xdr:col>
      <xdr:colOff>631050</xdr:colOff>
      <xdr:row>32</xdr:row>
      <xdr:rowOff>47625</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10696575" y="5219700"/>
          <a:ext cx="612000" cy="60007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1194956</xdr:colOff>
      <xdr:row>1</xdr:row>
      <xdr:rowOff>0</xdr:rowOff>
    </xdr:from>
    <xdr:ext cx="1719263" cy="336887"/>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80706" y="381000"/>
              <a:ext cx="1719263" cy="33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ＭＳ 明朝" panose="02020609040205080304" pitchFamily="17" charset="-128"/>
                  <a:ea typeface="ＭＳ 明朝" panose="02020609040205080304" pitchFamily="17" charset="-128"/>
                </a:rPr>
                <a:t>型</a:t>
              </a:r>
            </a:p>
          </xdr:txBody>
        </xdr:sp>
      </mc:Choice>
      <mc:Fallback xmlns="">
        <xdr:sp macro="" textlink="">
          <xdr:nvSpPr>
            <xdr:cNvPr id="2" name="テキスト ボックス 1"/>
            <xdr:cNvSpPr txBox="1"/>
          </xdr:nvSpPr>
          <xdr:spPr>
            <a:xfrm>
              <a:off x="1480706" y="381000"/>
              <a:ext cx="1719263" cy="33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a:ea typeface="+mn-ea"/>
                  <a:cs typeface="+mn-cs"/>
                </a:rPr>
                <a:t>[</a:t>
              </a:r>
              <a:r>
                <a:rPr kumimoji="1" lang="en-US" altLang="ja-JP" sz="1200" b="0" i="0">
                  <a:solidFill>
                    <a:schemeClr val="tx1"/>
                  </a:solidFill>
                  <a:effectLst/>
                  <a:latin typeface="Cambria Math"/>
                  <a:ea typeface="+mn-ea"/>
                  <a:cs typeface="+mn-cs"/>
                </a:rPr>
                <a:t>𝐼−(𝐼−𝑀 ̂ )𝐴]^(</a:t>
              </a:r>
              <a:r>
                <a:rPr kumimoji="1" lang="en-US" altLang="ja-JP" sz="1200" b="0" i="0">
                  <a:latin typeface="Cambria Math"/>
                </a:rPr>
                <a:t>−1)</a:t>
              </a:r>
              <a:r>
                <a:rPr kumimoji="1" lang="ja-JP" altLang="en-US" sz="1200">
                  <a:latin typeface="ＭＳ 明朝" panose="02020609040205080304" pitchFamily="17" charset="-128"/>
                  <a:ea typeface="ＭＳ 明朝" panose="02020609040205080304" pitchFamily="17" charset="-128"/>
                </a:rPr>
                <a:t>型</a:t>
              </a:r>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E734-99D0-48FE-A809-00A957B552C3}">
  <sheetPr>
    <pageSetUpPr fitToPage="1"/>
  </sheetPr>
  <dimension ref="A1:I38"/>
  <sheetViews>
    <sheetView showGridLines="0" tabSelected="1" workbookViewId="0">
      <selection activeCell="E10" sqref="E10"/>
    </sheetView>
  </sheetViews>
  <sheetFormatPr defaultRowHeight="13.5" x14ac:dyDescent="0.15"/>
  <cols>
    <col min="9" max="9" width="11.75" customWidth="1"/>
  </cols>
  <sheetData>
    <row r="1" spans="1:9" ht="17.25" x14ac:dyDescent="0.15">
      <c r="A1" s="131" t="s">
        <v>146</v>
      </c>
    </row>
    <row r="3" spans="1:9" x14ac:dyDescent="0.15">
      <c r="A3" t="s">
        <v>140</v>
      </c>
    </row>
    <row r="5" spans="1:9" x14ac:dyDescent="0.15">
      <c r="A5" s="130" t="s">
        <v>115</v>
      </c>
    </row>
    <row r="6" spans="1:9" ht="18" customHeight="1" x14ac:dyDescent="0.15">
      <c r="A6" s="145" t="s">
        <v>142</v>
      </c>
      <c r="B6" s="145"/>
      <c r="C6" s="145"/>
      <c r="D6" s="145"/>
      <c r="E6" s="145"/>
      <c r="F6" s="145"/>
      <c r="G6" s="145"/>
      <c r="H6" s="145"/>
      <c r="I6" s="145"/>
    </row>
    <row r="7" spans="1:9" ht="18" customHeight="1" x14ac:dyDescent="0.15">
      <c r="A7" t="s">
        <v>135</v>
      </c>
    </row>
    <row r="8" spans="1:9" ht="18" customHeight="1" x14ac:dyDescent="0.15">
      <c r="A8" t="s">
        <v>136</v>
      </c>
    </row>
    <row r="9" spans="1:9" ht="18" customHeight="1" x14ac:dyDescent="0.15">
      <c r="A9" t="s">
        <v>137</v>
      </c>
    </row>
    <row r="10" spans="1:9" ht="18" customHeight="1" x14ac:dyDescent="0.15">
      <c r="A10" t="s">
        <v>138</v>
      </c>
    </row>
    <row r="12" spans="1:9" x14ac:dyDescent="0.15">
      <c r="A12" s="130" t="s">
        <v>118</v>
      </c>
    </row>
    <row r="13" spans="1:9" ht="18" customHeight="1" x14ac:dyDescent="0.15">
      <c r="A13" t="s">
        <v>119</v>
      </c>
    </row>
    <row r="14" spans="1:9" ht="18" customHeight="1" x14ac:dyDescent="0.15">
      <c r="A14" t="s">
        <v>120</v>
      </c>
    </row>
    <row r="15" spans="1:9" ht="5.0999999999999996" customHeight="1" x14ac:dyDescent="0.15"/>
    <row r="16" spans="1:9" ht="18" customHeight="1" x14ac:dyDescent="0.15">
      <c r="A16" t="s">
        <v>121</v>
      </c>
    </row>
    <row r="17" spans="1:1" ht="18" customHeight="1" x14ac:dyDescent="0.15">
      <c r="A17" t="s">
        <v>144</v>
      </c>
    </row>
    <row r="18" spans="1:1" ht="5.0999999999999996" customHeight="1" x14ac:dyDescent="0.15"/>
    <row r="19" spans="1:1" ht="18" customHeight="1" x14ac:dyDescent="0.15">
      <c r="A19" t="s">
        <v>145</v>
      </c>
    </row>
    <row r="20" spans="1:1" ht="18" customHeight="1" x14ac:dyDescent="0.15">
      <c r="A20" t="s">
        <v>124</v>
      </c>
    </row>
    <row r="22" spans="1:1" x14ac:dyDescent="0.15">
      <c r="A22" s="130" t="s">
        <v>122</v>
      </c>
    </row>
    <row r="23" spans="1:1" ht="18" customHeight="1" x14ac:dyDescent="0.15">
      <c r="A23" t="s">
        <v>123</v>
      </c>
    </row>
    <row r="24" spans="1:1" ht="5.0999999999999996" customHeight="1" x14ac:dyDescent="0.15"/>
    <row r="25" spans="1:1" ht="18" customHeight="1" x14ac:dyDescent="0.15">
      <c r="A25" t="s">
        <v>125</v>
      </c>
    </row>
    <row r="26" spans="1:1" ht="18" customHeight="1" x14ac:dyDescent="0.15">
      <c r="A26" t="s">
        <v>126</v>
      </c>
    </row>
    <row r="27" spans="1:1" ht="5.0999999999999996" customHeight="1" x14ac:dyDescent="0.15"/>
    <row r="28" spans="1:1" ht="18" customHeight="1" x14ac:dyDescent="0.15">
      <c r="A28" t="s">
        <v>128</v>
      </c>
    </row>
    <row r="29" spans="1:1" ht="18" customHeight="1" x14ac:dyDescent="0.15">
      <c r="A29" t="s">
        <v>127</v>
      </c>
    </row>
    <row r="30" spans="1:1" ht="5.0999999999999996" customHeight="1" x14ac:dyDescent="0.15"/>
    <row r="31" spans="1:1" ht="18" customHeight="1" x14ac:dyDescent="0.15">
      <c r="A31" t="s">
        <v>129</v>
      </c>
    </row>
    <row r="32" spans="1:1" ht="18" customHeight="1" x14ac:dyDescent="0.15">
      <c r="A32" t="s">
        <v>130</v>
      </c>
    </row>
    <row r="33" spans="1:1" ht="5.0999999999999996" customHeight="1" x14ac:dyDescent="0.15"/>
    <row r="34" spans="1:1" ht="18" customHeight="1" x14ac:dyDescent="0.15">
      <c r="A34" t="s">
        <v>131</v>
      </c>
    </row>
    <row r="35" spans="1:1" ht="18" customHeight="1" x14ac:dyDescent="0.15">
      <c r="A35" t="s">
        <v>132</v>
      </c>
    </row>
    <row r="36" spans="1:1" ht="18" customHeight="1" x14ac:dyDescent="0.15">
      <c r="A36" t="s">
        <v>133</v>
      </c>
    </row>
    <row r="37" spans="1:1" ht="5.0999999999999996" customHeight="1" x14ac:dyDescent="0.15"/>
    <row r="38" spans="1:1" ht="18" customHeight="1" x14ac:dyDescent="0.15">
      <c r="A38" s="143" t="s">
        <v>139</v>
      </c>
    </row>
  </sheetData>
  <mergeCells count="1">
    <mergeCell ref="A6:I6"/>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885F-38DD-4790-B433-E6CF73F3CD75}">
  <sheetPr>
    <tabColor rgb="FFFF0000"/>
    <pageSetUpPr fitToPage="1"/>
  </sheetPr>
  <dimension ref="B1:AF45"/>
  <sheetViews>
    <sheetView showGridLines="0" zoomScaleNormal="100" workbookViewId="0">
      <pane xSplit="3" ySplit="7" topLeftCell="D8" activePane="bottomRight" state="frozen"/>
      <selection activeCell="K14" sqref="K14"/>
      <selection pane="topRight" activeCell="K14" sqref="K14"/>
      <selection pane="bottomLeft" activeCell="K14" sqref="K14"/>
      <selection pane="bottomRight" activeCell="B3" sqref="B3"/>
    </sheetView>
  </sheetViews>
  <sheetFormatPr defaultColWidth="9" defaultRowHeight="13.5" x14ac:dyDescent="0.15"/>
  <cols>
    <col min="1" max="1" width="1.375" customWidth="1"/>
    <col min="2" max="2" width="3.625" customWidth="1"/>
    <col min="3" max="3" width="26.125" customWidth="1"/>
    <col min="4" max="4" width="26.625" customWidth="1"/>
    <col min="5" max="5" width="11.625" customWidth="1"/>
    <col min="6" max="6" width="8.625" customWidth="1"/>
    <col min="7" max="7" width="11.625" customWidth="1"/>
    <col min="8" max="8" width="8.625" customWidth="1"/>
    <col min="9" max="9" width="11.625" customWidth="1"/>
    <col min="10" max="10" width="8.625" customWidth="1"/>
    <col min="11" max="11" width="11.625" customWidth="1"/>
    <col min="12" max="12" width="8.625" customWidth="1"/>
    <col min="13" max="13" width="11.625" customWidth="1"/>
    <col min="14" max="14" width="8.625" customWidth="1"/>
    <col min="15" max="15" width="15.625" bestFit="1" customWidth="1"/>
    <col min="16" max="16" width="8.625" customWidth="1"/>
    <col min="17" max="17" width="11.625" customWidth="1"/>
    <col min="18" max="18" width="8.625" customWidth="1"/>
    <col min="19" max="19" width="11.625" customWidth="1"/>
    <col min="20" max="20" width="8.625" customWidth="1"/>
    <col min="21" max="21" width="11.625" customWidth="1"/>
    <col min="22" max="22" width="8.625" customWidth="1"/>
    <col min="23" max="23" width="17.375" bestFit="1" customWidth="1"/>
    <col min="24" max="24" width="8.625" customWidth="1"/>
    <col min="25" max="25" width="11.875" bestFit="1" customWidth="1"/>
    <col min="26" max="26" width="6.625" customWidth="1"/>
    <col min="27" max="27" width="10.5" bestFit="1" customWidth="1"/>
    <col min="28" max="28" width="6.625" customWidth="1"/>
    <col min="29" max="29" width="11.875" bestFit="1" customWidth="1"/>
    <col min="30" max="30" width="6.625" customWidth="1"/>
    <col min="31" max="31" width="14.375" bestFit="1" customWidth="1"/>
  </cols>
  <sheetData>
    <row r="1" spans="2:32" ht="24.75" thickTop="1" x14ac:dyDescent="0.15">
      <c r="B1" s="28" t="s">
        <v>147</v>
      </c>
      <c r="C1" s="29"/>
      <c r="D1" s="29"/>
      <c r="E1" s="29"/>
      <c r="F1" s="29"/>
      <c r="G1" s="29"/>
      <c r="H1" s="29"/>
      <c r="I1" s="29"/>
      <c r="J1" s="29"/>
      <c r="K1" s="29"/>
      <c r="L1" s="29"/>
      <c r="M1" s="29"/>
      <c r="N1" s="29"/>
      <c r="O1" s="29"/>
      <c r="P1" s="29"/>
      <c r="Q1" s="149">
        <f>'（参考）各係数'!AY5</f>
        <v>0.67627351078055309</v>
      </c>
      <c r="R1" s="29"/>
      <c r="S1" s="29"/>
      <c r="T1" s="29"/>
      <c r="U1" s="29"/>
      <c r="V1" s="29"/>
      <c r="W1" s="29"/>
      <c r="X1" s="29"/>
      <c r="Y1" s="29"/>
      <c r="Z1" s="132"/>
      <c r="AA1" s="29"/>
      <c r="AB1" s="29"/>
      <c r="AC1" s="29"/>
      <c r="AD1" s="29"/>
      <c r="AE1" s="29"/>
      <c r="AF1" s="29"/>
    </row>
    <row r="2" spans="2:32" ht="18" customHeight="1" thickBot="1" x14ac:dyDescent="0.2">
      <c r="B2" s="28"/>
      <c r="C2" s="29"/>
      <c r="D2" s="29"/>
      <c r="E2" s="29"/>
      <c r="F2" s="29"/>
      <c r="G2" s="29"/>
      <c r="H2" s="29"/>
      <c r="I2" s="29"/>
      <c r="J2" s="29"/>
      <c r="K2" s="29"/>
      <c r="L2" s="29"/>
      <c r="M2" s="29"/>
      <c r="N2" s="29"/>
      <c r="O2" s="29"/>
      <c r="P2" s="29"/>
      <c r="Q2" s="150"/>
      <c r="R2" s="29"/>
      <c r="S2" s="29"/>
      <c r="T2" s="29"/>
      <c r="U2" s="29"/>
      <c r="V2" s="29"/>
      <c r="W2" s="29"/>
      <c r="X2" s="29"/>
      <c r="Y2" s="29"/>
      <c r="Z2" s="132"/>
      <c r="AA2" s="29"/>
      <c r="AB2" s="29"/>
      <c r="AC2" s="29"/>
      <c r="AD2" s="29"/>
      <c r="AE2" s="29"/>
      <c r="AF2" s="29"/>
    </row>
    <row r="3" spans="2:32" ht="34.5" customHeight="1" thickTop="1" x14ac:dyDescent="0.15">
      <c r="B3" s="30"/>
      <c r="C3" s="30"/>
      <c r="D3" s="30"/>
      <c r="E3" s="151" t="s">
        <v>40</v>
      </c>
      <c r="F3" s="29"/>
      <c r="G3" s="153" t="s">
        <v>61</v>
      </c>
      <c r="H3" s="29"/>
      <c r="I3" s="154" t="s">
        <v>63</v>
      </c>
      <c r="J3" s="155"/>
      <c r="K3" s="155"/>
      <c r="L3" s="155"/>
      <c r="M3" s="155"/>
      <c r="N3" s="155"/>
      <c r="O3" s="156"/>
      <c r="P3" s="29"/>
      <c r="Q3" s="157" t="s">
        <v>62</v>
      </c>
      <c r="R3" s="158"/>
      <c r="S3" s="158"/>
      <c r="T3" s="158"/>
      <c r="U3" s="158"/>
      <c r="V3" s="158"/>
      <c r="W3" s="158"/>
      <c r="X3" s="31"/>
      <c r="Y3" s="146" t="s">
        <v>143</v>
      </c>
      <c r="Z3" s="147"/>
      <c r="AA3" s="147"/>
      <c r="AB3" s="147"/>
      <c r="AC3" s="147"/>
      <c r="AD3" s="147"/>
      <c r="AE3" s="148"/>
      <c r="AF3" s="29"/>
    </row>
    <row r="4" spans="2:32" ht="34.5" customHeight="1" thickBot="1" x14ac:dyDescent="0.2">
      <c r="B4" s="30"/>
      <c r="C4" s="30"/>
      <c r="D4" s="30"/>
      <c r="E4" s="152"/>
      <c r="F4" s="29"/>
      <c r="G4" s="153"/>
      <c r="H4" s="29"/>
      <c r="I4" s="32" t="s">
        <v>37</v>
      </c>
      <c r="J4" s="29"/>
      <c r="K4" s="33" t="s">
        <v>8</v>
      </c>
      <c r="L4" s="29"/>
      <c r="M4" s="33" t="s">
        <v>10</v>
      </c>
      <c r="N4" s="29"/>
      <c r="O4" s="34" t="s">
        <v>13</v>
      </c>
      <c r="P4" s="29"/>
      <c r="Q4" s="32" t="s">
        <v>37</v>
      </c>
      <c r="R4" s="29"/>
      <c r="S4" s="33" t="s">
        <v>8</v>
      </c>
      <c r="T4" s="29"/>
      <c r="U4" s="33" t="s">
        <v>10</v>
      </c>
      <c r="V4" s="29"/>
      <c r="W4" s="34" t="s">
        <v>13</v>
      </c>
      <c r="X4" s="31"/>
      <c r="Y4" s="32" t="s">
        <v>37</v>
      </c>
      <c r="Z4" s="133"/>
      <c r="AA4" s="33" t="s">
        <v>8</v>
      </c>
      <c r="AB4" s="29"/>
      <c r="AC4" s="33" t="s">
        <v>10</v>
      </c>
      <c r="AD4" s="29"/>
      <c r="AE4" s="34" t="s">
        <v>13</v>
      </c>
      <c r="AF4" s="29"/>
    </row>
    <row r="5" spans="2:32" ht="25.5" thickTop="1" thickBot="1" x14ac:dyDescent="0.2">
      <c r="B5" s="28"/>
      <c r="C5" s="35"/>
      <c r="D5" s="35"/>
      <c r="E5" s="36">
        <f>SUM(E8:E44)</f>
        <v>200</v>
      </c>
      <c r="F5" s="30" t="s">
        <v>7</v>
      </c>
      <c r="G5" s="36">
        <f>SUM(G8:G44)</f>
        <v>15.113836031333072</v>
      </c>
      <c r="H5" s="30" t="s">
        <v>7</v>
      </c>
      <c r="I5" s="36">
        <f>SUM(I8:I44)</f>
        <v>17.305878986326157</v>
      </c>
      <c r="J5" s="30" t="s">
        <v>7</v>
      </c>
      <c r="K5" s="36">
        <f>SUM(K8:K44)</f>
        <v>9.4523924760922586</v>
      </c>
      <c r="L5" s="30" t="s">
        <v>7</v>
      </c>
      <c r="M5" s="36">
        <f>SUM(M8:M44)</f>
        <v>117.52868829361664</v>
      </c>
      <c r="N5" s="30" t="s">
        <v>12</v>
      </c>
      <c r="O5" s="36">
        <f>SUM(O8:O44)</f>
        <v>5.4157083676067295</v>
      </c>
      <c r="P5" s="30" t="s">
        <v>7</v>
      </c>
      <c r="Q5" s="36">
        <f>SUM(Q8:Q44)</f>
        <v>3.1966688558509215</v>
      </c>
      <c r="R5" s="30" t="s">
        <v>7</v>
      </c>
      <c r="S5" s="36">
        <f>SUM(S8:S44)</f>
        <v>2.0967580716513021</v>
      </c>
      <c r="T5" s="30" t="s">
        <v>7</v>
      </c>
      <c r="U5" s="36">
        <f>SUM(U8:U44)</f>
        <v>20.018265332863496</v>
      </c>
      <c r="V5" s="30" t="s">
        <v>12</v>
      </c>
      <c r="W5" s="36">
        <f>SUM(W8:W44)</f>
        <v>1.0384177238823473</v>
      </c>
      <c r="X5" s="30" t="s">
        <v>7</v>
      </c>
      <c r="Y5" s="36">
        <f>SUM(Y8:Y44)</f>
        <v>20.502547842177076</v>
      </c>
      <c r="Z5" s="134" t="s">
        <v>7</v>
      </c>
      <c r="AA5" s="36">
        <f>SUM(AA8:AA44)</f>
        <v>11.54915054774356</v>
      </c>
      <c r="AB5" s="134" t="s">
        <v>7</v>
      </c>
      <c r="AC5" s="36">
        <f>SUM(AC8:AC44)</f>
        <v>137.54695362648016</v>
      </c>
      <c r="AD5" s="134" t="s">
        <v>134</v>
      </c>
      <c r="AE5" s="36">
        <f>SUM(AE8:AE44)</f>
        <v>6.4541260914890781</v>
      </c>
      <c r="AF5" s="134" t="s">
        <v>7</v>
      </c>
    </row>
    <row r="6" spans="2:32" ht="6" customHeight="1" thickTop="1" thickBot="1" x14ac:dyDescent="0.2">
      <c r="B6" s="29"/>
      <c r="C6" s="29"/>
      <c r="D6" s="29"/>
      <c r="E6" s="29"/>
      <c r="F6" s="29"/>
      <c r="G6" s="29"/>
      <c r="H6" s="29"/>
      <c r="I6" s="29"/>
      <c r="J6" s="29"/>
      <c r="K6" s="29"/>
      <c r="L6" s="29"/>
      <c r="M6" s="29"/>
      <c r="N6" s="29"/>
      <c r="O6" s="29"/>
      <c r="P6" s="29"/>
      <c r="Q6" s="29"/>
      <c r="R6" s="29"/>
      <c r="S6" s="29"/>
      <c r="T6" s="29"/>
      <c r="U6" s="29"/>
      <c r="V6" s="29"/>
      <c r="W6" s="29"/>
      <c r="X6" s="29"/>
      <c r="Y6" s="29"/>
      <c r="Z6" s="132"/>
      <c r="AA6" s="29"/>
      <c r="AB6" s="29"/>
      <c r="AC6" s="29"/>
      <c r="AD6" s="29"/>
      <c r="AE6" s="29"/>
      <c r="AF6" s="29"/>
    </row>
    <row r="7" spans="2:32" ht="12" customHeight="1" thickTop="1" thickBot="1" x14ac:dyDescent="0.2">
      <c r="B7" s="37"/>
      <c r="C7" s="38" t="s">
        <v>6</v>
      </c>
      <c r="D7" s="109" t="s">
        <v>65</v>
      </c>
      <c r="E7" s="82" t="s">
        <v>44</v>
      </c>
      <c r="F7" s="29"/>
      <c r="G7" s="89" t="s">
        <v>41</v>
      </c>
      <c r="H7" s="29"/>
      <c r="I7" s="95" t="s">
        <v>37</v>
      </c>
      <c r="J7" s="29"/>
      <c r="K7" s="101" t="s">
        <v>8</v>
      </c>
      <c r="L7" s="29"/>
      <c r="M7" s="95" t="s">
        <v>10</v>
      </c>
      <c r="N7" s="29"/>
      <c r="O7" s="95" t="s">
        <v>14</v>
      </c>
      <c r="P7" s="29"/>
      <c r="Q7" s="102" t="s">
        <v>37</v>
      </c>
      <c r="R7" s="29"/>
      <c r="S7" s="108" t="s">
        <v>8</v>
      </c>
      <c r="T7" s="29"/>
      <c r="U7" s="102" t="s">
        <v>10</v>
      </c>
      <c r="V7" s="29"/>
      <c r="W7" s="102" t="s">
        <v>14</v>
      </c>
      <c r="X7" s="29"/>
      <c r="Y7" s="137" t="s">
        <v>117</v>
      </c>
      <c r="Z7" s="135"/>
      <c r="AA7" s="137" t="s">
        <v>117</v>
      </c>
      <c r="AB7" s="29"/>
      <c r="AC7" s="137" t="s">
        <v>117</v>
      </c>
      <c r="AD7" s="29"/>
      <c r="AE7" s="137" t="s">
        <v>117</v>
      </c>
      <c r="AF7" s="29"/>
    </row>
    <row r="8" spans="2:32" ht="12" customHeight="1" x14ac:dyDescent="0.15">
      <c r="B8" s="39">
        <v>1</v>
      </c>
      <c r="C8" s="116" t="s">
        <v>99</v>
      </c>
      <c r="D8" s="110" t="s">
        <v>66</v>
      </c>
      <c r="E8" s="83">
        <v>0</v>
      </c>
      <c r="F8" s="29"/>
      <c r="G8" s="90">
        <f>E8*'（参考）各係数'!AS5</f>
        <v>0</v>
      </c>
      <c r="H8" s="29"/>
      <c r="I8" s="96">
        <f t="array" ref="I8:I44">MMULT('（参考）各係数'!C5:AM41,入力例!G8:G44)</f>
        <v>2.8152128813240494E-5</v>
      </c>
      <c r="J8" s="29"/>
      <c r="K8" s="96">
        <f>I8*'（参考）各係数'!AO5</f>
        <v>1.9571052448978753E-5</v>
      </c>
      <c r="L8" s="29"/>
      <c r="M8" s="96">
        <f>I8*'（参考）各係数'!AP5*100</f>
        <v>2.4954349652168278E-4</v>
      </c>
      <c r="N8" s="29"/>
      <c r="O8" s="96">
        <f>I8*'（参考）各係数'!AQ5</f>
        <v>1.311109580515132E-5</v>
      </c>
      <c r="P8" s="29"/>
      <c r="Q8" s="103">
        <f>$O$5*$Q$1*'（参考）各係数'!AR5</f>
        <v>2.820242099251794E-3</v>
      </c>
      <c r="R8" s="29"/>
      <c r="S8" s="103">
        <f>Q8*'（参考）各係数'!AO5</f>
        <v>1.9606015022677601E-3</v>
      </c>
      <c r="T8" s="29"/>
      <c r="U8" s="103">
        <f>Q8*'（参考）各係数'!AP5*100</f>
        <v>2.4998929180586348E-2</v>
      </c>
      <c r="V8" s="29"/>
      <c r="W8" s="103">
        <f>Q8*'（参考）各係数'!AQ5</f>
        <v>1.3134518033187104E-3</v>
      </c>
      <c r="X8" s="29"/>
      <c r="Y8" s="138">
        <f>I8+Q8</f>
        <v>2.8483942280650345E-3</v>
      </c>
      <c r="Z8" s="136"/>
      <c r="AA8" s="138">
        <f>K8+S8</f>
        <v>1.9801725547167388E-3</v>
      </c>
      <c r="AB8" s="29"/>
      <c r="AC8" s="138">
        <f t="shared" ref="AC8:AC44" si="0">U8+M8</f>
        <v>2.524847267710803E-2</v>
      </c>
      <c r="AD8" s="29"/>
      <c r="AE8" s="138">
        <f>O8+W8</f>
        <v>1.3265628991238616E-3</v>
      </c>
      <c r="AF8" s="29"/>
    </row>
    <row r="9" spans="2:32" ht="12" customHeight="1" x14ac:dyDescent="0.15">
      <c r="B9" s="40">
        <v>6</v>
      </c>
      <c r="C9" s="117" t="s">
        <v>19</v>
      </c>
      <c r="D9" s="111" t="s">
        <v>100</v>
      </c>
      <c r="E9" s="84">
        <v>0</v>
      </c>
      <c r="F9" s="29"/>
      <c r="G9" s="91">
        <f>E9*'（参考）各係数'!AS6</f>
        <v>0</v>
      </c>
      <c r="H9" s="29"/>
      <c r="I9" s="97">
        <v>1.072315430025854E-5</v>
      </c>
      <c r="J9" s="29"/>
      <c r="K9" s="97">
        <f>I9*'（参考）各係数'!AO6</f>
        <v>5.9960655285237031E-6</v>
      </c>
      <c r="L9" s="29"/>
      <c r="M9" s="97">
        <f>I9*'（参考）各係数'!AP6*100</f>
        <v>4.20987549645596E-5</v>
      </c>
      <c r="N9" s="29"/>
      <c r="O9" s="97">
        <f>I9*'（参考）各係数'!AQ6</f>
        <v>3.5844082798396468E-6</v>
      </c>
      <c r="P9" s="29"/>
      <c r="Q9" s="104">
        <f>$O$5*$Q$1*'（参考）各係数'!AR6</f>
        <v>7.924532227066505E-6</v>
      </c>
      <c r="R9" s="29"/>
      <c r="S9" s="104">
        <f>Q9*'（参考）各係数'!AO6</f>
        <v>4.4311601965144726E-6</v>
      </c>
      <c r="T9" s="29"/>
      <c r="U9" s="104">
        <f>Q9*'（参考）各係数'!AP6*100</f>
        <v>3.1111455742829794E-5</v>
      </c>
      <c r="V9" s="29"/>
      <c r="W9" s="104">
        <f>Q9*'（参考）各係数'!AQ6</f>
        <v>2.6489182318180804E-6</v>
      </c>
      <c r="X9" s="29"/>
      <c r="Y9" s="139">
        <f t="shared" ref="Y9:Y44" si="1">I9+Q9</f>
        <v>1.8647686527325046E-5</v>
      </c>
      <c r="Z9" s="136"/>
      <c r="AA9" s="139">
        <f t="shared" ref="AA9:AA44" si="2">K9+S9</f>
        <v>1.0427225725038176E-5</v>
      </c>
      <c r="AB9" s="29"/>
      <c r="AC9" s="139">
        <f t="shared" si="0"/>
        <v>7.3210210707389401E-5</v>
      </c>
      <c r="AD9" s="29"/>
      <c r="AE9" s="139">
        <f t="shared" ref="AE9:AE44" si="3">O9+W9</f>
        <v>6.2333265116577273E-6</v>
      </c>
      <c r="AF9" s="29"/>
    </row>
    <row r="10" spans="2:32" ht="12" customHeight="1" x14ac:dyDescent="0.15">
      <c r="B10" s="40">
        <v>11</v>
      </c>
      <c r="C10" s="117" t="s">
        <v>46</v>
      </c>
      <c r="D10" s="111" t="s">
        <v>67</v>
      </c>
      <c r="E10" s="84">
        <v>0</v>
      </c>
      <c r="F10" s="29"/>
      <c r="G10" s="91">
        <f>E10*'（参考）各係数'!AS7</f>
        <v>0</v>
      </c>
      <c r="H10" s="29"/>
      <c r="I10" s="97">
        <v>1.036929052445512E-4</v>
      </c>
      <c r="J10" s="29"/>
      <c r="K10" s="97">
        <f>I10*'（参考）各係数'!AO7</f>
        <v>4.7529597619569024E-5</v>
      </c>
      <c r="L10" s="29"/>
      <c r="M10" s="97">
        <f>I10*'（参考）各係数'!AP7*100</f>
        <v>5.3714691018121117E-4</v>
      </c>
      <c r="N10" s="29"/>
      <c r="O10" s="97">
        <f>I10*'（参考）各係数'!AQ7</f>
        <v>2.1498693593413043E-5</v>
      </c>
      <c r="P10" s="29"/>
      <c r="Q10" s="104">
        <f>$O$5*$Q$1*'（参考）各係数'!AR7</f>
        <v>3.5705031308416874E-2</v>
      </c>
      <c r="R10" s="29"/>
      <c r="S10" s="104">
        <f>Q10*'（参考）各係数'!AO7</f>
        <v>1.6366074101992079E-2</v>
      </c>
      <c r="T10" s="29"/>
      <c r="U10" s="104">
        <f>Q10*'（参考）各係数'!AP7*100</f>
        <v>0.18495814347189707</v>
      </c>
      <c r="V10" s="29"/>
      <c r="W10" s="104">
        <f>Q10*'（参考）各係数'!AQ7</f>
        <v>7.402739136612338E-3</v>
      </c>
      <c r="X10" s="29"/>
      <c r="Y10" s="139">
        <f t="shared" si="1"/>
        <v>3.5808724213661422E-2</v>
      </c>
      <c r="Z10" s="136"/>
      <c r="AA10" s="139">
        <f t="shared" si="2"/>
        <v>1.6413603699611649E-2</v>
      </c>
      <c r="AB10" s="29"/>
      <c r="AC10" s="139">
        <f t="shared" si="0"/>
        <v>0.18549529038207829</v>
      </c>
      <c r="AD10" s="29"/>
      <c r="AE10" s="139">
        <f t="shared" si="3"/>
        <v>7.4242378302057507E-3</v>
      </c>
      <c r="AF10" s="29"/>
    </row>
    <row r="11" spans="2:32" ht="12" customHeight="1" x14ac:dyDescent="0.15">
      <c r="B11" s="40">
        <v>15</v>
      </c>
      <c r="C11" s="117" t="s">
        <v>20</v>
      </c>
      <c r="D11" s="111" t="s">
        <v>68</v>
      </c>
      <c r="E11" s="84">
        <v>0</v>
      </c>
      <c r="F11" s="29"/>
      <c r="G11" s="91">
        <f>E11*'（参考）各係数'!AS8</f>
        <v>0</v>
      </c>
      <c r="H11" s="29"/>
      <c r="I11" s="97">
        <v>1.0595406986552282E-3</v>
      </c>
      <c r="J11" s="29"/>
      <c r="K11" s="97">
        <f>I11*'（参考）各係数'!AO8</f>
        <v>4.808463416068518E-4</v>
      </c>
      <c r="L11" s="29"/>
      <c r="M11" s="97">
        <f>I11*'（参考）各係数'!AP8*100</f>
        <v>2.0818649210241749E-2</v>
      </c>
      <c r="N11" s="29"/>
      <c r="O11" s="97">
        <f>I11*'（参考）各係数'!AQ8</f>
        <v>3.4306890713606356E-4</v>
      </c>
      <c r="P11" s="29"/>
      <c r="Q11" s="104">
        <f>$O$5*$Q$1*'（参考）各係数'!AR8</f>
        <v>1.5129389625759262E-3</v>
      </c>
      <c r="R11" s="29"/>
      <c r="S11" s="104">
        <f>Q11*'（参考）各係数'!AO8</f>
        <v>6.8660993027680147E-4</v>
      </c>
      <c r="T11" s="29"/>
      <c r="U11" s="104">
        <f>Q11*'（参考）各係数'!AP8*100</f>
        <v>2.9727357880968419E-2</v>
      </c>
      <c r="V11" s="29"/>
      <c r="W11" s="104">
        <f>Q11*'（参考）各係数'!AQ8</f>
        <v>4.8987482700123047E-4</v>
      </c>
      <c r="X11" s="29"/>
      <c r="Y11" s="139">
        <f t="shared" si="1"/>
        <v>2.5724796612311544E-3</v>
      </c>
      <c r="Z11" s="136"/>
      <c r="AA11" s="139">
        <f t="shared" si="2"/>
        <v>1.1674562718836533E-3</v>
      </c>
      <c r="AB11" s="29"/>
      <c r="AC11" s="139">
        <f t="shared" si="0"/>
        <v>5.0546007091210168E-2</v>
      </c>
      <c r="AD11" s="29"/>
      <c r="AE11" s="139">
        <f t="shared" si="3"/>
        <v>8.3294373413729398E-4</v>
      </c>
      <c r="AF11" s="29"/>
    </row>
    <row r="12" spans="2:32" ht="12" customHeight="1" x14ac:dyDescent="0.15">
      <c r="B12" s="41">
        <v>16</v>
      </c>
      <c r="C12" s="118" t="s">
        <v>21</v>
      </c>
      <c r="D12" s="112" t="s">
        <v>69</v>
      </c>
      <c r="E12" s="85">
        <v>0</v>
      </c>
      <c r="F12" s="29"/>
      <c r="G12" s="92">
        <f>E12*'（参考）各係数'!AS9</f>
        <v>0</v>
      </c>
      <c r="H12" s="29"/>
      <c r="I12" s="98">
        <v>1.8486898341955924E-2</v>
      </c>
      <c r="J12" s="29"/>
      <c r="K12" s="98">
        <f>I12*'（参考）各係数'!AO9</f>
        <v>7.5851607542936125E-3</v>
      </c>
      <c r="L12" s="29"/>
      <c r="M12" s="98">
        <f>I12*'（参考）各係数'!AP9*100</f>
        <v>8.9052415470560017E-2</v>
      </c>
      <c r="N12" s="29"/>
      <c r="O12" s="98">
        <f>I12*'（参考）各係数'!AQ9</f>
        <v>4.1408806768130878E-3</v>
      </c>
      <c r="P12" s="29"/>
      <c r="Q12" s="105">
        <f>$O$5*$Q$1*'（参考）各係数'!AR9</f>
        <v>3.6189984452740533E-3</v>
      </c>
      <c r="R12" s="29"/>
      <c r="S12" s="105">
        <f>Q12*'（参考）各係数'!AO9</f>
        <v>1.4848723928255264E-3</v>
      </c>
      <c r="T12" s="29"/>
      <c r="U12" s="105">
        <f>Q12*'（参考）各係数'!AP9*100</f>
        <v>1.7432916391628639E-2</v>
      </c>
      <c r="V12" s="29"/>
      <c r="W12" s="105">
        <f>Q12*'（参考）各係数'!AQ9</f>
        <v>8.1061952385174556E-4</v>
      </c>
      <c r="X12" s="29"/>
      <c r="Y12" s="140">
        <f t="shared" si="1"/>
        <v>2.2105896787229976E-2</v>
      </c>
      <c r="Z12" s="136"/>
      <c r="AA12" s="140">
        <f t="shared" si="2"/>
        <v>9.070033147119138E-3</v>
      </c>
      <c r="AB12" s="29"/>
      <c r="AC12" s="140">
        <f t="shared" si="0"/>
        <v>0.10648533186218866</v>
      </c>
      <c r="AD12" s="29"/>
      <c r="AE12" s="140">
        <f t="shared" si="3"/>
        <v>4.951500200664833E-3</v>
      </c>
      <c r="AF12" s="29"/>
    </row>
    <row r="13" spans="2:32" ht="12" customHeight="1" x14ac:dyDescent="0.15">
      <c r="B13" s="42">
        <v>20</v>
      </c>
      <c r="C13" s="119" t="s">
        <v>22</v>
      </c>
      <c r="D13" s="113" t="s">
        <v>70</v>
      </c>
      <c r="E13" s="86">
        <v>0</v>
      </c>
      <c r="F13" s="29"/>
      <c r="G13" s="93">
        <f>E13*'（参考）各係数'!AS10</f>
        <v>0</v>
      </c>
      <c r="H13" s="29"/>
      <c r="I13" s="99">
        <v>6.6294010445751119E-3</v>
      </c>
      <c r="J13" s="29"/>
      <c r="K13" s="99">
        <f>I13*'（参考）各係数'!AO10</f>
        <v>3.8008065652852204E-3</v>
      </c>
      <c r="L13" s="29"/>
      <c r="M13" s="99">
        <f>I13*'（参考）各係数'!AP10*100</f>
        <v>1.8145592924309777E-2</v>
      </c>
      <c r="N13" s="29"/>
      <c r="O13" s="99">
        <f>I13*'（参考）各係数'!AQ10</f>
        <v>9.5725898434363449E-4</v>
      </c>
      <c r="P13" s="29"/>
      <c r="Q13" s="106">
        <f>$O$5*$Q$1*'（参考）各係数'!AR10</f>
        <v>2.2266359036121359E-3</v>
      </c>
      <c r="R13" s="29"/>
      <c r="S13" s="106">
        <f>Q13*'（参考）各係数'!AO10</f>
        <v>1.2765877798076707E-3</v>
      </c>
      <c r="T13" s="29"/>
      <c r="U13" s="106">
        <f>Q13*'（参考）各係数'!AP10*100</f>
        <v>6.0946122320750329E-3</v>
      </c>
      <c r="V13" s="29"/>
      <c r="W13" s="106">
        <f>Q13*'（参考）各係数'!AQ10</f>
        <v>3.2151731495246006E-4</v>
      </c>
      <c r="X13" s="29"/>
      <c r="Y13" s="141">
        <f t="shared" si="1"/>
        <v>8.8560369481872486E-3</v>
      </c>
      <c r="Z13" s="136"/>
      <c r="AA13" s="141">
        <f t="shared" si="2"/>
        <v>5.0773943450928907E-3</v>
      </c>
      <c r="AB13" s="29"/>
      <c r="AC13" s="141">
        <f t="shared" si="0"/>
        <v>2.4240205156384809E-2</v>
      </c>
      <c r="AD13" s="29"/>
      <c r="AE13" s="141">
        <f t="shared" si="3"/>
        <v>1.2787762992960945E-3</v>
      </c>
      <c r="AF13" s="29"/>
    </row>
    <row r="14" spans="2:32" ht="12" customHeight="1" x14ac:dyDescent="0.15">
      <c r="B14" s="40">
        <v>21</v>
      </c>
      <c r="C14" s="117" t="s">
        <v>23</v>
      </c>
      <c r="D14" s="111" t="s">
        <v>71</v>
      </c>
      <c r="E14" s="84">
        <v>0</v>
      </c>
      <c r="F14" s="29"/>
      <c r="G14" s="91">
        <f>E14*'（参考）各係数'!AS11</f>
        <v>0</v>
      </c>
      <c r="H14" s="29"/>
      <c r="I14" s="97">
        <v>5.8267449157081632E-4</v>
      </c>
      <c r="J14" s="29"/>
      <c r="K14" s="97">
        <f>I14*'（参考）各係数'!AO11</f>
        <v>1.9092664908959474E-4</v>
      </c>
      <c r="L14" s="29"/>
      <c r="M14" s="97">
        <f>I14*'（参考）各係数'!AP11*100</f>
        <v>1.038927151713362E-3</v>
      </c>
      <c r="N14" s="29"/>
      <c r="O14" s="97">
        <f>I14*'（参考）各係数'!AQ11</f>
        <v>2.0055480181426438E-5</v>
      </c>
      <c r="P14" s="29"/>
      <c r="Q14" s="104">
        <f>$O$5*$Q$1*'（参考）各係数'!AR11</f>
        <v>1.1715791476770807E-3</v>
      </c>
      <c r="R14" s="29"/>
      <c r="S14" s="104">
        <f>Q14*'（参考）各係数'!AO11</f>
        <v>3.838947543528126E-4</v>
      </c>
      <c r="T14" s="29"/>
      <c r="U14" s="104">
        <f>Q14*'（参考）各係数'!AP11*100</f>
        <v>2.0889628849575011E-3</v>
      </c>
      <c r="V14" s="29"/>
      <c r="W14" s="104">
        <f>Q14*'（参考）各係数'!AQ11</f>
        <v>4.0325400746249205E-5</v>
      </c>
      <c r="X14" s="29"/>
      <c r="Y14" s="139">
        <f t="shared" si="1"/>
        <v>1.7542536392478971E-3</v>
      </c>
      <c r="Z14" s="136"/>
      <c r="AA14" s="139">
        <f t="shared" si="2"/>
        <v>5.748214034424074E-4</v>
      </c>
      <c r="AB14" s="29"/>
      <c r="AC14" s="139">
        <f t="shared" si="0"/>
        <v>3.1278900366708629E-3</v>
      </c>
      <c r="AD14" s="29"/>
      <c r="AE14" s="139">
        <f t="shared" si="3"/>
        <v>6.0380880927675642E-5</v>
      </c>
      <c r="AF14" s="29"/>
    </row>
    <row r="15" spans="2:32" ht="12" customHeight="1" x14ac:dyDescent="0.15">
      <c r="B15" s="40">
        <v>22</v>
      </c>
      <c r="C15" s="117" t="s">
        <v>101</v>
      </c>
      <c r="D15" s="111" t="s">
        <v>72</v>
      </c>
      <c r="E15" s="84">
        <v>0</v>
      </c>
      <c r="F15" s="29"/>
      <c r="G15" s="91">
        <f>E15*'（参考）各係数'!AS12</f>
        <v>0</v>
      </c>
      <c r="H15" s="29"/>
      <c r="I15" s="97">
        <v>2.0523997888997988E-2</v>
      </c>
      <c r="J15" s="29"/>
      <c r="K15" s="97">
        <f>I15*'（参考）各係数'!AO12</f>
        <v>8.5635914905102684E-3</v>
      </c>
      <c r="L15" s="29"/>
      <c r="M15" s="97">
        <f>I15*'（参考）各係数'!AP12*100</f>
        <v>0.15841079869557859</v>
      </c>
      <c r="N15" s="29"/>
      <c r="O15" s="97">
        <f>I15*'（参考）各係数'!AQ12</f>
        <v>5.7019735086494628E-3</v>
      </c>
      <c r="P15" s="29"/>
      <c r="Q15" s="104">
        <f>$O$5*$Q$1*'（参考）各係数'!AR12</f>
        <v>8.2993819056930752E-4</v>
      </c>
      <c r="R15" s="29"/>
      <c r="S15" s="104">
        <f>Q15*'（参考）各係数'!AO12</f>
        <v>3.4628982447024599E-4</v>
      </c>
      <c r="T15" s="29"/>
      <c r="U15" s="104">
        <f>Q15*'（参考）各係数'!AP12*100</f>
        <v>6.40572915409055E-3</v>
      </c>
      <c r="V15" s="29"/>
      <c r="W15" s="104">
        <f>Q15*'（参考）各係数'!AQ12</f>
        <v>2.3057328314087533E-4</v>
      </c>
      <c r="X15" s="29"/>
      <c r="Y15" s="139">
        <f t="shared" si="1"/>
        <v>2.1353936079567298E-2</v>
      </c>
      <c r="Z15" s="136"/>
      <c r="AA15" s="139">
        <f t="shared" si="2"/>
        <v>8.9098813149805136E-3</v>
      </c>
      <c r="AB15" s="29"/>
      <c r="AC15" s="139">
        <f t="shared" si="0"/>
        <v>0.16481652784966913</v>
      </c>
      <c r="AD15" s="29"/>
      <c r="AE15" s="139">
        <f t="shared" si="3"/>
        <v>5.9325467917903385E-3</v>
      </c>
      <c r="AF15" s="29"/>
    </row>
    <row r="16" spans="2:32" ht="12" customHeight="1" x14ac:dyDescent="0.15">
      <c r="B16" s="40">
        <v>25</v>
      </c>
      <c r="C16" s="117" t="s">
        <v>24</v>
      </c>
      <c r="D16" s="111" t="s">
        <v>73</v>
      </c>
      <c r="E16" s="84">
        <v>0</v>
      </c>
      <c r="F16" s="29"/>
      <c r="G16" s="91">
        <f>E16*'（参考）各係数'!AS13</f>
        <v>0</v>
      </c>
      <c r="H16" s="29"/>
      <c r="I16" s="97">
        <v>1.2193018950083697E-2</v>
      </c>
      <c r="J16" s="29"/>
      <c r="K16" s="97">
        <f>I16*'（参考）各係数'!AO13</f>
        <v>7.5472446527560608E-3</v>
      </c>
      <c r="L16" s="29"/>
      <c r="M16" s="97">
        <f>I16*'（参考）各係数'!AP13*100</f>
        <v>8.3469441119266768E-2</v>
      </c>
      <c r="N16" s="29"/>
      <c r="O16" s="97">
        <f>I16*'（参考）各係数'!AQ13</f>
        <v>4.0371213540107472E-3</v>
      </c>
      <c r="P16" s="29"/>
      <c r="Q16" s="104">
        <f>$O$5*$Q$1*'（参考）各係数'!AR13</f>
        <v>3.5346827199939822E-4</v>
      </c>
      <c r="R16" s="29"/>
      <c r="S16" s="104">
        <f>Q16*'（参考）各係数'!AO13</f>
        <v>2.1879007460642641E-4</v>
      </c>
      <c r="T16" s="29"/>
      <c r="U16" s="104">
        <f>Q16*'（参考）各係数'!AP13*100</f>
        <v>2.4197288003870621E-3</v>
      </c>
      <c r="V16" s="29"/>
      <c r="W16" s="104">
        <f>Q16*'（参考）各係数'!AQ13</f>
        <v>1.1703371533300652E-4</v>
      </c>
      <c r="X16" s="29"/>
      <c r="Y16" s="139">
        <f t="shared" si="1"/>
        <v>1.2546487222083095E-2</v>
      </c>
      <c r="Z16" s="136"/>
      <c r="AA16" s="139">
        <f t="shared" si="2"/>
        <v>7.7660347273624869E-3</v>
      </c>
      <c r="AB16" s="29"/>
      <c r="AC16" s="139">
        <f t="shared" si="0"/>
        <v>8.5889169919653827E-2</v>
      </c>
      <c r="AD16" s="29"/>
      <c r="AE16" s="139">
        <f t="shared" si="3"/>
        <v>4.1541550693437535E-3</v>
      </c>
      <c r="AF16" s="29"/>
    </row>
    <row r="17" spans="2:31" ht="12" customHeight="1" x14ac:dyDescent="0.15">
      <c r="B17" s="41">
        <v>26</v>
      </c>
      <c r="C17" s="118" t="s">
        <v>25</v>
      </c>
      <c r="D17" s="112" t="s">
        <v>74</v>
      </c>
      <c r="E17" s="85">
        <v>0</v>
      </c>
      <c r="F17" s="29"/>
      <c r="G17" s="92">
        <f>E17*'（参考）各係数'!AS14</f>
        <v>0</v>
      </c>
      <c r="H17" s="29"/>
      <c r="I17" s="98">
        <v>0.13092906409703314</v>
      </c>
      <c r="J17" s="29"/>
      <c r="K17" s="98">
        <f>I17*'（参考）各係数'!AO14</f>
        <v>4.407931210276491E-2</v>
      </c>
      <c r="L17" s="29"/>
      <c r="M17" s="98">
        <f>I17*'（参考）各係数'!AP14*100</f>
        <v>0.22902253411403167</v>
      </c>
      <c r="N17" s="29"/>
      <c r="O17" s="98">
        <f>I17*'（参考）各係数'!AQ14</f>
        <v>1.6911182862063709E-2</v>
      </c>
      <c r="P17" s="29"/>
      <c r="Q17" s="105">
        <f>$O$5*$Q$1*'（参考）各係数'!AR14</f>
        <v>2.1311910326838113E-4</v>
      </c>
      <c r="R17" s="29"/>
      <c r="S17" s="105">
        <f>Q17*'（参考）各係数'!AO14</f>
        <v>7.17498710680941E-5</v>
      </c>
      <c r="T17" s="29"/>
      <c r="U17" s="105">
        <f>Q17*'（参考）各係数'!AP14*100</f>
        <v>3.7279023901417067E-4</v>
      </c>
      <c r="V17" s="29"/>
      <c r="W17" s="105">
        <f>Q17*'（参考）各係数'!AQ14</f>
        <v>2.7527089967584224E-5</v>
      </c>
      <c r="X17" s="29"/>
      <c r="Y17" s="140">
        <f t="shared" si="1"/>
        <v>0.13114218320030152</v>
      </c>
      <c r="Z17" s="136"/>
      <c r="AA17" s="140">
        <f t="shared" si="2"/>
        <v>4.4151061973833006E-2</v>
      </c>
      <c r="AB17" s="29"/>
      <c r="AC17" s="140">
        <f t="shared" si="0"/>
        <v>0.22939532435304585</v>
      </c>
      <c r="AD17" s="29"/>
      <c r="AE17" s="140">
        <f t="shared" si="3"/>
        <v>1.6938709952031294E-2</v>
      </c>
    </row>
    <row r="18" spans="2:31" ht="12" customHeight="1" x14ac:dyDescent="0.15">
      <c r="B18" s="42">
        <v>27</v>
      </c>
      <c r="C18" s="119" t="s">
        <v>26</v>
      </c>
      <c r="D18" s="113" t="s">
        <v>75</v>
      </c>
      <c r="E18" s="86">
        <v>0</v>
      </c>
      <c r="F18" s="29"/>
      <c r="G18" s="93">
        <f>E18*'（参考）各係数'!AS15</f>
        <v>0</v>
      </c>
      <c r="H18" s="29"/>
      <c r="I18" s="99">
        <v>4.9150557701845142E-2</v>
      </c>
      <c r="J18" s="29"/>
      <c r="K18" s="99">
        <f>I18*'（参考）各係数'!AO15</f>
        <v>1.3032142271627077E-2</v>
      </c>
      <c r="L18" s="29"/>
      <c r="M18" s="99">
        <f>I18*'（参考）各係数'!AP15*100</f>
        <v>0.10679377928594777</v>
      </c>
      <c r="N18" s="29"/>
      <c r="O18" s="99">
        <f>I18*'（参考）各係数'!AQ15</f>
        <v>6.8803584169326842E-3</v>
      </c>
      <c r="P18" s="29"/>
      <c r="Q18" s="106">
        <f>$O$5*$Q$1*'（参考）各係数'!AR15</f>
        <v>2.089335534172172E-4</v>
      </c>
      <c r="R18" s="29"/>
      <c r="S18" s="106">
        <f>Q18*'（参考）各係数'!AO15</f>
        <v>5.5398187136899015E-5</v>
      </c>
      <c r="T18" s="29"/>
      <c r="U18" s="106">
        <f>Q18*'（参考）各係数'!AP15*100</f>
        <v>4.5396847629725745E-4</v>
      </c>
      <c r="V18" s="29"/>
      <c r="W18" s="106">
        <f>Q18*'（参考）各係数'!AQ15</f>
        <v>2.9247638278168285E-5</v>
      </c>
      <c r="X18" s="43"/>
      <c r="Y18" s="141">
        <f t="shared" si="1"/>
        <v>4.9359491255262358E-2</v>
      </c>
      <c r="Z18" s="136"/>
      <c r="AA18" s="141">
        <f t="shared" si="2"/>
        <v>1.3087540458763976E-2</v>
      </c>
      <c r="AB18" s="29"/>
      <c r="AC18" s="141">
        <f t="shared" si="0"/>
        <v>0.10724774776224502</v>
      </c>
      <c r="AD18" s="29"/>
      <c r="AE18" s="141">
        <f t="shared" si="3"/>
        <v>6.9096060552108528E-3</v>
      </c>
    </row>
    <row r="19" spans="2:31" ht="12" customHeight="1" x14ac:dyDescent="0.15">
      <c r="B19" s="40">
        <v>28</v>
      </c>
      <c r="C19" s="117" t="s">
        <v>27</v>
      </c>
      <c r="D19" s="111" t="s">
        <v>76</v>
      </c>
      <c r="E19" s="84">
        <v>0</v>
      </c>
      <c r="F19" s="29"/>
      <c r="G19" s="91">
        <f>E19*'（参考）各係数'!AS16</f>
        <v>0</v>
      </c>
      <c r="H19" s="29"/>
      <c r="I19" s="97">
        <v>1.9278040554937009E-2</v>
      </c>
      <c r="J19" s="29"/>
      <c r="K19" s="97">
        <f>I19*'（参考）各係数'!AO16</f>
        <v>9.5953483786502293E-3</v>
      </c>
      <c r="L19" s="29"/>
      <c r="M19" s="97">
        <f>I19*'（参考）各係数'!AP16*100</f>
        <v>0.17539263860292367</v>
      </c>
      <c r="N19" s="29"/>
      <c r="O19" s="97">
        <f>I19*'（参考）各係数'!AQ16</f>
        <v>6.7110802111990751E-3</v>
      </c>
      <c r="P19" s="29"/>
      <c r="Q19" s="104">
        <f>$O$5*$Q$1*'（参考）各係数'!AR16</f>
        <v>4.9962598754946957E-4</v>
      </c>
      <c r="R19" s="29"/>
      <c r="S19" s="104">
        <f>Q19*'（参考）各係数'!AO16</f>
        <v>2.4868115594541484E-4</v>
      </c>
      <c r="T19" s="29"/>
      <c r="U19" s="104">
        <f>Q19*'（参考）各係数'!AP16*100</f>
        <v>4.5456238159251698E-3</v>
      </c>
      <c r="V19" s="29"/>
      <c r="W19" s="104">
        <f>Q19*'（参考）各係数'!AQ16</f>
        <v>1.7393002512308475E-4</v>
      </c>
      <c r="X19" s="43"/>
      <c r="Y19" s="139">
        <f t="shared" si="1"/>
        <v>1.9777666542486479E-2</v>
      </c>
      <c r="Z19" s="136"/>
      <c r="AA19" s="139">
        <f t="shared" si="2"/>
        <v>9.8440295345956445E-3</v>
      </c>
      <c r="AB19" s="29"/>
      <c r="AC19" s="139">
        <f t="shared" si="0"/>
        <v>0.17993826241884883</v>
      </c>
      <c r="AD19" s="29"/>
      <c r="AE19" s="139">
        <f t="shared" si="3"/>
        <v>6.8850102363221602E-3</v>
      </c>
    </row>
    <row r="20" spans="2:31" ht="12" customHeight="1" x14ac:dyDescent="0.15">
      <c r="B20" s="40">
        <v>29</v>
      </c>
      <c r="C20" s="117" t="s">
        <v>48</v>
      </c>
      <c r="D20" s="111" t="s">
        <v>77</v>
      </c>
      <c r="E20" s="84">
        <v>0</v>
      </c>
      <c r="F20" s="29"/>
      <c r="G20" s="91">
        <f>E20*'（参考）各係数'!AS17</f>
        <v>0</v>
      </c>
      <c r="H20" s="29"/>
      <c r="I20" s="97">
        <v>3.0704539738529327E-3</v>
      </c>
      <c r="J20" s="29"/>
      <c r="K20" s="97">
        <f>I20*'（参考）各係数'!AO17</f>
        <v>1.5171734663431229E-3</v>
      </c>
      <c r="L20" s="29"/>
      <c r="M20" s="97">
        <f>I20*'（参考）各係数'!AP17*100</f>
        <v>2.7153897172539236E-2</v>
      </c>
      <c r="N20" s="29"/>
      <c r="O20" s="97">
        <f>I20*'（参考）各係数'!AQ17</f>
        <v>9.8183107669568676E-4</v>
      </c>
      <c r="P20" s="29"/>
      <c r="Q20" s="104">
        <f>$O$5*$Q$1*'（参考）各係数'!AR17</f>
        <v>3.8547240981525969E-5</v>
      </c>
      <c r="R20" s="29"/>
      <c r="S20" s="104">
        <f>Q20*'（参考）各係数'!AO17</f>
        <v>1.9046972114198065E-5</v>
      </c>
      <c r="T20" s="29"/>
      <c r="U20" s="104">
        <f>Q20*'（参考）各係数'!AP17*100</f>
        <v>3.4089676211104196E-4</v>
      </c>
      <c r="V20" s="29"/>
      <c r="W20" s="104">
        <f>Q20*'（参考）各係数'!AQ17</f>
        <v>1.2326150933650998E-5</v>
      </c>
      <c r="X20" s="43"/>
      <c r="Y20" s="139">
        <f t="shared" si="1"/>
        <v>3.1090012148344585E-3</v>
      </c>
      <c r="Z20" s="136"/>
      <c r="AA20" s="139">
        <f t="shared" si="2"/>
        <v>1.536220438457321E-3</v>
      </c>
      <c r="AB20" s="29"/>
      <c r="AC20" s="139">
        <f t="shared" si="0"/>
        <v>2.7494793934650277E-2</v>
      </c>
      <c r="AD20" s="29"/>
      <c r="AE20" s="139">
        <f t="shared" si="3"/>
        <v>9.9415722762933776E-4</v>
      </c>
    </row>
    <row r="21" spans="2:31" ht="12" customHeight="1" x14ac:dyDescent="0.15">
      <c r="B21" s="40">
        <v>30</v>
      </c>
      <c r="C21" s="117" t="s">
        <v>49</v>
      </c>
      <c r="D21" s="111" t="s">
        <v>98</v>
      </c>
      <c r="E21" s="84">
        <v>0</v>
      </c>
      <c r="F21" s="29"/>
      <c r="G21" s="91">
        <f>E21*'（参考）各係数'!AS18</f>
        <v>0</v>
      </c>
      <c r="H21" s="29"/>
      <c r="I21" s="97">
        <v>5.116903668595945E-3</v>
      </c>
      <c r="J21" s="29"/>
      <c r="K21" s="97">
        <f>I21*'（参考）各係数'!AO18</f>
        <v>2.7045632984568882E-3</v>
      </c>
      <c r="L21" s="29"/>
      <c r="M21" s="97">
        <f>I21*'（参考）各係数'!AP18*100</f>
        <v>3.7187430583625433E-2</v>
      </c>
      <c r="N21" s="29"/>
      <c r="O21" s="97">
        <f>I21*'（参考）各係数'!AQ18</f>
        <v>1.7065578819918661E-3</v>
      </c>
      <c r="P21" s="29"/>
      <c r="Q21" s="104">
        <f>$O$5*$Q$1*'（参考）各係数'!AR18</f>
        <v>2.4459177860850601E-4</v>
      </c>
      <c r="R21" s="29"/>
      <c r="S21" s="104">
        <f>Q21*'（参考）各係数'!AO18</f>
        <v>1.2928012532047029E-4</v>
      </c>
      <c r="T21" s="29"/>
      <c r="U21" s="104">
        <f>Q21*'（参考）各係数'!AP18*100</f>
        <v>1.777586676910243E-3</v>
      </c>
      <c r="V21" s="29"/>
      <c r="W21" s="104">
        <f>Q21*'（参考）各係数'!AQ18</f>
        <v>8.1574728525090815E-5</v>
      </c>
      <c r="X21" s="43"/>
      <c r="Y21" s="139">
        <f t="shared" si="1"/>
        <v>5.3614954472044514E-3</v>
      </c>
      <c r="Z21" s="136"/>
      <c r="AA21" s="139">
        <f t="shared" si="2"/>
        <v>2.8338434237773586E-3</v>
      </c>
      <c r="AB21" s="29"/>
      <c r="AC21" s="139">
        <f t="shared" si="0"/>
        <v>3.8965017260535674E-2</v>
      </c>
      <c r="AD21" s="29"/>
      <c r="AE21" s="139">
        <f t="shared" si="3"/>
        <v>1.7881326105169569E-3</v>
      </c>
    </row>
    <row r="22" spans="2:31" ht="12" customHeight="1" x14ac:dyDescent="0.15">
      <c r="B22" s="41">
        <v>31</v>
      </c>
      <c r="C22" s="118" t="s">
        <v>50</v>
      </c>
      <c r="D22" s="112" t="s">
        <v>78</v>
      </c>
      <c r="E22" s="85">
        <v>100</v>
      </c>
      <c r="F22" s="29"/>
      <c r="G22" s="92">
        <f>E22*'（参考）各係数'!AS19</f>
        <v>3.4689268766794346</v>
      </c>
      <c r="H22" s="29"/>
      <c r="I22" s="98">
        <v>3.474433945423109</v>
      </c>
      <c r="J22" s="29"/>
      <c r="K22" s="98">
        <f>I22*'（参考）各係数'!AO19</f>
        <v>2.0347328256604267</v>
      </c>
      <c r="L22" s="29"/>
      <c r="M22" s="98">
        <f>I22*'（参考）各係数'!AP19*100</f>
        <v>22.166462203079057</v>
      </c>
      <c r="N22" s="29"/>
      <c r="O22" s="98">
        <f>I22*'（参考）各係数'!AQ19</f>
        <v>1.1531389383594342</v>
      </c>
      <c r="P22" s="29"/>
      <c r="Q22" s="105">
        <f>$O$5*$Q$1*'（参考）各係数'!AR19</f>
        <v>1.4313923784715441E-4</v>
      </c>
      <c r="R22" s="29"/>
      <c r="S22" s="105">
        <f>Q22*'（参考）各係数'!AO19</f>
        <v>8.3826634917404534E-5</v>
      </c>
      <c r="T22" s="29"/>
      <c r="U22" s="105">
        <f>Q22*'（参考）各係数'!AP19*100</f>
        <v>9.132107719866593E-4</v>
      </c>
      <c r="V22" s="29"/>
      <c r="W22" s="105">
        <f>Q22*'（参考）各係数'!AQ19</f>
        <v>4.7506854745671562E-5</v>
      </c>
      <c r="X22" s="43"/>
      <c r="Y22" s="140">
        <f t="shared" si="1"/>
        <v>3.4745770846609561</v>
      </c>
      <c r="Z22" s="136"/>
      <c r="AA22" s="140">
        <f t="shared" si="2"/>
        <v>2.0348166522953441</v>
      </c>
      <c r="AB22" s="29"/>
      <c r="AC22" s="140">
        <f t="shared" si="0"/>
        <v>22.167375413851044</v>
      </c>
      <c r="AD22" s="29"/>
      <c r="AE22" s="140">
        <f t="shared" si="3"/>
        <v>1.1531864452141798</v>
      </c>
    </row>
    <row r="23" spans="2:31" ht="12" customHeight="1" x14ac:dyDescent="0.15">
      <c r="B23" s="42">
        <v>32</v>
      </c>
      <c r="C23" s="119" t="s">
        <v>51</v>
      </c>
      <c r="D23" s="113" t="s">
        <v>102</v>
      </c>
      <c r="E23" s="86">
        <v>0</v>
      </c>
      <c r="F23" s="29"/>
      <c r="G23" s="93">
        <f>E23*'（参考）各係数'!AS20</f>
        <v>0</v>
      </c>
      <c r="H23" s="29"/>
      <c r="I23" s="99">
        <v>2.7389988904616674E-2</v>
      </c>
      <c r="J23" s="29"/>
      <c r="K23" s="99">
        <f>I23*'（参考）各係数'!AO20</f>
        <v>3.7328950525158072E-3</v>
      </c>
      <c r="L23" s="29"/>
      <c r="M23" s="99">
        <f>I23*'（参考）各係数'!AP20*100</f>
        <v>0.26747272814307482</v>
      </c>
      <c r="N23" s="29"/>
      <c r="O23" s="99">
        <f>I23*'（参考）各係数'!AQ20</f>
        <v>2.8423476377833863E-3</v>
      </c>
      <c r="P23" s="29"/>
      <c r="Q23" s="106">
        <f>$O$5*$Q$1*'（参考）各係数'!AR20</f>
        <v>6.848530978014383E-5</v>
      </c>
      <c r="R23" s="29"/>
      <c r="S23" s="106">
        <f>Q23*'（参考）各係数'!AO20</f>
        <v>9.3336464990396887E-6</v>
      </c>
      <c r="T23" s="29"/>
      <c r="U23" s="106">
        <f>Q23*'（参考）各係数'!AP20*100</f>
        <v>6.6878276980722397E-4</v>
      </c>
      <c r="V23" s="29"/>
      <c r="W23" s="106">
        <f>Q23*'（参考）各係数'!AQ20</f>
        <v>7.1069418521613499E-6</v>
      </c>
      <c r="X23" s="43"/>
      <c r="Y23" s="141">
        <f t="shared" si="1"/>
        <v>2.7458474214396816E-2</v>
      </c>
      <c r="Z23" s="136"/>
      <c r="AA23" s="141">
        <f t="shared" si="2"/>
        <v>3.7422286990148471E-3</v>
      </c>
      <c r="AB23" s="29"/>
      <c r="AC23" s="141">
        <f t="shared" si="0"/>
        <v>0.26814151091288202</v>
      </c>
      <c r="AD23" s="29"/>
      <c r="AE23" s="141">
        <f t="shared" si="3"/>
        <v>2.8494545796355474E-3</v>
      </c>
    </row>
    <row r="24" spans="2:31" ht="12" customHeight="1" x14ac:dyDescent="0.15">
      <c r="B24" s="40">
        <v>33</v>
      </c>
      <c r="C24" s="117" t="s">
        <v>28</v>
      </c>
      <c r="D24" s="111" t="s">
        <v>79</v>
      </c>
      <c r="E24" s="84">
        <v>100</v>
      </c>
      <c r="F24" s="29"/>
      <c r="G24" s="91">
        <f>E24*'（参考）各係数'!AS21</f>
        <v>11.644909154653638</v>
      </c>
      <c r="H24" s="29"/>
      <c r="I24" s="97">
        <v>11.752240660478968</v>
      </c>
      <c r="J24" s="29"/>
      <c r="K24" s="97">
        <f>I24*'（参考）各係数'!AO21</f>
        <v>6.1840732858005634</v>
      </c>
      <c r="L24" s="29"/>
      <c r="M24" s="97">
        <f>I24*'（参考）各係数'!AP21*100</f>
        <v>82.637626623569233</v>
      </c>
      <c r="N24" s="29"/>
      <c r="O24" s="97">
        <f>I24*'（参考）各係数'!AQ21</f>
        <v>3.6213620151347317</v>
      </c>
      <c r="P24" s="29"/>
      <c r="Q24" s="104">
        <f>$O$5*$Q$1*'（参考）各係数'!AR21</f>
        <v>3.9347280626964376E-3</v>
      </c>
      <c r="R24" s="29"/>
      <c r="S24" s="104">
        <f>Q24*'（参考）各係数'!AO21</f>
        <v>2.0704687218700266E-3</v>
      </c>
      <c r="T24" s="29"/>
      <c r="U24" s="104">
        <f>Q24*'（参考）各係数'!AP21*100</f>
        <v>2.7667625085643563E-2</v>
      </c>
      <c r="V24" s="29"/>
      <c r="W24" s="104">
        <f>Q24*'（参考）各係数'!AQ21</f>
        <v>1.2124560037347655E-3</v>
      </c>
      <c r="X24" s="43"/>
      <c r="Y24" s="139">
        <f t="shared" si="1"/>
        <v>11.756175388541664</v>
      </c>
      <c r="Z24" s="136"/>
      <c r="AA24" s="139">
        <f t="shared" si="2"/>
        <v>6.1861437545224334</v>
      </c>
      <c r="AB24" s="29"/>
      <c r="AC24" s="139">
        <f t="shared" si="0"/>
        <v>82.665294248654874</v>
      </c>
      <c r="AD24" s="29"/>
      <c r="AE24" s="139">
        <f t="shared" si="3"/>
        <v>3.6225744711384666</v>
      </c>
    </row>
    <row r="25" spans="2:31" ht="12" customHeight="1" x14ac:dyDescent="0.15">
      <c r="B25" s="40">
        <v>34</v>
      </c>
      <c r="C25" s="117" t="s">
        <v>103</v>
      </c>
      <c r="D25" s="111" t="s">
        <v>80</v>
      </c>
      <c r="E25" s="84">
        <v>0</v>
      </c>
      <c r="F25" s="29"/>
      <c r="G25" s="91">
        <f>E25*'（参考）各係数'!AS22</f>
        <v>0</v>
      </c>
      <c r="H25" s="29"/>
      <c r="I25" s="97">
        <v>3.4071138713900256E-5</v>
      </c>
      <c r="J25" s="29"/>
      <c r="K25" s="97">
        <f>I25*'（参考）各係数'!AO22</f>
        <v>1.8270269421661785E-5</v>
      </c>
      <c r="L25" s="29"/>
      <c r="M25" s="97">
        <f>I25*'（参考）各係数'!AP22*100</f>
        <v>1.4737104680290591E-4</v>
      </c>
      <c r="N25" s="29"/>
      <c r="O25" s="97">
        <f>I25*'（参考）各係数'!AQ22</f>
        <v>1.1687945356591889E-5</v>
      </c>
      <c r="P25" s="29"/>
      <c r="Q25" s="104">
        <f>$O$5*$Q$1*'（参考）各係数'!AR22</f>
        <v>9.8063819353349981E-4</v>
      </c>
      <c r="R25" s="29"/>
      <c r="S25" s="104">
        <f>Q25*'（参考）各係数'!AO22</f>
        <v>5.2585633111579028E-4</v>
      </c>
      <c r="T25" s="29"/>
      <c r="U25" s="104">
        <f>Q25*'（参考）各係数'!AP22*100</f>
        <v>4.2416450571105381E-3</v>
      </c>
      <c r="V25" s="29"/>
      <c r="W25" s="104">
        <f>Q25*'（参考）各係数'!AQ22</f>
        <v>3.3640336229591396E-4</v>
      </c>
      <c r="X25" s="43"/>
      <c r="Y25" s="139">
        <f t="shared" si="1"/>
        <v>1.0147093322474001E-3</v>
      </c>
      <c r="Z25" s="136"/>
      <c r="AA25" s="139">
        <f t="shared" si="2"/>
        <v>5.4412660053745204E-4</v>
      </c>
      <c r="AB25" s="29"/>
      <c r="AC25" s="139">
        <f t="shared" si="0"/>
        <v>4.3890161039134437E-3</v>
      </c>
      <c r="AD25" s="29"/>
      <c r="AE25" s="139">
        <f t="shared" si="3"/>
        <v>3.4809130765250582E-4</v>
      </c>
    </row>
    <row r="26" spans="2:31" ht="12" customHeight="1" x14ac:dyDescent="0.15">
      <c r="B26" s="40">
        <v>35</v>
      </c>
      <c r="C26" s="117" t="s">
        <v>29</v>
      </c>
      <c r="D26" s="111" t="s">
        <v>81</v>
      </c>
      <c r="E26" s="84">
        <v>0</v>
      </c>
      <c r="F26" s="29"/>
      <c r="G26" s="91">
        <f>E26*'（参考）各係数'!AS23</f>
        <v>0</v>
      </c>
      <c r="H26" s="29"/>
      <c r="I26" s="97">
        <v>1.3338384488545763E-3</v>
      </c>
      <c r="J26" s="29"/>
      <c r="K26" s="97">
        <f>I26*'（参考）各係数'!AO23</f>
        <v>5.2173403375268006E-4</v>
      </c>
      <c r="L26" s="29"/>
      <c r="M26" s="97">
        <f>I26*'（参考）各係数'!AP23*100</f>
        <v>5.2118256899617759E-3</v>
      </c>
      <c r="N26" s="29"/>
      <c r="O26" s="97">
        <f>I26*'（参考）各係数'!AQ23</f>
        <v>3.5532712477302059E-4</v>
      </c>
      <c r="P26" s="29"/>
      <c r="Q26" s="104">
        <f>$O$5*$Q$1*'（参考）各係数'!AR23</f>
        <v>4.6825697831105002E-3</v>
      </c>
      <c r="R26" s="29"/>
      <c r="S26" s="104">
        <f>Q26*'（参考）各係数'!AO23</f>
        <v>1.8315981394662968E-3</v>
      </c>
      <c r="T26" s="29"/>
      <c r="U26" s="104">
        <f>Q26*'（参考）各係数'!AP23*100</f>
        <v>1.8296621687290116E-2</v>
      </c>
      <c r="V26" s="29"/>
      <c r="W26" s="104">
        <f>Q26*'（参考）各係数'!AQ23</f>
        <v>1.2474104783907632E-3</v>
      </c>
      <c r="X26" s="43"/>
      <c r="Y26" s="139">
        <f t="shared" si="1"/>
        <v>6.0164082319650765E-3</v>
      </c>
      <c r="Z26" s="136"/>
      <c r="AA26" s="139">
        <f t="shared" si="2"/>
        <v>2.353332173218977E-3</v>
      </c>
      <c r="AB26" s="29"/>
      <c r="AC26" s="139">
        <f t="shared" si="0"/>
        <v>2.3508447377251891E-2</v>
      </c>
      <c r="AD26" s="29"/>
      <c r="AE26" s="139">
        <f t="shared" si="3"/>
        <v>1.6027376031637838E-3</v>
      </c>
    </row>
    <row r="27" spans="2:31" ht="12" customHeight="1" x14ac:dyDescent="0.15">
      <c r="B27" s="41">
        <v>39</v>
      </c>
      <c r="C27" s="118" t="s">
        <v>0</v>
      </c>
      <c r="D27" s="112" t="s">
        <v>82</v>
      </c>
      <c r="E27" s="85">
        <v>0</v>
      </c>
      <c r="F27" s="29"/>
      <c r="G27" s="92">
        <f>E27*'（参考）各係数'!AS24</f>
        <v>0</v>
      </c>
      <c r="H27" s="29"/>
      <c r="I27" s="98">
        <v>1.6276695738044064E-2</v>
      </c>
      <c r="J27" s="29"/>
      <c r="K27" s="98">
        <f>I27*'（参考）各係数'!AO24</f>
        <v>8.5969116313305092E-3</v>
      </c>
      <c r="L27" s="29"/>
      <c r="M27" s="98">
        <f>I27*'（参考）各係数'!AP24*100</f>
        <v>0.12693910870575995</v>
      </c>
      <c r="N27" s="29"/>
      <c r="O27" s="98">
        <f>I27*'（参考）各係数'!AQ24</f>
        <v>5.0873380293353244E-3</v>
      </c>
      <c r="P27" s="29"/>
      <c r="Q27" s="105">
        <f>$O$5*$Q$1*'（参考）各係数'!AR24</f>
        <v>1.1293303884506172E-2</v>
      </c>
      <c r="R27" s="29"/>
      <c r="S27" s="105">
        <f>Q27*'（参考）各係数'!AO24</f>
        <v>5.9648184793388501E-3</v>
      </c>
      <c r="T27" s="29"/>
      <c r="U27" s="105">
        <f>Q27*'（参考）各係数'!AP24*100</f>
        <v>8.8074505570058553E-2</v>
      </c>
      <c r="V27" s="29"/>
      <c r="W27" s="105">
        <f>Q27*'（参考）各係数'!AQ24</f>
        <v>3.5297615224324751E-3</v>
      </c>
      <c r="X27" s="43"/>
      <c r="Y27" s="140">
        <f t="shared" si="1"/>
        <v>2.7569999622550238E-2</v>
      </c>
      <c r="Z27" s="136"/>
      <c r="AA27" s="140">
        <f t="shared" si="2"/>
        <v>1.4561730110669359E-2</v>
      </c>
      <c r="AB27" s="29"/>
      <c r="AC27" s="140">
        <f t="shared" si="0"/>
        <v>0.2150136142758185</v>
      </c>
      <c r="AD27" s="29"/>
      <c r="AE27" s="140">
        <f t="shared" si="3"/>
        <v>8.6170995517677994E-3</v>
      </c>
    </row>
    <row r="28" spans="2:31" ht="12" customHeight="1" x14ac:dyDescent="0.15">
      <c r="B28" s="42">
        <v>41</v>
      </c>
      <c r="C28" s="119" t="s">
        <v>30</v>
      </c>
      <c r="D28" s="113" t="s">
        <v>83</v>
      </c>
      <c r="E28" s="86">
        <v>0</v>
      </c>
      <c r="F28" s="29"/>
      <c r="G28" s="93">
        <f>E28*'（参考）各係数'!AS25</f>
        <v>0</v>
      </c>
      <c r="H28" s="29"/>
      <c r="I28" s="99">
        <v>3.4399531808741668E-2</v>
      </c>
      <c r="J28" s="29"/>
      <c r="K28" s="99">
        <f>I28*'（参考）各係数'!AO25</f>
        <v>1.7627130102404256E-2</v>
      </c>
      <c r="L28" s="29"/>
      <c r="M28" s="99">
        <f>I28*'（参考）各係数'!AP25*100</f>
        <v>0.22887550862506612</v>
      </c>
      <c r="N28" s="29"/>
      <c r="O28" s="99">
        <f>I28*'（参考）各係数'!AQ25</f>
        <v>1.3972386926262067E-2</v>
      </c>
      <c r="P28" s="29"/>
      <c r="Q28" s="106">
        <f>$O$5*$Q$1*'（参考）各係数'!AR25</f>
        <v>1.3852052571941867E-2</v>
      </c>
      <c r="R28" s="29"/>
      <c r="S28" s="106">
        <f>Q28*'（参考）各係数'!AO25</f>
        <v>7.0981179112709148E-3</v>
      </c>
      <c r="T28" s="29"/>
      <c r="U28" s="106">
        <f>Q28*'（参考）各係数'!AP25*100</f>
        <v>9.2163916518732486E-2</v>
      </c>
      <c r="V28" s="29"/>
      <c r="W28" s="106">
        <f>Q28*'（参考）各係数'!AQ25</f>
        <v>5.6264207121828067E-3</v>
      </c>
      <c r="X28" s="43"/>
      <c r="Y28" s="141">
        <f t="shared" si="1"/>
        <v>4.8251584380683533E-2</v>
      </c>
      <c r="Z28" s="136"/>
      <c r="AA28" s="141">
        <f t="shared" si="2"/>
        <v>2.472524801367517E-2</v>
      </c>
      <c r="AB28" s="29"/>
      <c r="AC28" s="141">
        <f t="shared" si="0"/>
        <v>0.32103942514379857</v>
      </c>
      <c r="AD28" s="29"/>
      <c r="AE28" s="141">
        <f t="shared" si="3"/>
        <v>1.9598807638444873E-2</v>
      </c>
    </row>
    <row r="29" spans="2:31" ht="12" customHeight="1" x14ac:dyDescent="0.15">
      <c r="B29" s="40">
        <v>46</v>
      </c>
      <c r="C29" s="117" t="s">
        <v>31</v>
      </c>
      <c r="D29" s="111" t="s">
        <v>84</v>
      </c>
      <c r="E29" s="84">
        <v>0</v>
      </c>
      <c r="F29" s="29"/>
      <c r="G29" s="91">
        <f>E29*'（参考）各係数'!AS26</f>
        <v>0</v>
      </c>
      <c r="H29" s="29"/>
      <c r="I29" s="97">
        <v>8.0423170861594909E-2</v>
      </c>
      <c r="J29" s="29"/>
      <c r="K29" s="97">
        <f>I29*'（参考）各係数'!AO26</f>
        <v>3.1358552892171397E-2</v>
      </c>
      <c r="L29" s="29"/>
      <c r="M29" s="97">
        <f>I29*'（参考）各係数'!AP26*100</f>
        <v>0.14122353018139627</v>
      </c>
      <c r="N29" s="29"/>
      <c r="O29" s="97">
        <f>I29*'（参考）各係数'!AQ26</f>
        <v>7.5312066930497178E-3</v>
      </c>
      <c r="P29" s="29"/>
      <c r="Q29" s="104">
        <f>$O$5*$Q$1*'（参考）各係数'!AR26</f>
        <v>6.9252332999345023E-2</v>
      </c>
      <c r="R29" s="29"/>
      <c r="S29" s="104">
        <f>Q29*'（参考）各係数'!AO26</f>
        <v>2.7002826722706024E-2</v>
      </c>
      <c r="T29" s="29"/>
      <c r="U29" s="104">
        <f>Q29*'（参考）各係数'!AP26*100</f>
        <v>0.12160747748054103</v>
      </c>
      <c r="V29" s="29"/>
      <c r="W29" s="104">
        <f>Q29*'（参考）各係数'!AQ26</f>
        <v>6.4851165181182453E-3</v>
      </c>
      <c r="X29" s="43"/>
      <c r="Y29" s="139">
        <f t="shared" si="1"/>
        <v>0.14967550386093992</v>
      </c>
      <c r="Z29" s="136"/>
      <c r="AA29" s="139">
        <f t="shared" si="2"/>
        <v>5.8361379614877418E-2</v>
      </c>
      <c r="AB29" s="29"/>
      <c r="AC29" s="139">
        <f t="shared" si="0"/>
        <v>0.26283100766193729</v>
      </c>
      <c r="AD29" s="29"/>
      <c r="AE29" s="139">
        <f t="shared" si="3"/>
        <v>1.4016323211167962E-2</v>
      </c>
    </row>
    <row r="30" spans="2:31" ht="12" customHeight="1" x14ac:dyDescent="0.15">
      <c r="B30" s="40">
        <v>47</v>
      </c>
      <c r="C30" s="117" t="s">
        <v>53</v>
      </c>
      <c r="D30" s="111" t="s">
        <v>85</v>
      </c>
      <c r="E30" s="84">
        <v>0</v>
      </c>
      <c r="F30" s="29"/>
      <c r="G30" s="91">
        <f>E30*'（参考）各係数'!AS27</f>
        <v>0</v>
      </c>
      <c r="H30" s="29"/>
      <c r="I30" s="97">
        <v>1.1806122717975038E-2</v>
      </c>
      <c r="J30" s="29"/>
      <c r="K30" s="97">
        <f>I30*'（参考）各係数'!AO27</f>
        <v>5.6620583923338696E-3</v>
      </c>
      <c r="L30" s="29"/>
      <c r="M30" s="97">
        <f>I30*'（参考）各係数'!AP27*100</f>
        <v>1.4057442075434546E-2</v>
      </c>
      <c r="N30" s="29"/>
      <c r="O30" s="97">
        <f>I30*'（参考）各係数'!AQ27</f>
        <v>2.133138075807763E-3</v>
      </c>
      <c r="P30" s="29"/>
      <c r="Q30" s="104">
        <f>$O$5*$Q$1*'（参考）各係数'!AR27</f>
        <v>3.2496956405899745E-2</v>
      </c>
      <c r="R30" s="29"/>
      <c r="S30" s="104">
        <f>Q30*'（参考）各係数'!AO27</f>
        <v>1.5585105215210893E-2</v>
      </c>
      <c r="T30" s="29"/>
      <c r="U30" s="104">
        <f>Q30*'（参考）各係数'!AP27*100</f>
        <v>3.8693828042997917E-2</v>
      </c>
      <c r="V30" s="29"/>
      <c r="W30" s="104">
        <f>Q30*'（参考）各係数'!AQ27</f>
        <v>5.871571616966849E-3</v>
      </c>
      <c r="X30" s="43"/>
      <c r="Y30" s="139">
        <f t="shared" si="1"/>
        <v>4.4303079123874781E-2</v>
      </c>
      <c r="Z30" s="136"/>
      <c r="AA30" s="139">
        <f t="shared" si="2"/>
        <v>2.1247163607544764E-2</v>
      </c>
      <c r="AB30" s="29"/>
      <c r="AC30" s="139">
        <f t="shared" si="0"/>
        <v>5.2751270118432461E-2</v>
      </c>
      <c r="AD30" s="29"/>
      <c r="AE30" s="139">
        <f t="shared" si="3"/>
        <v>8.0047096927746125E-3</v>
      </c>
    </row>
    <row r="31" spans="2:31" ht="12" customHeight="1" x14ac:dyDescent="0.15">
      <c r="B31" s="40">
        <v>48</v>
      </c>
      <c r="C31" s="117" t="s">
        <v>54</v>
      </c>
      <c r="D31" s="111" t="s">
        <v>86</v>
      </c>
      <c r="E31" s="84">
        <v>0</v>
      </c>
      <c r="F31" s="29"/>
      <c r="G31" s="91">
        <f>E31*'（参考）各係数'!AS28</f>
        <v>0</v>
      </c>
      <c r="H31" s="29"/>
      <c r="I31" s="97">
        <v>4.067455544087566E-3</v>
      </c>
      <c r="J31" s="29"/>
      <c r="K31" s="97">
        <f>I31*'（参考）各係数'!AO28</f>
        <v>2.8712566394222204E-3</v>
      </c>
      <c r="L31" s="29"/>
      <c r="M31" s="97">
        <f>I31*'（参考）各係数'!AP28*100</f>
        <v>2.496631180239595E-2</v>
      </c>
      <c r="N31" s="29"/>
      <c r="O31" s="97">
        <f>I31*'（参考）各係数'!AQ28</f>
        <v>2.2817888087708366E-3</v>
      </c>
      <c r="P31" s="29"/>
      <c r="Q31" s="104">
        <f>$O$5*$Q$1*'（参考）各係数'!AR28</f>
        <v>8.4162036512882565E-3</v>
      </c>
      <c r="R31" s="29"/>
      <c r="S31" s="104">
        <f>Q31*'（参考）各係数'!AO28</f>
        <v>5.9410804495742273E-3</v>
      </c>
      <c r="T31" s="29"/>
      <c r="U31" s="104">
        <f>Q31*'（参考）各係数'!AP28*100</f>
        <v>5.165921600691066E-2</v>
      </c>
      <c r="V31" s="29"/>
      <c r="W31" s="104">
        <f>Q31*'（参考）各係数'!AQ28</f>
        <v>4.7213790281643367E-3</v>
      </c>
      <c r="X31" s="43"/>
      <c r="Y31" s="139">
        <f t="shared" si="1"/>
        <v>1.2483659195375823E-2</v>
      </c>
      <c r="Z31" s="136"/>
      <c r="AA31" s="139">
        <f t="shared" si="2"/>
        <v>8.8123370889964473E-3</v>
      </c>
      <c r="AB31" s="29"/>
      <c r="AC31" s="139">
        <f t="shared" si="0"/>
        <v>7.6625527809306607E-2</v>
      </c>
      <c r="AD31" s="29"/>
      <c r="AE31" s="139">
        <f t="shared" si="3"/>
        <v>7.0031678369351733E-3</v>
      </c>
    </row>
    <row r="32" spans="2:31" ht="12" customHeight="1" x14ac:dyDescent="0.15">
      <c r="B32" s="41">
        <v>51</v>
      </c>
      <c r="C32" s="118" t="s">
        <v>1</v>
      </c>
      <c r="D32" s="112" t="s">
        <v>87</v>
      </c>
      <c r="E32" s="85">
        <v>0</v>
      </c>
      <c r="F32" s="29"/>
      <c r="G32" s="92">
        <f>E32*'（参考）各係数'!AS29</f>
        <v>0</v>
      </c>
      <c r="H32" s="29"/>
      <c r="I32" s="98">
        <v>0.4320412001592322</v>
      </c>
      <c r="J32" s="29"/>
      <c r="K32" s="98">
        <f>I32*'（参考）各係数'!AO29</f>
        <v>0.31739483959584958</v>
      </c>
      <c r="L32" s="29"/>
      <c r="M32" s="98">
        <f>I32*'（参考）各係数'!AP29*100</f>
        <v>3.6130734377954332</v>
      </c>
      <c r="N32" s="29"/>
      <c r="O32" s="98">
        <f>I32*'（参考）各係数'!AQ29</f>
        <v>0.18641773376752954</v>
      </c>
      <c r="P32" s="29"/>
      <c r="Q32" s="105">
        <f>$O$5*$Q$1*'（参考）各係数'!AR29</f>
        <v>0.54925042461014195</v>
      </c>
      <c r="R32" s="29"/>
      <c r="S32" s="105">
        <f>Q32*'（参考）各係数'!AO29</f>
        <v>0.40350144928964615</v>
      </c>
      <c r="T32" s="29"/>
      <c r="U32" s="105">
        <f>Q32*'（参考）各係数'!AP29*100</f>
        <v>4.5932705471732111</v>
      </c>
      <c r="V32" s="29"/>
      <c r="W32" s="105">
        <f>Q32*'（参考）各係数'!AQ29</f>
        <v>0.23699133181960275</v>
      </c>
      <c r="X32" s="43"/>
      <c r="Y32" s="140">
        <f t="shared" si="1"/>
        <v>0.98129162476937415</v>
      </c>
      <c r="Z32" s="136"/>
      <c r="AA32" s="140">
        <f t="shared" si="2"/>
        <v>0.72089628888549573</v>
      </c>
      <c r="AB32" s="29"/>
      <c r="AC32" s="140">
        <f t="shared" si="0"/>
        <v>8.2063439849686439</v>
      </c>
      <c r="AD32" s="29"/>
      <c r="AE32" s="140">
        <f t="shared" si="3"/>
        <v>0.42340906558713232</v>
      </c>
    </row>
    <row r="33" spans="2:31" ht="12" customHeight="1" x14ac:dyDescent="0.15">
      <c r="B33" s="42">
        <v>53</v>
      </c>
      <c r="C33" s="119" t="s">
        <v>2</v>
      </c>
      <c r="D33" s="113" t="s">
        <v>88</v>
      </c>
      <c r="E33" s="86">
        <v>0</v>
      </c>
      <c r="F33" s="29"/>
      <c r="G33" s="93">
        <f>E33*'（参考）各係数'!AS30</f>
        <v>0</v>
      </c>
      <c r="H33" s="29"/>
      <c r="I33" s="99">
        <v>0.12396057614608862</v>
      </c>
      <c r="J33" s="29"/>
      <c r="K33" s="99">
        <f>I33*'（参考）各係数'!AO30</f>
        <v>8.7768971393634765E-2</v>
      </c>
      <c r="L33" s="29"/>
      <c r="M33" s="99">
        <f>I33*'（参考）各係数'!AP30*100</f>
        <v>0.83122247546527617</v>
      </c>
      <c r="N33" s="29"/>
      <c r="O33" s="99">
        <f>I33*'（参考）各係数'!AQ30</f>
        <v>4.7896456376167934E-2</v>
      </c>
      <c r="P33" s="29"/>
      <c r="Q33" s="106">
        <f>$O$5*$Q$1*'（参考）各係数'!AR30</f>
        <v>0.38785288125378553</v>
      </c>
      <c r="R33" s="29"/>
      <c r="S33" s="106">
        <f>Q33*'（参考）各係数'!AO30</f>
        <v>0.27461511956498313</v>
      </c>
      <c r="T33" s="29"/>
      <c r="U33" s="106">
        <f>Q33*'（参考）各係数'!AP30*100</f>
        <v>2.6007626141731519</v>
      </c>
      <c r="V33" s="29"/>
      <c r="W33" s="106">
        <f>Q33*'（参考）各係数'!AQ30</f>
        <v>0.14986037645912589</v>
      </c>
      <c r="X33" s="43"/>
      <c r="Y33" s="141">
        <f t="shared" si="1"/>
        <v>0.51181345739987416</v>
      </c>
      <c r="Z33" s="136"/>
      <c r="AA33" s="141">
        <f t="shared" si="2"/>
        <v>0.3623840909586179</v>
      </c>
      <c r="AB33" s="29"/>
      <c r="AC33" s="141">
        <f t="shared" si="0"/>
        <v>3.4319850896384283</v>
      </c>
      <c r="AD33" s="29"/>
      <c r="AE33" s="141">
        <f t="shared" si="3"/>
        <v>0.19775683283529383</v>
      </c>
    </row>
    <row r="34" spans="2:31" ht="12" customHeight="1" x14ac:dyDescent="0.15">
      <c r="B34" s="40">
        <v>55</v>
      </c>
      <c r="C34" s="117" t="s">
        <v>32</v>
      </c>
      <c r="D34" s="111" t="s">
        <v>89</v>
      </c>
      <c r="E34" s="84">
        <v>0</v>
      </c>
      <c r="F34" s="29"/>
      <c r="G34" s="91">
        <f>E34*'（参考）各係数'!AS31</f>
        <v>0</v>
      </c>
      <c r="H34" s="29"/>
      <c r="I34" s="97">
        <v>8.7938776598363716E-2</v>
      </c>
      <c r="J34" s="29"/>
      <c r="K34" s="97">
        <f>I34*'（参考）各係数'!AO31</f>
        <v>7.0364291566615583E-2</v>
      </c>
      <c r="L34" s="29"/>
      <c r="M34" s="97">
        <f>I34*'（参考）各係数'!AP31*100</f>
        <v>0.16604930186652123</v>
      </c>
      <c r="N34" s="29"/>
      <c r="O34" s="97">
        <f>I34*'（参考）各係数'!AQ31</f>
        <v>1.1382166421244221E-2</v>
      </c>
      <c r="P34" s="29"/>
      <c r="Q34" s="104">
        <f>$O$5*$Q$1*'（参考）各係数'!AR31</f>
        <v>0.56128369703839975</v>
      </c>
      <c r="R34" s="29"/>
      <c r="S34" s="104">
        <f>Q34*'（参考）各係数'!AO31</f>
        <v>0.4491116574247721</v>
      </c>
      <c r="T34" s="29"/>
      <c r="U34" s="104">
        <f>Q34*'（参考）各係数'!AP31*100</f>
        <v>1.0598369643912067</v>
      </c>
      <c r="V34" s="29"/>
      <c r="W34" s="104">
        <f>Q34*'（参考）各係数'!AQ31</f>
        <v>7.2648548187116371E-2</v>
      </c>
      <c r="X34" s="43"/>
      <c r="Y34" s="139">
        <f t="shared" si="1"/>
        <v>0.64922247363676344</v>
      </c>
      <c r="Z34" s="136"/>
      <c r="AA34" s="139">
        <f t="shared" si="2"/>
        <v>0.51947594899138771</v>
      </c>
      <c r="AB34" s="29"/>
      <c r="AC34" s="139">
        <f t="shared" si="0"/>
        <v>1.2258862662577279</v>
      </c>
      <c r="AD34" s="29"/>
      <c r="AE34" s="139">
        <f t="shared" si="3"/>
        <v>8.403071460836059E-2</v>
      </c>
    </row>
    <row r="35" spans="2:31" ht="12" customHeight="1" x14ac:dyDescent="0.15">
      <c r="B35" s="40">
        <v>57</v>
      </c>
      <c r="C35" s="117" t="s">
        <v>55</v>
      </c>
      <c r="D35" s="111" t="s">
        <v>90</v>
      </c>
      <c r="E35" s="84">
        <v>0</v>
      </c>
      <c r="F35" s="29"/>
      <c r="G35" s="91">
        <f>E35*'（参考）各係数'!AS32</f>
        <v>0</v>
      </c>
      <c r="H35" s="29"/>
      <c r="I35" s="97">
        <v>0.23878580238064012</v>
      </c>
      <c r="J35" s="29"/>
      <c r="K35" s="97">
        <f>I35*'（参考）各係数'!AO32</f>
        <v>0.14315364691969934</v>
      </c>
      <c r="L35" s="29"/>
      <c r="M35" s="97">
        <f>I35*'（参考）各係数'!AP32*100</f>
        <v>1.2431144488736456</v>
      </c>
      <c r="N35" s="29"/>
      <c r="O35" s="97">
        <f>I35*'（参考）各係数'!AQ32</f>
        <v>8.2271804937821075E-2</v>
      </c>
      <c r="P35" s="29"/>
      <c r="Q35" s="104">
        <f>$O$5*$Q$1*'（参考）各係数'!AR32</f>
        <v>0.24356698300404983</v>
      </c>
      <c r="R35" s="29"/>
      <c r="S35" s="104">
        <f>Q35*'（参考）各係数'!AO32</f>
        <v>0.14601999590694714</v>
      </c>
      <c r="T35" s="29"/>
      <c r="U35" s="104">
        <f>Q35*'（参考）各係数'!AP32*100</f>
        <v>1.2680051863311468</v>
      </c>
      <c r="V35" s="29"/>
      <c r="W35" s="104">
        <f>Q35*'（参考）各係数'!AQ32</f>
        <v>8.3919123813985322E-2</v>
      </c>
      <c r="X35" s="43"/>
      <c r="Y35" s="139">
        <f t="shared" si="1"/>
        <v>0.48235278538468995</v>
      </c>
      <c r="Z35" s="136"/>
      <c r="AA35" s="139">
        <f t="shared" si="2"/>
        <v>0.28917364282664648</v>
      </c>
      <c r="AB35" s="29"/>
      <c r="AC35" s="139">
        <f t="shared" si="0"/>
        <v>2.5111196352047926</v>
      </c>
      <c r="AD35" s="29"/>
      <c r="AE35" s="139">
        <f t="shared" si="3"/>
        <v>0.16619092875180641</v>
      </c>
    </row>
    <row r="36" spans="2:31" ht="12" customHeight="1" x14ac:dyDescent="0.15">
      <c r="B36" s="40">
        <v>59</v>
      </c>
      <c r="C36" s="117" t="s">
        <v>56</v>
      </c>
      <c r="D36" s="111" t="s">
        <v>91</v>
      </c>
      <c r="E36" s="84">
        <v>0</v>
      </c>
      <c r="F36" s="29"/>
      <c r="G36" s="91">
        <f>E36*'（参考）各係数'!AS33</f>
        <v>0</v>
      </c>
      <c r="H36" s="29"/>
      <c r="I36" s="97">
        <v>0.16044424817288488</v>
      </c>
      <c r="J36" s="29"/>
      <c r="K36" s="97">
        <f>I36*'（参考）各係数'!AO33</f>
        <v>8.4472591977515027E-2</v>
      </c>
      <c r="L36" s="29"/>
      <c r="M36" s="97">
        <f>I36*'（参考）各係数'!AP33*100</f>
        <v>0.68003040991373065</v>
      </c>
      <c r="N36" s="29"/>
      <c r="O36" s="97">
        <f>I36*'（参考）各係数'!AQ33</f>
        <v>3.4828128252986222E-2</v>
      </c>
      <c r="P36" s="29"/>
      <c r="Q36" s="104">
        <f>$O$5*$Q$1*'（参考）各係数'!AR33</f>
        <v>0.22371574229871691</v>
      </c>
      <c r="R36" s="29"/>
      <c r="S36" s="104">
        <f>Q36*'（参考）各係数'!AO33</f>
        <v>0.11778451912955613</v>
      </c>
      <c r="T36" s="29"/>
      <c r="U36" s="104">
        <f>Q36*'（参考）各係数'!AP33*100</f>
        <v>0.94820169418364708</v>
      </c>
      <c r="V36" s="29"/>
      <c r="W36" s="104">
        <f>Q36*'（参考）各係数'!AQ33</f>
        <v>4.856266680620408E-2</v>
      </c>
      <c r="X36" s="43"/>
      <c r="Y36" s="139">
        <f t="shared" si="1"/>
        <v>0.38415999047160176</v>
      </c>
      <c r="Z36" s="136"/>
      <c r="AA36" s="139">
        <f t="shared" si="2"/>
        <v>0.20225711110707117</v>
      </c>
      <c r="AB36" s="29"/>
      <c r="AC36" s="139">
        <f t="shared" si="0"/>
        <v>1.6282321040973777</v>
      </c>
      <c r="AD36" s="29"/>
      <c r="AE36" s="139">
        <f t="shared" si="3"/>
        <v>8.3390795059190309E-2</v>
      </c>
    </row>
    <row r="37" spans="2:31" ht="12" customHeight="1" x14ac:dyDescent="0.15">
      <c r="B37" s="41">
        <v>61</v>
      </c>
      <c r="C37" s="118" t="s">
        <v>3</v>
      </c>
      <c r="D37" s="112" t="s">
        <v>92</v>
      </c>
      <c r="E37" s="85">
        <v>0</v>
      </c>
      <c r="F37" s="29"/>
      <c r="G37" s="92">
        <f>E37*'（参考）各係数'!AS34</f>
        <v>0</v>
      </c>
      <c r="H37" s="29"/>
      <c r="I37" s="98">
        <v>1.0464154437143852E-2</v>
      </c>
      <c r="J37" s="29"/>
      <c r="K37" s="98">
        <f>I37*'（参考）各係数'!AO34</f>
        <v>7.0624112336677963E-3</v>
      </c>
      <c r="L37" s="29"/>
      <c r="M37" s="98">
        <f>I37*'（参考）各係数'!AP34*100</f>
        <v>4.8377753535621855E-2</v>
      </c>
      <c r="N37" s="29"/>
      <c r="O37" s="98">
        <f>I37*'（参考）各係数'!AQ34</f>
        <v>4.9144909478167735E-3</v>
      </c>
      <c r="P37" s="29"/>
      <c r="Q37" s="105">
        <f>$O$5*$Q$1*'（参考）各係数'!AR34</f>
        <v>1.5571960694704075E-2</v>
      </c>
      <c r="R37" s="29"/>
      <c r="S37" s="105">
        <f>Q37*'（参考）各係数'!AO34</f>
        <v>1.0509744557108125E-2</v>
      </c>
      <c r="T37" s="29"/>
      <c r="U37" s="105">
        <f>Q37*'（参考）各係数'!AP34*100</f>
        <v>7.1992102284033632E-2</v>
      </c>
      <c r="V37" s="29"/>
      <c r="W37" s="105">
        <f>Q37*'（参考）各係数'!AQ34</f>
        <v>7.3133725551904069E-3</v>
      </c>
      <c r="X37" s="43"/>
      <c r="Y37" s="140">
        <f t="shared" si="1"/>
        <v>2.6036115131847927E-2</v>
      </c>
      <c r="Z37" s="136"/>
      <c r="AA37" s="140">
        <f t="shared" si="2"/>
        <v>1.7572155790775923E-2</v>
      </c>
      <c r="AB37" s="29"/>
      <c r="AC37" s="140">
        <f t="shared" si="0"/>
        <v>0.12036985581965548</v>
      </c>
      <c r="AD37" s="29"/>
      <c r="AE37" s="140">
        <f t="shared" si="3"/>
        <v>1.222786350300718E-2</v>
      </c>
    </row>
    <row r="38" spans="2:31" ht="12" customHeight="1" x14ac:dyDescent="0.15">
      <c r="B38" s="42">
        <v>63</v>
      </c>
      <c r="C38" s="119" t="s">
        <v>33</v>
      </c>
      <c r="D38" s="113" t="s">
        <v>93</v>
      </c>
      <c r="E38" s="86">
        <v>0</v>
      </c>
      <c r="F38" s="29"/>
      <c r="G38" s="93">
        <f>E38*'（参考）各係数'!AS35</f>
        <v>0</v>
      </c>
      <c r="H38" s="29"/>
      <c r="I38" s="99">
        <v>1.3423811557866965E-2</v>
      </c>
      <c r="J38" s="29"/>
      <c r="K38" s="99">
        <f>I38*'（参考）各係数'!AO35</f>
        <v>1.0157746007388554E-2</v>
      </c>
      <c r="L38" s="29"/>
      <c r="M38" s="99">
        <f>I38*'（参考）各係数'!AP35*100</f>
        <v>5.2914664626200675E-2</v>
      </c>
      <c r="N38" s="29"/>
      <c r="O38" s="99">
        <f>I38*'（参考）各係数'!AQ35</f>
        <v>8.0306564822871327E-3</v>
      </c>
      <c r="P38" s="29"/>
      <c r="Q38" s="106">
        <f>$O$5*$Q$1*'（参考）各係数'!AR35</f>
        <v>0.12531652986590183</v>
      </c>
      <c r="R38" s="29"/>
      <c r="S38" s="106">
        <f>Q38*'（参考）各係数'!AO35</f>
        <v>9.4826530856592359E-2</v>
      </c>
      <c r="T38" s="29"/>
      <c r="U38" s="106">
        <f>Q38*'（参考）各係数'!AP35*100</f>
        <v>0.49397908495574344</v>
      </c>
      <c r="V38" s="29"/>
      <c r="W38" s="106">
        <f>Q38*'（参考）各係数'!AQ35</f>
        <v>7.4969318406108931E-2</v>
      </c>
      <c r="X38" s="43"/>
      <c r="Y38" s="141">
        <f t="shared" si="1"/>
        <v>0.13874034142376879</v>
      </c>
      <c r="Z38" s="136"/>
      <c r="AA38" s="141">
        <f t="shared" si="2"/>
        <v>0.10498427686398092</v>
      </c>
      <c r="AB38" s="29"/>
      <c r="AC38" s="141">
        <f t="shared" si="0"/>
        <v>0.54689374958194414</v>
      </c>
      <c r="AD38" s="29"/>
      <c r="AE38" s="141">
        <f t="shared" si="3"/>
        <v>8.2999974888396069E-2</v>
      </c>
    </row>
    <row r="39" spans="2:31" ht="12" customHeight="1" x14ac:dyDescent="0.15">
      <c r="B39" s="44">
        <v>64</v>
      </c>
      <c r="C39" s="120" t="s">
        <v>57</v>
      </c>
      <c r="D39" s="114" t="s">
        <v>94</v>
      </c>
      <c r="E39" s="87">
        <v>0</v>
      </c>
      <c r="F39" s="29"/>
      <c r="G39" s="94">
        <f>E39*'（参考）各係数'!AS36</f>
        <v>0</v>
      </c>
      <c r="H39" s="29"/>
      <c r="I39" s="100">
        <v>5.8419478462284403E-4</v>
      </c>
      <c r="J39" s="29"/>
      <c r="K39" s="100">
        <f>I39*'（参考）各係数'!AO36</f>
        <v>3.6567065664404525E-4</v>
      </c>
      <c r="L39" s="29"/>
      <c r="M39" s="100">
        <f>I39*'（参考）各係数'!AP36*100</f>
        <v>4.3369022855566054E-3</v>
      </c>
      <c r="N39" s="29"/>
      <c r="O39" s="100">
        <f>I39*'（参考）各係数'!AQ36</f>
        <v>3.090446276069784E-4</v>
      </c>
      <c r="P39" s="29"/>
      <c r="Q39" s="107">
        <f>$O$5*$Q$1*'（参考）各係数'!AR36</f>
        <v>0.14930997661307066</v>
      </c>
      <c r="R39" s="29"/>
      <c r="S39" s="107">
        <f>Q39*'（参考）各係数'!AO36</f>
        <v>9.3459028784136131E-2</v>
      </c>
      <c r="T39" s="29"/>
      <c r="U39" s="107">
        <f>Q39*'（参考）各係数'!AP36*100</f>
        <v>1.1084364254427277</v>
      </c>
      <c r="V39" s="29"/>
      <c r="W39" s="107">
        <f>Q39*'（参考）各係数'!AQ36</f>
        <v>7.8986405450680752E-2</v>
      </c>
      <c r="X39" s="43"/>
      <c r="Y39" s="142">
        <f t="shared" si="1"/>
        <v>0.14989417139769351</v>
      </c>
      <c r="Z39" s="136"/>
      <c r="AA39" s="142">
        <f t="shared" si="2"/>
        <v>9.3824699440780174E-2</v>
      </c>
      <c r="AB39" s="29"/>
      <c r="AC39" s="142">
        <f t="shared" si="0"/>
        <v>1.1127733277282843</v>
      </c>
      <c r="AD39" s="29"/>
      <c r="AE39" s="142">
        <f t="shared" si="3"/>
        <v>7.9295450078287727E-2</v>
      </c>
    </row>
    <row r="40" spans="2:31" ht="12" customHeight="1" x14ac:dyDescent="0.15">
      <c r="B40" s="44">
        <v>65</v>
      </c>
      <c r="C40" s="120" t="s">
        <v>104</v>
      </c>
      <c r="D40" s="114" t="s">
        <v>95</v>
      </c>
      <c r="E40" s="87">
        <v>0</v>
      </c>
      <c r="F40" s="29"/>
      <c r="G40" s="94">
        <f>E40*'（参考）各係数'!AS37</f>
        <v>0</v>
      </c>
      <c r="H40" s="29"/>
      <c r="I40" s="100">
        <v>8.5186917866200643E-3</v>
      </c>
      <c r="J40" s="29"/>
      <c r="K40" s="100">
        <f>I40*'（参考）各係数'!AO37</f>
        <v>5.648256545376323E-3</v>
      </c>
      <c r="L40" s="29"/>
      <c r="M40" s="100">
        <f>I40*'（参考）各係数'!AP37*100</f>
        <v>5.7814535082397672E-2</v>
      </c>
      <c r="N40" s="29"/>
      <c r="O40" s="100">
        <f>I40*'（参考）各係数'!AQ37</f>
        <v>4.7812555406684448E-3</v>
      </c>
      <c r="P40" s="29"/>
      <c r="Q40" s="107">
        <f>$O$5*$Q$1*'（参考）各係数'!AR37</f>
        <v>5.0251706556160139E-2</v>
      </c>
      <c r="R40" s="29"/>
      <c r="S40" s="107">
        <f>Q40*'（参考）各係数'!AO37</f>
        <v>3.3319028036437263E-2</v>
      </c>
      <c r="T40" s="29"/>
      <c r="U40" s="107">
        <f>Q40*'（参考）各係数'!AP37*100</f>
        <v>0.3410475604017823</v>
      </c>
      <c r="V40" s="29"/>
      <c r="W40" s="107">
        <f>Q40*'（参考）各係数'!AQ37</f>
        <v>2.8204594838970594E-2</v>
      </c>
      <c r="X40" s="43"/>
      <c r="Y40" s="142">
        <f t="shared" si="1"/>
        <v>5.8770398342780202E-2</v>
      </c>
      <c r="Z40" s="136"/>
      <c r="AA40" s="142">
        <f t="shared" si="2"/>
        <v>3.8967284581813588E-2</v>
      </c>
      <c r="AB40" s="29"/>
      <c r="AC40" s="142">
        <f t="shared" si="0"/>
        <v>0.39886209548417995</v>
      </c>
      <c r="AD40" s="29"/>
      <c r="AE40" s="142">
        <f t="shared" si="3"/>
        <v>3.298585037963904E-2</v>
      </c>
    </row>
    <row r="41" spans="2:31" ht="12" customHeight="1" x14ac:dyDescent="0.15">
      <c r="B41" s="40">
        <v>66</v>
      </c>
      <c r="C41" s="117" t="s">
        <v>34</v>
      </c>
      <c r="D41" s="111" t="s">
        <v>105</v>
      </c>
      <c r="E41" s="84">
        <v>0</v>
      </c>
      <c r="F41" s="29"/>
      <c r="G41" s="94">
        <f>E41*'（参考）各係数'!AS38</f>
        <v>0</v>
      </c>
      <c r="H41" s="29"/>
      <c r="I41" s="100">
        <v>0.50412584339077759</v>
      </c>
      <c r="J41" s="29"/>
      <c r="K41" s="100">
        <f>I41*'（参考）各係数'!AO38</f>
        <v>0.32170364715406924</v>
      </c>
      <c r="L41" s="29"/>
      <c r="M41" s="100">
        <f>I41*'（参考）各係数'!AP38*100</f>
        <v>4.218360121129054</v>
      </c>
      <c r="N41" s="29"/>
      <c r="O41" s="100">
        <f>I41*'（参考）各係数'!AQ38</f>
        <v>0.17579388201065543</v>
      </c>
      <c r="P41" s="29"/>
      <c r="Q41" s="107">
        <f>$O$5*$Q$1*'（参考）各係数'!AR38</f>
        <v>0.17903175646224936</v>
      </c>
      <c r="R41" s="29"/>
      <c r="S41" s="107">
        <f>Q41*'（参考）各係数'!AO38</f>
        <v>0.11424760258850551</v>
      </c>
      <c r="T41" s="29"/>
      <c r="U41" s="107">
        <f>Q41*'（参考）各係数'!AP38*100</f>
        <v>1.4980791637190991</v>
      </c>
      <c r="V41" s="29"/>
      <c r="W41" s="107">
        <f>Q41*'（参考）各係数'!AQ38</f>
        <v>6.2430220319589391E-2</v>
      </c>
      <c r="X41" s="43"/>
      <c r="Y41" s="142">
        <f t="shared" si="1"/>
        <v>0.68315759985302693</v>
      </c>
      <c r="Z41" s="136"/>
      <c r="AA41" s="142">
        <f t="shared" si="2"/>
        <v>0.43595124974257476</v>
      </c>
      <c r="AB41" s="29"/>
      <c r="AC41" s="142">
        <f t="shared" si="0"/>
        <v>5.7164392848481533</v>
      </c>
      <c r="AD41" s="29"/>
      <c r="AE41" s="142">
        <f t="shared" si="3"/>
        <v>0.23822410233024482</v>
      </c>
    </row>
    <row r="42" spans="2:31" ht="12" customHeight="1" x14ac:dyDescent="0.15">
      <c r="B42" s="41">
        <v>67</v>
      </c>
      <c r="C42" s="118" t="s">
        <v>35</v>
      </c>
      <c r="D42" s="112" t="s">
        <v>96</v>
      </c>
      <c r="E42" s="85">
        <v>0</v>
      </c>
      <c r="F42" s="29"/>
      <c r="G42" s="92">
        <f>E42*'（参考）各係数'!AS39</f>
        <v>0</v>
      </c>
      <c r="H42" s="29"/>
      <c r="I42" s="98">
        <v>4.332835405424432E-3</v>
      </c>
      <c r="J42" s="29"/>
      <c r="K42" s="98">
        <f>I42*'（参考）各係数'!AO39</f>
        <v>2.3024317350576365E-3</v>
      </c>
      <c r="L42" s="29"/>
      <c r="M42" s="98">
        <f>I42*'（参考）各係数'!AP39*100</f>
        <v>4.6027686686656119E-2</v>
      </c>
      <c r="N42" s="29"/>
      <c r="O42" s="98">
        <f>I42*'（参考）各係数'!AQ39</f>
        <v>1.3374064267443998E-3</v>
      </c>
      <c r="P42" s="29"/>
      <c r="Q42" s="105">
        <f>$O$5*$Q$1*'（参考）各係数'!AR39</f>
        <v>0.49954488087728321</v>
      </c>
      <c r="R42" s="29"/>
      <c r="S42" s="105">
        <f>Q42*'（参考）各係数'!AO39</f>
        <v>0.26545388393418018</v>
      </c>
      <c r="T42" s="29"/>
      <c r="U42" s="105">
        <f>Q42*'（参考）各係数'!AP39*100</f>
        <v>5.3066625226882405</v>
      </c>
      <c r="V42" s="29"/>
      <c r="W42" s="105">
        <f>Q42*'（参考）各係数'!AQ39</f>
        <v>0.15419337953528831</v>
      </c>
      <c r="X42" s="43"/>
      <c r="Y42" s="140">
        <f t="shared" si="1"/>
        <v>0.50387771628270761</v>
      </c>
      <c r="Z42" s="136"/>
      <c r="AA42" s="140">
        <f t="shared" si="2"/>
        <v>0.2677563156692378</v>
      </c>
      <c r="AB42" s="29"/>
      <c r="AC42" s="140">
        <f t="shared" si="0"/>
        <v>5.3526902093748969</v>
      </c>
      <c r="AD42" s="29"/>
      <c r="AE42" s="140">
        <f t="shared" si="3"/>
        <v>0.15553078596203271</v>
      </c>
    </row>
    <row r="43" spans="2:31" ht="12" customHeight="1" x14ac:dyDescent="0.15">
      <c r="B43" s="44">
        <v>68</v>
      </c>
      <c r="C43" s="120" t="s">
        <v>4</v>
      </c>
      <c r="D43" s="114" t="s">
        <v>97</v>
      </c>
      <c r="E43" s="87">
        <v>0</v>
      </c>
      <c r="F43" s="29"/>
      <c r="G43" s="94">
        <f>E43*'（参考）各係数'!AS40</f>
        <v>0</v>
      </c>
      <c r="H43" s="29"/>
      <c r="I43" s="100">
        <v>1.5575688885993758E-2</v>
      </c>
      <c r="J43" s="29"/>
      <c r="K43" s="100">
        <f>I43*'（参考）各係数'!AO40</f>
        <v>0</v>
      </c>
      <c r="L43" s="29"/>
      <c r="M43" s="100">
        <f>I43*'（参考）各係数'!AP40*100</f>
        <v>0</v>
      </c>
      <c r="N43" s="29"/>
      <c r="O43" s="100">
        <f>I43*'（参考）各係数'!AQ40</f>
        <v>0</v>
      </c>
      <c r="P43" s="29"/>
      <c r="Q43" s="107">
        <f>$O$5*$Q$1*'（参考）各係数'!AR40</f>
        <v>5.362430436491923E-3</v>
      </c>
      <c r="R43" s="29"/>
      <c r="S43" s="107">
        <f>Q43*'（参考）各係数'!AO40</f>
        <v>0</v>
      </c>
      <c r="T43" s="29"/>
      <c r="U43" s="107">
        <f>Q43*'（参考）各係数'!AP40*100</f>
        <v>0</v>
      </c>
      <c r="V43" s="29"/>
      <c r="W43" s="107">
        <f>Q43*'（参考）各係数'!AQ40</f>
        <v>0</v>
      </c>
      <c r="X43" s="43"/>
      <c r="Y43" s="142">
        <f t="shared" si="1"/>
        <v>2.0938119322485682E-2</v>
      </c>
      <c r="Z43" s="136"/>
      <c r="AA43" s="142">
        <f t="shared" si="2"/>
        <v>0</v>
      </c>
      <c r="AB43" s="29"/>
      <c r="AC43" s="142">
        <f t="shared" si="0"/>
        <v>0</v>
      </c>
      <c r="AD43" s="29"/>
      <c r="AE43" s="142">
        <f t="shared" si="3"/>
        <v>0</v>
      </c>
    </row>
    <row r="44" spans="2:31" ht="12" customHeight="1" thickBot="1" x14ac:dyDescent="0.2">
      <c r="B44" s="45">
        <v>69</v>
      </c>
      <c r="C44" s="121" t="s">
        <v>5</v>
      </c>
      <c r="D44" s="115"/>
      <c r="E44" s="88">
        <v>0</v>
      </c>
      <c r="F44" s="29"/>
      <c r="G44" s="92">
        <f>E44*'（参考）各係数'!AS41</f>
        <v>0</v>
      </c>
      <c r="H44" s="29"/>
      <c r="I44" s="98">
        <v>3.6114561955330873E-2</v>
      </c>
      <c r="J44" s="29"/>
      <c r="K44" s="98">
        <f>I44*'（参考）各係数'!AO41</f>
        <v>1.3632838145419102E-2</v>
      </c>
      <c r="L44" s="29"/>
      <c r="M44" s="98">
        <f>I44*'（参考）各係数'!AP41*100</f>
        <v>7.0690099459570534E-3</v>
      </c>
      <c r="N44" s="29"/>
      <c r="O44" s="98">
        <f>I44*'（参考）各係数'!AQ41</f>
        <v>5.9960352220171426E-4</v>
      </c>
      <c r="P44" s="29"/>
      <c r="Q44" s="105">
        <f>$O$5*$Q$1*'（参考）各係数'!AR41</f>
        <v>1.2037901514588084E-2</v>
      </c>
      <c r="R44" s="29"/>
      <c r="S44" s="105">
        <f>Q44*'（参考）各係数'!AO41</f>
        <v>4.5441714940875925E-3</v>
      </c>
      <c r="T44" s="29"/>
      <c r="U44" s="105">
        <f>Q44*'（参考）各係数'!AP41*100</f>
        <v>2.3562807058362676E-3</v>
      </c>
      <c r="V44" s="29"/>
      <c r="W44" s="105">
        <f>Q44*'（参考）各係数'!AQ41</f>
        <v>1.9986309558432623E-4</v>
      </c>
      <c r="X44" s="43"/>
      <c r="Y44" s="140">
        <f t="shared" si="1"/>
        <v>4.8152463469918957E-2</v>
      </c>
      <c r="Z44" s="136"/>
      <c r="AA44" s="140">
        <f t="shared" si="2"/>
        <v>1.8177009639506695E-2</v>
      </c>
      <c r="AB44" s="29"/>
      <c r="AC44" s="140">
        <f t="shared" si="0"/>
        <v>9.4252906517933201E-3</v>
      </c>
      <c r="AD44" s="29"/>
      <c r="AE44" s="140">
        <f t="shared" si="3"/>
        <v>7.9946661778604051E-4</v>
      </c>
    </row>
    <row r="45" spans="2:31" x14ac:dyDescent="0.15">
      <c r="B45" s="29"/>
      <c r="C45" s="29"/>
      <c r="D45" s="29"/>
      <c r="E45" s="29"/>
      <c r="F45" s="29"/>
      <c r="G45" s="29"/>
      <c r="H45" s="29"/>
      <c r="I45" s="29"/>
      <c r="J45" s="29"/>
      <c r="K45" s="29"/>
      <c r="L45" s="29"/>
      <c r="M45" s="29"/>
      <c r="N45" s="29"/>
      <c r="O45" s="29"/>
      <c r="P45" s="29"/>
      <c r="Q45" s="29"/>
      <c r="R45" s="29"/>
      <c r="S45" s="29"/>
      <c r="T45" s="29"/>
      <c r="U45" s="29"/>
      <c r="V45" s="29"/>
      <c r="W45" s="29"/>
      <c r="X45" s="29"/>
      <c r="Y45" s="29"/>
      <c r="Z45" s="132"/>
      <c r="AA45" s="29"/>
      <c r="AB45" s="29"/>
      <c r="AC45" s="29"/>
      <c r="AD45" s="29"/>
      <c r="AE45" s="29"/>
    </row>
  </sheetData>
  <mergeCells count="6">
    <mergeCell ref="Y3:AE3"/>
    <mergeCell ref="Q1:Q2"/>
    <mergeCell ref="E3:E4"/>
    <mergeCell ref="G3:G4"/>
    <mergeCell ref="I3:O3"/>
    <mergeCell ref="Q3:W3"/>
  </mergeCells>
  <phoneticPr fontId="3"/>
  <dataValidations disablePrompts="1" count="2">
    <dataValidation imeMode="off" allowBlank="1" showInputMessage="1" showErrorMessage="1" sqref="E8:E44 G8:G44" xr:uid="{E500E470-AF1C-4408-94DD-0584200687CE}"/>
    <dataValidation type="decimal" imeMode="off" allowBlank="1" showInputMessage="1" showErrorMessage="1" sqref="Q1:Q2" xr:uid="{26BC1728-293F-40F4-98B3-A80846DED2B1}">
      <formula1>0</formula1>
      <formula2>1</formula2>
    </dataValidation>
  </dataValidations>
  <pageMargins left="0.31496062992125984" right="0.19685039370078741" top="0.74803149606299213" bottom="0.55118110236220474"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2D4E-6E2A-4490-95AE-0ED622EAECE8}">
  <sheetPr>
    <tabColor rgb="FFFF0000"/>
    <pageSetUpPr fitToPage="1"/>
  </sheetPr>
  <dimension ref="B2:N16"/>
  <sheetViews>
    <sheetView showGridLines="0" zoomScaleNormal="100" workbookViewId="0">
      <pane xSplit="1" ySplit="1" topLeftCell="B2" activePane="bottomRight" state="frozen"/>
      <selection activeCell="K14" sqref="K14"/>
      <selection pane="topRight" activeCell="K14" sqref="K14"/>
      <selection pane="bottomLeft" activeCell="K14" sqref="K14"/>
      <selection pane="bottomRight" activeCell="C10" sqref="C10"/>
    </sheetView>
  </sheetViews>
  <sheetFormatPr defaultColWidth="9" defaultRowHeight="12" x14ac:dyDescent="0.15"/>
  <cols>
    <col min="1" max="1" width="3.625" style="29" customWidth="1"/>
    <col min="2" max="2" width="11.625" style="29" customWidth="1"/>
    <col min="3" max="3" width="8.625" style="29" customWidth="1"/>
    <col min="4" max="4" width="11.625" style="29" customWidth="1"/>
    <col min="5" max="5" width="8.625" style="29" customWidth="1"/>
    <col min="6" max="6" width="11.625" style="29" customWidth="1"/>
    <col min="7" max="7" width="8.625" style="29" customWidth="1"/>
    <col min="8" max="8" width="11.625" style="29" customWidth="1"/>
    <col min="9" max="9" width="8.625" style="29" customWidth="1"/>
    <col min="10" max="10" width="11.625" style="29" customWidth="1"/>
    <col min="11" max="11" width="8.625" style="29" customWidth="1"/>
    <col min="12" max="12" width="11.625" style="29" customWidth="1"/>
    <col min="13" max="13" width="8.625" style="29" customWidth="1"/>
    <col min="14" max="14" width="11.625" style="29" customWidth="1"/>
    <col min="15" max="15" width="8.625" style="29" customWidth="1"/>
    <col min="16" max="16" width="11.625" style="29" customWidth="1"/>
    <col min="17" max="17" width="8.625" style="29" customWidth="1"/>
    <col min="18" max="18" width="11.625" style="29" customWidth="1"/>
    <col min="19" max="19" width="8.625" style="29" customWidth="1"/>
    <col min="20" max="20" width="11.625" style="29" customWidth="1"/>
    <col min="21" max="21" width="8.625" style="29" customWidth="1"/>
    <col min="22" max="16384" width="9" style="29"/>
  </cols>
  <sheetData>
    <row r="2" spans="2:14" ht="21" x14ac:dyDescent="0.15">
      <c r="B2" s="177" t="s">
        <v>148</v>
      </c>
      <c r="N2" s="43"/>
    </row>
    <row r="3" spans="2:14" ht="8.1" customHeight="1" x14ac:dyDescent="0.15">
      <c r="B3" s="31"/>
      <c r="C3" s="43"/>
      <c r="D3" s="43"/>
      <c r="E3" s="43"/>
      <c r="F3" s="43"/>
      <c r="G3" s="43"/>
      <c r="H3" s="43"/>
      <c r="I3" s="43"/>
      <c r="J3" s="43"/>
      <c r="K3" s="43"/>
      <c r="L3" s="43"/>
      <c r="M3" s="43"/>
      <c r="N3" s="43"/>
    </row>
    <row r="4" spans="2:14" ht="13.5" customHeight="1" x14ac:dyDescent="0.15">
      <c r="B4" s="30" t="s">
        <v>143</v>
      </c>
      <c r="C4" s="30"/>
      <c r="D4" s="30"/>
      <c r="E4" s="30"/>
      <c r="F4" s="30"/>
      <c r="G4" s="30"/>
      <c r="I4" s="43"/>
      <c r="J4" s="43"/>
      <c r="K4" s="43"/>
      <c r="L4" s="43"/>
      <c r="M4" s="43"/>
      <c r="N4" s="43"/>
    </row>
    <row r="5" spans="2:14" ht="8.1" customHeight="1" thickBot="1" x14ac:dyDescent="0.2">
      <c r="B5" s="46"/>
      <c r="C5" s="46"/>
      <c r="D5" s="46"/>
      <c r="E5" s="46"/>
      <c r="F5" s="46"/>
      <c r="G5" s="46"/>
      <c r="I5" s="43"/>
      <c r="J5" s="43"/>
      <c r="K5" s="43"/>
      <c r="L5" s="43"/>
      <c r="M5" s="43"/>
      <c r="N5" s="43"/>
    </row>
    <row r="6" spans="2:14" ht="30" customHeight="1" x14ac:dyDescent="0.15">
      <c r="B6" s="47" t="s">
        <v>60</v>
      </c>
      <c r="C6" s="48"/>
      <c r="D6" s="48"/>
      <c r="E6" s="159">
        <f>入力例!$E$5</f>
        <v>200</v>
      </c>
      <c r="F6" s="160"/>
      <c r="G6" s="49" t="s">
        <v>7</v>
      </c>
      <c r="K6" s="50"/>
      <c r="L6" s="43"/>
      <c r="M6" s="43"/>
      <c r="N6" s="43"/>
    </row>
    <row r="7" spans="2:14" ht="30" customHeight="1" thickBot="1" x14ac:dyDescent="0.2">
      <c r="B7" s="51" t="s">
        <v>41</v>
      </c>
      <c r="C7" s="52"/>
      <c r="D7" s="52"/>
      <c r="E7" s="161">
        <f>入力例!$G$5</f>
        <v>15.113836031333072</v>
      </c>
      <c r="F7" s="162"/>
      <c r="G7" s="53" t="s">
        <v>7</v>
      </c>
      <c r="K7" s="50"/>
      <c r="L7" s="43"/>
      <c r="M7" s="43"/>
      <c r="N7" s="43"/>
    </row>
    <row r="8" spans="2:14" ht="8.1" customHeight="1" thickBot="1" x14ac:dyDescent="0.2">
      <c r="C8" s="43"/>
      <c r="D8" s="43"/>
      <c r="E8" s="43"/>
      <c r="F8" s="43"/>
      <c r="G8" s="43"/>
      <c r="H8" s="43"/>
      <c r="I8" s="43"/>
      <c r="J8" s="43"/>
      <c r="K8" s="43"/>
      <c r="L8" s="43"/>
      <c r="M8" s="43"/>
      <c r="N8" s="43"/>
    </row>
    <row r="9" spans="2:14" ht="15.75" x14ac:dyDescent="0.15">
      <c r="B9" s="54"/>
      <c r="C9" s="55"/>
      <c r="D9" s="163" t="s">
        <v>37</v>
      </c>
      <c r="E9" s="164"/>
      <c r="F9" s="56"/>
      <c r="G9" s="56"/>
      <c r="H9" s="56"/>
      <c r="I9" s="55"/>
      <c r="J9" s="163" t="s">
        <v>10</v>
      </c>
      <c r="K9" s="169"/>
    </row>
    <row r="10" spans="2:14" ht="15.75" x14ac:dyDescent="0.15">
      <c r="B10" s="57"/>
      <c r="C10" s="43"/>
      <c r="D10" s="165"/>
      <c r="E10" s="166"/>
      <c r="F10" s="172" t="s">
        <v>39</v>
      </c>
      <c r="G10" s="173"/>
      <c r="H10" s="58"/>
      <c r="I10" s="58"/>
      <c r="J10" s="165"/>
      <c r="K10" s="170"/>
    </row>
    <row r="11" spans="2:14" ht="16.5" thickBot="1" x14ac:dyDescent="0.2">
      <c r="B11" s="57"/>
      <c r="C11" s="43"/>
      <c r="D11" s="167"/>
      <c r="E11" s="168"/>
      <c r="F11" s="174"/>
      <c r="G11" s="168"/>
      <c r="H11" s="59" t="s">
        <v>14</v>
      </c>
      <c r="I11" s="60"/>
      <c r="J11" s="167"/>
      <c r="K11" s="171"/>
    </row>
    <row r="12" spans="2:14" ht="30" customHeight="1" x14ac:dyDescent="0.15">
      <c r="B12" s="61" t="s">
        <v>38</v>
      </c>
      <c r="C12" s="62"/>
      <c r="D12" s="63">
        <f>D13+D14</f>
        <v>20.50254784217708</v>
      </c>
      <c r="E12" s="64" t="s">
        <v>7</v>
      </c>
      <c r="F12" s="65">
        <f>F13+F14</f>
        <v>11.549150547743562</v>
      </c>
      <c r="G12" s="64" t="s">
        <v>7</v>
      </c>
      <c r="H12" s="65">
        <f>H13+H14</f>
        <v>6.4541260914890763</v>
      </c>
      <c r="I12" s="66" t="s">
        <v>7</v>
      </c>
      <c r="J12" s="63">
        <f>J13+J14</f>
        <v>137.54695362648013</v>
      </c>
      <c r="K12" s="67" t="s">
        <v>12</v>
      </c>
    </row>
    <row r="13" spans="2:14" ht="30" customHeight="1" x14ac:dyDescent="0.15">
      <c r="B13" s="57"/>
      <c r="C13" s="68" t="s">
        <v>42</v>
      </c>
      <c r="D13" s="69">
        <f>入力例!$I$5</f>
        <v>17.305878986326157</v>
      </c>
      <c r="E13" s="70" t="s">
        <v>7</v>
      </c>
      <c r="F13" s="71">
        <f>入力例!$K$5</f>
        <v>9.4523924760922586</v>
      </c>
      <c r="G13" s="70" t="s">
        <v>7</v>
      </c>
      <c r="H13" s="71">
        <f>入力例!$O$5</f>
        <v>5.4157083676067295</v>
      </c>
      <c r="I13" s="72" t="s">
        <v>7</v>
      </c>
      <c r="J13" s="73">
        <f>入力例!$M$5</f>
        <v>117.52868829361664</v>
      </c>
      <c r="K13" s="74" t="s">
        <v>12</v>
      </c>
    </row>
    <row r="14" spans="2:14" ht="30" customHeight="1" thickBot="1" x14ac:dyDescent="0.2">
      <c r="B14" s="75"/>
      <c r="C14" s="76" t="s">
        <v>43</v>
      </c>
      <c r="D14" s="77">
        <f>入力例!$Q$5</f>
        <v>3.1966688558509215</v>
      </c>
      <c r="E14" s="78" t="s">
        <v>7</v>
      </c>
      <c r="F14" s="79">
        <f>入力例!$S$5</f>
        <v>2.0967580716513021</v>
      </c>
      <c r="G14" s="78" t="s">
        <v>7</v>
      </c>
      <c r="H14" s="79">
        <f>入力例!$W$5</f>
        <v>1.0384177238823473</v>
      </c>
      <c r="I14" s="80" t="s">
        <v>7</v>
      </c>
      <c r="J14" s="77">
        <f>入力例!$U$5</f>
        <v>20.018265332863496</v>
      </c>
      <c r="K14" s="81" t="s">
        <v>12</v>
      </c>
    </row>
    <row r="15" spans="2:14" ht="8.1" customHeight="1" x14ac:dyDescent="0.15">
      <c r="B15" s="43"/>
    </row>
    <row r="16" spans="2:14" ht="15.75" x14ac:dyDescent="0.15">
      <c r="B16" s="43" t="s">
        <v>64</v>
      </c>
    </row>
  </sheetData>
  <mergeCells count="5">
    <mergeCell ref="E6:F6"/>
    <mergeCell ref="E7:F7"/>
    <mergeCell ref="D9:E11"/>
    <mergeCell ref="J9:K11"/>
    <mergeCell ref="F10:G11"/>
  </mergeCells>
  <phoneticPr fontId="3"/>
  <pageMargins left="0.31496062992125984" right="0.19685039370078741" top="0.74803149606299213"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F44"/>
  <sheetViews>
    <sheetView showGridLines="0" zoomScaleNormal="100" workbookViewId="0">
      <pane xSplit="3" ySplit="7" topLeftCell="D8" activePane="bottomRight" state="frozen"/>
      <selection activeCell="D27" sqref="D27"/>
      <selection pane="topRight" activeCell="D27" sqref="D27"/>
      <selection pane="bottomLeft" activeCell="D27" sqref="D27"/>
      <selection pane="bottomRight" activeCell="C3" sqref="C3"/>
    </sheetView>
  </sheetViews>
  <sheetFormatPr defaultColWidth="9" defaultRowHeight="12" x14ac:dyDescent="0.15"/>
  <cols>
    <col min="1" max="1" width="1.375" style="29" customWidth="1"/>
    <col min="2" max="2" width="3.625" style="29" customWidth="1"/>
    <col min="3" max="3" width="26.125" style="29" customWidth="1"/>
    <col min="4" max="4" width="26.625" style="29" customWidth="1"/>
    <col min="5" max="5" width="11.625" style="29" customWidth="1"/>
    <col min="6" max="6" width="8.625" style="29" customWidth="1"/>
    <col min="7" max="7" width="11.625" style="29" customWidth="1"/>
    <col min="8" max="8" width="8.625" style="29" customWidth="1"/>
    <col min="9" max="9" width="11.625" style="29" customWidth="1"/>
    <col min="10" max="10" width="8.625" style="29" customWidth="1"/>
    <col min="11" max="11" width="11.625" style="29" customWidth="1"/>
    <col min="12" max="12" width="8.625" style="29" customWidth="1"/>
    <col min="13" max="13" width="11.625" style="29" customWidth="1"/>
    <col min="14" max="14" width="8.625" style="29" customWidth="1"/>
    <col min="15" max="15" width="15.625" style="29" bestFit="1" customWidth="1"/>
    <col min="16" max="16" width="8.625" style="29" customWidth="1"/>
    <col min="17" max="17" width="11.625" style="29" customWidth="1"/>
    <col min="18" max="18" width="8.625" style="29" customWidth="1"/>
    <col min="19" max="19" width="11.625" style="29" customWidth="1"/>
    <col min="20" max="20" width="8.625" style="29" customWidth="1"/>
    <col min="21" max="21" width="11.625" style="29" customWidth="1"/>
    <col min="22" max="22" width="8.625" style="29" customWidth="1"/>
    <col min="23" max="23" width="17.375" style="29" bestFit="1" customWidth="1"/>
    <col min="24" max="24" width="8.625" style="29" customWidth="1"/>
    <col min="25" max="25" width="11.875" style="29" bestFit="1" customWidth="1"/>
    <col min="26" max="26" width="6.625" style="132" customWidth="1"/>
    <col min="27" max="27" width="10.5" style="29" bestFit="1" customWidth="1"/>
    <col min="28" max="28" width="6.625" style="29" customWidth="1"/>
    <col min="29" max="29" width="11.875" style="29" bestFit="1" customWidth="1"/>
    <col min="30" max="30" width="6.625" style="29" customWidth="1"/>
    <col min="31" max="31" width="14.375" style="29" bestFit="1" customWidth="1"/>
    <col min="32" max="16384" width="9" style="29"/>
  </cols>
  <sheetData>
    <row r="1" spans="2:32" ht="24.75" thickTop="1" x14ac:dyDescent="0.15">
      <c r="B1" s="28" t="s">
        <v>148</v>
      </c>
      <c r="Q1" s="175">
        <f>'（参考）各係数'!AY5</f>
        <v>0.67627351078055309</v>
      </c>
    </row>
    <row r="2" spans="2:32" ht="18" customHeight="1" thickBot="1" x14ac:dyDescent="0.2">
      <c r="B2" s="28"/>
      <c r="Q2" s="176"/>
    </row>
    <row r="3" spans="2:32" ht="34.5" customHeight="1" thickTop="1" x14ac:dyDescent="0.15">
      <c r="B3" s="30"/>
      <c r="C3" s="30"/>
      <c r="D3" s="30"/>
      <c r="E3" s="151" t="s">
        <v>40</v>
      </c>
      <c r="G3" s="153" t="s">
        <v>61</v>
      </c>
      <c r="I3" s="154" t="s">
        <v>63</v>
      </c>
      <c r="J3" s="155"/>
      <c r="K3" s="155"/>
      <c r="L3" s="155"/>
      <c r="M3" s="155"/>
      <c r="N3" s="155"/>
      <c r="O3" s="156"/>
      <c r="Q3" s="157" t="s">
        <v>62</v>
      </c>
      <c r="R3" s="158"/>
      <c r="S3" s="158"/>
      <c r="T3" s="158"/>
      <c r="U3" s="158"/>
      <c r="V3" s="158"/>
      <c r="W3" s="158"/>
      <c r="X3" s="31"/>
      <c r="Y3" s="146" t="s">
        <v>143</v>
      </c>
      <c r="Z3" s="147"/>
      <c r="AA3" s="147"/>
      <c r="AB3" s="147"/>
      <c r="AC3" s="147"/>
      <c r="AD3" s="147"/>
      <c r="AE3" s="148"/>
    </row>
    <row r="4" spans="2:32" ht="34.5" customHeight="1" thickBot="1" x14ac:dyDescent="0.2">
      <c r="B4" s="30"/>
      <c r="C4" s="30"/>
      <c r="D4" s="30"/>
      <c r="E4" s="152"/>
      <c r="G4" s="153"/>
      <c r="I4" s="32" t="s">
        <v>37</v>
      </c>
      <c r="K4" s="33" t="s">
        <v>8</v>
      </c>
      <c r="M4" s="33" t="s">
        <v>10</v>
      </c>
      <c r="O4" s="34" t="s">
        <v>13</v>
      </c>
      <c r="Q4" s="32" t="s">
        <v>37</v>
      </c>
      <c r="S4" s="33" t="s">
        <v>8</v>
      </c>
      <c r="U4" s="33" t="s">
        <v>10</v>
      </c>
      <c r="W4" s="34" t="s">
        <v>13</v>
      </c>
      <c r="X4" s="31"/>
      <c r="Y4" s="32" t="s">
        <v>37</v>
      </c>
      <c r="Z4" s="133"/>
      <c r="AA4" s="33" t="s">
        <v>8</v>
      </c>
      <c r="AC4" s="33" t="s">
        <v>10</v>
      </c>
      <c r="AE4" s="34" t="s">
        <v>13</v>
      </c>
    </row>
    <row r="5" spans="2:32" ht="25.5" thickTop="1" thickBot="1" x14ac:dyDescent="0.2">
      <c r="B5" s="28"/>
      <c r="C5" s="35"/>
      <c r="D5" s="35"/>
      <c r="E5" s="36">
        <f>SUM(E8:E44)</f>
        <v>0</v>
      </c>
      <c r="F5" s="30" t="s">
        <v>7</v>
      </c>
      <c r="G5" s="36">
        <f>SUM(G8:G44)</f>
        <v>0</v>
      </c>
      <c r="H5" s="30" t="s">
        <v>7</v>
      </c>
      <c r="I5" s="36">
        <f>SUM(I8:I44)</f>
        <v>0</v>
      </c>
      <c r="J5" s="30" t="s">
        <v>7</v>
      </c>
      <c r="K5" s="36">
        <f>SUM(K8:K44)</f>
        <v>0</v>
      </c>
      <c r="L5" s="30" t="s">
        <v>7</v>
      </c>
      <c r="M5" s="36">
        <f>SUM(M8:M44)</f>
        <v>0</v>
      </c>
      <c r="N5" s="30" t="s">
        <v>12</v>
      </c>
      <c r="O5" s="36">
        <f>SUM(O8:O44)</f>
        <v>0</v>
      </c>
      <c r="P5" s="30" t="s">
        <v>7</v>
      </c>
      <c r="Q5" s="36">
        <f>SUM(Q8:Q44)</f>
        <v>0</v>
      </c>
      <c r="R5" s="30" t="s">
        <v>7</v>
      </c>
      <c r="S5" s="36">
        <f>SUM(S8:S44)</f>
        <v>0</v>
      </c>
      <c r="T5" s="30" t="s">
        <v>7</v>
      </c>
      <c r="U5" s="36">
        <f>SUM(U8:U44)</f>
        <v>0</v>
      </c>
      <c r="V5" s="30" t="s">
        <v>12</v>
      </c>
      <c r="W5" s="36">
        <f>SUM(W8:W44)</f>
        <v>0</v>
      </c>
      <c r="X5" s="30" t="s">
        <v>7</v>
      </c>
      <c r="Y5" s="36">
        <f>SUM(Y8:Y44)</f>
        <v>0</v>
      </c>
      <c r="Z5" s="134" t="s">
        <v>116</v>
      </c>
      <c r="AA5" s="36">
        <f>SUM(AA8:AA44)</f>
        <v>0</v>
      </c>
      <c r="AB5" s="134" t="s">
        <v>116</v>
      </c>
      <c r="AC5" s="36">
        <f>SUM(AC8:AC44)</f>
        <v>0</v>
      </c>
      <c r="AD5" s="134" t="s">
        <v>134</v>
      </c>
      <c r="AE5" s="36">
        <f>SUM(AE8:AE44)</f>
        <v>0</v>
      </c>
      <c r="AF5" s="134" t="s">
        <v>7</v>
      </c>
    </row>
    <row r="6" spans="2:32" ht="6" customHeight="1" thickTop="1" thickBot="1" x14ac:dyDescent="0.2"/>
    <row r="7" spans="2:32" ht="12" customHeight="1" thickTop="1" thickBot="1" x14ac:dyDescent="0.2">
      <c r="B7" s="37"/>
      <c r="C7" s="38" t="s">
        <v>6</v>
      </c>
      <c r="D7" s="109" t="s">
        <v>65</v>
      </c>
      <c r="E7" s="82" t="s">
        <v>44</v>
      </c>
      <c r="G7" s="89" t="s">
        <v>41</v>
      </c>
      <c r="I7" s="95" t="s">
        <v>37</v>
      </c>
      <c r="K7" s="101" t="s">
        <v>9</v>
      </c>
      <c r="M7" s="95" t="s">
        <v>11</v>
      </c>
      <c r="O7" s="95" t="s">
        <v>14</v>
      </c>
      <c r="Q7" s="102" t="s">
        <v>37</v>
      </c>
      <c r="S7" s="108" t="s">
        <v>8</v>
      </c>
      <c r="U7" s="102" t="s">
        <v>10</v>
      </c>
      <c r="W7" s="102" t="s">
        <v>14</v>
      </c>
      <c r="Y7" s="137" t="s">
        <v>117</v>
      </c>
      <c r="Z7" s="135"/>
      <c r="AA7" s="137" t="s">
        <v>117</v>
      </c>
      <c r="AC7" s="137" t="s">
        <v>117</v>
      </c>
      <c r="AE7" s="137" t="s">
        <v>117</v>
      </c>
    </row>
    <row r="8" spans="2:32" ht="12" customHeight="1" x14ac:dyDescent="0.15">
      <c r="B8" s="39">
        <v>1</v>
      </c>
      <c r="C8" s="116" t="s">
        <v>99</v>
      </c>
      <c r="D8" s="110" t="s">
        <v>66</v>
      </c>
      <c r="E8" s="83">
        <v>0</v>
      </c>
      <c r="G8" s="90">
        <f>E8*'（参考）各係数'!AS5</f>
        <v>0</v>
      </c>
      <c r="I8" s="96">
        <f t="array" ref="I8:I44">MMULT('（参考）各係数'!C5:AM41,①経済波及効果簡易推計ツール!G8:G44)</f>
        <v>0</v>
      </c>
      <c r="K8" s="96">
        <f>I8*'（参考）各係数'!AO5</f>
        <v>0</v>
      </c>
      <c r="M8" s="96">
        <f>I8*'（参考）各係数'!AP5*100</f>
        <v>0</v>
      </c>
      <c r="O8" s="96">
        <f>I8*'（参考）各係数'!AQ5</f>
        <v>0</v>
      </c>
      <c r="Q8" s="103">
        <f>$O$5*$Q$1*'（参考）各係数'!AR5</f>
        <v>0</v>
      </c>
      <c r="S8" s="103">
        <f>Q8*'（参考）各係数'!AO5</f>
        <v>0</v>
      </c>
      <c r="U8" s="103">
        <f>Q8*'（参考）各係数'!AP5*100</f>
        <v>0</v>
      </c>
      <c r="W8" s="103">
        <f>Q8*'（参考）各係数'!AQ5</f>
        <v>0</v>
      </c>
      <c r="Y8" s="138">
        <f>I8+Q8</f>
        <v>0</v>
      </c>
      <c r="Z8" s="136"/>
      <c r="AA8" s="138">
        <f>K8+S8</f>
        <v>0</v>
      </c>
      <c r="AC8" s="138">
        <f t="shared" ref="AC8:AC44" si="0">U8+M8</f>
        <v>0</v>
      </c>
      <c r="AE8" s="138">
        <f>O8+W8</f>
        <v>0</v>
      </c>
    </row>
    <row r="9" spans="2:32" ht="12" customHeight="1" x14ac:dyDescent="0.15">
      <c r="B9" s="40">
        <v>6</v>
      </c>
      <c r="C9" s="117" t="s">
        <v>19</v>
      </c>
      <c r="D9" s="111" t="s">
        <v>100</v>
      </c>
      <c r="E9" s="84">
        <v>0</v>
      </c>
      <c r="G9" s="91">
        <f>E9*'（参考）各係数'!AS6</f>
        <v>0</v>
      </c>
      <c r="I9" s="97">
        <v>0</v>
      </c>
      <c r="K9" s="97">
        <f>I9*'（参考）各係数'!AO6</f>
        <v>0</v>
      </c>
      <c r="M9" s="97">
        <f>I9*'（参考）各係数'!AP6*100</f>
        <v>0</v>
      </c>
      <c r="O9" s="97">
        <f>I9*'（参考）各係数'!AQ6</f>
        <v>0</v>
      </c>
      <c r="Q9" s="104">
        <f>$O$5*$Q$1*'（参考）各係数'!AR6</f>
        <v>0</v>
      </c>
      <c r="S9" s="104">
        <f>Q9*'（参考）各係数'!AO6</f>
        <v>0</v>
      </c>
      <c r="U9" s="104">
        <f>Q9*'（参考）各係数'!AP6*100</f>
        <v>0</v>
      </c>
      <c r="W9" s="104">
        <f>Q9*'（参考）各係数'!AQ6</f>
        <v>0</v>
      </c>
      <c r="Y9" s="139">
        <f t="shared" ref="Y9:Y44" si="1">I9+Q9</f>
        <v>0</v>
      </c>
      <c r="Z9" s="136"/>
      <c r="AA9" s="139">
        <f t="shared" ref="AA9:AA44" si="2">K9+S9</f>
        <v>0</v>
      </c>
      <c r="AC9" s="139">
        <f t="shared" si="0"/>
        <v>0</v>
      </c>
      <c r="AE9" s="139">
        <f t="shared" ref="AE9:AE44" si="3">O9+W9</f>
        <v>0</v>
      </c>
    </row>
    <row r="10" spans="2:32" ht="12" customHeight="1" x14ac:dyDescent="0.15">
      <c r="B10" s="40">
        <v>11</v>
      </c>
      <c r="C10" s="117" t="s">
        <v>46</v>
      </c>
      <c r="D10" s="111" t="s">
        <v>67</v>
      </c>
      <c r="E10" s="84">
        <v>0</v>
      </c>
      <c r="G10" s="91">
        <f>E10*'（参考）各係数'!AS7</f>
        <v>0</v>
      </c>
      <c r="I10" s="97">
        <v>0</v>
      </c>
      <c r="K10" s="97">
        <f>I10*'（参考）各係数'!AO7</f>
        <v>0</v>
      </c>
      <c r="M10" s="97">
        <f>I10*'（参考）各係数'!AP7*100</f>
        <v>0</v>
      </c>
      <c r="O10" s="97">
        <f>I10*'（参考）各係数'!AQ7</f>
        <v>0</v>
      </c>
      <c r="Q10" s="104">
        <f>$O$5*$Q$1*'（参考）各係数'!AR7</f>
        <v>0</v>
      </c>
      <c r="S10" s="104">
        <f>Q10*'（参考）各係数'!AO7</f>
        <v>0</v>
      </c>
      <c r="U10" s="104">
        <f>Q10*'（参考）各係数'!AP7*100</f>
        <v>0</v>
      </c>
      <c r="W10" s="104">
        <f>Q10*'（参考）各係数'!AQ7</f>
        <v>0</v>
      </c>
      <c r="Y10" s="139">
        <f t="shared" si="1"/>
        <v>0</v>
      </c>
      <c r="Z10" s="136"/>
      <c r="AA10" s="139">
        <f t="shared" si="2"/>
        <v>0</v>
      </c>
      <c r="AC10" s="139">
        <f t="shared" si="0"/>
        <v>0</v>
      </c>
      <c r="AE10" s="139">
        <f t="shared" si="3"/>
        <v>0</v>
      </c>
    </row>
    <row r="11" spans="2:32" ht="12" customHeight="1" x14ac:dyDescent="0.15">
      <c r="B11" s="40">
        <v>15</v>
      </c>
      <c r="C11" s="117" t="s">
        <v>20</v>
      </c>
      <c r="D11" s="111" t="s">
        <v>68</v>
      </c>
      <c r="E11" s="84">
        <v>0</v>
      </c>
      <c r="G11" s="91">
        <f>E11*'（参考）各係数'!AS8</f>
        <v>0</v>
      </c>
      <c r="I11" s="97">
        <v>0</v>
      </c>
      <c r="K11" s="97">
        <f>I11*'（参考）各係数'!AO8</f>
        <v>0</v>
      </c>
      <c r="M11" s="97">
        <f>I11*'（参考）各係数'!AP8*100</f>
        <v>0</v>
      </c>
      <c r="O11" s="97">
        <f>I11*'（参考）各係数'!AQ8</f>
        <v>0</v>
      </c>
      <c r="Q11" s="104">
        <f>$O$5*$Q$1*'（参考）各係数'!AR8</f>
        <v>0</v>
      </c>
      <c r="S11" s="104">
        <f>Q11*'（参考）各係数'!AO8</f>
        <v>0</v>
      </c>
      <c r="U11" s="104">
        <f>Q11*'（参考）各係数'!AP8*100</f>
        <v>0</v>
      </c>
      <c r="W11" s="104">
        <f>Q11*'（参考）各係数'!AQ8</f>
        <v>0</v>
      </c>
      <c r="Y11" s="139">
        <f t="shared" si="1"/>
        <v>0</v>
      </c>
      <c r="Z11" s="136"/>
      <c r="AA11" s="139">
        <f t="shared" si="2"/>
        <v>0</v>
      </c>
      <c r="AC11" s="139">
        <f t="shared" si="0"/>
        <v>0</v>
      </c>
      <c r="AE11" s="139">
        <f t="shared" si="3"/>
        <v>0</v>
      </c>
    </row>
    <row r="12" spans="2:32" ht="12" customHeight="1" x14ac:dyDescent="0.15">
      <c r="B12" s="41">
        <v>16</v>
      </c>
      <c r="C12" s="118" t="s">
        <v>21</v>
      </c>
      <c r="D12" s="112" t="s">
        <v>69</v>
      </c>
      <c r="E12" s="85">
        <v>0</v>
      </c>
      <c r="G12" s="92">
        <f>E12*'（参考）各係数'!AS9</f>
        <v>0</v>
      </c>
      <c r="I12" s="98">
        <v>0</v>
      </c>
      <c r="K12" s="98">
        <f>I12*'（参考）各係数'!AO9</f>
        <v>0</v>
      </c>
      <c r="M12" s="98">
        <f>I12*'（参考）各係数'!AP9*100</f>
        <v>0</v>
      </c>
      <c r="O12" s="98">
        <f>I12*'（参考）各係数'!AQ9</f>
        <v>0</v>
      </c>
      <c r="Q12" s="105">
        <f>$O$5*$Q$1*'（参考）各係数'!AR9</f>
        <v>0</v>
      </c>
      <c r="S12" s="105">
        <f>Q12*'（参考）各係数'!AO9</f>
        <v>0</v>
      </c>
      <c r="U12" s="105">
        <f>Q12*'（参考）各係数'!AP9*100</f>
        <v>0</v>
      </c>
      <c r="W12" s="105">
        <f>Q12*'（参考）各係数'!AQ9</f>
        <v>0</v>
      </c>
      <c r="Y12" s="140">
        <f t="shared" si="1"/>
        <v>0</v>
      </c>
      <c r="Z12" s="136"/>
      <c r="AA12" s="140">
        <f t="shared" si="2"/>
        <v>0</v>
      </c>
      <c r="AC12" s="140">
        <f t="shared" si="0"/>
        <v>0</v>
      </c>
      <c r="AE12" s="140">
        <f t="shared" si="3"/>
        <v>0</v>
      </c>
    </row>
    <row r="13" spans="2:32" ht="12" customHeight="1" x14ac:dyDescent="0.15">
      <c r="B13" s="42">
        <v>20</v>
      </c>
      <c r="C13" s="119" t="s">
        <v>22</v>
      </c>
      <c r="D13" s="113" t="s">
        <v>70</v>
      </c>
      <c r="E13" s="86">
        <v>0</v>
      </c>
      <c r="G13" s="93">
        <f>E13*'（参考）各係数'!AS10</f>
        <v>0</v>
      </c>
      <c r="I13" s="99">
        <v>0</v>
      </c>
      <c r="K13" s="99">
        <f>I13*'（参考）各係数'!AO10</f>
        <v>0</v>
      </c>
      <c r="M13" s="99">
        <f>I13*'（参考）各係数'!AP10*100</f>
        <v>0</v>
      </c>
      <c r="O13" s="99">
        <f>I13*'（参考）各係数'!AQ10</f>
        <v>0</v>
      </c>
      <c r="Q13" s="106">
        <f>$O$5*$Q$1*'（参考）各係数'!AR10</f>
        <v>0</v>
      </c>
      <c r="S13" s="106">
        <f>Q13*'（参考）各係数'!AO10</f>
        <v>0</v>
      </c>
      <c r="U13" s="106">
        <f>Q13*'（参考）各係数'!AP10*100</f>
        <v>0</v>
      </c>
      <c r="W13" s="106">
        <f>Q13*'（参考）各係数'!AQ10</f>
        <v>0</v>
      </c>
      <c r="Y13" s="141">
        <f t="shared" si="1"/>
        <v>0</v>
      </c>
      <c r="Z13" s="136"/>
      <c r="AA13" s="141">
        <f t="shared" si="2"/>
        <v>0</v>
      </c>
      <c r="AC13" s="141">
        <f t="shared" si="0"/>
        <v>0</v>
      </c>
      <c r="AE13" s="141">
        <f t="shared" si="3"/>
        <v>0</v>
      </c>
    </row>
    <row r="14" spans="2:32" ht="12" customHeight="1" x14ac:dyDescent="0.15">
      <c r="B14" s="40">
        <v>21</v>
      </c>
      <c r="C14" s="117" t="s">
        <v>23</v>
      </c>
      <c r="D14" s="111" t="s">
        <v>71</v>
      </c>
      <c r="E14" s="84">
        <v>0</v>
      </c>
      <c r="G14" s="91">
        <f>E14*'（参考）各係数'!AS11</f>
        <v>0</v>
      </c>
      <c r="I14" s="97">
        <v>0</v>
      </c>
      <c r="K14" s="97">
        <f>I14*'（参考）各係数'!AO11</f>
        <v>0</v>
      </c>
      <c r="M14" s="97">
        <f>I14*'（参考）各係数'!AP11*100</f>
        <v>0</v>
      </c>
      <c r="O14" s="97">
        <f>I14*'（参考）各係数'!AQ11</f>
        <v>0</v>
      </c>
      <c r="Q14" s="104">
        <f>$O$5*$Q$1*'（参考）各係数'!AR11</f>
        <v>0</v>
      </c>
      <c r="S14" s="104">
        <f>Q14*'（参考）各係数'!AO11</f>
        <v>0</v>
      </c>
      <c r="U14" s="104">
        <f>Q14*'（参考）各係数'!AP11*100</f>
        <v>0</v>
      </c>
      <c r="W14" s="104">
        <f>Q14*'（参考）各係数'!AQ11</f>
        <v>0</v>
      </c>
      <c r="Y14" s="139">
        <f t="shared" si="1"/>
        <v>0</v>
      </c>
      <c r="Z14" s="136"/>
      <c r="AA14" s="139">
        <f t="shared" si="2"/>
        <v>0</v>
      </c>
      <c r="AC14" s="139">
        <f t="shared" si="0"/>
        <v>0</v>
      </c>
      <c r="AE14" s="139">
        <f t="shared" si="3"/>
        <v>0</v>
      </c>
    </row>
    <row r="15" spans="2:32" ht="12" customHeight="1" x14ac:dyDescent="0.15">
      <c r="B15" s="40">
        <v>22</v>
      </c>
      <c r="C15" s="117" t="s">
        <v>101</v>
      </c>
      <c r="D15" s="111" t="s">
        <v>72</v>
      </c>
      <c r="E15" s="84">
        <v>0</v>
      </c>
      <c r="G15" s="91">
        <f>E15*'（参考）各係数'!AS12</f>
        <v>0</v>
      </c>
      <c r="I15" s="97">
        <v>0</v>
      </c>
      <c r="K15" s="97">
        <f>I15*'（参考）各係数'!AO12</f>
        <v>0</v>
      </c>
      <c r="M15" s="97">
        <f>I15*'（参考）各係数'!AP12*100</f>
        <v>0</v>
      </c>
      <c r="O15" s="97">
        <f>I15*'（参考）各係数'!AQ12</f>
        <v>0</v>
      </c>
      <c r="Q15" s="104">
        <f>$O$5*$Q$1*'（参考）各係数'!AR12</f>
        <v>0</v>
      </c>
      <c r="S15" s="104">
        <f>Q15*'（参考）各係数'!AO12</f>
        <v>0</v>
      </c>
      <c r="U15" s="104">
        <f>Q15*'（参考）各係数'!AP12*100</f>
        <v>0</v>
      </c>
      <c r="W15" s="104">
        <f>Q15*'（参考）各係数'!AQ12</f>
        <v>0</v>
      </c>
      <c r="Y15" s="139">
        <f t="shared" si="1"/>
        <v>0</v>
      </c>
      <c r="Z15" s="136"/>
      <c r="AA15" s="139">
        <f t="shared" si="2"/>
        <v>0</v>
      </c>
      <c r="AC15" s="139">
        <f t="shared" si="0"/>
        <v>0</v>
      </c>
      <c r="AE15" s="139">
        <f t="shared" si="3"/>
        <v>0</v>
      </c>
    </row>
    <row r="16" spans="2:32" ht="12" customHeight="1" x14ac:dyDescent="0.15">
      <c r="B16" s="40">
        <v>25</v>
      </c>
      <c r="C16" s="117" t="s">
        <v>24</v>
      </c>
      <c r="D16" s="111" t="s">
        <v>73</v>
      </c>
      <c r="E16" s="84">
        <v>0</v>
      </c>
      <c r="G16" s="91">
        <f>E16*'（参考）各係数'!AS13</f>
        <v>0</v>
      </c>
      <c r="I16" s="97">
        <v>0</v>
      </c>
      <c r="K16" s="97">
        <f>I16*'（参考）各係数'!AO13</f>
        <v>0</v>
      </c>
      <c r="M16" s="97">
        <f>I16*'（参考）各係数'!AP13*100</f>
        <v>0</v>
      </c>
      <c r="O16" s="97">
        <f>I16*'（参考）各係数'!AQ13</f>
        <v>0</v>
      </c>
      <c r="Q16" s="104">
        <f>$O$5*$Q$1*'（参考）各係数'!AR13</f>
        <v>0</v>
      </c>
      <c r="S16" s="104">
        <f>Q16*'（参考）各係数'!AO13</f>
        <v>0</v>
      </c>
      <c r="U16" s="104">
        <f>Q16*'（参考）各係数'!AP13*100</f>
        <v>0</v>
      </c>
      <c r="W16" s="104">
        <f>Q16*'（参考）各係数'!AQ13</f>
        <v>0</v>
      </c>
      <c r="Y16" s="139">
        <f t="shared" si="1"/>
        <v>0</v>
      </c>
      <c r="Z16" s="136"/>
      <c r="AA16" s="139">
        <f t="shared" si="2"/>
        <v>0</v>
      </c>
      <c r="AC16" s="139">
        <f t="shared" si="0"/>
        <v>0</v>
      </c>
      <c r="AE16" s="139">
        <f t="shared" si="3"/>
        <v>0</v>
      </c>
    </row>
    <row r="17" spans="2:31" ht="12" customHeight="1" x14ac:dyDescent="0.15">
      <c r="B17" s="41">
        <v>26</v>
      </c>
      <c r="C17" s="118" t="s">
        <v>25</v>
      </c>
      <c r="D17" s="112" t="s">
        <v>74</v>
      </c>
      <c r="E17" s="85">
        <v>0</v>
      </c>
      <c r="G17" s="92">
        <f>E17*'（参考）各係数'!AS14</f>
        <v>0</v>
      </c>
      <c r="I17" s="98">
        <v>0</v>
      </c>
      <c r="K17" s="98">
        <f>I17*'（参考）各係数'!AO14</f>
        <v>0</v>
      </c>
      <c r="M17" s="98">
        <f>I17*'（参考）各係数'!AP14*100</f>
        <v>0</v>
      </c>
      <c r="O17" s="98">
        <f>I17*'（参考）各係数'!AQ14</f>
        <v>0</v>
      </c>
      <c r="Q17" s="105">
        <f>$O$5*$Q$1*'（参考）各係数'!AR14</f>
        <v>0</v>
      </c>
      <c r="S17" s="105">
        <f>Q17*'（参考）各係数'!AO14</f>
        <v>0</v>
      </c>
      <c r="U17" s="105">
        <f>Q17*'（参考）各係数'!AP14*100</f>
        <v>0</v>
      </c>
      <c r="W17" s="105">
        <f>Q17*'（参考）各係数'!AQ14</f>
        <v>0</v>
      </c>
      <c r="Y17" s="140">
        <f t="shared" si="1"/>
        <v>0</v>
      </c>
      <c r="Z17" s="136"/>
      <c r="AA17" s="140">
        <f t="shared" si="2"/>
        <v>0</v>
      </c>
      <c r="AC17" s="140">
        <f t="shared" si="0"/>
        <v>0</v>
      </c>
      <c r="AE17" s="140">
        <f t="shared" si="3"/>
        <v>0</v>
      </c>
    </row>
    <row r="18" spans="2:31" ht="12" customHeight="1" x14ac:dyDescent="0.15">
      <c r="B18" s="42">
        <v>27</v>
      </c>
      <c r="C18" s="119" t="s">
        <v>26</v>
      </c>
      <c r="D18" s="113" t="s">
        <v>75</v>
      </c>
      <c r="E18" s="86">
        <v>0</v>
      </c>
      <c r="G18" s="93">
        <f>E18*'（参考）各係数'!AS15</f>
        <v>0</v>
      </c>
      <c r="I18" s="99">
        <v>0</v>
      </c>
      <c r="K18" s="99">
        <f>I18*'（参考）各係数'!AO15</f>
        <v>0</v>
      </c>
      <c r="M18" s="99">
        <f>I18*'（参考）各係数'!AP15*100</f>
        <v>0</v>
      </c>
      <c r="O18" s="99">
        <f>I18*'（参考）各係数'!AQ15</f>
        <v>0</v>
      </c>
      <c r="Q18" s="106">
        <f>$O$5*$Q$1*'（参考）各係数'!AR15</f>
        <v>0</v>
      </c>
      <c r="S18" s="106">
        <f>Q18*'（参考）各係数'!AO15</f>
        <v>0</v>
      </c>
      <c r="U18" s="106">
        <f>Q18*'（参考）各係数'!AP15*100</f>
        <v>0</v>
      </c>
      <c r="W18" s="106">
        <f>Q18*'（参考）各係数'!AQ15</f>
        <v>0</v>
      </c>
      <c r="X18" s="43"/>
      <c r="Y18" s="141">
        <f t="shared" si="1"/>
        <v>0</v>
      </c>
      <c r="Z18" s="136"/>
      <c r="AA18" s="141">
        <f t="shared" si="2"/>
        <v>0</v>
      </c>
      <c r="AC18" s="141">
        <f t="shared" si="0"/>
        <v>0</v>
      </c>
      <c r="AE18" s="141">
        <f t="shared" si="3"/>
        <v>0</v>
      </c>
    </row>
    <row r="19" spans="2:31" ht="12" customHeight="1" x14ac:dyDescent="0.15">
      <c r="B19" s="40">
        <v>28</v>
      </c>
      <c r="C19" s="117" t="s">
        <v>27</v>
      </c>
      <c r="D19" s="111" t="s">
        <v>76</v>
      </c>
      <c r="E19" s="84">
        <v>0</v>
      </c>
      <c r="G19" s="91">
        <f>E19*'（参考）各係数'!AS16</f>
        <v>0</v>
      </c>
      <c r="I19" s="97">
        <v>0</v>
      </c>
      <c r="K19" s="97">
        <f>I19*'（参考）各係数'!AO16</f>
        <v>0</v>
      </c>
      <c r="M19" s="97">
        <f>I19*'（参考）各係数'!AP16*100</f>
        <v>0</v>
      </c>
      <c r="O19" s="97">
        <f>I19*'（参考）各係数'!AQ16</f>
        <v>0</v>
      </c>
      <c r="Q19" s="104">
        <f>$O$5*$Q$1*'（参考）各係数'!AR16</f>
        <v>0</v>
      </c>
      <c r="S19" s="104">
        <f>Q19*'（参考）各係数'!AO16</f>
        <v>0</v>
      </c>
      <c r="U19" s="104">
        <f>Q19*'（参考）各係数'!AP16*100</f>
        <v>0</v>
      </c>
      <c r="W19" s="104">
        <f>Q19*'（参考）各係数'!AQ16</f>
        <v>0</v>
      </c>
      <c r="X19" s="43"/>
      <c r="Y19" s="139">
        <f t="shared" si="1"/>
        <v>0</v>
      </c>
      <c r="Z19" s="136"/>
      <c r="AA19" s="139">
        <f t="shared" si="2"/>
        <v>0</v>
      </c>
      <c r="AC19" s="139">
        <f t="shared" si="0"/>
        <v>0</v>
      </c>
      <c r="AE19" s="139">
        <f t="shared" si="3"/>
        <v>0</v>
      </c>
    </row>
    <row r="20" spans="2:31" ht="12" customHeight="1" x14ac:dyDescent="0.15">
      <c r="B20" s="40">
        <v>29</v>
      </c>
      <c r="C20" s="117" t="s">
        <v>48</v>
      </c>
      <c r="D20" s="111" t="s">
        <v>77</v>
      </c>
      <c r="E20" s="84">
        <v>0</v>
      </c>
      <c r="G20" s="91">
        <f>E20*'（参考）各係数'!AS17</f>
        <v>0</v>
      </c>
      <c r="I20" s="97">
        <v>0</v>
      </c>
      <c r="K20" s="97">
        <f>I20*'（参考）各係数'!AO17</f>
        <v>0</v>
      </c>
      <c r="M20" s="97">
        <f>I20*'（参考）各係数'!AP17*100</f>
        <v>0</v>
      </c>
      <c r="O20" s="97">
        <f>I20*'（参考）各係数'!AQ17</f>
        <v>0</v>
      </c>
      <c r="Q20" s="104">
        <f>$O$5*$Q$1*'（参考）各係数'!AR17</f>
        <v>0</v>
      </c>
      <c r="S20" s="104">
        <f>Q20*'（参考）各係数'!AO17</f>
        <v>0</v>
      </c>
      <c r="U20" s="104">
        <f>Q20*'（参考）各係数'!AP17*100</f>
        <v>0</v>
      </c>
      <c r="W20" s="104">
        <f>Q20*'（参考）各係数'!AQ17</f>
        <v>0</v>
      </c>
      <c r="X20" s="43"/>
      <c r="Y20" s="139">
        <f t="shared" si="1"/>
        <v>0</v>
      </c>
      <c r="Z20" s="136"/>
      <c r="AA20" s="139">
        <f t="shared" si="2"/>
        <v>0</v>
      </c>
      <c r="AC20" s="139">
        <f t="shared" si="0"/>
        <v>0</v>
      </c>
      <c r="AE20" s="139">
        <f t="shared" si="3"/>
        <v>0</v>
      </c>
    </row>
    <row r="21" spans="2:31" ht="12" customHeight="1" x14ac:dyDescent="0.15">
      <c r="B21" s="40">
        <v>30</v>
      </c>
      <c r="C21" s="117" t="s">
        <v>49</v>
      </c>
      <c r="D21" s="111" t="s">
        <v>98</v>
      </c>
      <c r="E21" s="84">
        <v>0</v>
      </c>
      <c r="G21" s="91">
        <f>E21*'（参考）各係数'!AS18</f>
        <v>0</v>
      </c>
      <c r="I21" s="97">
        <v>0</v>
      </c>
      <c r="K21" s="97">
        <f>I21*'（参考）各係数'!AO18</f>
        <v>0</v>
      </c>
      <c r="M21" s="97">
        <f>I21*'（参考）各係数'!AP18*100</f>
        <v>0</v>
      </c>
      <c r="O21" s="97">
        <f>I21*'（参考）各係数'!AQ18</f>
        <v>0</v>
      </c>
      <c r="Q21" s="104">
        <f>$O$5*$Q$1*'（参考）各係数'!AR18</f>
        <v>0</v>
      </c>
      <c r="S21" s="104">
        <f>Q21*'（参考）各係数'!AO18</f>
        <v>0</v>
      </c>
      <c r="U21" s="104">
        <f>Q21*'（参考）各係数'!AP18*100</f>
        <v>0</v>
      </c>
      <c r="W21" s="104">
        <f>Q21*'（参考）各係数'!AQ18</f>
        <v>0</v>
      </c>
      <c r="X21" s="43"/>
      <c r="Y21" s="139">
        <f t="shared" si="1"/>
        <v>0</v>
      </c>
      <c r="Z21" s="136"/>
      <c r="AA21" s="139">
        <f t="shared" si="2"/>
        <v>0</v>
      </c>
      <c r="AC21" s="139">
        <f t="shared" si="0"/>
        <v>0</v>
      </c>
      <c r="AE21" s="139">
        <f t="shared" si="3"/>
        <v>0</v>
      </c>
    </row>
    <row r="22" spans="2:31" ht="12" customHeight="1" x14ac:dyDescent="0.15">
      <c r="B22" s="41">
        <v>31</v>
      </c>
      <c r="C22" s="118" t="s">
        <v>50</v>
      </c>
      <c r="D22" s="112" t="s">
        <v>78</v>
      </c>
      <c r="E22" s="85">
        <v>0</v>
      </c>
      <c r="G22" s="92">
        <f>E22*'（参考）各係数'!AS19</f>
        <v>0</v>
      </c>
      <c r="I22" s="98">
        <v>0</v>
      </c>
      <c r="K22" s="98">
        <f>I22*'（参考）各係数'!AO19</f>
        <v>0</v>
      </c>
      <c r="M22" s="98">
        <f>I22*'（参考）各係数'!AP19*100</f>
        <v>0</v>
      </c>
      <c r="O22" s="98">
        <f>I22*'（参考）各係数'!AQ19</f>
        <v>0</v>
      </c>
      <c r="Q22" s="105">
        <f>$O$5*$Q$1*'（参考）各係数'!AR19</f>
        <v>0</v>
      </c>
      <c r="S22" s="105">
        <f>Q22*'（参考）各係数'!AO19</f>
        <v>0</v>
      </c>
      <c r="U22" s="105">
        <f>Q22*'（参考）各係数'!AP19*100</f>
        <v>0</v>
      </c>
      <c r="W22" s="105">
        <f>Q22*'（参考）各係数'!AQ19</f>
        <v>0</v>
      </c>
      <c r="X22" s="43"/>
      <c r="Y22" s="140">
        <f t="shared" si="1"/>
        <v>0</v>
      </c>
      <c r="Z22" s="136"/>
      <c r="AA22" s="140">
        <f t="shared" si="2"/>
        <v>0</v>
      </c>
      <c r="AC22" s="140">
        <f t="shared" si="0"/>
        <v>0</v>
      </c>
      <c r="AE22" s="140">
        <f t="shared" si="3"/>
        <v>0</v>
      </c>
    </row>
    <row r="23" spans="2:31" ht="12" customHeight="1" x14ac:dyDescent="0.15">
      <c r="B23" s="42">
        <v>32</v>
      </c>
      <c r="C23" s="119" t="s">
        <v>51</v>
      </c>
      <c r="D23" s="113" t="s">
        <v>102</v>
      </c>
      <c r="E23" s="86">
        <v>0</v>
      </c>
      <c r="G23" s="93">
        <f>E23*'（参考）各係数'!AS20</f>
        <v>0</v>
      </c>
      <c r="I23" s="99">
        <v>0</v>
      </c>
      <c r="K23" s="99">
        <f>I23*'（参考）各係数'!AO20</f>
        <v>0</v>
      </c>
      <c r="M23" s="99">
        <f>I23*'（参考）各係数'!AP20*100</f>
        <v>0</v>
      </c>
      <c r="O23" s="99">
        <f>I23*'（参考）各係数'!AQ20</f>
        <v>0</v>
      </c>
      <c r="Q23" s="106">
        <f>$O$5*$Q$1*'（参考）各係数'!AR20</f>
        <v>0</v>
      </c>
      <c r="S23" s="106">
        <f>Q23*'（参考）各係数'!AO20</f>
        <v>0</v>
      </c>
      <c r="U23" s="106">
        <f>Q23*'（参考）各係数'!AP20*100</f>
        <v>0</v>
      </c>
      <c r="W23" s="106">
        <f>Q23*'（参考）各係数'!AQ20</f>
        <v>0</v>
      </c>
      <c r="X23" s="43"/>
      <c r="Y23" s="141">
        <f t="shared" si="1"/>
        <v>0</v>
      </c>
      <c r="Z23" s="136"/>
      <c r="AA23" s="141">
        <f t="shared" si="2"/>
        <v>0</v>
      </c>
      <c r="AC23" s="141">
        <f t="shared" si="0"/>
        <v>0</v>
      </c>
      <c r="AE23" s="141">
        <f t="shared" si="3"/>
        <v>0</v>
      </c>
    </row>
    <row r="24" spans="2:31" ht="12" customHeight="1" x14ac:dyDescent="0.15">
      <c r="B24" s="40">
        <v>33</v>
      </c>
      <c r="C24" s="117" t="s">
        <v>28</v>
      </c>
      <c r="D24" s="111" t="s">
        <v>79</v>
      </c>
      <c r="E24" s="84">
        <v>0</v>
      </c>
      <c r="G24" s="91">
        <f>E24*'（参考）各係数'!AS21</f>
        <v>0</v>
      </c>
      <c r="I24" s="97">
        <v>0</v>
      </c>
      <c r="K24" s="97">
        <f>I24*'（参考）各係数'!AO21</f>
        <v>0</v>
      </c>
      <c r="M24" s="97">
        <f>I24*'（参考）各係数'!AP21*100</f>
        <v>0</v>
      </c>
      <c r="O24" s="97">
        <f>I24*'（参考）各係数'!AQ21</f>
        <v>0</v>
      </c>
      <c r="Q24" s="104">
        <f>$O$5*$Q$1*'（参考）各係数'!AR21</f>
        <v>0</v>
      </c>
      <c r="S24" s="104">
        <f>Q24*'（参考）各係数'!AO21</f>
        <v>0</v>
      </c>
      <c r="U24" s="104">
        <f>Q24*'（参考）各係数'!AP21*100</f>
        <v>0</v>
      </c>
      <c r="W24" s="104">
        <f>Q24*'（参考）各係数'!AQ21</f>
        <v>0</v>
      </c>
      <c r="X24" s="43"/>
      <c r="Y24" s="139">
        <f t="shared" si="1"/>
        <v>0</v>
      </c>
      <c r="Z24" s="136"/>
      <c r="AA24" s="139">
        <f t="shared" si="2"/>
        <v>0</v>
      </c>
      <c r="AC24" s="139">
        <f t="shared" si="0"/>
        <v>0</v>
      </c>
      <c r="AE24" s="139">
        <f t="shared" si="3"/>
        <v>0</v>
      </c>
    </row>
    <row r="25" spans="2:31" ht="12" customHeight="1" x14ac:dyDescent="0.15">
      <c r="B25" s="40">
        <v>34</v>
      </c>
      <c r="C25" s="117" t="s">
        <v>103</v>
      </c>
      <c r="D25" s="111" t="s">
        <v>80</v>
      </c>
      <c r="E25" s="84">
        <v>0</v>
      </c>
      <c r="G25" s="91">
        <f>E25*'（参考）各係数'!AS22</f>
        <v>0</v>
      </c>
      <c r="I25" s="97">
        <v>0</v>
      </c>
      <c r="K25" s="97">
        <f>I25*'（参考）各係数'!AO22</f>
        <v>0</v>
      </c>
      <c r="M25" s="97">
        <f>I25*'（参考）各係数'!AP22*100</f>
        <v>0</v>
      </c>
      <c r="O25" s="97">
        <f>I25*'（参考）各係数'!AQ22</f>
        <v>0</v>
      </c>
      <c r="Q25" s="104">
        <f>$O$5*$Q$1*'（参考）各係数'!AR22</f>
        <v>0</v>
      </c>
      <c r="S25" s="104">
        <f>Q25*'（参考）各係数'!AO22</f>
        <v>0</v>
      </c>
      <c r="U25" s="104">
        <f>Q25*'（参考）各係数'!AP22*100</f>
        <v>0</v>
      </c>
      <c r="W25" s="104">
        <f>Q25*'（参考）各係数'!AQ22</f>
        <v>0</v>
      </c>
      <c r="X25" s="43"/>
      <c r="Y25" s="139">
        <f t="shared" si="1"/>
        <v>0</v>
      </c>
      <c r="Z25" s="136"/>
      <c r="AA25" s="139">
        <f t="shared" si="2"/>
        <v>0</v>
      </c>
      <c r="AC25" s="139">
        <f t="shared" si="0"/>
        <v>0</v>
      </c>
      <c r="AE25" s="139">
        <f t="shared" si="3"/>
        <v>0</v>
      </c>
    </row>
    <row r="26" spans="2:31" ht="12" customHeight="1" x14ac:dyDescent="0.15">
      <c r="B26" s="40">
        <v>35</v>
      </c>
      <c r="C26" s="117" t="s">
        <v>29</v>
      </c>
      <c r="D26" s="111" t="s">
        <v>81</v>
      </c>
      <c r="E26" s="84">
        <v>0</v>
      </c>
      <c r="G26" s="91">
        <f>E26*'（参考）各係数'!AS23</f>
        <v>0</v>
      </c>
      <c r="I26" s="97">
        <v>0</v>
      </c>
      <c r="K26" s="97">
        <f>I26*'（参考）各係数'!AO23</f>
        <v>0</v>
      </c>
      <c r="M26" s="97">
        <f>I26*'（参考）各係数'!AP23*100</f>
        <v>0</v>
      </c>
      <c r="O26" s="97">
        <f>I26*'（参考）各係数'!AQ23</f>
        <v>0</v>
      </c>
      <c r="Q26" s="104">
        <f>$O$5*$Q$1*'（参考）各係数'!AR23</f>
        <v>0</v>
      </c>
      <c r="S26" s="104">
        <f>Q26*'（参考）各係数'!AO23</f>
        <v>0</v>
      </c>
      <c r="U26" s="104">
        <f>Q26*'（参考）各係数'!AP23*100</f>
        <v>0</v>
      </c>
      <c r="W26" s="104">
        <f>Q26*'（参考）各係数'!AQ23</f>
        <v>0</v>
      </c>
      <c r="X26" s="43"/>
      <c r="Y26" s="139">
        <f t="shared" si="1"/>
        <v>0</v>
      </c>
      <c r="Z26" s="136"/>
      <c r="AA26" s="139">
        <f t="shared" si="2"/>
        <v>0</v>
      </c>
      <c r="AC26" s="139">
        <f t="shared" si="0"/>
        <v>0</v>
      </c>
      <c r="AE26" s="139">
        <f t="shared" si="3"/>
        <v>0</v>
      </c>
    </row>
    <row r="27" spans="2:31" ht="12" customHeight="1" x14ac:dyDescent="0.15">
      <c r="B27" s="41">
        <v>39</v>
      </c>
      <c r="C27" s="118" t="s">
        <v>0</v>
      </c>
      <c r="D27" s="112" t="s">
        <v>82</v>
      </c>
      <c r="E27" s="85">
        <v>0</v>
      </c>
      <c r="G27" s="92">
        <f>E27*'（参考）各係数'!AS24</f>
        <v>0</v>
      </c>
      <c r="I27" s="98">
        <v>0</v>
      </c>
      <c r="K27" s="98">
        <f>I27*'（参考）各係数'!AO24</f>
        <v>0</v>
      </c>
      <c r="M27" s="98">
        <f>I27*'（参考）各係数'!AP24*100</f>
        <v>0</v>
      </c>
      <c r="O27" s="98">
        <f>I27*'（参考）各係数'!AQ24</f>
        <v>0</v>
      </c>
      <c r="Q27" s="105">
        <f>$O$5*$Q$1*'（参考）各係数'!AR24</f>
        <v>0</v>
      </c>
      <c r="S27" s="105">
        <f>Q27*'（参考）各係数'!AO24</f>
        <v>0</v>
      </c>
      <c r="U27" s="105">
        <f>Q27*'（参考）各係数'!AP24*100</f>
        <v>0</v>
      </c>
      <c r="W27" s="105">
        <f>Q27*'（参考）各係数'!AQ24</f>
        <v>0</v>
      </c>
      <c r="X27" s="43"/>
      <c r="Y27" s="140">
        <f t="shared" si="1"/>
        <v>0</v>
      </c>
      <c r="Z27" s="136"/>
      <c r="AA27" s="140">
        <f t="shared" si="2"/>
        <v>0</v>
      </c>
      <c r="AC27" s="140">
        <f t="shared" si="0"/>
        <v>0</v>
      </c>
      <c r="AE27" s="140">
        <f t="shared" si="3"/>
        <v>0</v>
      </c>
    </row>
    <row r="28" spans="2:31" ht="12" customHeight="1" x14ac:dyDescent="0.15">
      <c r="B28" s="42">
        <v>41</v>
      </c>
      <c r="C28" s="119" t="s">
        <v>30</v>
      </c>
      <c r="D28" s="113" t="s">
        <v>83</v>
      </c>
      <c r="E28" s="86">
        <v>0</v>
      </c>
      <c r="G28" s="93">
        <f>E28*'（参考）各係数'!AS25</f>
        <v>0</v>
      </c>
      <c r="I28" s="99">
        <v>0</v>
      </c>
      <c r="K28" s="99">
        <f>I28*'（参考）各係数'!AO25</f>
        <v>0</v>
      </c>
      <c r="M28" s="99">
        <f>I28*'（参考）各係数'!AP25*100</f>
        <v>0</v>
      </c>
      <c r="O28" s="99">
        <f>I28*'（参考）各係数'!AQ25</f>
        <v>0</v>
      </c>
      <c r="Q28" s="106">
        <f>$O$5*$Q$1*'（参考）各係数'!AR25</f>
        <v>0</v>
      </c>
      <c r="S28" s="106">
        <f>Q28*'（参考）各係数'!AO25</f>
        <v>0</v>
      </c>
      <c r="U28" s="106">
        <f>Q28*'（参考）各係数'!AP25*100</f>
        <v>0</v>
      </c>
      <c r="W28" s="106">
        <f>Q28*'（参考）各係数'!AQ25</f>
        <v>0</v>
      </c>
      <c r="X28" s="43"/>
      <c r="Y28" s="141">
        <f t="shared" si="1"/>
        <v>0</v>
      </c>
      <c r="Z28" s="136"/>
      <c r="AA28" s="141">
        <f t="shared" si="2"/>
        <v>0</v>
      </c>
      <c r="AC28" s="141">
        <f t="shared" si="0"/>
        <v>0</v>
      </c>
      <c r="AE28" s="141">
        <f t="shared" si="3"/>
        <v>0</v>
      </c>
    </row>
    <row r="29" spans="2:31" ht="12" customHeight="1" x14ac:dyDescent="0.15">
      <c r="B29" s="40">
        <v>46</v>
      </c>
      <c r="C29" s="117" t="s">
        <v>31</v>
      </c>
      <c r="D29" s="111" t="s">
        <v>84</v>
      </c>
      <c r="E29" s="84">
        <v>0</v>
      </c>
      <c r="G29" s="91">
        <f>E29*'（参考）各係数'!AS26</f>
        <v>0</v>
      </c>
      <c r="I29" s="97">
        <v>0</v>
      </c>
      <c r="K29" s="97">
        <f>I29*'（参考）各係数'!AO26</f>
        <v>0</v>
      </c>
      <c r="M29" s="97">
        <f>I29*'（参考）各係数'!AP26*100</f>
        <v>0</v>
      </c>
      <c r="O29" s="97">
        <f>I29*'（参考）各係数'!AQ26</f>
        <v>0</v>
      </c>
      <c r="Q29" s="104">
        <f>$O$5*$Q$1*'（参考）各係数'!AR26</f>
        <v>0</v>
      </c>
      <c r="S29" s="104">
        <f>Q29*'（参考）各係数'!AO26</f>
        <v>0</v>
      </c>
      <c r="U29" s="104">
        <f>Q29*'（参考）各係数'!AP26*100</f>
        <v>0</v>
      </c>
      <c r="W29" s="104">
        <f>Q29*'（参考）各係数'!AQ26</f>
        <v>0</v>
      </c>
      <c r="X29" s="43"/>
      <c r="Y29" s="139">
        <f t="shared" si="1"/>
        <v>0</v>
      </c>
      <c r="Z29" s="136"/>
      <c r="AA29" s="139">
        <f t="shared" si="2"/>
        <v>0</v>
      </c>
      <c r="AC29" s="139">
        <f t="shared" si="0"/>
        <v>0</v>
      </c>
      <c r="AE29" s="139">
        <f t="shared" si="3"/>
        <v>0</v>
      </c>
    </row>
    <row r="30" spans="2:31" ht="12" customHeight="1" x14ac:dyDescent="0.15">
      <c r="B30" s="40">
        <v>47</v>
      </c>
      <c r="C30" s="117" t="s">
        <v>53</v>
      </c>
      <c r="D30" s="111" t="s">
        <v>85</v>
      </c>
      <c r="E30" s="84">
        <v>0</v>
      </c>
      <c r="G30" s="91">
        <f>E30*'（参考）各係数'!AS27</f>
        <v>0</v>
      </c>
      <c r="I30" s="97">
        <v>0</v>
      </c>
      <c r="K30" s="97">
        <f>I30*'（参考）各係数'!AO27</f>
        <v>0</v>
      </c>
      <c r="M30" s="97">
        <f>I30*'（参考）各係数'!AP27*100</f>
        <v>0</v>
      </c>
      <c r="O30" s="97">
        <f>I30*'（参考）各係数'!AQ27</f>
        <v>0</v>
      </c>
      <c r="Q30" s="104">
        <f>$O$5*$Q$1*'（参考）各係数'!AR27</f>
        <v>0</v>
      </c>
      <c r="S30" s="104">
        <f>Q30*'（参考）各係数'!AO27</f>
        <v>0</v>
      </c>
      <c r="U30" s="104">
        <f>Q30*'（参考）各係数'!AP27*100</f>
        <v>0</v>
      </c>
      <c r="W30" s="104">
        <f>Q30*'（参考）各係数'!AQ27</f>
        <v>0</v>
      </c>
      <c r="X30" s="43"/>
      <c r="Y30" s="139">
        <f t="shared" si="1"/>
        <v>0</v>
      </c>
      <c r="Z30" s="136"/>
      <c r="AA30" s="139">
        <f t="shared" si="2"/>
        <v>0</v>
      </c>
      <c r="AC30" s="139">
        <f t="shared" si="0"/>
        <v>0</v>
      </c>
      <c r="AE30" s="139">
        <f t="shared" si="3"/>
        <v>0</v>
      </c>
    </row>
    <row r="31" spans="2:31" ht="12" customHeight="1" x14ac:dyDescent="0.15">
      <c r="B31" s="40">
        <v>48</v>
      </c>
      <c r="C31" s="117" t="s">
        <v>54</v>
      </c>
      <c r="D31" s="111" t="s">
        <v>86</v>
      </c>
      <c r="E31" s="84">
        <v>0</v>
      </c>
      <c r="G31" s="91">
        <f>E31*'（参考）各係数'!AS28</f>
        <v>0</v>
      </c>
      <c r="I31" s="97">
        <v>0</v>
      </c>
      <c r="K31" s="97">
        <f>I31*'（参考）各係数'!AO28</f>
        <v>0</v>
      </c>
      <c r="M31" s="97">
        <f>I31*'（参考）各係数'!AP28*100</f>
        <v>0</v>
      </c>
      <c r="O31" s="97">
        <f>I31*'（参考）各係数'!AQ28</f>
        <v>0</v>
      </c>
      <c r="Q31" s="104">
        <f>$O$5*$Q$1*'（参考）各係数'!AR28</f>
        <v>0</v>
      </c>
      <c r="S31" s="104">
        <f>Q31*'（参考）各係数'!AO28</f>
        <v>0</v>
      </c>
      <c r="U31" s="104">
        <f>Q31*'（参考）各係数'!AP28*100</f>
        <v>0</v>
      </c>
      <c r="W31" s="104">
        <f>Q31*'（参考）各係数'!AQ28</f>
        <v>0</v>
      </c>
      <c r="X31" s="43"/>
      <c r="Y31" s="139">
        <f t="shared" si="1"/>
        <v>0</v>
      </c>
      <c r="Z31" s="136"/>
      <c r="AA31" s="139">
        <f t="shared" si="2"/>
        <v>0</v>
      </c>
      <c r="AC31" s="139">
        <f t="shared" si="0"/>
        <v>0</v>
      </c>
      <c r="AE31" s="139">
        <f t="shared" si="3"/>
        <v>0</v>
      </c>
    </row>
    <row r="32" spans="2:31" ht="12" customHeight="1" x14ac:dyDescent="0.15">
      <c r="B32" s="41">
        <v>51</v>
      </c>
      <c r="C32" s="118" t="s">
        <v>1</v>
      </c>
      <c r="D32" s="112" t="s">
        <v>87</v>
      </c>
      <c r="E32" s="85">
        <v>0</v>
      </c>
      <c r="G32" s="92">
        <f>E32*'（参考）各係数'!AS29</f>
        <v>0</v>
      </c>
      <c r="I32" s="98">
        <v>0</v>
      </c>
      <c r="K32" s="98">
        <f>I32*'（参考）各係数'!AO29</f>
        <v>0</v>
      </c>
      <c r="M32" s="98">
        <f>I32*'（参考）各係数'!AP29*100</f>
        <v>0</v>
      </c>
      <c r="O32" s="98">
        <f>I32*'（参考）各係数'!AQ29</f>
        <v>0</v>
      </c>
      <c r="Q32" s="105">
        <f>$O$5*$Q$1*'（参考）各係数'!AR29</f>
        <v>0</v>
      </c>
      <c r="S32" s="105">
        <f>Q32*'（参考）各係数'!AO29</f>
        <v>0</v>
      </c>
      <c r="U32" s="105">
        <f>Q32*'（参考）各係数'!AP29*100</f>
        <v>0</v>
      </c>
      <c r="W32" s="105">
        <f>Q32*'（参考）各係数'!AQ29</f>
        <v>0</v>
      </c>
      <c r="X32" s="43"/>
      <c r="Y32" s="140">
        <f t="shared" si="1"/>
        <v>0</v>
      </c>
      <c r="Z32" s="136"/>
      <c r="AA32" s="140">
        <f t="shared" si="2"/>
        <v>0</v>
      </c>
      <c r="AC32" s="140">
        <f t="shared" si="0"/>
        <v>0</v>
      </c>
      <c r="AE32" s="140">
        <f t="shared" si="3"/>
        <v>0</v>
      </c>
    </row>
    <row r="33" spans="2:31" ht="12" customHeight="1" x14ac:dyDescent="0.15">
      <c r="B33" s="42">
        <v>53</v>
      </c>
      <c r="C33" s="119" t="s">
        <v>2</v>
      </c>
      <c r="D33" s="113" t="s">
        <v>88</v>
      </c>
      <c r="E33" s="86">
        <v>0</v>
      </c>
      <c r="G33" s="93">
        <f>E33*'（参考）各係数'!AS30</f>
        <v>0</v>
      </c>
      <c r="I33" s="99">
        <v>0</v>
      </c>
      <c r="K33" s="99">
        <f>I33*'（参考）各係数'!AO30</f>
        <v>0</v>
      </c>
      <c r="M33" s="99">
        <f>I33*'（参考）各係数'!AP30*100</f>
        <v>0</v>
      </c>
      <c r="O33" s="99">
        <f>I33*'（参考）各係数'!AQ30</f>
        <v>0</v>
      </c>
      <c r="Q33" s="106">
        <f>$O$5*$Q$1*'（参考）各係数'!AR30</f>
        <v>0</v>
      </c>
      <c r="S33" s="106">
        <f>Q33*'（参考）各係数'!AO30</f>
        <v>0</v>
      </c>
      <c r="U33" s="106">
        <f>Q33*'（参考）各係数'!AP30*100</f>
        <v>0</v>
      </c>
      <c r="W33" s="106">
        <f>Q33*'（参考）各係数'!AQ30</f>
        <v>0</v>
      </c>
      <c r="X33" s="43"/>
      <c r="Y33" s="141">
        <f t="shared" si="1"/>
        <v>0</v>
      </c>
      <c r="Z33" s="136"/>
      <c r="AA33" s="141">
        <f t="shared" si="2"/>
        <v>0</v>
      </c>
      <c r="AC33" s="141">
        <f t="shared" si="0"/>
        <v>0</v>
      </c>
      <c r="AE33" s="141">
        <f t="shared" si="3"/>
        <v>0</v>
      </c>
    </row>
    <row r="34" spans="2:31" ht="12" customHeight="1" x14ac:dyDescent="0.15">
      <c r="B34" s="40">
        <v>55</v>
      </c>
      <c r="C34" s="117" t="s">
        <v>32</v>
      </c>
      <c r="D34" s="111" t="s">
        <v>89</v>
      </c>
      <c r="E34" s="84">
        <v>0</v>
      </c>
      <c r="G34" s="91">
        <f>E34*'（参考）各係数'!AS31</f>
        <v>0</v>
      </c>
      <c r="I34" s="97">
        <v>0</v>
      </c>
      <c r="K34" s="97">
        <f>I34*'（参考）各係数'!AO31</f>
        <v>0</v>
      </c>
      <c r="M34" s="97">
        <f>I34*'（参考）各係数'!AP31*100</f>
        <v>0</v>
      </c>
      <c r="O34" s="97">
        <f>I34*'（参考）各係数'!AQ31</f>
        <v>0</v>
      </c>
      <c r="Q34" s="104">
        <f>$O$5*$Q$1*'（参考）各係数'!AR31</f>
        <v>0</v>
      </c>
      <c r="S34" s="104">
        <f>Q34*'（参考）各係数'!AO31</f>
        <v>0</v>
      </c>
      <c r="U34" s="104">
        <f>Q34*'（参考）各係数'!AP31*100</f>
        <v>0</v>
      </c>
      <c r="W34" s="104">
        <f>Q34*'（参考）各係数'!AQ31</f>
        <v>0</v>
      </c>
      <c r="X34" s="43"/>
      <c r="Y34" s="139">
        <f t="shared" si="1"/>
        <v>0</v>
      </c>
      <c r="Z34" s="136"/>
      <c r="AA34" s="139">
        <f t="shared" si="2"/>
        <v>0</v>
      </c>
      <c r="AC34" s="139">
        <f t="shared" si="0"/>
        <v>0</v>
      </c>
      <c r="AE34" s="139">
        <f t="shared" si="3"/>
        <v>0</v>
      </c>
    </row>
    <row r="35" spans="2:31" ht="12" customHeight="1" x14ac:dyDescent="0.15">
      <c r="B35" s="40">
        <v>57</v>
      </c>
      <c r="C35" s="117" t="s">
        <v>55</v>
      </c>
      <c r="D35" s="111" t="s">
        <v>90</v>
      </c>
      <c r="E35" s="84">
        <v>0</v>
      </c>
      <c r="G35" s="91">
        <f>E35*'（参考）各係数'!AS32</f>
        <v>0</v>
      </c>
      <c r="I35" s="97">
        <v>0</v>
      </c>
      <c r="K35" s="97">
        <f>I35*'（参考）各係数'!AO32</f>
        <v>0</v>
      </c>
      <c r="M35" s="97">
        <f>I35*'（参考）各係数'!AP32*100</f>
        <v>0</v>
      </c>
      <c r="O35" s="97">
        <f>I35*'（参考）各係数'!AQ32</f>
        <v>0</v>
      </c>
      <c r="Q35" s="104">
        <f>$O$5*$Q$1*'（参考）各係数'!AR32</f>
        <v>0</v>
      </c>
      <c r="S35" s="104">
        <f>Q35*'（参考）各係数'!AO32</f>
        <v>0</v>
      </c>
      <c r="U35" s="104">
        <f>Q35*'（参考）各係数'!AP32*100</f>
        <v>0</v>
      </c>
      <c r="W35" s="104">
        <f>Q35*'（参考）各係数'!AQ32</f>
        <v>0</v>
      </c>
      <c r="X35" s="43"/>
      <c r="Y35" s="139">
        <f t="shared" si="1"/>
        <v>0</v>
      </c>
      <c r="Z35" s="136"/>
      <c r="AA35" s="139">
        <f t="shared" si="2"/>
        <v>0</v>
      </c>
      <c r="AC35" s="139">
        <f t="shared" si="0"/>
        <v>0</v>
      </c>
      <c r="AE35" s="139">
        <f t="shared" si="3"/>
        <v>0</v>
      </c>
    </row>
    <row r="36" spans="2:31" ht="12" customHeight="1" x14ac:dyDescent="0.15">
      <c r="B36" s="40">
        <v>59</v>
      </c>
      <c r="C36" s="117" t="s">
        <v>56</v>
      </c>
      <c r="D36" s="111" t="s">
        <v>91</v>
      </c>
      <c r="E36" s="84">
        <v>0</v>
      </c>
      <c r="G36" s="91">
        <f>E36*'（参考）各係数'!AS33</f>
        <v>0</v>
      </c>
      <c r="I36" s="97">
        <v>0</v>
      </c>
      <c r="K36" s="97">
        <f>I36*'（参考）各係数'!AO33</f>
        <v>0</v>
      </c>
      <c r="M36" s="97">
        <f>I36*'（参考）各係数'!AP33*100</f>
        <v>0</v>
      </c>
      <c r="O36" s="97">
        <f>I36*'（参考）各係数'!AQ33</f>
        <v>0</v>
      </c>
      <c r="Q36" s="104">
        <f>$O$5*$Q$1*'（参考）各係数'!AR33</f>
        <v>0</v>
      </c>
      <c r="S36" s="104">
        <f>Q36*'（参考）各係数'!AO33</f>
        <v>0</v>
      </c>
      <c r="U36" s="104">
        <f>Q36*'（参考）各係数'!AP33*100</f>
        <v>0</v>
      </c>
      <c r="W36" s="104">
        <f>Q36*'（参考）各係数'!AQ33</f>
        <v>0</v>
      </c>
      <c r="X36" s="43"/>
      <c r="Y36" s="139">
        <f t="shared" si="1"/>
        <v>0</v>
      </c>
      <c r="Z36" s="136"/>
      <c r="AA36" s="139">
        <f t="shared" si="2"/>
        <v>0</v>
      </c>
      <c r="AC36" s="139">
        <f t="shared" si="0"/>
        <v>0</v>
      </c>
      <c r="AE36" s="139">
        <f t="shared" si="3"/>
        <v>0</v>
      </c>
    </row>
    <row r="37" spans="2:31" ht="12" customHeight="1" x14ac:dyDescent="0.15">
      <c r="B37" s="41">
        <v>61</v>
      </c>
      <c r="C37" s="118" t="s">
        <v>3</v>
      </c>
      <c r="D37" s="112" t="s">
        <v>92</v>
      </c>
      <c r="E37" s="85">
        <v>0</v>
      </c>
      <c r="G37" s="92">
        <f>E37*'（参考）各係数'!AS34</f>
        <v>0</v>
      </c>
      <c r="I37" s="98">
        <v>0</v>
      </c>
      <c r="K37" s="98">
        <f>I37*'（参考）各係数'!AO34</f>
        <v>0</v>
      </c>
      <c r="M37" s="98">
        <f>I37*'（参考）各係数'!AP34*100</f>
        <v>0</v>
      </c>
      <c r="O37" s="98">
        <f>I37*'（参考）各係数'!AQ34</f>
        <v>0</v>
      </c>
      <c r="Q37" s="105">
        <f>$O$5*$Q$1*'（参考）各係数'!AR34</f>
        <v>0</v>
      </c>
      <c r="S37" s="105">
        <f>Q37*'（参考）各係数'!AO34</f>
        <v>0</v>
      </c>
      <c r="U37" s="105">
        <f>Q37*'（参考）各係数'!AP34*100</f>
        <v>0</v>
      </c>
      <c r="W37" s="105">
        <f>Q37*'（参考）各係数'!AQ34</f>
        <v>0</v>
      </c>
      <c r="X37" s="43"/>
      <c r="Y37" s="140">
        <f t="shared" si="1"/>
        <v>0</v>
      </c>
      <c r="Z37" s="136"/>
      <c r="AA37" s="140">
        <f t="shared" si="2"/>
        <v>0</v>
      </c>
      <c r="AC37" s="140">
        <f t="shared" si="0"/>
        <v>0</v>
      </c>
      <c r="AE37" s="140">
        <f t="shared" si="3"/>
        <v>0</v>
      </c>
    </row>
    <row r="38" spans="2:31" ht="12" customHeight="1" x14ac:dyDescent="0.15">
      <c r="B38" s="42">
        <v>63</v>
      </c>
      <c r="C38" s="119" t="s">
        <v>33</v>
      </c>
      <c r="D38" s="113" t="s">
        <v>93</v>
      </c>
      <c r="E38" s="86">
        <v>0</v>
      </c>
      <c r="G38" s="93">
        <f>E38*'（参考）各係数'!AS35</f>
        <v>0</v>
      </c>
      <c r="I38" s="99">
        <v>0</v>
      </c>
      <c r="K38" s="99">
        <f>I38*'（参考）各係数'!AO35</f>
        <v>0</v>
      </c>
      <c r="M38" s="99">
        <f>I38*'（参考）各係数'!AP35*100</f>
        <v>0</v>
      </c>
      <c r="O38" s="99">
        <f>I38*'（参考）各係数'!AQ35</f>
        <v>0</v>
      </c>
      <c r="Q38" s="106">
        <f>$O$5*$Q$1*'（参考）各係数'!AR35</f>
        <v>0</v>
      </c>
      <c r="S38" s="106">
        <f>Q38*'（参考）各係数'!AO35</f>
        <v>0</v>
      </c>
      <c r="U38" s="106">
        <f>Q38*'（参考）各係数'!AP35*100</f>
        <v>0</v>
      </c>
      <c r="W38" s="106">
        <f>Q38*'（参考）各係数'!AQ35</f>
        <v>0</v>
      </c>
      <c r="X38" s="43"/>
      <c r="Y38" s="141">
        <f t="shared" si="1"/>
        <v>0</v>
      </c>
      <c r="Z38" s="136"/>
      <c r="AA38" s="141">
        <f t="shared" si="2"/>
        <v>0</v>
      </c>
      <c r="AC38" s="141">
        <f t="shared" si="0"/>
        <v>0</v>
      </c>
      <c r="AE38" s="141">
        <f t="shared" si="3"/>
        <v>0</v>
      </c>
    </row>
    <row r="39" spans="2:31" ht="12" customHeight="1" x14ac:dyDescent="0.15">
      <c r="B39" s="44">
        <v>64</v>
      </c>
      <c r="C39" s="120" t="s">
        <v>57</v>
      </c>
      <c r="D39" s="114" t="s">
        <v>94</v>
      </c>
      <c r="E39" s="87">
        <v>0</v>
      </c>
      <c r="G39" s="94">
        <f>E39*'（参考）各係数'!AS36</f>
        <v>0</v>
      </c>
      <c r="I39" s="100">
        <v>0</v>
      </c>
      <c r="K39" s="100">
        <f>I39*'（参考）各係数'!AO36</f>
        <v>0</v>
      </c>
      <c r="M39" s="100">
        <f>I39*'（参考）各係数'!AP36*100</f>
        <v>0</v>
      </c>
      <c r="O39" s="100">
        <f>I39*'（参考）各係数'!AQ36</f>
        <v>0</v>
      </c>
      <c r="Q39" s="107">
        <f>$O$5*$Q$1*'（参考）各係数'!AR36</f>
        <v>0</v>
      </c>
      <c r="S39" s="107">
        <f>Q39*'（参考）各係数'!AO36</f>
        <v>0</v>
      </c>
      <c r="U39" s="107">
        <f>Q39*'（参考）各係数'!AP36*100</f>
        <v>0</v>
      </c>
      <c r="W39" s="107">
        <f>Q39*'（参考）各係数'!AQ36</f>
        <v>0</v>
      </c>
      <c r="X39" s="43"/>
      <c r="Y39" s="142">
        <f t="shared" si="1"/>
        <v>0</v>
      </c>
      <c r="Z39" s="136"/>
      <c r="AA39" s="142">
        <f t="shared" si="2"/>
        <v>0</v>
      </c>
      <c r="AC39" s="142">
        <f t="shared" si="0"/>
        <v>0</v>
      </c>
      <c r="AE39" s="142">
        <f t="shared" si="3"/>
        <v>0</v>
      </c>
    </row>
    <row r="40" spans="2:31" ht="12" customHeight="1" x14ac:dyDescent="0.15">
      <c r="B40" s="44">
        <v>65</v>
      </c>
      <c r="C40" s="120" t="s">
        <v>104</v>
      </c>
      <c r="D40" s="114" t="s">
        <v>95</v>
      </c>
      <c r="E40" s="87">
        <v>0</v>
      </c>
      <c r="G40" s="94">
        <f>E40*'（参考）各係数'!AS37</f>
        <v>0</v>
      </c>
      <c r="I40" s="100">
        <v>0</v>
      </c>
      <c r="K40" s="100">
        <f>I40*'（参考）各係数'!AO37</f>
        <v>0</v>
      </c>
      <c r="M40" s="100">
        <f>I40*'（参考）各係数'!AP37*100</f>
        <v>0</v>
      </c>
      <c r="O40" s="100">
        <f>I40*'（参考）各係数'!AQ37</f>
        <v>0</v>
      </c>
      <c r="Q40" s="107">
        <f>$O$5*$Q$1*'（参考）各係数'!AR37</f>
        <v>0</v>
      </c>
      <c r="S40" s="107">
        <f>Q40*'（参考）各係数'!AO37</f>
        <v>0</v>
      </c>
      <c r="U40" s="107">
        <f>Q40*'（参考）各係数'!AP37*100</f>
        <v>0</v>
      </c>
      <c r="W40" s="107">
        <f>Q40*'（参考）各係数'!AQ37</f>
        <v>0</v>
      </c>
      <c r="X40" s="43"/>
      <c r="Y40" s="142">
        <f t="shared" si="1"/>
        <v>0</v>
      </c>
      <c r="Z40" s="136"/>
      <c r="AA40" s="142">
        <f t="shared" si="2"/>
        <v>0</v>
      </c>
      <c r="AC40" s="142">
        <f t="shared" si="0"/>
        <v>0</v>
      </c>
      <c r="AE40" s="142">
        <f t="shared" si="3"/>
        <v>0</v>
      </c>
    </row>
    <row r="41" spans="2:31" ht="12" customHeight="1" x14ac:dyDescent="0.15">
      <c r="B41" s="40">
        <v>66</v>
      </c>
      <c r="C41" s="117" t="s">
        <v>34</v>
      </c>
      <c r="D41" s="111" t="s">
        <v>105</v>
      </c>
      <c r="E41" s="84">
        <v>0</v>
      </c>
      <c r="G41" s="94">
        <f>E41*'（参考）各係数'!AS38</f>
        <v>0</v>
      </c>
      <c r="I41" s="100">
        <v>0</v>
      </c>
      <c r="K41" s="100">
        <f>I41*'（参考）各係数'!AO38</f>
        <v>0</v>
      </c>
      <c r="M41" s="100">
        <f>I41*'（参考）各係数'!AP38*100</f>
        <v>0</v>
      </c>
      <c r="O41" s="100">
        <f>I41*'（参考）各係数'!AQ38</f>
        <v>0</v>
      </c>
      <c r="Q41" s="107">
        <f>$O$5*$Q$1*'（参考）各係数'!AR38</f>
        <v>0</v>
      </c>
      <c r="S41" s="107">
        <f>Q41*'（参考）各係数'!AO38</f>
        <v>0</v>
      </c>
      <c r="U41" s="107">
        <f>Q41*'（参考）各係数'!AP38*100</f>
        <v>0</v>
      </c>
      <c r="W41" s="107">
        <f>Q41*'（参考）各係数'!AQ38</f>
        <v>0</v>
      </c>
      <c r="X41" s="43"/>
      <c r="Y41" s="142">
        <f t="shared" si="1"/>
        <v>0</v>
      </c>
      <c r="Z41" s="136"/>
      <c r="AA41" s="142">
        <f t="shared" si="2"/>
        <v>0</v>
      </c>
      <c r="AC41" s="142">
        <f t="shared" si="0"/>
        <v>0</v>
      </c>
      <c r="AE41" s="142">
        <f t="shared" si="3"/>
        <v>0</v>
      </c>
    </row>
    <row r="42" spans="2:31" ht="12" customHeight="1" x14ac:dyDescent="0.15">
      <c r="B42" s="41">
        <v>67</v>
      </c>
      <c r="C42" s="118" t="s">
        <v>35</v>
      </c>
      <c r="D42" s="112" t="s">
        <v>96</v>
      </c>
      <c r="E42" s="85">
        <v>0</v>
      </c>
      <c r="G42" s="92">
        <f>E42*'（参考）各係数'!AS39</f>
        <v>0</v>
      </c>
      <c r="I42" s="98">
        <v>0</v>
      </c>
      <c r="K42" s="98">
        <f>I42*'（参考）各係数'!AO39</f>
        <v>0</v>
      </c>
      <c r="M42" s="98">
        <f>I42*'（参考）各係数'!AP39*100</f>
        <v>0</v>
      </c>
      <c r="O42" s="98">
        <f>I42*'（参考）各係数'!AQ39</f>
        <v>0</v>
      </c>
      <c r="Q42" s="105">
        <f>$O$5*$Q$1*'（参考）各係数'!AR39</f>
        <v>0</v>
      </c>
      <c r="S42" s="105">
        <f>Q42*'（参考）各係数'!AO39</f>
        <v>0</v>
      </c>
      <c r="U42" s="105">
        <f>Q42*'（参考）各係数'!AP39*100</f>
        <v>0</v>
      </c>
      <c r="W42" s="105">
        <f>Q42*'（参考）各係数'!AQ39</f>
        <v>0</v>
      </c>
      <c r="X42" s="43"/>
      <c r="Y42" s="140">
        <f t="shared" si="1"/>
        <v>0</v>
      </c>
      <c r="Z42" s="136"/>
      <c r="AA42" s="140">
        <f t="shared" si="2"/>
        <v>0</v>
      </c>
      <c r="AC42" s="140">
        <f t="shared" si="0"/>
        <v>0</v>
      </c>
      <c r="AE42" s="140">
        <f t="shared" si="3"/>
        <v>0</v>
      </c>
    </row>
    <row r="43" spans="2:31" ht="12" customHeight="1" x14ac:dyDescent="0.15">
      <c r="B43" s="44">
        <v>68</v>
      </c>
      <c r="C43" s="120" t="s">
        <v>4</v>
      </c>
      <c r="D43" s="114" t="s">
        <v>97</v>
      </c>
      <c r="E43" s="87">
        <v>0</v>
      </c>
      <c r="G43" s="94">
        <f>E43*'（参考）各係数'!AS40</f>
        <v>0</v>
      </c>
      <c r="I43" s="100">
        <v>0</v>
      </c>
      <c r="K43" s="100">
        <f>I43*'（参考）各係数'!AO40</f>
        <v>0</v>
      </c>
      <c r="M43" s="100">
        <f>I43*'（参考）各係数'!AP40*100</f>
        <v>0</v>
      </c>
      <c r="O43" s="100">
        <f>I43*'（参考）各係数'!AQ40</f>
        <v>0</v>
      </c>
      <c r="Q43" s="107">
        <f>$O$5*$Q$1*'（参考）各係数'!AR40</f>
        <v>0</v>
      </c>
      <c r="S43" s="107">
        <f>Q43*'（参考）各係数'!AO40</f>
        <v>0</v>
      </c>
      <c r="U43" s="107">
        <f>Q43*'（参考）各係数'!AP40*100</f>
        <v>0</v>
      </c>
      <c r="W43" s="107">
        <f>Q43*'（参考）各係数'!AQ40</f>
        <v>0</v>
      </c>
      <c r="X43" s="43"/>
      <c r="Y43" s="142">
        <f t="shared" si="1"/>
        <v>0</v>
      </c>
      <c r="Z43" s="136"/>
      <c r="AA43" s="142">
        <f t="shared" si="2"/>
        <v>0</v>
      </c>
      <c r="AC43" s="142">
        <f t="shared" si="0"/>
        <v>0</v>
      </c>
      <c r="AE43" s="142">
        <f t="shared" si="3"/>
        <v>0</v>
      </c>
    </row>
    <row r="44" spans="2:31" ht="12" customHeight="1" thickBot="1" x14ac:dyDescent="0.2">
      <c r="B44" s="45">
        <v>69</v>
      </c>
      <c r="C44" s="121" t="s">
        <v>5</v>
      </c>
      <c r="D44" s="115"/>
      <c r="E44" s="88">
        <v>0</v>
      </c>
      <c r="G44" s="92">
        <f>E44*'（参考）各係数'!AS41</f>
        <v>0</v>
      </c>
      <c r="I44" s="98">
        <v>0</v>
      </c>
      <c r="K44" s="98">
        <f>I44*'（参考）各係数'!AO41</f>
        <v>0</v>
      </c>
      <c r="M44" s="98">
        <f>I44*'（参考）各係数'!AP41*100</f>
        <v>0</v>
      </c>
      <c r="O44" s="98">
        <f>I44*'（参考）各係数'!AQ41</f>
        <v>0</v>
      </c>
      <c r="Q44" s="105">
        <f>$O$5*$Q$1*'（参考）各係数'!AR41</f>
        <v>0</v>
      </c>
      <c r="S44" s="105">
        <f>Q44*'（参考）各係数'!AO41</f>
        <v>0</v>
      </c>
      <c r="U44" s="105">
        <f>Q44*'（参考）各係数'!AP41*100</f>
        <v>0</v>
      </c>
      <c r="W44" s="105">
        <f>Q44*'（参考）各係数'!AQ41</f>
        <v>0</v>
      </c>
      <c r="X44" s="43"/>
      <c r="Y44" s="140">
        <f t="shared" si="1"/>
        <v>0</v>
      </c>
      <c r="Z44" s="136"/>
      <c r="AA44" s="140">
        <f t="shared" si="2"/>
        <v>0</v>
      </c>
      <c r="AC44" s="140">
        <f t="shared" si="0"/>
        <v>0</v>
      </c>
      <c r="AE44" s="140">
        <f t="shared" si="3"/>
        <v>0</v>
      </c>
    </row>
  </sheetData>
  <mergeCells count="6">
    <mergeCell ref="E3:E4"/>
    <mergeCell ref="I3:O3"/>
    <mergeCell ref="Q3:W3"/>
    <mergeCell ref="Y3:AE3"/>
    <mergeCell ref="Q1:Q2"/>
    <mergeCell ref="G3:G4"/>
  </mergeCells>
  <phoneticPr fontId="3"/>
  <dataValidations count="2">
    <dataValidation type="decimal" imeMode="off" allowBlank="1" showInputMessage="1" showErrorMessage="1" sqref="Q1:Q2" xr:uid="{00000000-0002-0000-0000-000000000000}">
      <formula1>0</formula1>
      <formula2>1</formula2>
    </dataValidation>
    <dataValidation imeMode="off" allowBlank="1" showInputMessage="1" showErrorMessage="1" sqref="E8:E44 G8:G44" xr:uid="{00000000-0002-0000-0000-000001000000}"/>
  </dataValidations>
  <pageMargins left="0.31496062992125984" right="0.19685039370078741" top="0.74803149606299213" bottom="0.55118110236220474"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2CE9-84D0-4D18-A6D1-DBCECA413DFB}">
  <sheetPr>
    <tabColor rgb="FF92D050"/>
    <pageSetUpPr fitToPage="1"/>
  </sheetPr>
  <dimension ref="B2:N16"/>
  <sheetViews>
    <sheetView showGridLines="0" zoomScaleNormal="100" workbookViewId="0">
      <pane xSplit="1" ySplit="1" topLeftCell="B2" activePane="bottomRight" state="frozen"/>
      <selection activeCell="E25" sqref="E25"/>
      <selection pane="topRight" activeCell="E25" sqref="E25"/>
      <selection pane="bottomLeft" activeCell="E25" sqref="E25"/>
      <selection pane="bottomRight" activeCell="C11" sqref="C11:C12"/>
    </sheetView>
  </sheetViews>
  <sheetFormatPr defaultColWidth="9" defaultRowHeight="12" x14ac:dyDescent="0.15"/>
  <cols>
    <col min="1" max="1" width="3.625" style="29" customWidth="1"/>
    <col min="2" max="2" width="11.625" style="29" customWidth="1"/>
    <col min="3" max="3" width="8.625" style="29" customWidth="1"/>
    <col min="4" max="4" width="11.625" style="29" customWidth="1"/>
    <col min="5" max="5" width="8.625" style="29" customWidth="1"/>
    <col min="6" max="6" width="11.625" style="29" customWidth="1"/>
    <col min="7" max="7" width="8.625" style="29" customWidth="1"/>
    <col min="8" max="8" width="11.625" style="29" customWidth="1"/>
    <col min="9" max="9" width="8.625" style="29" customWidth="1"/>
    <col min="10" max="10" width="11.625" style="29" customWidth="1"/>
    <col min="11" max="11" width="8.625" style="29" customWidth="1"/>
    <col min="12" max="12" width="11.625" style="29" customWidth="1"/>
    <col min="13" max="13" width="8.625" style="29" customWidth="1"/>
    <col min="14" max="14" width="11.625" style="29" customWidth="1"/>
    <col min="15" max="15" width="8.625" style="29" customWidth="1"/>
    <col min="16" max="16" width="11.625" style="29" customWidth="1"/>
    <col min="17" max="17" width="8.625" style="29" customWidth="1"/>
    <col min="18" max="18" width="11.625" style="29" customWidth="1"/>
    <col min="19" max="19" width="8.625" style="29" customWidth="1"/>
    <col min="20" max="20" width="11.625" style="29" customWidth="1"/>
    <col min="21" max="21" width="8.625" style="29" customWidth="1"/>
    <col min="22" max="16384" width="9" style="29"/>
  </cols>
  <sheetData>
    <row r="2" spans="2:14" ht="21" x14ac:dyDescent="0.15">
      <c r="B2" s="177" t="s">
        <v>148</v>
      </c>
      <c r="N2" s="43"/>
    </row>
    <row r="3" spans="2:14" ht="8.1" customHeight="1" x14ac:dyDescent="0.15">
      <c r="B3" s="31"/>
      <c r="C3" s="43"/>
      <c r="D3" s="43"/>
      <c r="E3" s="43"/>
      <c r="F3" s="43"/>
      <c r="G3" s="43"/>
      <c r="H3" s="43"/>
      <c r="I3" s="43"/>
      <c r="J3" s="43"/>
      <c r="K3" s="43"/>
      <c r="L3" s="43"/>
      <c r="M3" s="43"/>
      <c r="N3" s="43"/>
    </row>
    <row r="4" spans="2:14" ht="13.5" customHeight="1" x14ac:dyDescent="0.15">
      <c r="B4" s="30" t="s">
        <v>143</v>
      </c>
      <c r="C4" s="30"/>
      <c r="D4" s="30"/>
      <c r="E4" s="30"/>
      <c r="F4" s="30"/>
      <c r="G4" s="30"/>
      <c r="I4" s="43"/>
      <c r="J4" s="43"/>
      <c r="K4" s="43"/>
      <c r="L4" s="43"/>
      <c r="M4" s="43"/>
      <c r="N4" s="43"/>
    </row>
    <row r="5" spans="2:14" ht="8.1" customHeight="1" thickBot="1" x14ac:dyDescent="0.2">
      <c r="B5" s="46"/>
      <c r="C5" s="46"/>
      <c r="D5" s="46"/>
      <c r="E5" s="46"/>
      <c r="F5" s="46"/>
      <c r="G5" s="46"/>
      <c r="I5" s="43"/>
      <c r="J5" s="43"/>
      <c r="K5" s="43"/>
      <c r="L5" s="43"/>
      <c r="M5" s="43"/>
      <c r="N5" s="43"/>
    </row>
    <row r="6" spans="2:14" ht="30" customHeight="1" x14ac:dyDescent="0.15">
      <c r="B6" s="47" t="s">
        <v>60</v>
      </c>
      <c r="C6" s="48"/>
      <c r="D6" s="48"/>
      <c r="E6" s="159">
        <f>①経済波及効果簡易推計ツール!$E$5</f>
        <v>0</v>
      </c>
      <c r="F6" s="160"/>
      <c r="G6" s="49" t="s">
        <v>7</v>
      </c>
      <c r="K6" s="50"/>
      <c r="L6" s="43"/>
      <c r="M6" s="43"/>
      <c r="N6" s="43"/>
    </row>
    <row r="7" spans="2:14" ht="30" customHeight="1" thickBot="1" x14ac:dyDescent="0.2">
      <c r="B7" s="51" t="s">
        <v>41</v>
      </c>
      <c r="C7" s="52"/>
      <c r="D7" s="52"/>
      <c r="E7" s="161">
        <f>①経済波及効果簡易推計ツール!$G$5</f>
        <v>0</v>
      </c>
      <c r="F7" s="162"/>
      <c r="G7" s="53" t="s">
        <v>7</v>
      </c>
      <c r="K7" s="50"/>
      <c r="L7" s="43"/>
      <c r="M7" s="43"/>
      <c r="N7" s="43"/>
    </row>
    <row r="8" spans="2:14" ht="8.1" customHeight="1" thickBot="1" x14ac:dyDescent="0.2">
      <c r="C8" s="43"/>
      <c r="D8" s="43"/>
      <c r="E8" s="43"/>
      <c r="F8" s="43"/>
      <c r="G8" s="43"/>
      <c r="H8" s="43"/>
      <c r="I8" s="43"/>
      <c r="J8" s="43"/>
      <c r="K8" s="43"/>
      <c r="L8" s="43"/>
      <c r="M8" s="43"/>
      <c r="N8" s="43"/>
    </row>
    <row r="9" spans="2:14" ht="15.75" x14ac:dyDescent="0.15">
      <c r="B9" s="54"/>
      <c r="C9" s="55"/>
      <c r="D9" s="163" t="s">
        <v>37</v>
      </c>
      <c r="E9" s="164"/>
      <c r="F9" s="56"/>
      <c r="G9" s="56"/>
      <c r="H9" s="56"/>
      <c r="I9" s="55"/>
      <c r="J9" s="163" t="s">
        <v>10</v>
      </c>
      <c r="K9" s="169"/>
    </row>
    <row r="10" spans="2:14" ht="15.75" x14ac:dyDescent="0.15">
      <c r="B10" s="57"/>
      <c r="C10" s="43"/>
      <c r="D10" s="165"/>
      <c r="E10" s="166"/>
      <c r="F10" s="172" t="s">
        <v>39</v>
      </c>
      <c r="G10" s="173"/>
      <c r="H10" s="58"/>
      <c r="I10" s="58"/>
      <c r="J10" s="165"/>
      <c r="K10" s="170"/>
    </row>
    <row r="11" spans="2:14" ht="16.5" thickBot="1" x14ac:dyDescent="0.2">
      <c r="B11" s="57"/>
      <c r="C11" s="43"/>
      <c r="D11" s="167"/>
      <c r="E11" s="168"/>
      <c r="F11" s="174"/>
      <c r="G11" s="168"/>
      <c r="H11" s="59" t="s">
        <v>14</v>
      </c>
      <c r="I11" s="60"/>
      <c r="J11" s="167"/>
      <c r="K11" s="171"/>
    </row>
    <row r="12" spans="2:14" ht="30" customHeight="1" x14ac:dyDescent="0.15">
      <c r="B12" s="61" t="s">
        <v>38</v>
      </c>
      <c r="C12" s="62"/>
      <c r="D12" s="63">
        <f>D13+D14</f>
        <v>0</v>
      </c>
      <c r="E12" s="64" t="s">
        <v>7</v>
      </c>
      <c r="F12" s="65">
        <f>F13+F14</f>
        <v>0</v>
      </c>
      <c r="G12" s="64" t="s">
        <v>7</v>
      </c>
      <c r="H12" s="65">
        <f>H13+H14</f>
        <v>0</v>
      </c>
      <c r="I12" s="66" t="s">
        <v>7</v>
      </c>
      <c r="J12" s="63">
        <f>J13+J14</f>
        <v>0</v>
      </c>
      <c r="K12" s="67" t="s">
        <v>12</v>
      </c>
    </row>
    <row r="13" spans="2:14" ht="30" customHeight="1" x14ac:dyDescent="0.15">
      <c r="B13" s="57"/>
      <c r="C13" s="68" t="s">
        <v>42</v>
      </c>
      <c r="D13" s="69">
        <f>①経済波及効果簡易推計ツール!$I$5</f>
        <v>0</v>
      </c>
      <c r="E13" s="70" t="s">
        <v>7</v>
      </c>
      <c r="F13" s="71">
        <f>①経済波及効果簡易推計ツール!$K$5</f>
        <v>0</v>
      </c>
      <c r="G13" s="70" t="s">
        <v>7</v>
      </c>
      <c r="H13" s="71">
        <f>①経済波及効果簡易推計ツール!$O$5</f>
        <v>0</v>
      </c>
      <c r="I13" s="72" t="s">
        <v>7</v>
      </c>
      <c r="J13" s="73">
        <f>①経済波及効果簡易推計ツール!$M$5</f>
        <v>0</v>
      </c>
      <c r="K13" s="74" t="s">
        <v>12</v>
      </c>
    </row>
    <row r="14" spans="2:14" ht="30" customHeight="1" thickBot="1" x14ac:dyDescent="0.2">
      <c r="B14" s="75"/>
      <c r="C14" s="76" t="s">
        <v>43</v>
      </c>
      <c r="D14" s="77">
        <f>①経済波及効果簡易推計ツール!$Q$5</f>
        <v>0</v>
      </c>
      <c r="E14" s="78" t="s">
        <v>7</v>
      </c>
      <c r="F14" s="79">
        <f>①経済波及効果簡易推計ツール!$S$5</f>
        <v>0</v>
      </c>
      <c r="G14" s="78" t="s">
        <v>7</v>
      </c>
      <c r="H14" s="79">
        <f>①経済波及効果簡易推計ツール!$W$5</f>
        <v>0</v>
      </c>
      <c r="I14" s="80" t="s">
        <v>7</v>
      </c>
      <c r="J14" s="77">
        <f>①経済波及効果簡易推計ツール!$U$5</f>
        <v>0</v>
      </c>
      <c r="K14" s="81" t="s">
        <v>12</v>
      </c>
    </row>
    <row r="15" spans="2:14" ht="8.1" customHeight="1" x14ac:dyDescent="0.15">
      <c r="B15" s="43"/>
    </row>
    <row r="16" spans="2:14" ht="15.75" x14ac:dyDescent="0.15">
      <c r="B16" s="43" t="s">
        <v>64</v>
      </c>
    </row>
  </sheetData>
  <mergeCells count="5">
    <mergeCell ref="E7:F7"/>
    <mergeCell ref="D9:E11"/>
    <mergeCell ref="J9:K11"/>
    <mergeCell ref="F10:G11"/>
    <mergeCell ref="E6:F6"/>
  </mergeCells>
  <phoneticPr fontId="3"/>
  <pageMargins left="0.31496062992125984" right="0.19685039370078741" top="0.74803149606299213"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345"/>
  <sheetViews>
    <sheetView zoomScaleNormal="100" workbookViewId="0">
      <pane xSplit="2" ySplit="4" topLeftCell="C5" activePane="bottomRight" state="frozen"/>
      <selection activeCell="D27" sqref="D27"/>
      <selection pane="topRight" activeCell="D27" sqref="D27"/>
      <selection pane="bottomLeft" activeCell="D27" sqref="D27"/>
      <selection pane="bottomRight" activeCell="A4" sqref="A4"/>
    </sheetView>
  </sheetViews>
  <sheetFormatPr defaultColWidth="9" defaultRowHeight="12" x14ac:dyDescent="0.15"/>
  <cols>
    <col min="1" max="1" width="3.75" style="2" bestFit="1" customWidth="1"/>
    <col min="2" max="2" width="27.75" style="2" bestFit="1" customWidth="1"/>
    <col min="3" max="3" width="10.25" style="2" bestFit="1" customWidth="1"/>
    <col min="4" max="6" width="9.375" style="2" bestFit="1" customWidth="1"/>
    <col min="7" max="7" width="12.25" style="2" bestFit="1" customWidth="1"/>
    <col min="8" max="8" width="9.375" style="2" bestFit="1" customWidth="1"/>
    <col min="9" max="9" width="12.25" style="2" bestFit="1" customWidth="1"/>
    <col min="10" max="10" width="10.25" style="2" bestFit="1" customWidth="1"/>
    <col min="11" max="11" width="12.25" style="2" bestFit="1" customWidth="1"/>
    <col min="12" max="14" width="9.375" style="2" bestFit="1" customWidth="1"/>
    <col min="15" max="17" width="10.25" style="2" bestFit="1" customWidth="1"/>
    <col min="18" max="19" width="9.375" style="2" bestFit="1" customWidth="1"/>
    <col min="20" max="20" width="12.25" style="2" bestFit="1" customWidth="1"/>
    <col min="21" max="21" width="9.375" style="2" bestFit="1" customWidth="1"/>
    <col min="22" max="22" width="12.25" style="2" bestFit="1" customWidth="1"/>
    <col min="23" max="23" width="9.375" style="2" bestFit="1" customWidth="1"/>
    <col min="24" max="24" width="12.25" style="2" bestFit="1" customWidth="1"/>
    <col min="25" max="25" width="9.375" style="2" bestFit="1" customWidth="1"/>
    <col min="26" max="26" width="10.25" style="2" bestFit="1" customWidth="1"/>
    <col min="27" max="27" width="9.375" style="2" bestFit="1" customWidth="1"/>
    <col min="28" max="28" width="10.25" style="2" bestFit="1" customWidth="1"/>
    <col min="29" max="29" width="9.375" style="2" bestFit="1" customWidth="1"/>
    <col min="30" max="30" width="10.25" style="2" bestFit="1" customWidth="1"/>
    <col min="31" max="32" width="9.375" style="2" bestFit="1" customWidth="1"/>
    <col min="33" max="34" width="10.25" style="2" bestFit="1" customWidth="1"/>
    <col min="35" max="37" width="12.25" style="2" bestFit="1" customWidth="1"/>
    <col min="38" max="39" width="9.375" style="2" bestFit="1" customWidth="1"/>
    <col min="40" max="40" width="9" style="2"/>
    <col min="41" max="41" width="16.625" style="2" customWidth="1"/>
    <col min="42" max="42" width="9.375" style="2" bestFit="1" customWidth="1"/>
    <col min="43" max="43" width="17" style="2" customWidth="1"/>
    <col min="44" max="44" width="14.625" style="2" customWidth="1"/>
    <col min="45" max="45" width="9.375" style="2" bestFit="1" customWidth="1"/>
    <col min="46" max="48" width="9" style="2"/>
    <col min="49" max="49" width="10.25" style="2" bestFit="1" customWidth="1"/>
    <col min="50" max="50" width="16.125" style="2" bestFit="1" customWidth="1"/>
    <col min="51" max="51" width="17.25" style="2" bestFit="1" customWidth="1"/>
    <col min="52" max="16384" width="9" style="2"/>
  </cols>
  <sheetData>
    <row r="1" spans="1:51" ht="30" customHeight="1" x14ac:dyDescent="0.15">
      <c r="A1" s="1" t="s">
        <v>149</v>
      </c>
    </row>
    <row r="2" spans="1:51" ht="30" customHeight="1" x14ac:dyDescent="0.15">
      <c r="B2" s="3" t="s">
        <v>45</v>
      </c>
      <c r="AO2" s="126"/>
      <c r="AQ2" s="126"/>
    </row>
    <row r="3" spans="1:51" ht="18" customHeight="1" x14ac:dyDescent="0.15">
      <c r="A3" s="4"/>
      <c r="B3" s="5"/>
      <c r="C3" s="12">
        <v>1</v>
      </c>
      <c r="D3" s="12">
        <v>6</v>
      </c>
      <c r="E3" s="12">
        <v>11</v>
      </c>
      <c r="F3" s="12">
        <v>15</v>
      </c>
      <c r="G3" s="12">
        <v>16</v>
      </c>
      <c r="H3" s="12">
        <v>20</v>
      </c>
      <c r="I3" s="12">
        <v>21</v>
      </c>
      <c r="J3" s="12">
        <v>22</v>
      </c>
      <c r="K3" s="12">
        <v>25</v>
      </c>
      <c r="L3" s="12">
        <v>26</v>
      </c>
      <c r="M3" s="12">
        <v>27</v>
      </c>
      <c r="N3" s="12">
        <v>28</v>
      </c>
      <c r="O3" s="12">
        <v>29</v>
      </c>
      <c r="P3" s="12">
        <v>30</v>
      </c>
      <c r="Q3" s="12">
        <v>31</v>
      </c>
      <c r="R3" s="12">
        <v>32</v>
      </c>
      <c r="S3" s="12">
        <v>33</v>
      </c>
      <c r="T3" s="12">
        <v>34</v>
      </c>
      <c r="U3" s="12">
        <v>35</v>
      </c>
      <c r="V3" s="12">
        <v>39</v>
      </c>
      <c r="W3" s="12">
        <v>41</v>
      </c>
      <c r="X3" s="12">
        <v>46</v>
      </c>
      <c r="Y3" s="12">
        <v>47</v>
      </c>
      <c r="Z3" s="12">
        <v>48</v>
      </c>
      <c r="AA3" s="12">
        <v>51</v>
      </c>
      <c r="AB3" s="12">
        <v>53</v>
      </c>
      <c r="AC3" s="12">
        <v>55</v>
      </c>
      <c r="AD3" s="12">
        <v>57</v>
      </c>
      <c r="AE3" s="12">
        <v>59</v>
      </c>
      <c r="AF3" s="12">
        <v>61</v>
      </c>
      <c r="AG3" s="12">
        <v>63</v>
      </c>
      <c r="AH3" s="12">
        <v>64</v>
      </c>
      <c r="AI3" s="12">
        <v>65</v>
      </c>
      <c r="AJ3" s="12">
        <v>66</v>
      </c>
      <c r="AK3" s="12">
        <v>67</v>
      </c>
      <c r="AL3" s="12">
        <v>68</v>
      </c>
      <c r="AM3" s="16">
        <v>69</v>
      </c>
      <c r="AU3" s="2" t="s">
        <v>113</v>
      </c>
    </row>
    <row r="4" spans="1:51" ht="42" customHeight="1" x14ac:dyDescent="0.15">
      <c r="A4" s="6"/>
      <c r="B4" s="7"/>
      <c r="C4" s="8" t="s">
        <v>18</v>
      </c>
      <c r="D4" s="8" t="s">
        <v>19</v>
      </c>
      <c r="E4" s="8" t="s">
        <v>46</v>
      </c>
      <c r="F4" s="8" t="s">
        <v>20</v>
      </c>
      <c r="G4" s="8" t="s">
        <v>21</v>
      </c>
      <c r="H4" s="8" t="s">
        <v>22</v>
      </c>
      <c r="I4" s="8" t="s">
        <v>23</v>
      </c>
      <c r="J4" s="8" t="s">
        <v>47</v>
      </c>
      <c r="K4" s="8" t="s">
        <v>24</v>
      </c>
      <c r="L4" s="8" t="s">
        <v>25</v>
      </c>
      <c r="M4" s="8" t="s">
        <v>26</v>
      </c>
      <c r="N4" s="8" t="s">
        <v>27</v>
      </c>
      <c r="O4" s="8" t="s">
        <v>48</v>
      </c>
      <c r="P4" s="8" t="s">
        <v>49</v>
      </c>
      <c r="Q4" s="8" t="s">
        <v>50</v>
      </c>
      <c r="R4" s="8" t="s">
        <v>51</v>
      </c>
      <c r="S4" s="8" t="s">
        <v>28</v>
      </c>
      <c r="T4" s="8" t="s">
        <v>52</v>
      </c>
      <c r="U4" s="8" t="s">
        <v>29</v>
      </c>
      <c r="V4" s="8" t="s">
        <v>0</v>
      </c>
      <c r="W4" s="8" t="s">
        <v>30</v>
      </c>
      <c r="X4" s="8" t="s">
        <v>31</v>
      </c>
      <c r="Y4" s="8" t="s">
        <v>53</v>
      </c>
      <c r="Z4" s="8" t="s">
        <v>54</v>
      </c>
      <c r="AA4" s="8" t="s">
        <v>1</v>
      </c>
      <c r="AB4" s="8" t="s">
        <v>2</v>
      </c>
      <c r="AC4" s="8" t="s">
        <v>32</v>
      </c>
      <c r="AD4" s="8" t="s">
        <v>55</v>
      </c>
      <c r="AE4" s="8" t="s">
        <v>56</v>
      </c>
      <c r="AF4" s="8" t="s">
        <v>3</v>
      </c>
      <c r="AG4" s="8" t="s">
        <v>33</v>
      </c>
      <c r="AH4" s="8" t="s">
        <v>57</v>
      </c>
      <c r="AI4" s="8" t="s">
        <v>58</v>
      </c>
      <c r="AJ4" s="8" t="s">
        <v>34</v>
      </c>
      <c r="AK4" s="8" t="s">
        <v>35</v>
      </c>
      <c r="AL4" s="8" t="s">
        <v>4</v>
      </c>
      <c r="AM4" s="17" t="s">
        <v>5</v>
      </c>
      <c r="AO4" s="125" t="s">
        <v>15</v>
      </c>
      <c r="AP4" s="26" t="s">
        <v>59</v>
      </c>
      <c r="AQ4" s="125" t="s">
        <v>16</v>
      </c>
      <c r="AR4" s="125" t="s">
        <v>17</v>
      </c>
      <c r="AS4" s="26" t="s">
        <v>36</v>
      </c>
      <c r="AU4" s="127" t="s">
        <v>108</v>
      </c>
      <c r="AV4" s="127" t="s">
        <v>111</v>
      </c>
      <c r="AW4" s="127" t="s">
        <v>109</v>
      </c>
      <c r="AX4" s="128" t="s">
        <v>112</v>
      </c>
      <c r="AY4" s="128" t="s">
        <v>141</v>
      </c>
    </row>
    <row r="5" spans="1:51" ht="18" customHeight="1" x14ac:dyDescent="0.15">
      <c r="A5" s="13">
        <v>1</v>
      </c>
      <c r="B5" s="9" t="s">
        <v>99</v>
      </c>
      <c r="C5" s="10">
        <v>1.0005518081015656</v>
      </c>
      <c r="D5" s="10">
        <v>2.1340808232053843E-6</v>
      </c>
      <c r="E5" s="10">
        <v>6.9901133982641396E-3</v>
      </c>
      <c r="F5" s="10">
        <v>2.559607133609208E-4</v>
      </c>
      <c r="G5" s="10">
        <v>6.3808746852595671E-4</v>
      </c>
      <c r="H5" s="10">
        <v>1.2283905102434333E-4</v>
      </c>
      <c r="I5" s="10">
        <v>2.6430031747189698E-6</v>
      </c>
      <c r="J5" s="10">
        <v>1.3474229596260675E-4</v>
      </c>
      <c r="K5" s="10">
        <v>1.7611214435482447E-5</v>
      </c>
      <c r="L5" s="10">
        <v>7.9042131497415534E-7</v>
      </c>
      <c r="M5" s="10">
        <v>5.8946649281836227E-6</v>
      </c>
      <c r="N5" s="10">
        <v>1.291309683119599E-6</v>
      </c>
      <c r="O5" s="10">
        <v>1.4566562200794692E-6</v>
      </c>
      <c r="P5" s="10">
        <v>1.3576100176923628E-6</v>
      </c>
      <c r="Q5" s="10">
        <v>1.8527534695003432E-6</v>
      </c>
      <c r="R5" s="10">
        <v>4.1972557511201895E-6</v>
      </c>
      <c r="S5" s="10">
        <v>1.865627478798126E-6</v>
      </c>
      <c r="T5" s="10">
        <v>1.9317162657746028E-6</v>
      </c>
      <c r="U5" s="10">
        <v>2.6614815094604594E-6</v>
      </c>
      <c r="V5" s="10">
        <v>2.4902054589365946E-4</v>
      </c>
      <c r="W5" s="10">
        <v>1.3206479663470671E-5</v>
      </c>
      <c r="X5" s="10">
        <v>1.6038561568279319E-6</v>
      </c>
      <c r="Y5" s="10">
        <v>3.3327948949391224E-6</v>
      </c>
      <c r="Z5" s="10">
        <v>1.7355437670314012E-6</v>
      </c>
      <c r="AA5" s="10">
        <v>3.4526679107305645E-6</v>
      </c>
      <c r="AB5" s="10">
        <v>2.7794827196079493E-6</v>
      </c>
      <c r="AC5" s="10">
        <v>1.2538963804690584E-6</v>
      </c>
      <c r="AD5" s="10">
        <v>6.8755522042174161E-6</v>
      </c>
      <c r="AE5" s="10">
        <v>1.6261404268664039E-5</v>
      </c>
      <c r="AF5" s="10">
        <v>5.9873503955224315E-6</v>
      </c>
      <c r="AG5" s="10">
        <v>1.0002666920161984E-4</v>
      </c>
      <c r="AH5" s="10">
        <v>1.3703089073698914E-4</v>
      </c>
      <c r="AI5" s="10">
        <v>8.0455093593320581E-5</v>
      </c>
      <c r="AJ5" s="10">
        <v>4.5059510337451699E-6</v>
      </c>
      <c r="AK5" s="10">
        <v>1.2345287790285805E-3</v>
      </c>
      <c r="AL5" s="10">
        <v>4.9948622506805479E-5</v>
      </c>
      <c r="AM5" s="18">
        <v>7.9377101593492143E-6</v>
      </c>
      <c r="AO5" s="27">
        <v>0.69518907713203226</v>
      </c>
      <c r="AP5" s="122">
        <v>8.8641075130459643E-2</v>
      </c>
      <c r="AQ5" s="123">
        <v>0.46572306812495534</v>
      </c>
      <c r="AR5" s="24">
        <v>7.7003194912818491E-4</v>
      </c>
      <c r="AS5" s="24">
        <v>5.6443457303530065E-2</v>
      </c>
      <c r="AU5" s="129">
        <v>277145</v>
      </c>
      <c r="AV5" s="129">
        <v>490678</v>
      </c>
      <c r="AW5" s="129">
        <v>409812</v>
      </c>
      <c r="AX5" s="144">
        <f>AU5/AV5</f>
        <v>0.5648205136566139</v>
      </c>
      <c r="AY5" s="144">
        <f>AU5/AW5</f>
        <v>0.67627351078055309</v>
      </c>
    </row>
    <row r="6" spans="1:51" ht="18" customHeight="1" x14ac:dyDescent="0.15">
      <c r="A6" s="13">
        <v>6</v>
      </c>
      <c r="B6" s="9" t="s">
        <v>19</v>
      </c>
      <c r="C6" s="10">
        <v>1.3550949673818772E-6</v>
      </c>
      <c r="D6" s="10">
        <v>1.0000016490372454</v>
      </c>
      <c r="E6" s="10">
        <v>1.1282875180222752E-6</v>
      </c>
      <c r="F6" s="10">
        <v>1.8748594783985237E-6</v>
      </c>
      <c r="G6" s="10">
        <v>7.8587837422102638E-6</v>
      </c>
      <c r="H6" s="10">
        <v>2.3471705320344963E-6</v>
      </c>
      <c r="I6" s="10">
        <v>1.2625221030549761E-4</v>
      </c>
      <c r="J6" s="10">
        <v>1.8805061250229852E-6</v>
      </c>
      <c r="K6" s="10">
        <v>1.6980806815021639E-5</v>
      </c>
      <c r="L6" s="10">
        <v>5.3855026122618713E-6</v>
      </c>
      <c r="M6" s="10">
        <v>2.2744398910857415E-5</v>
      </c>
      <c r="N6" s="10">
        <v>1.7778818193874108E-6</v>
      </c>
      <c r="O6" s="10">
        <v>1.6588924490144838E-6</v>
      </c>
      <c r="P6" s="10">
        <v>8.6219843034158404E-7</v>
      </c>
      <c r="Q6" s="10">
        <v>7.0085664614214229E-7</v>
      </c>
      <c r="R6" s="10">
        <v>6.501189048429448E-6</v>
      </c>
      <c r="S6" s="10">
        <v>7.1206513796142081E-7</v>
      </c>
      <c r="T6" s="10">
        <v>5.1556479477622053E-7</v>
      </c>
      <c r="U6" s="10">
        <v>1.6973821838231067E-6</v>
      </c>
      <c r="V6" s="10">
        <v>1.5023022045345228E-6</v>
      </c>
      <c r="W6" s="10">
        <v>9.2852840469836733E-7</v>
      </c>
      <c r="X6" s="10">
        <v>1.154684800259016E-4</v>
      </c>
      <c r="Y6" s="10">
        <v>3.4238238767623326E-6</v>
      </c>
      <c r="Z6" s="10">
        <v>3.9114894535833468E-6</v>
      </c>
      <c r="AA6" s="10">
        <v>1.0545060525293543E-6</v>
      </c>
      <c r="AB6" s="10">
        <v>3.8961823996731605E-7</v>
      </c>
      <c r="AC6" s="10">
        <v>5.5670927756743053E-7</v>
      </c>
      <c r="AD6" s="10">
        <v>1.3937716678287583E-6</v>
      </c>
      <c r="AE6" s="10">
        <v>5.7746143537704227E-7</v>
      </c>
      <c r="AF6" s="10">
        <v>1.1201375556711593E-6</v>
      </c>
      <c r="AG6" s="10">
        <v>1.2799526071876963E-6</v>
      </c>
      <c r="AH6" s="10">
        <v>8.3568650720794328E-7</v>
      </c>
      <c r="AI6" s="10">
        <v>4.3825168728483E-7</v>
      </c>
      <c r="AJ6" s="10">
        <v>4.6570003055364254E-7</v>
      </c>
      <c r="AK6" s="10">
        <v>2.4159304460100726E-6</v>
      </c>
      <c r="AL6" s="10">
        <v>7.8292949268140465E-7</v>
      </c>
      <c r="AM6" s="18">
        <v>9.3040187176557795E-7</v>
      </c>
      <c r="AO6" s="27">
        <v>0.55916993830622541</v>
      </c>
      <c r="AP6" s="122">
        <v>3.9259674705552437E-2</v>
      </c>
      <c r="AQ6" s="123">
        <v>0.33426808749298936</v>
      </c>
      <c r="AR6" s="24">
        <v>2.1636947403756673E-6</v>
      </c>
      <c r="AS6" s="24">
        <v>3.3432392273402556E-4</v>
      </c>
      <c r="AU6" s="2" t="s">
        <v>114</v>
      </c>
    </row>
    <row r="7" spans="1:51" ht="18" customHeight="1" x14ac:dyDescent="0.15">
      <c r="A7" s="13">
        <v>11</v>
      </c>
      <c r="B7" s="9" t="s">
        <v>46</v>
      </c>
      <c r="C7" s="10">
        <v>8.6440303060201932E-4</v>
      </c>
      <c r="D7" s="10">
        <v>1.4616813199225079E-5</v>
      </c>
      <c r="E7" s="10">
        <v>1.0179350891136663</v>
      </c>
      <c r="F7" s="10">
        <v>1.9228841228626983E-4</v>
      </c>
      <c r="G7" s="10">
        <v>1.58746179752547E-4</v>
      </c>
      <c r="H7" s="10">
        <v>7.4455598264182581E-4</v>
      </c>
      <c r="I7" s="10">
        <v>6.0609871203887804E-6</v>
      </c>
      <c r="J7" s="10">
        <v>1.5223954195947141E-5</v>
      </c>
      <c r="K7" s="10">
        <v>1.0323004204302928E-4</v>
      </c>
      <c r="L7" s="10">
        <v>5.0521292662536673E-6</v>
      </c>
      <c r="M7" s="10">
        <v>1.0137491043546687E-5</v>
      </c>
      <c r="N7" s="10">
        <v>7.0364316479043282E-6</v>
      </c>
      <c r="O7" s="10">
        <v>1.0395629365889963E-5</v>
      </c>
      <c r="P7" s="10">
        <v>9.6584705694122105E-6</v>
      </c>
      <c r="Q7" s="10">
        <v>8.8030764591569466E-6</v>
      </c>
      <c r="R7" s="10">
        <v>2.4497634261026325E-5</v>
      </c>
      <c r="S7" s="10">
        <v>6.2822024411141534E-6</v>
      </c>
      <c r="T7" s="10">
        <v>9.7781396105494194E-6</v>
      </c>
      <c r="U7" s="10">
        <v>1.944013825359475E-5</v>
      </c>
      <c r="V7" s="10">
        <v>3.0674500732800195E-4</v>
      </c>
      <c r="W7" s="10">
        <v>1.4451247172136848E-5</v>
      </c>
      <c r="X7" s="10">
        <v>7.2262446164971181E-6</v>
      </c>
      <c r="Y7" s="10">
        <v>1.9081455433463565E-5</v>
      </c>
      <c r="Z7" s="10">
        <v>1.2097984007492236E-5</v>
      </c>
      <c r="AA7" s="10">
        <v>2.649273598785781E-5</v>
      </c>
      <c r="AB7" s="10">
        <v>1.4669234161068129E-5</v>
      </c>
      <c r="AC7" s="10">
        <v>1.1050403804917466E-5</v>
      </c>
      <c r="AD7" s="10">
        <v>5.2512660915393121E-5</v>
      </c>
      <c r="AE7" s="10">
        <v>1.5610936895595184E-4</v>
      </c>
      <c r="AF7" s="10">
        <v>5.3864700493307177E-5</v>
      </c>
      <c r="AG7" s="10">
        <v>4.1716328803001056E-4</v>
      </c>
      <c r="AH7" s="10">
        <v>8.109054697706898E-4</v>
      </c>
      <c r="AI7" s="10">
        <v>1.5304761369415565E-4</v>
      </c>
      <c r="AJ7" s="10">
        <v>3.6351406267585184E-5</v>
      </c>
      <c r="AK7" s="10">
        <v>1.4656735353811581E-2</v>
      </c>
      <c r="AL7" s="10">
        <v>2.5653592372252179E-5</v>
      </c>
      <c r="AM7" s="18">
        <v>3.587087092437377E-4</v>
      </c>
      <c r="AO7" s="27">
        <v>0.45836884893401697</v>
      </c>
      <c r="AP7" s="122">
        <v>5.1801703203743235E-2</v>
      </c>
      <c r="AQ7" s="123">
        <v>0.20733041998109841</v>
      </c>
      <c r="AR7" s="24">
        <v>9.7488137133323535E-3</v>
      </c>
      <c r="AS7" s="24">
        <v>0.10005967741935484</v>
      </c>
      <c r="AU7" s="2" t="s">
        <v>110</v>
      </c>
    </row>
    <row r="8" spans="1:51" ht="18" customHeight="1" x14ac:dyDescent="0.15">
      <c r="A8" s="13">
        <v>15</v>
      </c>
      <c r="B8" s="9" t="s">
        <v>20</v>
      </c>
      <c r="C8" s="10">
        <v>1.222594889824009E-4</v>
      </c>
      <c r="D8" s="10">
        <v>1.1608535597930754E-4</v>
      </c>
      <c r="E8" s="10">
        <v>3.6724770328725974E-5</v>
      </c>
      <c r="F8" s="10">
        <v>1.005788615032339</v>
      </c>
      <c r="G8" s="10">
        <v>1.5358552484065957E-4</v>
      </c>
      <c r="H8" s="10">
        <v>2.5566519715886245E-5</v>
      </c>
      <c r="I8" s="10">
        <v>1.8816419605021354E-5</v>
      </c>
      <c r="J8" s="10">
        <v>1.7929094658984866E-4</v>
      </c>
      <c r="K8" s="10">
        <v>9.9432526289743224E-5</v>
      </c>
      <c r="L8" s="10">
        <v>1.678144884873717E-5</v>
      </c>
      <c r="M8" s="10">
        <v>5.7870797749532726E-5</v>
      </c>
      <c r="N8" s="10">
        <v>3.6276696688278915E-5</v>
      </c>
      <c r="O8" s="10">
        <v>3.71536045700762E-5</v>
      </c>
      <c r="P8" s="10">
        <v>2.6432614013922291E-5</v>
      </c>
      <c r="Q8" s="10">
        <v>2.9880052831142261E-5</v>
      </c>
      <c r="R8" s="10">
        <v>8.8885486207489675E-5</v>
      </c>
      <c r="S8" s="10">
        <v>8.2086426576430334E-5</v>
      </c>
      <c r="T8" s="10">
        <v>4.9305822132914972E-5</v>
      </c>
      <c r="U8" s="10">
        <v>4.0936647219828461E-5</v>
      </c>
      <c r="V8" s="10">
        <v>8.4678021621581903E-5</v>
      </c>
      <c r="W8" s="10">
        <v>9.7549030633494274E-5</v>
      </c>
      <c r="X8" s="10">
        <v>1.2541100448214883E-5</v>
      </c>
      <c r="Y8" s="10">
        <v>4.6125986123191442E-5</v>
      </c>
      <c r="Z8" s="10">
        <v>5.5658348387866822E-5</v>
      </c>
      <c r="AA8" s="10">
        <v>9.9868647777273662E-5</v>
      </c>
      <c r="AB8" s="10">
        <v>4.6701018738756815E-5</v>
      </c>
      <c r="AC8" s="10">
        <v>8.4841664191575061E-6</v>
      </c>
      <c r="AD8" s="10">
        <v>5.1562179592504088E-5</v>
      </c>
      <c r="AE8" s="10">
        <v>4.4451142411709099E-5</v>
      </c>
      <c r="AF8" s="10">
        <v>1.1167523124252769E-4</v>
      </c>
      <c r="AG8" s="10">
        <v>1.8508906573230223E-5</v>
      </c>
      <c r="AH8" s="10">
        <v>7.596950391892188E-5</v>
      </c>
      <c r="AI8" s="10">
        <v>4.4448181315616972E-4</v>
      </c>
      <c r="AJ8" s="10">
        <v>6.2548985097327399E-5</v>
      </c>
      <c r="AK8" s="10">
        <v>8.9834315605867498E-5</v>
      </c>
      <c r="AL8" s="10">
        <v>5.356425260294738E-4</v>
      </c>
      <c r="AM8" s="18">
        <v>5.5813906847546941E-5</v>
      </c>
      <c r="AO8" s="27">
        <v>0.45382526807808632</v>
      </c>
      <c r="AP8" s="122">
        <v>0.19648748968930438</v>
      </c>
      <c r="AQ8" s="123">
        <v>0.32379021171295025</v>
      </c>
      <c r="AR8" s="24">
        <v>4.1308912400583989E-4</v>
      </c>
      <c r="AS8" s="24">
        <v>2.5697659255395466E-2</v>
      </c>
    </row>
    <row r="9" spans="1:51" ht="18" customHeight="1" x14ac:dyDescent="0.15">
      <c r="A9" s="13">
        <v>16</v>
      </c>
      <c r="B9" s="9" t="s">
        <v>21</v>
      </c>
      <c r="C9" s="10">
        <v>3.0766646633411093E-3</v>
      </c>
      <c r="D9" s="10">
        <v>6.4270595508046635E-4</v>
      </c>
      <c r="E9" s="10">
        <v>2.4197766918732234E-3</v>
      </c>
      <c r="F9" s="10">
        <v>1.2517573055333563E-3</v>
      </c>
      <c r="G9" s="10">
        <v>1.0315974171436659</v>
      </c>
      <c r="H9" s="10">
        <v>3.0084523021190572E-3</v>
      </c>
      <c r="I9" s="10">
        <v>2.8817663334928563E-4</v>
      </c>
      <c r="J9" s="10">
        <v>1.1645415276557883E-3</v>
      </c>
      <c r="K9" s="10">
        <v>2.3103274002183797E-3</v>
      </c>
      <c r="L9" s="10">
        <v>2.1691707828800125E-4</v>
      </c>
      <c r="M9" s="10">
        <v>1.3449301348140538E-3</v>
      </c>
      <c r="N9" s="10">
        <v>7.0158862441388589E-4</v>
      </c>
      <c r="O9" s="10">
        <v>5.7880865137136472E-4</v>
      </c>
      <c r="P9" s="10">
        <v>3.7897964978166358E-4</v>
      </c>
      <c r="Q9" s="10">
        <v>9.2979968815129379E-4</v>
      </c>
      <c r="R9" s="10">
        <v>1.6470441716292783E-3</v>
      </c>
      <c r="S9" s="10">
        <v>1.3105719427360938E-3</v>
      </c>
      <c r="T9" s="10">
        <v>9.3642409738689037E-4</v>
      </c>
      <c r="U9" s="10">
        <v>8.0608136449179422E-4</v>
      </c>
      <c r="V9" s="10">
        <v>1.617114330108833E-2</v>
      </c>
      <c r="W9" s="10">
        <v>6.4721212920230975E-3</v>
      </c>
      <c r="X9" s="10">
        <v>5.3815235685592889E-4</v>
      </c>
      <c r="Y9" s="10">
        <v>1.143308883513387E-3</v>
      </c>
      <c r="Z9" s="10">
        <v>8.6618453866238617E-4</v>
      </c>
      <c r="AA9" s="10">
        <v>1.4529482314887638E-3</v>
      </c>
      <c r="AB9" s="10">
        <v>1.1180608718325078E-3</v>
      </c>
      <c r="AC9" s="10">
        <v>2.9264780808960862E-4</v>
      </c>
      <c r="AD9" s="10">
        <v>6.9961594242045635E-4</v>
      </c>
      <c r="AE9" s="10">
        <v>2.9150226008933218E-3</v>
      </c>
      <c r="AF9" s="10">
        <v>7.7215755509951658E-4</v>
      </c>
      <c r="AG9" s="10">
        <v>1.4309904446431943E-3</v>
      </c>
      <c r="AH9" s="10">
        <v>9.9565985223942191E-4</v>
      </c>
      <c r="AI9" s="10">
        <v>3.0596685570842006E-3</v>
      </c>
      <c r="AJ9" s="10">
        <v>1.0354233661007506E-3</v>
      </c>
      <c r="AK9" s="10">
        <v>1.2036507292528793E-3</v>
      </c>
      <c r="AL9" s="10">
        <v>6.7895529509995889E-2</v>
      </c>
      <c r="AM9" s="18">
        <v>6.6802425780913355E-4</v>
      </c>
      <c r="AO9" s="27">
        <v>0.41029926242841547</v>
      </c>
      <c r="AP9" s="122">
        <v>4.8170555072754417E-2</v>
      </c>
      <c r="AQ9" s="123">
        <v>0.22399001715800967</v>
      </c>
      <c r="AR9" s="24">
        <v>9.8812241241472468E-4</v>
      </c>
      <c r="AS9" s="24">
        <v>0.14788967638856165</v>
      </c>
    </row>
    <row r="10" spans="1:51" ht="18" customHeight="1" x14ac:dyDescent="0.15">
      <c r="A10" s="19">
        <v>20</v>
      </c>
      <c r="B10" s="20" t="s">
        <v>22</v>
      </c>
      <c r="C10" s="21">
        <v>2.500091679907035E-3</v>
      </c>
      <c r="D10" s="21">
        <v>7.156562041870406E-4</v>
      </c>
      <c r="E10" s="21">
        <v>4.0958335153391991E-4</v>
      </c>
      <c r="F10" s="21">
        <v>3.5584528707797315E-3</v>
      </c>
      <c r="G10" s="21">
        <v>1.3094686304315781E-3</v>
      </c>
      <c r="H10" s="21">
        <v>1.0073166649296581</v>
      </c>
      <c r="I10" s="21">
        <v>8.0672005085132866E-5</v>
      </c>
      <c r="J10" s="21">
        <v>5.4906509390209319E-3</v>
      </c>
      <c r="K10" s="21">
        <v>1.4022426099230812E-3</v>
      </c>
      <c r="L10" s="21">
        <v>1.3369053281270487E-4</v>
      </c>
      <c r="M10" s="21">
        <v>9.0826809737894177E-4</v>
      </c>
      <c r="N10" s="21">
        <v>3.1796557940741638E-4</v>
      </c>
      <c r="O10" s="21">
        <v>1.8765494155933965E-4</v>
      </c>
      <c r="P10" s="21">
        <v>1.6128990246162573E-4</v>
      </c>
      <c r="Q10" s="21">
        <v>3.4239841569335533E-4</v>
      </c>
      <c r="R10" s="21">
        <v>4.3866295118218383E-4</v>
      </c>
      <c r="S10" s="21">
        <v>4.6729827648928779E-4</v>
      </c>
      <c r="T10" s="21">
        <v>2.3174080740125547E-4</v>
      </c>
      <c r="U10" s="21">
        <v>4.3150858084178384E-4</v>
      </c>
      <c r="V10" s="21">
        <v>1.3347627119326103E-3</v>
      </c>
      <c r="W10" s="21">
        <v>2.6091847116399E-4</v>
      </c>
      <c r="X10" s="21">
        <v>6.4862222363363362E-5</v>
      </c>
      <c r="Y10" s="21">
        <v>3.6415284343945784E-4</v>
      </c>
      <c r="Z10" s="21">
        <v>5.2489685745257364E-4</v>
      </c>
      <c r="AA10" s="21">
        <v>2.2199766279816315E-5</v>
      </c>
      <c r="AB10" s="21">
        <v>3.1239016956652774E-5</v>
      </c>
      <c r="AC10" s="21">
        <v>1.3878191503454746E-5</v>
      </c>
      <c r="AD10" s="21">
        <v>4.5583738707983178E-5</v>
      </c>
      <c r="AE10" s="21">
        <v>1.1054220450095077E-4</v>
      </c>
      <c r="AF10" s="21">
        <v>8.0445420706838297E-5</v>
      </c>
      <c r="AG10" s="21">
        <v>3.625304438393462E-4</v>
      </c>
      <c r="AH10" s="21">
        <v>5.9862123073904485E-3</v>
      </c>
      <c r="AI10" s="21">
        <v>1.1277138785915915E-4</v>
      </c>
      <c r="AJ10" s="21">
        <v>1.7898777070332662E-4</v>
      </c>
      <c r="AK10" s="21">
        <v>2.2764502452001011E-4</v>
      </c>
      <c r="AL10" s="21">
        <v>5.2851495677966559E-4</v>
      </c>
      <c r="AM10" s="22">
        <v>3.5932991300459887E-4</v>
      </c>
      <c r="AO10" s="27">
        <v>0.57332578610483198</v>
      </c>
      <c r="AP10" s="122">
        <v>2.737139117440851E-2</v>
      </c>
      <c r="AQ10" s="123">
        <v>0.14439599865918001</v>
      </c>
      <c r="AR10" s="24">
        <v>6.0795517707934574E-4</v>
      </c>
      <c r="AS10" s="24">
        <v>4.0894200099945044E-2</v>
      </c>
    </row>
    <row r="11" spans="1:51" ht="18" customHeight="1" x14ac:dyDescent="0.15">
      <c r="A11" s="13">
        <v>21</v>
      </c>
      <c r="B11" s="9" t="s">
        <v>23</v>
      </c>
      <c r="C11" s="10">
        <v>7.1575861043429338E-5</v>
      </c>
      <c r="D11" s="10">
        <v>6.3200633618156073E-4</v>
      </c>
      <c r="E11" s="10">
        <v>8.5517567729578804E-5</v>
      </c>
      <c r="F11" s="10">
        <v>1.1074067237329349E-4</v>
      </c>
      <c r="G11" s="10">
        <v>2.8028671030348989E-4</v>
      </c>
      <c r="H11" s="10">
        <v>8.2229099547634569E-5</v>
      </c>
      <c r="I11" s="10">
        <v>1.0020829183843363</v>
      </c>
      <c r="J11" s="10">
        <v>6.1592556050149816E-5</v>
      </c>
      <c r="K11" s="10">
        <v>4.1809459675583749E-4</v>
      </c>
      <c r="L11" s="10">
        <v>5.1133392229815624E-4</v>
      </c>
      <c r="M11" s="10">
        <v>7.2794489099036711E-5</v>
      </c>
      <c r="N11" s="10">
        <v>9.1511878413612436E-5</v>
      </c>
      <c r="O11" s="10">
        <v>7.2933472486806463E-5</v>
      </c>
      <c r="P11" s="10">
        <v>5.0325117765232817E-5</v>
      </c>
      <c r="Q11" s="10">
        <v>3.9390964750631603E-5</v>
      </c>
      <c r="R11" s="10">
        <v>1.4413823792156335E-4</v>
      </c>
      <c r="S11" s="10">
        <v>3.8302584359000499E-5</v>
      </c>
      <c r="T11" s="10">
        <v>3.6179394889523323E-5</v>
      </c>
      <c r="U11" s="10">
        <v>1.4452725487847527E-4</v>
      </c>
      <c r="V11" s="10">
        <v>7.7134411581977915E-5</v>
      </c>
      <c r="W11" s="10">
        <v>1.537324839931495E-4</v>
      </c>
      <c r="X11" s="10">
        <v>6.7172328389336286E-4</v>
      </c>
      <c r="Y11" s="10">
        <v>2.6392531871139232E-4</v>
      </c>
      <c r="Z11" s="10">
        <v>2.2351925792199481E-4</v>
      </c>
      <c r="AA11" s="10">
        <v>5.767495670065187E-5</v>
      </c>
      <c r="AB11" s="10">
        <v>4.3524289046498879E-5</v>
      </c>
      <c r="AC11" s="10">
        <v>2.3872950875086001E-5</v>
      </c>
      <c r="AD11" s="10">
        <v>1.0978918758209083E-3</v>
      </c>
      <c r="AE11" s="10">
        <v>4.9468190275767928E-5</v>
      </c>
      <c r="AF11" s="10">
        <v>2.5036394973901663E-4</v>
      </c>
      <c r="AG11" s="10">
        <v>7.4559925549283579E-5</v>
      </c>
      <c r="AH11" s="10">
        <v>5.3614006646325633E-5</v>
      </c>
      <c r="AI11" s="10">
        <v>7.9176275723419264E-5</v>
      </c>
      <c r="AJ11" s="10">
        <v>5.0659965132306408E-5</v>
      </c>
      <c r="AK11" s="10">
        <v>1.1516868418079061E-4</v>
      </c>
      <c r="AL11" s="10">
        <v>6.9592988947709999E-5</v>
      </c>
      <c r="AM11" s="18">
        <v>4.3398592034349495E-4</v>
      </c>
      <c r="AO11" s="27">
        <v>0.32767291489778588</v>
      </c>
      <c r="AP11" s="122">
        <v>1.7830318071974396E-2</v>
      </c>
      <c r="AQ11" s="123">
        <v>3.4419698256155706E-2</v>
      </c>
      <c r="AR11" s="24">
        <v>3.1988508181019637E-4</v>
      </c>
      <c r="AS11" s="24">
        <v>1.4579170753928006E-2</v>
      </c>
    </row>
    <row r="12" spans="1:51" ht="18" customHeight="1" x14ac:dyDescent="0.15">
      <c r="A12" s="13">
        <v>22</v>
      </c>
      <c r="B12" s="9" t="s">
        <v>101</v>
      </c>
      <c r="C12" s="10">
        <v>4.1742541205283805E-4</v>
      </c>
      <c r="D12" s="10">
        <v>1.8474101248605127E-4</v>
      </c>
      <c r="E12" s="10">
        <v>6.4483023201678273E-4</v>
      </c>
      <c r="F12" s="10">
        <v>4.4550173337843128E-4</v>
      </c>
      <c r="G12" s="10">
        <v>8.3547176573608539E-4</v>
      </c>
      <c r="H12" s="10">
        <v>1.0792039931666936E-3</v>
      </c>
      <c r="I12" s="10">
        <v>5.7577083389466638E-5</v>
      </c>
      <c r="J12" s="10">
        <v>1.0075364822747921</v>
      </c>
      <c r="K12" s="10">
        <v>2.9227559621885607E-4</v>
      </c>
      <c r="L12" s="10">
        <v>4.3744225363526485E-5</v>
      </c>
      <c r="M12" s="10">
        <v>1.0515264233932303E-3</v>
      </c>
      <c r="N12" s="10">
        <v>1.9276077642835381E-4</v>
      </c>
      <c r="O12" s="10">
        <v>4.2501460765720188E-4</v>
      </c>
      <c r="P12" s="10">
        <v>7.0821482062211093E-4</v>
      </c>
      <c r="Q12" s="10">
        <v>1.2627290082241368E-3</v>
      </c>
      <c r="R12" s="10">
        <v>5.600275401604802E-4</v>
      </c>
      <c r="S12" s="10">
        <v>1.3863296896528415E-3</v>
      </c>
      <c r="T12" s="10">
        <v>1.1366249135104122E-3</v>
      </c>
      <c r="U12" s="10">
        <v>7.4333551232296836E-4</v>
      </c>
      <c r="V12" s="10">
        <v>2.2362622793189284E-3</v>
      </c>
      <c r="W12" s="10">
        <v>5.7176061525195565E-4</v>
      </c>
      <c r="X12" s="10">
        <v>3.4841889801599861E-5</v>
      </c>
      <c r="Y12" s="10">
        <v>1.9453646508205463E-3</v>
      </c>
      <c r="Z12" s="10">
        <v>5.9351389474723609E-4</v>
      </c>
      <c r="AA12" s="10">
        <v>1.5873615884795406E-4</v>
      </c>
      <c r="AB12" s="10">
        <v>1.7139805128477484E-4</v>
      </c>
      <c r="AC12" s="10">
        <v>5.1913968532439548E-5</v>
      </c>
      <c r="AD12" s="10">
        <v>1.0024504113783412E-4</v>
      </c>
      <c r="AE12" s="10">
        <v>2.5515855808280643E-4</v>
      </c>
      <c r="AF12" s="10">
        <v>1.5698385285958682E-4</v>
      </c>
      <c r="AG12" s="10">
        <v>2.1355760698446664E-4</v>
      </c>
      <c r="AH12" s="10">
        <v>1.22470836124249E-4</v>
      </c>
      <c r="AI12" s="10">
        <v>2.9904823012888535E-4</v>
      </c>
      <c r="AJ12" s="10">
        <v>1.8582117686780848E-4</v>
      </c>
      <c r="AK12" s="10">
        <v>1.5583030990852381E-4</v>
      </c>
      <c r="AL12" s="10">
        <v>2.1431442786557387E-3</v>
      </c>
      <c r="AM12" s="18">
        <v>2.4572914900595523E-4</v>
      </c>
      <c r="AO12" s="27">
        <v>0.4172477280900927</v>
      </c>
      <c r="AP12" s="122">
        <v>7.718320745905731E-2</v>
      </c>
      <c r="AQ12" s="123">
        <v>0.27781982533266775</v>
      </c>
      <c r="AR12" s="24">
        <v>2.2660427723901773E-4</v>
      </c>
      <c r="AS12" s="24">
        <v>4.1808285180697791E-2</v>
      </c>
    </row>
    <row r="13" spans="1:51" ht="18" customHeight="1" x14ac:dyDescent="0.15">
      <c r="A13" s="13">
        <v>25</v>
      </c>
      <c r="B13" s="9" t="s">
        <v>24</v>
      </c>
      <c r="C13" s="10">
        <v>1.983130847107287E-4</v>
      </c>
      <c r="D13" s="10">
        <v>4.2844350267294951E-5</v>
      </c>
      <c r="E13" s="10">
        <v>3.1132788161991653E-4</v>
      </c>
      <c r="F13" s="10">
        <v>9.9208531644807838E-5</v>
      </c>
      <c r="G13" s="10">
        <v>4.1152140272095633E-4</v>
      </c>
      <c r="H13" s="10">
        <v>1.1973165535697206E-3</v>
      </c>
      <c r="I13" s="10">
        <v>3.8462729690390724E-4</v>
      </c>
      <c r="J13" s="10">
        <v>3.6658553310699578E-4</v>
      </c>
      <c r="K13" s="10">
        <v>1.0068004434425073</v>
      </c>
      <c r="L13" s="10">
        <v>2.9554707773191401E-4</v>
      </c>
      <c r="M13" s="10">
        <v>2.9744466105695425E-4</v>
      </c>
      <c r="N13" s="10">
        <v>4.4277033123807477E-4</v>
      </c>
      <c r="O13" s="10">
        <v>7.7780264294698869E-4</v>
      </c>
      <c r="P13" s="10">
        <v>4.8668574995899551E-4</v>
      </c>
      <c r="Q13" s="10">
        <v>6.0589891947628656E-4</v>
      </c>
      <c r="R13" s="10">
        <v>5.9334336178480818E-3</v>
      </c>
      <c r="S13" s="10">
        <v>8.6657609516246393E-4</v>
      </c>
      <c r="T13" s="10">
        <v>2.9707528940493095E-4</v>
      </c>
      <c r="U13" s="10">
        <v>4.8346050868224602E-4</v>
      </c>
      <c r="V13" s="10">
        <v>2.7036641927761081E-4</v>
      </c>
      <c r="W13" s="10">
        <v>5.038141411585418E-3</v>
      </c>
      <c r="X13" s="10">
        <v>1.0704650746070599E-4</v>
      </c>
      <c r="Y13" s="10">
        <v>8.7898130566867606E-4</v>
      </c>
      <c r="Z13" s="10">
        <v>7.2548315803116145E-5</v>
      </c>
      <c r="AA13" s="10">
        <v>4.1368733764489227E-5</v>
      </c>
      <c r="AB13" s="10">
        <v>2.6058523135228499E-5</v>
      </c>
      <c r="AC13" s="10">
        <v>4.6094326576319904E-5</v>
      </c>
      <c r="AD13" s="10">
        <v>6.0543938253103167E-5</v>
      </c>
      <c r="AE13" s="10">
        <v>3.6719286846459229E-5</v>
      </c>
      <c r="AF13" s="10">
        <v>9.3967849364404618E-5</v>
      </c>
      <c r="AG13" s="10">
        <v>2.1122353907112145E-4</v>
      </c>
      <c r="AH13" s="10">
        <v>9.4327872414840612E-5</v>
      </c>
      <c r="AI13" s="10">
        <v>4.6127150847186583E-5</v>
      </c>
      <c r="AJ13" s="10">
        <v>4.4156745317668946E-5</v>
      </c>
      <c r="AK13" s="10">
        <v>1.1056949498010679E-4</v>
      </c>
      <c r="AL13" s="10">
        <v>6.9948026578869882E-4</v>
      </c>
      <c r="AM13" s="18">
        <v>5.6723245954530674E-4</v>
      </c>
      <c r="AO13" s="27">
        <v>0.61898080234708841</v>
      </c>
      <c r="AP13" s="122">
        <v>6.8456746816336081E-2</v>
      </c>
      <c r="AQ13" s="123">
        <v>0.3311010481110615</v>
      </c>
      <c r="AR13" s="24">
        <v>9.6510105467497809E-5</v>
      </c>
      <c r="AS13" s="24">
        <v>0.12975596109150378</v>
      </c>
    </row>
    <row r="14" spans="1:51" ht="18" customHeight="1" x14ac:dyDescent="0.15">
      <c r="A14" s="14">
        <v>26</v>
      </c>
      <c r="B14" s="11" t="s">
        <v>25</v>
      </c>
      <c r="C14" s="15">
        <v>2.6716590223907309E-5</v>
      </c>
      <c r="D14" s="15">
        <v>2.8247110878207955E-4</v>
      </c>
      <c r="E14" s="15">
        <v>4.7861678449009254E-5</v>
      </c>
      <c r="F14" s="15">
        <v>6.6403567450937727E-5</v>
      </c>
      <c r="G14" s="15">
        <v>2.5548691498553928E-3</v>
      </c>
      <c r="H14" s="15">
        <v>6.5540652406372672E-5</v>
      </c>
      <c r="I14" s="15">
        <v>4.0893647199227068E-5</v>
      </c>
      <c r="J14" s="15">
        <v>7.4492619748863919E-4</v>
      </c>
      <c r="K14" s="15">
        <v>1.3934691080300296E-3</v>
      </c>
      <c r="L14" s="15">
        <v>1.1203973769478213</v>
      </c>
      <c r="M14" s="15">
        <v>5.4589767187433746E-4</v>
      </c>
      <c r="N14" s="15">
        <v>5.1626382547393719E-2</v>
      </c>
      <c r="O14" s="15">
        <v>2.788112072042994E-2</v>
      </c>
      <c r="P14" s="15">
        <v>2.082770535351941E-2</v>
      </c>
      <c r="Q14" s="15">
        <v>4.0136632474262468E-3</v>
      </c>
      <c r="R14" s="15">
        <v>2.4039044526071294E-3</v>
      </c>
      <c r="S14" s="15">
        <v>1.0047820745543288E-2</v>
      </c>
      <c r="T14" s="15">
        <v>1.708301661990509E-3</v>
      </c>
      <c r="U14" s="15">
        <v>1.2179362533451168E-2</v>
      </c>
      <c r="V14" s="15">
        <v>5.2494622839190531E-4</v>
      </c>
      <c r="W14" s="15">
        <v>5.6632344395213243E-3</v>
      </c>
      <c r="X14" s="15">
        <v>1.2152978040322851E-4</v>
      </c>
      <c r="Y14" s="15">
        <v>2.6247718096420169E-4</v>
      </c>
      <c r="Z14" s="15">
        <v>5.5618645764091135E-5</v>
      </c>
      <c r="AA14" s="15">
        <v>4.8867311579862217E-5</v>
      </c>
      <c r="AB14" s="15">
        <v>3.5975277763525302E-5</v>
      </c>
      <c r="AC14" s="15">
        <v>5.4180752797151512E-5</v>
      </c>
      <c r="AD14" s="15">
        <v>1.3013294784430289E-4</v>
      </c>
      <c r="AE14" s="15">
        <v>5.2129985492626505E-5</v>
      </c>
      <c r="AF14" s="15">
        <v>1.2735397478010199E-4</v>
      </c>
      <c r="AG14" s="15">
        <v>6.3584811596204745E-5</v>
      </c>
      <c r="AH14" s="15">
        <v>3.2392700921475447E-5</v>
      </c>
      <c r="AI14" s="15">
        <v>4.1413474810164579E-5</v>
      </c>
      <c r="AJ14" s="15">
        <v>1.0074591036274103E-4</v>
      </c>
      <c r="AK14" s="15">
        <v>4.5251358539431256E-5</v>
      </c>
      <c r="AL14" s="15">
        <v>2.06878971876656E-4</v>
      </c>
      <c r="AM14" s="23">
        <v>1.340490731603766E-3</v>
      </c>
      <c r="AO14" s="27">
        <v>0.33666560138318247</v>
      </c>
      <c r="AP14" s="122">
        <v>1.7492108088720489E-2</v>
      </c>
      <c r="AQ14" s="123">
        <v>0.12916294009044946</v>
      </c>
      <c r="AR14" s="24">
        <v>5.8189514485206853E-5</v>
      </c>
      <c r="AS14" s="24">
        <v>0.22020609258137347</v>
      </c>
    </row>
    <row r="15" spans="1:51" ht="18" customHeight="1" x14ac:dyDescent="0.15">
      <c r="A15" s="13">
        <v>27</v>
      </c>
      <c r="B15" s="9" t="s">
        <v>26</v>
      </c>
      <c r="C15" s="10">
        <v>5.9900035565462948E-6</v>
      </c>
      <c r="D15" s="10">
        <v>1.6450943978603808E-5</v>
      </c>
      <c r="E15" s="10">
        <v>1.2464051602046645E-4</v>
      </c>
      <c r="F15" s="10">
        <v>8.2615721070777029E-6</v>
      </c>
      <c r="G15" s="10">
        <v>1.8766212665860454E-4</v>
      </c>
      <c r="H15" s="10">
        <v>2.9507948048611911E-4</v>
      </c>
      <c r="I15" s="10">
        <v>1.0024538665625952E-5</v>
      </c>
      <c r="J15" s="10">
        <v>1.3784774730604232E-4</v>
      </c>
      <c r="K15" s="10">
        <v>6.7342016124967072E-4</v>
      </c>
      <c r="L15" s="10">
        <v>5.9149554505399395E-4</v>
      </c>
      <c r="M15" s="10">
        <v>1.0330854639799307</v>
      </c>
      <c r="N15" s="10">
        <v>4.0584269132406554E-3</v>
      </c>
      <c r="O15" s="10">
        <v>2.0747079151370537E-3</v>
      </c>
      <c r="P15" s="10">
        <v>1.1672822040108646E-3</v>
      </c>
      <c r="Q15" s="10">
        <v>2.1171154239027377E-3</v>
      </c>
      <c r="R15" s="10">
        <v>4.3267598830411796E-3</v>
      </c>
      <c r="S15" s="10">
        <v>3.5901043581889444E-3</v>
      </c>
      <c r="T15" s="10">
        <v>1.4158132258658683E-3</v>
      </c>
      <c r="U15" s="10">
        <v>1.4779367737568305E-3</v>
      </c>
      <c r="V15" s="10">
        <v>6.0697147505322721E-4</v>
      </c>
      <c r="W15" s="10">
        <v>5.8402084054305224E-4</v>
      </c>
      <c r="X15" s="10">
        <v>2.5101324915225908E-5</v>
      </c>
      <c r="Y15" s="10">
        <v>4.9583150471382996E-5</v>
      </c>
      <c r="Z15" s="10">
        <v>1.1120816869132344E-5</v>
      </c>
      <c r="AA15" s="10">
        <v>8.8859860751599009E-6</v>
      </c>
      <c r="AB15" s="10">
        <v>8.2969099715856911E-6</v>
      </c>
      <c r="AC15" s="10">
        <v>7.26523975002108E-6</v>
      </c>
      <c r="AD15" s="10">
        <v>1.6091202819176187E-5</v>
      </c>
      <c r="AE15" s="10">
        <v>1.7656060534402173E-5</v>
      </c>
      <c r="AF15" s="10">
        <v>3.4933538863694489E-5</v>
      </c>
      <c r="AG15" s="10">
        <v>1.7897377553619907E-5</v>
      </c>
      <c r="AH15" s="10">
        <v>9.8953736799287515E-5</v>
      </c>
      <c r="AI15" s="10">
        <v>2.341067971100022E-5</v>
      </c>
      <c r="AJ15" s="10">
        <v>3.1397199602850888E-5</v>
      </c>
      <c r="AK15" s="10">
        <v>3.1997088512895017E-5</v>
      </c>
      <c r="AL15" s="10">
        <v>1.0572187282915078E-4</v>
      </c>
      <c r="AM15" s="18">
        <v>2.9417349349296384E-4</v>
      </c>
      <c r="AO15" s="27">
        <v>0.26514739366096435</v>
      </c>
      <c r="AP15" s="122">
        <v>2.1727887592603787E-2</v>
      </c>
      <c r="AQ15" s="123">
        <v>0.13998535802319881</v>
      </c>
      <c r="AR15" s="24">
        <v>5.7046702273829681E-5</v>
      </c>
      <c r="AS15" s="24">
        <v>7.1453518831131047E-2</v>
      </c>
    </row>
    <row r="16" spans="1:51" ht="18" customHeight="1" x14ac:dyDescent="0.15">
      <c r="A16" s="13">
        <v>28</v>
      </c>
      <c r="B16" s="9" t="s">
        <v>27</v>
      </c>
      <c r="C16" s="10">
        <v>2.8614345988347101E-5</v>
      </c>
      <c r="D16" s="10">
        <v>1.4340904446345634E-3</v>
      </c>
      <c r="E16" s="10">
        <v>4.6262439642334312E-4</v>
      </c>
      <c r="F16" s="10">
        <v>1.9777664382697054E-4</v>
      </c>
      <c r="G16" s="10">
        <v>8.1682730024916061E-4</v>
      </c>
      <c r="H16" s="10">
        <v>5.8508773870920034E-4</v>
      </c>
      <c r="I16" s="10">
        <v>2.7501395026835148E-4</v>
      </c>
      <c r="J16" s="10">
        <v>6.9884391796541147E-4</v>
      </c>
      <c r="K16" s="10">
        <v>5.7588147558156673E-4</v>
      </c>
      <c r="L16" s="10">
        <v>1.060494087346646E-4</v>
      </c>
      <c r="M16" s="10">
        <v>2.2692872333225379E-4</v>
      </c>
      <c r="N16" s="10">
        <v>1.003644298327506</v>
      </c>
      <c r="O16" s="10">
        <v>1.973303671876963E-3</v>
      </c>
      <c r="P16" s="10">
        <v>1.626403231584559E-3</v>
      </c>
      <c r="Q16" s="10">
        <v>1.4506145982212354E-3</v>
      </c>
      <c r="R16" s="10">
        <v>1.5943660168479807E-3</v>
      </c>
      <c r="S16" s="10">
        <v>1.2233641669734052E-3</v>
      </c>
      <c r="T16" s="10">
        <v>1.1793783656893913E-3</v>
      </c>
      <c r="U16" s="10">
        <v>9.0482118111304057E-4</v>
      </c>
      <c r="V16" s="10">
        <v>4.8543788869107019E-4</v>
      </c>
      <c r="W16" s="10">
        <v>6.6229266072221089E-3</v>
      </c>
      <c r="X16" s="10">
        <v>1.7016017208513784E-4</v>
      </c>
      <c r="Y16" s="10">
        <v>3.2125910231180693E-4</v>
      </c>
      <c r="Z16" s="10">
        <v>5.4948227094764546E-5</v>
      </c>
      <c r="AA16" s="10">
        <v>2.1020650736029662E-4</v>
      </c>
      <c r="AB16" s="10">
        <v>3.9694566106359628E-5</v>
      </c>
      <c r="AC16" s="10">
        <v>6.9056214720778644E-5</v>
      </c>
      <c r="AD16" s="10">
        <v>1.2068845172833012E-4</v>
      </c>
      <c r="AE16" s="10">
        <v>7.1558226638625586E-5</v>
      </c>
      <c r="AF16" s="10">
        <v>4.2601010098708555E-4</v>
      </c>
      <c r="AG16" s="10">
        <v>7.1513767014535806E-5</v>
      </c>
      <c r="AH16" s="10">
        <v>5.5713613484920979E-5</v>
      </c>
      <c r="AI16" s="10">
        <v>1.3921910709319897E-4</v>
      </c>
      <c r="AJ16" s="10">
        <v>8.0033759061720432E-5</v>
      </c>
      <c r="AK16" s="10">
        <v>1.7866647537131971E-4</v>
      </c>
      <c r="AL16" s="10">
        <v>1.2866621159570335E-4</v>
      </c>
      <c r="AM16" s="18">
        <v>4.7856193243038417E-4</v>
      </c>
      <c r="AO16" s="27">
        <v>0.49773462978803146</v>
      </c>
      <c r="AP16" s="122">
        <v>9.0980532021967597E-2</v>
      </c>
      <c r="AQ16" s="123">
        <v>0.34812045301359223</v>
      </c>
      <c r="AR16" s="24">
        <v>1.3641664775158134E-4</v>
      </c>
      <c r="AS16" s="24">
        <v>5.8105676427286146E-2</v>
      </c>
    </row>
    <row r="17" spans="1:45" ht="18" customHeight="1" x14ac:dyDescent="0.15">
      <c r="A17" s="13">
        <v>29</v>
      </c>
      <c r="B17" s="9" t="s">
        <v>48</v>
      </c>
      <c r="C17" s="10">
        <v>5.3575669127110202E-6</v>
      </c>
      <c r="D17" s="10">
        <v>5.8452325030531917E-5</v>
      </c>
      <c r="E17" s="10">
        <v>6.1543022488291413E-6</v>
      </c>
      <c r="F17" s="10">
        <v>4.5467425398331368E-6</v>
      </c>
      <c r="G17" s="10">
        <v>3.8219264753085315E-5</v>
      </c>
      <c r="H17" s="10">
        <v>7.8573848474392333E-6</v>
      </c>
      <c r="I17" s="10">
        <v>5.4623445865470003E-6</v>
      </c>
      <c r="J17" s="10">
        <v>1.7151944349322985E-5</v>
      </c>
      <c r="K17" s="10">
        <v>3.2057914534487698E-5</v>
      </c>
      <c r="L17" s="10">
        <v>6.6662746218258285E-6</v>
      </c>
      <c r="M17" s="10">
        <v>3.709396016407726E-6</v>
      </c>
      <c r="N17" s="10">
        <v>2.6005489087304655E-5</v>
      </c>
      <c r="O17" s="10">
        <v>1.0026869530460301</v>
      </c>
      <c r="P17" s="10">
        <v>7.4125421703277673E-4</v>
      </c>
      <c r="Q17" s="10">
        <v>1.9856211128304541E-4</v>
      </c>
      <c r="R17" s="10">
        <v>7.3280179194581987E-5</v>
      </c>
      <c r="S17" s="10">
        <v>2.0452340998995132E-4</v>
      </c>
      <c r="T17" s="10">
        <v>5.0534976057973304E-5</v>
      </c>
      <c r="U17" s="10">
        <v>1.9404135973919833E-4</v>
      </c>
      <c r="V17" s="10">
        <v>7.5091267795739687E-6</v>
      </c>
      <c r="W17" s="10">
        <v>1.5076743825257125E-4</v>
      </c>
      <c r="X17" s="10">
        <v>8.6627670663210374E-6</v>
      </c>
      <c r="Y17" s="10">
        <v>3.1731781052817725E-4</v>
      </c>
      <c r="Z17" s="10">
        <v>9.5077971536930093E-6</v>
      </c>
      <c r="AA17" s="10">
        <v>9.0678597369548472E-6</v>
      </c>
      <c r="AB17" s="10">
        <v>1.2156001516748331E-5</v>
      </c>
      <c r="AC17" s="10">
        <v>6.9451556039053325E-6</v>
      </c>
      <c r="AD17" s="10">
        <v>1.4456790928918253E-5</v>
      </c>
      <c r="AE17" s="10">
        <v>1.9486231861020837E-5</v>
      </c>
      <c r="AF17" s="10">
        <v>2.4155918096577388E-5</v>
      </c>
      <c r="AG17" s="10">
        <v>9.888261358668412E-6</v>
      </c>
      <c r="AH17" s="10">
        <v>6.5363758032731192E-6</v>
      </c>
      <c r="AI17" s="10">
        <v>8.1770081879349405E-6</v>
      </c>
      <c r="AJ17" s="10">
        <v>1.3938720156962534E-4</v>
      </c>
      <c r="AK17" s="10">
        <v>7.7517860417588591E-6</v>
      </c>
      <c r="AL17" s="10">
        <v>4.8354022647850726E-6</v>
      </c>
      <c r="AM17" s="18">
        <v>1.3391254015572859E-5</v>
      </c>
      <c r="AO17" s="27">
        <v>0.49412024386716696</v>
      </c>
      <c r="AP17" s="122">
        <v>8.8436099038688418E-2</v>
      </c>
      <c r="AQ17" s="123">
        <v>0.31976739760851863</v>
      </c>
      <c r="AR17" s="24">
        <v>1.0524843634662797E-5</v>
      </c>
      <c r="AS17" s="24">
        <v>2.2676187084381794E-2</v>
      </c>
    </row>
    <row r="18" spans="1:45" ht="18" customHeight="1" x14ac:dyDescent="0.15">
      <c r="A18" s="13">
        <v>30</v>
      </c>
      <c r="B18" s="9" t="s">
        <v>49</v>
      </c>
      <c r="C18" s="10">
        <v>4.5278196545578765E-5</v>
      </c>
      <c r="D18" s="10">
        <v>4.9026755058296601E-4</v>
      </c>
      <c r="E18" s="10">
        <v>5.2328560964703553E-5</v>
      </c>
      <c r="F18" s="10">
        <v>3.6517654399870321E-5</v>
      </c>
      <c r="G18" s="10">
        <v>5.6210322140635855E-5</v>
      </c>
      <c r="H18" s="10">
        <v>6.3715889536084964E-5</v>
      </c>
      <c r="I18" s="10">
        <v>2.4832979323002388E-5</v>
      </c>
      <c r="J18" s="10">
        <v>3.6239864219964844E-4</v>
      </c>
      <c r="K18" s="10">
        <v>2.3890454105976751E-4</v>
      </c>
      <c r="L18" s="10">
        <v>5.7765652940880447E-5</v>
      </c>
      <c r="M18" s="10">
        <v>3.3880107203706071E-5</v>
      </c>
      <c r="N18" s="10">
        <v>1.271554888169195E-4</v>
      </c>
      <c r="O18" s="10">
        <v>8.1361446022569798E-4</v>
      </c>
      <c r="P18" s="10">
        <v>1.0189700971364293</v>
      </c>
      <c r="Q18" s="10">
        <v>2.3929901685776711E-4</v>
      </c>
      <c r="R18" s="10">
        <v>5.0798897060691051E-4</v>
      </c>
      <c r="S18" s="10">
        <v>3.6812591841834562E-4</v>
      </c>
      <c r="T18" s="10">
        <v>1.5450351216463658E-4</v>
      </c>
      <c r="U18" s="10">
        <v>2.0919114782456225E-4</v>
      </c>
      <c r="V18" s="10">
        <v>5.1597741106091318E-5</v>
      </c>
      <c r="W18" s="10">
        <v>9.4939791894348401E-5</v>
      </c>
      <c r="X18" s="10">
        <v>5.7680734293784478E-5</v>
      </c>
      <c r="Y18" s="10">
        <v>2.1335569171071099E-4</v>
      </c>
      <c r="Z18" s="10">
        <v>6.3267682545364862E-5</v>
      </c>
      <c r="AA18" s="10">
        <v>8.0440779253693401E-5</v>
      </c>
      <c r="AB18" s="10">
        <v>1.1414708752290104E-4</v>
      </c>
      <c r="AC18" s="10">
        <v>5.6458660357124065E-5</v>
      </c>
      <c r="AD18" s="10">
        <v>9.6410173326483124E-5</v>
      </c>
      <c r="AE18" s="10">
        <v>1.8361460902100316E-4</v>
      </c>
      <c r="AF18" s="10">
        <v>1.1562988503799864E-4</v>
      </c>
      <c r="AG18" s="10">
        <v>6.6665057032067396E-5</v>
      </c>
      <c r="AH18" s="10">
        <v>4.8058809963649522E-5</v>
      </c>
      <c r="AI18" s="10">
        <v>7.1743374113956117E-5</v>
      </c>
      <c r="AJ18" s="10">
        <v>1.4182784009268393E-3</v>
      </c>
      <c r="AK18" s="10">
        <v>4.7869872474642926E-5</v>
      </c>
      <c r="AL18" s="10">
        <v>2.187886088790402E-5</v>
      </c>
      <c r="AM18" s="18">
        <v>8.8994917912270467E-5</v>
      </c>
      <c r="AO18" s="27">
        <v>0.52855466384009686</v>
      </c>
      <c r="AP18" s="122">
        <v>7.2675651120533008E-2</v>
      </c>
      <c r="AQ18" s="123">
        <v>0.33351377952755906</v>
      </c>
      <c r="AR18" s="24">
        <v>6.6782736160347591E-5</v>
      </c>
      <c r="AS18" s="24">
        <v>0.15309820468098878</v>
      </c>
    </row>
    <row r="19" spans="1:45" ht="18" customHeight="1" x14ac:dyDescent="0.15">
      <c r="A19" s="13">
        <v>31</v>
      </c>
      <c r="B19" s="9" t="s">
        <v>50</v>
      </c>
      <c r="C19" s="10">
        <v>1.7971306977624429E-4</v>
      </c>
      <c r="D19" s="10">
        <v>6.6814741419685589E-6</v>
      </c>
      <c r="E19" s="10">
        <v>8.839200278228197E-6</v>
      </c>
      <c r="F19" s="10">
        <v>6.4667140671065099E-6</v>
      </c>
      <c r="G19" s="10">
        <v>7.6311219119060466E-6</v>
      </c>
      <c r="H19" s="10">
        <v>7.0308661178887499E-6</v>
      </c>
      <c r="I19" s="10">
        <v>3.0715112037078729E-6</v>
      </c>
      <c r="J19" s="10">
        <v>1.0016359140310702E-5</v>
      </c>
      <c r="K19" s="10">
        <v>4.7238454773168328E-6</v>
      </c>
      <c r="L19" s="10">
        <v>2.866569559320491E-6</v>
      </c>
      <c r="M19" s="10">
        <v>4.4682365019095059E-6</v>
      </c>
      <c r="N19" s="10">
        <v>5.5433293248597639E-6</v>
      </c>
      <c r="O19" s="10">
        <v>5.7591110044143263E-5</v>
      </c>
      <c r="P19" s="10">
        <v>2.9463363447472318E-4</v>
      </c>
      <c r="Q19" s="10">
        <v>1.0014462297507647</v>
      </c>
      <c r="R19" s="10">
        <v>2.0377585236829923E-5</v>
      </c>
      <c r="S19" s="10">
        <v>4.2095948099142139E-5</v>
      </c>
      <c r="T19" s="10">
        <v>3.6149643547884479E-5</v>
      </c>
      <c r="U19" s="10">
        <v>1.7301563291610932E-5</v>
      </c>
      <c r="V19" s="10">
        <v>1.1538399794683602E-5</v>
      </c>
      <c r="W19" s="10">
        <v>1.7088328163721549E-5</v>
      </c>
      <c r="X19" s="10">
        <v>5.7763968186101301E-6</v>
      </c>
      <c r="Y19" s="10">
        <v>2.0483996621232064E-5</v>
      </c>
      <c r="Z19" s="10">
        <v>9.5099379126551153E-6</v>
      </c>
      <c r="AA19" s="10">
        <v>5.3113843600986665E-5</v>
      </c>
      <c r="AB19" s="10">
        <v>1.3571763628929288E-5</v>
      </c>
      <c r="AC19" s="10">
        <v>5.6863872106995944E-6</v>
      </c>
      <c r="AD19" s="10">
        <v>1.1698541482709364E-5</v>
      </c>
      <c r="AE19" s="10">
        <v>2.5506884855533161E-5</v>
      </c>
      <c r="AF19" s="10">
        <v>4.3707208440255501E-5</v>
      </c>
      <c r="AG19" s="10">
        <v>9.4828534537773305E-6</v>
      </c>
      <c r="AH19" s="10">
        <v>3.8456267372090222E-4</v>
      </c>
      <c r="AI19" s="10">
        <v>1.1130612492621044E-5</v>
      </c>
      <c r="AJ19" s="10">
        <v>1.1750077851201056E-4</v>
      </c>
      <c r="AK19" s="10">
        <v>1.4583771736186121E-5</v>
      </c>
      <c r="AL19" s="10">
        <v>8.6986016085600134E-4</v>
      </c>
      <c r="AM19" s="18">
        <v>1.9820055728671891E-5</v>
      </c>
      <c r="AO19" s="27">
        <v>0.58563002135665621</v>
      </c>
      <c r="AP19" s="122">
        <v>6.3798772839757281E-2</v>
      </c>
      <c r="AQ19" s="123">
        <v>0.33189260652903491</v>
      </c>
      <c r="AR19" s="24">
        <v>3.9082384574504731E-5</v>
      </c>
      <c r="AS19" s="24">
        <v>3.4689268766794346E-2</v>
      </c>
    </row>
    <row r="20" spans="1:45" ht="18" customHeight="1" x14ac:dyDescent="0.15">
      <c r="A20" s="19">
        <v>32</v>
      </c>
      <c r="B20" s="20" t="s">
        <v>51</v>
      </c>
      <c r="C20" s="21">
        <v>7.395623853345354E-6</v>
      </c>
      <c r="D20" s="21">
        <v>7.6528046746171936E-6</v>
      </c>
      <c r="E20" s="21">
        <v>7.4797674709510036E-6</v>
      </c>
      <c r="F20" s="21">
        <v>5.4111301589270141E-6</v>
      </c>
      <c r="G20" s="21">
        <v>6.5467232892198631E-6</v>
      </c>
      <c r="H20" s="21">
        <v>8.6516132934207316E-6</v>
      </c>
      <c r="I20" s="21">
        <v>3.4206305162373654E-6</v>
      </c>
      <c r="J20" s="21">
        <v>1.2692223543733871E-5</v>
      </c>
      <c r="K20" s="21">
        <v>4.703898870258923E-6</v>
      </c>
      <c r="L20" s="21">
        <v>3.1044869462155576E-6</v>
      </c>
      <c r="M20" s="21">
        <v>1.7435467145543912E-5</v>
      </c>
      <c r="N20" s="21">
        <v>6.0197484705458116E-5</v>
      </c>
      <c r="O20" s="21">
        <v>6.7655072376878838E-5</v>
      </c>
      <c r="P20" s="21">
        <v>8.3723634692345499E-5</v>
      </c>
      <c r="Q20" s="21">
        <v>1.3656821345844256E-3</v>
      </c>
      <c r="R20" s="21">
        <v>1.0043770641276222</v>
      </c>
      <c r="S20" s="21">
        <v>1.9452738653528456E-3</v>
      </c>
      <c r="T20" s="21">
        <v>3.3321757476789311E-3</v>
      </c>
      <c r="U20" s="21">
        <v>7.9074355813471103E-5</v>
      </c>
      <c r="V20" s="21">
        <v>1.5017298338085031E-5</v>
      </c>
      <c r="W20" s="21">
        <v>1.9681864570956484E-5</v>
      </c>
      <c r="X20" s="21">
        <v>7.6129264257422093E-6</v>
      </c>
      <c r="Y20" s="21">
        <v>2.2727410860837829E-5</v>
      </c>
      <c r="Z20" s="21">
        <v>9.9054806985308368E-6</v>
      </c>
      <c r="AA20" s="21">
        <v>1.1602723514822066E-5</v>
      </c>
      <c r="AB20" s="21">
        <v>1.681892001589725E-5</v>
      </c>
      <c r="AC20" s="21">
        <v>7.9210128461073134E-6</v>
      </c>
      <c r="AD20" s="21">
        <v>1.3195212156557435E-5</v>
      </c>
      <c r="AE20" s="21">
        <v>2.6983986747541223E-5</v>
      </c>
      <c r="AF20" s="21">
        <v>7.1138114163738734E-5</v>
      </c>
      <c r="AG20" s="21">
        <v>1.2336438253700095E-5</v>
      </c>
      <c r="AH20" s="21">
        <v>7.8784219580771554E-6</v>
      </c>
      <c r="AI20" s="21">
        <v>1.156298015022349E-5</v>
      </c>
      <c r="AJ20" s="21">
        <v>1.8541395598188853E-4</v>
      </c>
      <c r="AK20" s="21">
        <v>7.1492701148024859E-6</v>
      </c>
      <c r="AL20" s="21">
        <v>4.7142950601366818E-4</v>
      </c>
      <c r="AM20" s="22">
        <v>2.84574799057532E-5</v>
      </c>
      <c r="AO20" s="27">
        <v>0.13628684062324009</v>
      </c>
      <c r="AP20" s="122">
        <v>9.7653463487891876E-2</v>
      </c>
      <c r="AQ20" s="123">
        <v>0.10377323071146988</v>
      </c>
      <c r="AR20" s="24">
        <v>1.869906012347041E-5</v>
      </c>
      <c r="AS20" s="24">
        <v>1.9950242303474752E-2</v>
      </c>
    </row>
    <row r="21" spans="1:45" ht="18" customHeight="1" x14ac:dyDescent="0.15">
      <c r="A21" s="13">
        <v>33</v>
      </c>
      <c r="B21" s="9" t="s">
        <v>28</v>
      </c>
      <c r="C21" s="10">
        <v>2.0794382260763087E-5</v>
      </c>
      <c r="D21" s="10">
        <v>3.4099843286932478E-5</v>
      </c>
      <c r="E21" s="10">
        <v>2.3453472523835344E-5</v>
      </c>
      <c r="F21" s="10">
        <v>1.8697691352533504E-5</v>
      </c>
      <c r="G21" s="10">
        <v>4.2662776342817783E-5</v>
      </c>
      <c r="H21" s="10">
        <v>2.8083116601822905E-5</v>
      </c>
      <c r="I21" s="10">
        <v>1.4004820083789993E-5</v>
      </c>
      <c r="J21" s="10">
        <v>4.8350132732468147E-5</v>
      </c>
      <c r="K21" s="10">
        <v>3.173241064460499E-5</v>
      </c>
      <c r="L21" s="10">
        <v>1.5377511023783923E-5</v>
      </c>
      <c r="M21" s="10">
        <v>2.5765548348021383E-5</v>
      </c>
      <c r="N21" s="10">
        <v>8.7340946185055694E-5</v>
      </c>
      <c r="O21" s="10">
        <v>1.1190993787309372E-3</v>
      </c>
      <c r="P21" s="10">
        <v>2.1476544346751957E-3</v>
      </c>
      <c r="Q21" s="10">
        <v>1.6963080017884872E-3</v>
      </c>
      <c r="R21" s="10">
        <v>1.5198688867048677E-3</v>
      </c>
      <c r="S21" s="10">
        <v>1.008711715656988</v>
      </c>
      <c r="T21" s="10">
        <v>2.0281892253861374E-3</v>
      </c>
      <c r="U21" s="10">
        <v>1.6810575415313988E-3</v>
      </c>
      <c r="V21" s="10">
        <v>7.003919052933562E-5</v>
      </c>
      <c r="W21" s="10">
        <v>9.5114399935363543E-4</v>
      </c>
      <c r="X21" s="10">
        <v>4.0767545864580653E-5</v>
      </c>
      <c r="Y21" s="10">
        <v>1.2627969551317605E-4</v>
      </c>
      <c r="Z21" s="10">
        <v>3.2801376520655901E-5</v>
      </c>
      <c r="AA21" s="10">
        <v>6.0009286634580343E-5</v>
      </c>
      <c r="AB21" s="10">
        <v>4.8014292578423306E-5</v>
      </c>
      <c r="AC21" s="10">
        <v>3.1907373759661192E-5</v>
      </c>
      <c r="AD21" s="10">
        <v>8.0267125440157606E-5</v>
      </c>
      <c r="AE21" s="10">
        <v>1.0313422263850855E-4</v>
      </c>
      <c r="AF21" s="10">
        <v>3.3056733214772163E-4</v>
      </c>
      <c r="AG21" s="10">
        <v>7.9004314403530247E-5</v>
      </c>
      <c r="AH21" s="10">
        <v>3.2128879424545123E-5</v>
      </c>
      <c r="AI21" s="10">
        <v>3.2088929792436554E-5</v>
      </c>
      <c r="AJ21" s="10">
        <v>5.2008516057670232E-4</v>
      </c>
      <c r="AK21" s="10">
        <v>4.0499281290955494E-5</v>
      </c>
      <c r="AL21" s="10">
        <v>1.8971981082538846E-5</v>
      </c>
      <c r="AM21" s="18">
        <v>2.7102104437217638E-4</v>
      </c>
      <c r="AO21" s="27">
        <v>0.52620376526126456</v>
      </c>
      <c r="AP21" s="122">
        <v>7.0316486031014702E-2</v>
      </c>
      <c r="AQ21" s="123">
        <v>0.30814226152744062</v>
      </c>
      <c r="AR21" s="24">
        <v>1.0743284486857791E-3</v>
      </c>
      <c r="AS21" s="24">
        <v>0.11644909154653638</v>
      </c>
    </row>
    <row r="22" spans="1:45" ht="18" customHeight="1" x14ac:dyDescent="0.15">
      <c r="A22" s="13">
        <v>34</v>
      </c>
      <c r="B22" s="9" t="s">
        <v>103</v>
      </c>
      <c r="C22" s="10">
        <v>3.8492440636747759E-6</v>
      </c>
      <c r="D22" s="10">
        <v>2.4387687012343648E-6</v>
      </c>
      <c r="E22" s="10">
        <v>2.2701992471084924E-6</v>
      </c>
      <c r="F22" s="10">
        <v>1.6616002486447367E-6</v>
      </c>
      <c r="G22" s="10">
        <v>2.0197694402276204E-6</v>
      </c>
      <c r="H22" s="10">
        <v>3.3684614992180871E-6</v>
      </c>
      <c r="I22" s="10">
        <v>9.7885516812578488E-7</v>
      </c>
      <c r="J22" s="10">
        <v>3.2401482965169772E-6</v>
      </c>
      <c r="K22" s="10">
        <v>1.3867532419110412E-6</v>
      </c>
      <c r="L22" s="10">
        <v>1.0357079261805426E-6</v>
      </c>
      <c r="M22" s="10">
        <v>1.7615960053805035E-6</v>
      </c>
      <c r="N22" s="10">
        <v>2.6818714437959306E-6</v>
      </c>
      <c r="O22" s="10">
        <v>1.1482181930533365E-5</v>
      </c>
      <c r="P22" s="10">
        <v>7.6383117948268147E-6</v>
      </c>
      <c r="Q22" s="10">
        <v>2.5346601633789088E-6</v>
      </c>
      <c r="R22" s="10">
        <v>7.3367408114774025E-6</v>
      </c>
      <c r="S22" s="10">
        <v>2.1707844702081192E-6</v>
      </c>
      <c r="T22" s="10">
        <v>1.0004632341247699</v>
      </c>
      <c r="U22" s="10">
        <v>2.9381914186797147E-5</v>
      </c>
      <c r="V22" s="10">
        <v>2.6301328851836115E-6</v>
      </c>
      <c r="W22" s="10">
        <v>4.2870318684479652E-5</v>
      </c>
      <c r="X22" s="10">
        <v>2.9094389583701404E-6</v>
      </c>
      <c r="Y22" s="10">
        <v>6.4727792697450648E-6</v>
      </c>
      <c r="Z22" s="10">
        <v>2.7304708548213775E-6</v>
      </c>
      <c r="AA22" s="10">
        <v>1.1336044892296697E-5</v>
      </c>
      <c r="AB22" s="10">
        <v>7.3969945291731458E-6</v>
      </c>
      <c r="AC22" s="10">
        <v>5.8003968092581089E-6</v>
      </c>
      <c r="AD22" s="10">
        <v>5.7035815638447892E-6</v>
      </c>
      <c r="AE22" s="10">
        <v>1.2619619585721008E-5</v>
      </c>
      <c r="AF22" s="10">
        <v>2.8503660944903257E-5</v>
      </c>
      <c r="AG22" s="10">
        <v>5.9927827390959661E-6</v>
      </c>
      <c r="AH22" s="10">
        <v>2.5886065770846479E-6</v>
      </c>
      <c r="AI22" s="10">
        <v>4.3313365732863513E-6</v>
      </c>
      <c r="AJ22" s="10">
        <v>3.4983475221931441E-5</v>
      </c>
      <c r="AK22" s="10">
        <v>6.1060881421432945E-6</v>
      </c>
      <c r="AL22" s="10">
        <v>2.1014304531122159E-6</v>
      </c>
      <c r="AM22" s="18">
        <v>1.0479242024552542E-5</v>
      </c>
      <c r="AO22" s="27">
        <v>0.536238884619607</v>
      </c>
      <c r="AP22" s="122">
        <v>4.3253924689867163E-2</v>
      </c>
      <c r="AQ22" s="123">
        <v>0.34304533977385004</v>
      </c>
      <c r="AR22" s="24">
        <v>2.677510344790882E-4</v>
      </c>
      <c r="AS22" s="24">
        <v>2.9436652781796413E-2</v>
      </c>
    </row>
    <row r="23" spans="1:45" ht="18" customHeight="1" x14ac:dyDescent="0.15">
      <c r="A23" s="13">
        <v>35</v>
      </c>
      <c r="B23" s="9" t="s">
        <v>29</v>
      </c>
      <c r="C23" s="10">
        <v>1.2614913963806192E-4</v>
      </c>
      <c r="D23" s="10">
        <v>5.1754357219437898E-4</v>
      </c>
      <c r="E23" s="10">
        <v>1.2535932394094448E-4</v>
      </c>
      <c r="F23" s="10">
        <v>9.8350252223258642E-5</v>
      </c>
      <c r="G23" s="10">
        <v>1.4646749851002331E-4</v>
      </c>
      <c r="H23" s="10">
        <v>1.1295156355086763E-4</v>
      </c>
      <c r="I23" s="10">
        <v>9.6377768402416378E-5</v>
      </c>
      <c r="J23" s="10">
        <v>1.6091900445053438E-4</v>
      </c>
      <c r="K23" s="10">
        <v>1.6313494434808294E-4</v>
      </c>
      <c r="L23" s="10">
        <v>6.5796019698341853E-5</v>
      </c>
      <c r="M23" s="10">
        <v>1.0538411662098692E-4</v>
      </c>
      <c r="N23" s="10">
        <v>1.0452806728920422E-4</v>
      </c>
      <c r="O23" s="10">
        <v>1.151608957779596E-4</v>
      </c>
      <c r="P23" s="10">
        <v>1.5462739590957019E-4</v>
      </c>
      <c r="Q23" s="10">
        <v>1.2172768517790819E-4</v>
      </c>
      <c r="R23" s="10">
        <v>2.9175338729076886E-4</v>
      </c>
      <c r="S23" s="10">
        <v>7.8280903526041409E-5</v>
      </c>
      <c r="T23" s="10">
        <v>1.227546025988519E-4</v>
      </c>
      <c r="U23" s="10">
        <v>1.0409571003188391</v>
      </c>
      <c r="V23" s="10">
        <v>1.6666015274257475E-4</v>
      </c>
      <c r="W23" s="10">
        <v>1.7805149805463931E-4</v>
      </c>
      <c r="X23" s="10">
        <v>1.6083489182638067E-4</v>
      </c>
      <c r="Y23" s="10">
        <v>2.3239195473541874E-4</v>
      </c>
      <c r="Z23" s="10">
        <v>1.9680040009107926E-4</v>
      </c>
      <c r="AA23" s="10">
        <v>1.6614353173325963E-4</v>
      </c>
      <c r="AB23" s="10">
        <v>2.0000598466536406E-4</v>
      </c>
      <c r="AC23" s="10">
        <v>7.3462092303861964E-5</v>
      </c>
      <c r="AD23" s="10">
        <v>3.293954419996181E-3</v>
      </c>
      <c r="AE23" s="10">
        <v>2.5464503151365558E-4</v>
      </c>
      <c r="AF23" s="10">
        <v>1.2123858568172156E-3</v>
      </c>
      <c r="AG23" s="10">
        <v>1.2979365869869859E-4</v>
      </c>
      <c r="AH23" s="10">
        <v>8.6554403534763491E-5</v>
      </c>
      <c r="AI23" s="10">
        <v>1.5488867794743308E-4</v>
      </c>
      <c r="AJ23" s="10">
        <v>1.4329589450031465E-3</v>
      </c>
      <c r="AK23" s="10">
        <v>1.4110439726201969E-4</v>
      </c>
      <c r="AL23" s="10">
        <v>1.5934763866429309E-4</v>
      </c>
      <c r="AM23" s="18">
        <v>6.2253009077047571E-4</v>
      </c>
      <c r="AO23" s="27">
        <v>0.39115234247499403</v>
      </c>
      <c r="AP23" s="122">
        <v>3.9073890053457315E-2</v>
      </c>
      <c r="AQ23" s="123">
        <v>0.2663944236111615</v>
      </c>
      <c r="AR23" s="24">
        <v>1.2785173081324879E-3</v>
      </c>
      <c r="AS23" s="24">
        <v>0.17075913195534931</v>
      </c>
    </row>
    <row r="24" spans="1:45" ht="18" customHeight="1" x14ac:dyDescent="0.15">
      <c r="A24" s="14">
        <v>39</v>
      </c>
      <c r="B24" s="11" t="s">
        <v>0</v>
      </c>
      <c r="C24" s="15">
        <v>3.849252466273244E-4</v>
      </c>
      <c r="D24" s="15">
        <v>1.4178200561017484E-3</v>
      </c>
      <c r="E24" s="15">
        <v>2.090712767261397E-3</v>
      </c>
      <c r="F24" s="15">
        <v>4.4080955292219049E-3</v>
      </c>
      <c r="G24" s="15">
        <v>6.5483781946170886E-3</v>
      </c>
      <c r="H24" s="15">
        <v>9.6121589474120698E-4</v>
      </c>
      <c r="I24" s="15">
        <v>9.053714685826119E-3</v>
      </c>
      <c r="J24" s="15">
        <v>6.9268437823435361E-4</v>
      </c>
      <c r="K24" s="15">
        <v>1.3055776499898987E-3</v>
      </c>
      <c r="L24" s="15">
        <v>9.5453494382226898E-4</v>
      </c>
      <c r="M24" s="15">
        <v>3.0749184541093147E-3</v>
      </c>
      <c r="N24" s="15">
        <v>8.5602035591088093E-4</v>
      </c>
      <c r="O24" s="15">
        <v>5.2896244821949451E-4</v>
      </c>
      <c r="P24" s="15">
        <v>8.3596823727333941E-4</v>
      </c>
      <c r="Q24" s="15">
        <v>1.2370352931070918E-3</v>
      </c>
      <c r="R24" s="15">
        <v>1.41325293181087E-3</v>
      </c>
      <c r="S24" s="15">
        <v>1.0292489707911631E-3</v>
      </c>
      <c r="T24" s="15">
        <v>1.219626872771794E-3</v>
      </c>
      <c r="U24" s="15">
        <v>8.5793387706571385E-4</v>
      </c>
      <c r="V24" s="15">
        <v>1.0096619520950867</v>
      </c>
      <c r="W24" s="15">
        <v>1.0139939424323877E-3</v>
      </c>
      <c r="X24" s="15">
        <v>2.0025470965434168E-3</v>
      </c>
      <c r="Y24" s="15">
        <v>1.5405140009894344E-3</v>
      </c>
      <c r="Z24" s="15">
        <v>1.178867504274095E-3</v>
      </c>
      <c r="AA24" s="15">
        <v>1.3492586994773754E-3</v>
      </c>
      <c r="AB24" s="15">
        <v>3.4486906079236553E-3</v>
      </c>
      <c r="AC24" s="15">
        <v>4.1897463051208131E-4</v>
      </c>
      <c r="AD24" s="15">
        <v>9.1703333438726607E-4</v>
      </c>
      <c r="AE24" s="15">
        <v>4.393890960295091E-3</v>
      </c>
      <c r="AF24" s="15">
        <v>2.6741792247661602E-3</v>
      </c>
      <c r="AG24" s="15">
        <v>3.7204537320553116E-3</v>
      </c>
      <c r="AH24" s="15">
        <v>9.9281296041272725E-4</v>
      </c>
      <c r="AI24" s="15">
        <v>9.4851005812386195E-3</v>
      </c>
      <c r="AJ24" s="15">
        <v>2.9532067437929902E-3</v>
      </c>
      <c r="AK24" s="15">
        <v>1.3718769079679516E-3</v>
      </c>
      <c r="AL24" s="15">
        <v>2.9752688741219779E-2</v>
      </c>
      <c r="AM24" s="23">
        <v>1.5135186798217466E-3</v>
      </c>
      <c r="AO24" s="27">
        <v>0.52817302539093736</v>
      </c>
      <c r="AP24" s="122">
        <v>7.7988254341488331E-2</v>
      </c>
      <c r="AQ24" s="123">
        <v>0.31255348820243162</v>
      </c>
      <c r="AR24" s="24">
        <v>3.0834958476048139E-3</v>
      </c>
      <c r="AS24" s="24">
        <v>0.18966863615836216</v>
      </c>
    </row>
    <row r="25" spans="1:45" ht="18" customHeight="1" x14ac:dyDescent="0.15">
      <c r="A25" s="13">
        <v>41</v>
      </c>
      <c r="B25" s="9" t="s">
        <v>30</v>
      </c>
      <c r="C25" s="10">
        <v>2.0384476309525017E-3</v>
      </c>
      <c r="D25" s="10">
        <v>5.8679057561805813E-3</v>
      </c>
      <c r="E25" s="10">
        <v>1.4508280661289911E-3</v>
      </c>
      <c r="F25" s="10">
        <v>2.6935337876573266E-3</v>
      </c>
      <c r="G25" s="10">
        <v>4.9273973147829228E-3</v>
      </c>
      <c r="H25" s="10">
        <v>3.0599042217366373E-3</v>
      </c>
      <c r="I25" s="10">
        <v>2.9392413567568948E-3</v>
      </c>
      <c r="J25" s="10">
        <v>9.598574492806421E-3</v>
      </c>
      <c r="K25" s="10">
        <v>4.0345850758292398E-3</v>
      </c>
      <c r="L25" s="10">
        <v>5.9977518806997466E-3</v>
      </c>
      <c r="M25" s="10">
        <v>4.1780290960473209E-3</v>
      </c>
      <c r="N25" s="10">
        <v>5.09422511482234E-3</v>
      </c>
      <c r="O25" s="10">
        <v>3.8788717156771676E-3</v>
      </c>
      <c r="P25" s="10">
        <v>2.867923947487314E-3</v>
      </c>
      <c r="Q25" s="10">
        <v>2.5936458012321322E-3</v>
      </c>
      <c r="R25" s="10">
        <v>2.447563566589319E-2</v>
      </c>
      <c r="S25" s="10">
        <v>2.1814136841169984E-3</v>
      </c>
      <c r="T25" s="10">
        <v>3.1897400093286571E-3</v>
      </c>
      <c r="U25" s="10">
        <v>6.589518838667984E-3</v>
      </c>
      <c r="V25" s="10">
        <v>2.6770613782044748E-3</v>
      </c>
      <c r="W25" s="10">
        <v>1.0015627346324629</v>
      </c>
      <c r="X25" s="10">
        <v>1.9290331172044841E-2</v>
      </c>
      <c r="Y25" s="10">
        <v>3.7913125323243646E-2</v>
      </c>
      <c r="Z25" s="10">
        <v>4.4573107178508854E-3</v>
      </c>
      <c r="AA25" s="10">
        <v>3.8329132131225702E-3</v>
      </c>
      <c r="AB25" s="10">
        <v>3.0792126269658703E-3</v>
      </c>
      <c r="AC25" s="10">
        <v>7.9004306753477117E-3</v>
      </c>
      <c r="AD25" s="10">
        <v>9.1323779923696592E-3</v>
      </c>
      <c r="AE25" s="10">
        <v>4.4100463593532927E-3</v>
      </c>
      <c r="AF25" s="10">
        <v>1.240689208247458E-2</v>
      </c>
      <c r="AG25" s="10">
        <v>6.9674016341109597E-3</v>
      </c>
      <c r="AH25" s="10">
        <v>3.1048397659389354E-3</v>
      </c>
      <c r="AI25" s="10">
        <v>2.0995657120502346E-3</v>
      </c>
      <c r="AJ25" s="10">
        <v>2.1596875212583693E-3</v>
      </c>
      <c r="AK25" s="10">
        <v>3.4399881965283389E-3</v>
      </c>
      <c r="AL25" s="10">
        <v>1.3335419791567354E-3</v>
      </c>
      <c r="AM25" s="18">
        <v>4.9543871943182214E-3</v>
      </c>
      <c r="AO25" s="27">
        <v>0.51242354693690395</v>
      </c>
      <c r="AP25" s="122">
        <v>6.6534483637042952E-2</v>
      </c>
      <c r="AQ25" s="123">
        <v>0.40617956674373634</v>
      </c>
      <c r="AR25" s="24">
        <v>3.7821302803146919E-3</v>
      </c>
      <c r="AS25" s="24">
        <v>0.99682878280258136</v>
      </c>
    </row>
    <row r="26" spans="1:45" ht="18" customHeight="1" x14ac:dyDescent="0.15">
      <c r="A26" s="13">
        <v>46</v>
      </c>
      <c r="B26" s="9" t="s">
        <v>31</v>
      </c>
      <c r="C26" s="10">
        <v>1.1825024802486449E-2</v>
      </c>
      <c r="D26" s="10">
        <v>1.3944693423954905E-2</v>
      </c>
      <c r="E26" s="10">
        <v>9.002831819618376E-3</v>
      </c>
      <c r="F26" s="10">
        <v>1.5426944085794057E-2</v>
      </c>
      <c r="G26" s="10">
        <v>2.0508033114494915E-2</v>
      </c>
      <c r="H26" s="10">
        <v>1.2789444253429622E-2</v>
      </c>
      <c r="I26" s="10">
        <v>7.526926648761186E-3</v>
      </c>
      <c r="J26" s="10">
        <v>1.6225970666099116E-2</v>
      </c>
      <c r="K26" s="10">
        <v>2.2146242682123223E-2</v>
      </c>
      <c r="L26" s="10">
        <v>3.7414608780741578E-2</v>
      </c>
      <c r="M26" s="10">
        <v>1.7389047740187361E-2</v>
      </c>
      <c r="N26" s="10">
        <v>1.3809238827285257E-2</v>
      </c>
      <c r="O26" s="10">
        <v>1.3786524634049705E-2</v>
      </c>
      <c r="P26" s="10">
        <v>7.049400481931486E-3</v>
      </c>
      <c r="Q26" s="10">
        <v>5.5051833202370551E-3</v>
      </c>
      <c r="R26" s="10">
        <v>5.348847720601832E-2</v>
      </c>
      <c r="S26" s="10">
        <v>5.2663435726735238E-3</v>
      </c>
      <c r="T26" s="10">
        <v>4.1192036809417692E-3</v>
      </c>
      <c r="U26" s="10">
        <v>1.4285936926452841E-2</v>
      </c>
      <c r="V26" s="10">
        <v>1.1537868335744092E-2</v>
      </c>
      <c r="W26" s="10">
        <v>3.1189256560758293E-3</v>
      </c>
      <c r="X26" s="10">
        <v>1.0310427012520325</v>
      </c>
      <c r="Y26" s="10">
        <v>2.9961414030764442E-2</v>
      </c>
      <c r="Z26" s="10">
        <v>3.4617692469871952E-2</v>
      </c>
      <c r="AA26" s="10">
        <v>9.2542121873557589E-3</v>
      </c>
      <c r="AB26" s="10">
        <v>3.3511341931017962E-3</v>
      </c>
      <c r="AC26" s="10">
        <v>4.8864952683692169E-3</v>
      </c>
      <c r="AD26" s="10">
        <v>1.1110085203145973E-2</v>
      </c>
      <c r="AE26" s="10">
        <v>4.9266907910574765E-3</v>
      </c>
      <c r="AF26" s="10">
        <v>9.5980409970940136E-3</v>
      </c>
      <c r="AG26" s="10">
        <v>1.1088321829197193E-2</v>
      </c>
      <c r="AH26" s="10">
        <v>7.2436472002563894E-3</v>
      </c>
      <c r="AI26" s="10">
        <v>3.5535240364401232E-3</v>
      </c>
      <c r="AJ26" s="10">
        <v>3.9981251062693422E-3</v>
      </c>
      <c r="AK26" s="10">
        <v>2.1313458251272281E-2</v>
      </c>
      <c r="AL26" s="10">
        <v>3.5255550711676747E-3</v>
      </c>
      <c r="AM26" s="18">
        <v>6.9978654073272065E-3</v>
      </c>
      <c r="AO26" s="27">
        <v>0.38991937965413254</v>
      </c>
      <c r="AP26" s="122">
        <v>1.7560054977742219E-2</v>
      </c>
      <c r="AQ26" s="123">
        <v>9.3644737112027407E-2</v>
      </c>
      <c r="AR26" s="24">
        <v>1.8908486252051628E-2</v>
      </c>
      <c r="AS26" s="24">
        <v>0.53349678037508275</v>
      </c>
    </row>
    <row r="27" spans="1:45" ht="18" customHeight="1" x14ac:dyDescent="0.15">
      <c r="A27" s="13">
        <v>47</v>
      </c>
      <c r="B27" s="9" t="s">
        <v>53</v>
      </c>
      <c r="C27" s="10">
        <v>1.7602260047980128E-3</v>
      </c>
      <c r="D27" s="10">
        <v>2.6285394918419934E-3</v>
      </c>
      <c r="E27" s="10">
        <v>2.5820247797717234E-3</v>
      </c>
      <c r="F27" s="10">
        <v>1.8642032783907335E-3</v>
      </c>
      <c r="G27" s="10">
        <v>4.3951331461350041E-3</v>
      </c>
      <c r="H27" s="10">
        <v>2.1884920853454341E-3</v>
      </c>
      <c r="I27" s="10">
        <v>9.4372919218385972E-3</v>
      </c>
      <c r="J27" s="10">
        <v>1.9035924079500177E-3</v>
      </c>
      <c r="K27" s="10">
        <v>1.0959429377379859E-3</v>
      </c>
      <c r="L27" s="10">
        <v>1.5334563597125283E-3</v>
      </c>
      <c r="M27" s="10">
        <v>8.02083845171824E-4</v>
      </c>
      <c r="N27" s="10">
        <v>1.0433547070943221E-3</v>
      </c>
      <c r="O27" s="10">
        <v>1.3063042236679944E-3</v>
      </c>
      <c r="P27" s="10">
        <v>9.7918536274533988E-4</v>
      </c>
      <c r="Q27" s="10">
        <v>8.0079568458209813E-4</v>
      </c>
      <c r="R27" s="10">
        <v>5.2451690085952782E-3</v>
      </c>
      <c r="S27" s="10">
        <v>7.752933857273893E-4</v>
      </c>
      <c r="T27" s="10">
        <v>7.2895685043646214E-4</v>
      </c>
      <c r="U27" s="10">
        <v>3.1602169320104631E-3</v>
      </c>
      <c r="V27" s="10">
        <v>1.0556388967742504E-3</v>
      </c>
      <c r="W27" s="10">
        <v>1.134745189596504E-3</v>
      </c>
      <c r="X27" s="10">
        <v>1.3238117310606925E-3</v>
      </c>
      <c r="Y27" s="10">
        <v>1.0855673669521213</v>
      </c>
      <c r="Z27" s="10">
        <v>9.4426727725838468E-3</v>
      </c>
      <c r="AA27" s="10">
        <v>1.8183201215452433E-3</v>
      </c>
      <c r="AB27" s="10">
        <v>1.636602337994672E-3</v>
      </c>
      <c r="AC27" s="10">
        <v>1.0401378501128612E-3</v>
      </c>
      <c r="AD27" s="10">
        <v>4.3238315714865241E-3</v>
      </c>
      <c r="AE27" s="10">
        <v>2.4517943702438687E-3</v>
      </c>
      <c r="AF27" s="10">
        <v>5.3729115073127554E-3</v>
      </c>
      <c r="AG27" s="10">
        <v>8.4266927121937358E-3</v>
      </c>
      <c r="AH27" s="10">
        <v>4.6888696208863961E-3</v>
      </c>
      <c r="AI27" s="10">
        <v>2.5533337809351053E-3</v>
      </c>
      <c r="AJ27" s="10">
        <v>1.0905670906369027E-3</v>
      </c>
      <c r="AK27" s="10">
        <v>9.1204658648844292E-3</v>
      </c>
      <c r="AL27" s="10">
        <v>7.5213000444396304E-4</v>
      </c>
      <c r="AM27" s="18">
        <v>3.6102361305398577E-3</v>
      </c>
      <c r="AO27" s="27">
        <v>0.47958661175978479</v>
      </c>
      <c r="AP27" s="122">
        <v>1.1906908314642396E-2</v>
      </c>
      <c r="AQ27" s="123">
        <v>0.18068066263278978</v>
      </c>
      <c r="AR27" s="24">
        <v>8.8728888518497702E-3</v>
      </c>
      <c r="AS27" s="24">
        <v>0.98830702231899836</v>
      </c>
    </row>
    <row r="28" spans="1:45" ht="18" customHeight="1" x14ac:dyDescent="0.15">
      <c r="A28" s="13">
        <v>48</v>
      </c>
      <c r="B28" s="9" t="s">
        <v>54</v>
      </c>
      <c r="C28" s="10">
        <v>8.5490440004747645E-4</v>
      </c>
      <c r="D28" s="10">
        <v>1.6405103485447644E-3</v>
      </c>
      <c r="E28" s="10">
        <v>6.5367129961300084E-4</v>
      </c>
      <c r="F28" s="10">
        <v>3.5989211984617492E-4</v>
      </c>
      <c r="G28" s="10">
        <v>7.8574068838190589E-4</v>
      </c>
      <c r="H28" s="10">
        <v>1.2693345487615321E-3</v>
      </c>
      <c r="I28" s="10">
        <v>1.6585958821997663E-4</v>
      </c>
      <c r="J28" s="10">
        <v>3.1077239742882429E-4</v>
      </c>
      <c r="K28" s="10">
        <v>6.8136283799598654E-4</v>
      </c>
      <c r="L28" s="10">
        <v>2.4709743250821126E-4</v>
      </c>
      <c r="M28" s="10">
        <v>7.3354890593165867E-4</v>
      </c>
      <c r="N28" s="10">
        <v>2.6767283194683515E-4</v>
      </c>
      <c r="O28" s="10">
        <v>5.0877830624920524E-4</v>
      </c>
      <c r="P28" s="10">
        <v>2.1921856200098609E-4</v>
      </c>
      <c r="Q28" s="10">
        <v>3.2309765802796464E-4</v>
      </c>
      <c r="R28" s="10">
        <v>1.7396649915548362E-3</v>
      </c>
      <c r="S28" s="10">
        <v>2.5304219682852677E-4</v>
      </c>
      <c r="T28" s="10">
        <v>3.6207575265599466E-4</v>
      </c>
      <c r="U28" s="10">
        <v>6.8604593418901518E-3</v>
      </c>
      <c r="V28" s="10">
        <v>5.2894593921306394E-4</v>
      </c>
      <c r="W28" s="10">
        <v>9.3108396787443433E-4</v>
      </c>
      <c r="X28" s="10">
        <v>3.0926320627728348E-3</v>
      </c>
      <c r="Y28" s="10">
        <v>1.3889032430526732E-3</v>
      </c>
      <c r="Z28" s="10">
        <v>1.0005129889386881</v>
      </c>
      <c r="AA28" s="10">
        <v>8.8197901904203181E-4</v>
      </c>
      <c r="AB28" s="10">
        <v>1.796682034656937E-3</v>
      </c>
      <c r="AC28" s="10">
        <v>2.3409685668866016E-4</v>
      </c>
      <c r="AD28" s="10">
        <v>3.6396844705802434E-3</v>
      </c>
      <c r="AE28" s="10">
        <v>2.1151235221938225E-3</v>
      </c>
      <c r="AF28" s="10">
        <v>1.16455906063928E-2</v>
      </c>
      <c r="AG28" s="10">
        <v>2.521279422505635E-3</v>
      </c>
      <c r="AH28" s="10">
        <v>1.9108173781008612E-3</v>
      </c>
      <c r="AI28" s="10">
        <v>3.2508999680687389E-4</v>
      </c>
      <c r="AJ28" s="10">
        <v>4.0827207432389984E-4</v>
      </c>
      <c r="AK28" s="10">
        <v>8.2374157109500259E-3</v>
      </c>
      <c r="AL28" s="10">
        <v>3.3686579877976487E-4</v>
      </c>
      <c r="AM28" s="18">
        <v>1.1732642454374127E-2</v>
      </c>
      <c r="AO28" s="27">
        <v>0.7059097778206489</v>
      </c>
      <c r="AP28" s="122">
        <v>6.1380663001189675E-2</v>
      </c>
      <c r="AQ28" s="123">
        <v>0.56098678499083632</v>
      </c>
      <c r="AR28" s="24">
        <v>2.2979394937691962E-3</v>
      </c>
      <c r="AS28" s="24">
        <v>0.76186001213125676</v>
      </c>
    </row>
    <row r="29" spans="1:45" ht="18" customHeight="1" x14ac:dyDescent="0.15">
      <c r="A29" s="13">
        <v>51</v>
      </c>
      <c r="B29" s="9" t="s">
        <v>1</v>
      </c>
      <c r="C29" s="10">
        <v>3.19554590868402E-2</v>
      </c>
      <c r="D29" s="10">
        <v>2.043795427337761E-2</v>
      </c>
      <c r="E29" s="10">
        <v>4.8734509415272832E-2</v>
      </c>
      <c r="F29" s="10">
        <v>5.1140241975421878E-2</v>
      </c>
      <c r="G29" s="10">
        <v>6.3797458732638132E-2</v>
      </c>
      <c r="H29" s="10">
        <v>2.4536189328792677E-2</v>
      </c>
      <c r="I29" s="10">
        <v>1.5833072253977711E-2</v>
      </c>
      <c r="J29" s="10">
        <v>3.5213419190210662E-2</v>
      </c>
      <c r="K29" s="10">
        <v>2.6660026622826738E-2</v>
      </c>
      <c r="L29" s="10">
        <v>1.4292327814171437E-2</v>
      </c>
      <c r="M29" s="10">
        <v>3.0722761435312853E-2</v>
      </c>
      <c r="N29" s="10">
        <v>2.8785861346412936E-2</v>
      </c>
      <c r="O29" s="10">
        <v>2.7776380640914613E-2</v>
      </c>
      <c r="P29" s="10">
        <v>2.6172654541675156E-2</v>
      </c>
      <c r="Q29" s="10">
        <v>2.5295931122468546E-2</v>
      </c>
      <c r="R29" s="10">
        <v>2.974428371272099E-2</v>
      </c>
      <c r="S29" s="10">
        <v>2.9565835185608173E-2</v>
      </c>
      <c r="T29" s="10">
        <v>2.2721864862342345E-2</v>
      </c>
      <c r="U29" s="10">
        <v>2.8552371674812539E-2</v>
      </c>
      <c r="V29" s="10">
        <v>4.8805700250979099E-2</v>
      </c>
      <c r="W29" s="10">
        <v>4.2177674180146854E-2</v>
      </c>
      <c r="X29" s="10">
        <v>1.5622941788877839E-2</v>
      </c>
      <c r="Y29" s="10">
        <v>1.9169524903159922E-2</v>
      </c>
      <c r="Z29" s="10">
        <v>1.2079496339341342E-2</v>
      </c>
      <c r="AA29" s="10">
        <v>1.0093478305871086</v>
      </c>
      <c r="AB29" s="10">
        <v>6.1909587564675846E-3</v>
      </c>
      <c r="AC29" s="10">
        <v>2.4355578953587729E-3</v>
      </c>
      <c r="AD29" s="10">
        <v>1.5024667723055047E-2</v>
      </c>
      <c r="AE29" s="10">
        <v>1.3131059580527456E-2</v>
      </c>
      <c r="AF29" s="10">
        <v>1.1464537994556991E-2</v>
      </c>
      <c r="AG29" s="10">
        <v>1.4889651993156847E-2</v>
      </c>
      <c r="AH29" s="10">
        <v>3.4630964373884458E-2</v>
      </c>
      <c r="AI29" s="10">
        <v>2.4530421589751265E-2</v>
      </c>
      <c r="AJ29" s="10">
        <v>1.3136016792139611E-2</v>
      </c>
      <c r="AK29" s="10">
        <v>6.9099358871874336E-2</v>
      </c>
      <c r="AL29" s="10">
        <v>0.15467820530618265</v>
      </c>
      <c r="AM29" s="18">
        <v>1.2752916617234964E-2</v>
      </c>
      <c r="AO29" s="27">
        <v>0.73464021366219523</v>
      </c>
      <c r="AP29" s="122">
        <v>8.3627983545638856E-2</v>
      </c>
      <c r="AQ29" s="123">
        <v>0.43148138117111012</v>
      </c>
      <c r="AR29" s="24">
        <v>0.14996598169151373</v>
      </c>
      <c r="AS29" s="24">
        <v>0.65113048680835428</v>
      </c>
    </row>
    <row r="30" spans="1:45" ht="18" customHeight="1" x14ac:dyDescent="0.15">
      <c r="A30" s="19">
        <v>53</v>
      </c>
      <c r="B30" s="20" t="s">
        <v>2</v>
      </c>
      <c r="C30" s="21">
        <v>1.2463940192430625E-2</v>
      </c>
      <c r="D30" s="21">
        <v>4.8488043529769868E-2</v>
      </c>
      <c r="E30" s="21">
        <v>1.0119231148938333E-2</v>
      </c>
      <c r="F30" s="21">
        <v>1.7676746423404475E-2</v>
      </c>
      <c r="G30" s="21">
        <v>1.3380523472915877E-2</v>
      </c>
      <c r="H30" s="21">
        <v>6.7448445640715012E-3</v>
      </c>
      <c r="I30" s="21">
        <v>4.2103872813302337E-3</v>
      </c>
      <c r="J30" s="21">
        <v>1.0061108793356057E-2</v>
      </c>
      <c r="K30" s="21">
        <v>6.4351155455420863E-3</v>
      </c>
      <c r="L30" s="21">
        <v>6.9269938264596665E-3</v>
      </c>
      <c r="M30" s="21">
        <v>9.277676467881751E-3</v>
      </c>
      <c r="N30" s="21">
        <v>1.3023297147463008E-2</v>
      </c>
      <c r="O30" s="21">
        <v>1.1055841623535205E-2</v>
      </c>
      <c r="P30" s="21">
        <v>9.1486350527288322E-3</v>
      </c>
      <c r="Q30" s="21">
        <v>1.5616018165487406E-2</v>
      </c>
      <c r="R30" s="21">
        <v>2.7663466503301509E-2</v>
      </c>
      <c r="S30" s="21">
        <v>5.9931554723400395E-3</v>
      </c>
      <c r="T30" s="21">
        <v>1.3529941360926664E-2</v>
      </c>
      <c r="U30" s="21">
        <v>2.593698931381052E-2</v>
      </c>
      <c r="V30" s="21">
        <v>1.7150394383888816E-2</v>
      </c>
      <c r="W30" s="21">
        <v>1.2297827917762098E-2</v>
      </c>
      <c r="X30" s="21">
        <v>1.5851489145448504E-2</v>
      </c>
      <c r="Y30" s="21">
        <v>2.9808216298447605E-2</v>
      </c>
      <c r="Z30" s="21">
        <v>3.2078820404597419E-2</v>
      </c>
      <c r="AA30" s="21">
        <v>2.1363825018865731E-2</v>
      </c>
      <c r="AB30" s="21">
        <v>1.0389535311899745</v>
      </c>
      <c r="AC30" s="21">
        <v>7.0492235186310842E-2</v>
      </c>
      <c r="AD30" s="21">
        <v>2.3074364465563275E-2</v>
      </c>
      <c r="AE30" s="21">
        <v>9.999216962470232E-3</v>
      </c>
      <c r="AF30" s="21">
        <v>2.6143320888093447E-2</v>
      </c>
      <c r="AG30" s="21">
        <v>9.8666798059222193E-3</v>
      </c>
      <c r="AH30" s="21">
        <v>1.0055402276295854E-2</v>
      </c>
      <c r="AI30" s="21">
        <v>2.7865317264209235E-2</v>
      </c>
      <c r="AJ30" s="21">
        <v>1.0566041340778898E-2</v>
      </c>
      <c r="AK30" s="21">
        <v>1.0507671614075294E-2</v>
      </c>
      <c r="AL30" s="21">
        <v>5.4143913392555492E-3</v>
      </c>
      <c r="AM30" s="22">
        <v>1.5705424078158777E-2</v>
      </c>
      <c r="AO30" s="27">
        <v>0.70803939544616401</v>
      </c>
      <c r="AP30" s="122">
        <v>6.7055389810843843E-2</v>
      </c>
      <c r="AQ30" s="123">
        <v>0.38638458988542895</v>
      </c>
      <c r="AR30" s="24">
        <v>0.10589839439885985</v>
      </c>
      <c r="AS30" s="24">
        <v>0.9594585603193746</v>
      </c>
    </row>
    <row r="31" spans="1:45" ht="18" customHeight="1" x14ac:dyDescent="0.15">
      <c r="A31" s="13">
        <v>55</v>
      </c>
      <c r="B31" s="9" t="s">
        <v>32</v>
      </c>
      <c r="C31" s="10">
        <v>3.2438579986157873E-2</v>
      </c>
      <c r="D31" s="10">
        <v>1.376994479078154E-2</v>
      </c>
      <c r="E31" s="10">
        <v>8.2401261059172649E-3</v>
      </c>
      <c r="F31" s="10">
        <v>9.1255025171947824E-3</v>
      </c>
      <c r="G31" s="10">
        <v>9.4193001595153925E-3</v>
      </c>
      <c r="H31" s="10">
        <v>5.7413863713044406E-3</v>
      </c>
      <c r="I31" s="10">
        <v>3.164197283300643E-3</v>
      </c>
      <c r="J31" s="10">
        <v>1.4124979486960676E-2</v>
      </c>
      <c r="K31" s="10">
        <v>5.2851819281427613E-3</v>
      </c>
      <c r="L31" s="10">
        <v>4.5754074124168412E-3</v>
      </c>
      <c r="M31" s="10">
        <v>5.1823680613491928E-3</v>
      </c>
      <c r="N31" s="10">
        <v>7.9672603223492067E-3</v>
      </c>
      <c r="O31" s="10">
        <v>8.1335560994476013E-3</v>
      </c>
      <c r="P31" s="10">
        <v>7.074474596955916E-3</v>
      </c>
      <c r="Q31" s="10">
        <v>6.6971239983584742E-3</v>
      </c>
      <c r="R31" s="10">
        <v>1.5092866454428986E-2</v>
      </c>
      <c r="S31" s="10">
        <v>5.5566722165577764E-3</v>
      </c>
      <c r="T31" s="10">
        <v>8.7939210833571525E-3</v>
      </c>
      <c r="U31" s="10">
        <v>7.1042045325461836E-3</v>
      </c>
      <c r="V31" s="10">
        <v>9.4448868226152758E-3</v>
      </c>
      <c r="W31" s="10">
        <v>1.0250309593403183E-2</v>
      </c>
      <c r="X31" s="10">
        <v>1.04514252435551E-2</v>
      </c>
      <c r="Y31" s="10">
        <v>7.785304727342267E-3</v>
      </c>
      <c r="Z31" s="10">
        <v>6.577881196977978E-3</v>
      </c>
      <c r="AA31" s="10">
        <v>5.3078567641688772E-2</v>
      </c>
      <c r="AB31" s="10">
        <v>2.1550778786365819E-2</v>
      </c>
      <c r="AC31" s="10">
        <v>1.0588714855187018</v>
      </c>
      <c r="AD31" s="10">
        <v>2.6629412221911779E-2</v>
      </c>
      <c r="AE31" s="10">
        <v>3.9056700316272161E-2</v>
      </c>
      <c r="AF31" s="10">
        <v>6.8842979030071137E-3</v>
      </c>
      <c r="AG31" s="10">
        <v>1.4638485700468534E-2</v>
      </c>
      <c r="AH31" s="10">
        <v>2.4793039869614866E-2</v>
      </c>
      <c r="AI31" s="10">
        <v>2.4559124303655783E-2</v>
      </c>
      <c r="AJ31" s="10">
        <v>1.7498554088439682E-2</v>
      </c>
      <c r="AK31" s="10">
        <v>2.0528805822306213E-2</v>
      </c>
      <c r="AL31" s="10">
        <v>9.7312617691421369E-3</v>
      </c>
      <c r="AM31" s="18">
        <v>4.7896637163285037E-2</v>
      </c>
      <c r="AO31" s="27">
        <v>0.80015090371321884</v>
      </c>
      <c r="AP31" s="122">
        <v>1.8882375703826986E-2</v>
      </c>
      <c r="AQ31" s="123">
        <v>0.12943284932458352</v>
      </c>
      <c r="AR31" s="24">
        <v>0.15325151672582163</v>
      </c>
      <c r="AS31" s="24">
        <v>0.98657614322285603</v>
      </c>
    </row>
    <row r="32" spans="1:45" ht="18" customHeight="1" x14ac:dyDescent="0.15">
      <c r="A32" s="13">
        <v>57</v>
      </c>
      <c r="B32" s="9" t="s">
        <v>55</v>
      </c>
      <c r="C32" s="10">
        <v>1.9274912962610743E-2</v>
      </c>
      <c r="D32" s="10">
        <v>0.15842842995787432</v>
      </c>
      <c r="E32" s="10">
        <v>2.5114466938170332E-2</v>
      </c>
      <c r="F32" s="10">
        <v>2.125362213811581E-2</v>
      </c>
      <c r="G32" s="10">
        <v>3.6013036893657729E-2</v>
      </c>
      <c r="H32" s="10">
        <v>1.7400707485766154E-2</v>
      </c>
      <c r="I32" s="10">
        <v>2.4637163869599368E-2</v>
      </c>
      <c r="J32" s="10">
        <v>2.3269636842468112E-2</v>
      </c>
      <c r="K32" s="10">
        <v>4.4772025466904293E-2</v>
      </c>
      <c r="L32" s="10">
        <v>1.4940102145914217E-2</v>
      </c>
      <c r="M32" s="10">
        <v>2.5639349001854588E-2</v>
      </c>
      <c r="N32" s="10">
        <v>2.2394507225928648E-2</v>
      </c>
      <c r="O32" s="10">
        <v>1.9407560773127937E-2</v>
      </c>
      <c r="P32" s="10">
        <v>1.6901913514066187E-2</v>
      </c>
      <c r="Q32" s="10">
        <v>2.1150945181545783E-2</v>
      </c>
      <c r="R32" s="10">
        <v>3.856710617181746E-2</v>
      </c>
      <c r="S32" s="10">
        <v>1.4204895716777502E-2</v>
      </c>
      <c r="T32" s="10">
        <v>2.0583632588592946E-2</v>
      </c>
      <c r="U32" s="10">
        <v>2.0650522436667096E-2</v>
      </c>
      <c r="V32" s="10">
        <v>4.0881715784664215E-2</v>
      </c>
      <c r="W32" s="10">
        <v>3.1458150477513963E-2</v>
      </c>
      <c r="X32" s="10">
        <v>3.6098416859068408E-2</v>
      </c>
      <c r="Y32" s="10">
        <v>2.3436821682296091E-2</v>
      </c>
      <c r="Z32" s="10">
        <v>4.4832015430740654E-2</v>
      </c>
      <c r="AA32" s="10">
        <v>2.9593069069619421E-2</v>
      </c>
      <c r="AB32" s="10">
        <v>2.9832939079060282E-2</v>
      </c>
      <c r="AC32" s="10">
        <v>5.914253327465039E-3</v>
      </c>
      <c r="AD32" s="10">
        <v>1.0948389998669652</v>
      </c>
      <c r="AE32" s="10">
        <v>2.549134945712005E-2</v>
      </c>
      <c r="AF32" s="10">
        <v>3.533142347033686E-2</v>
      </c>
      <c r="AG32" s="10">
        <v>2.0446995160759471E-2</v>
      </c>
      <c r="AH32" s="10">
        <v>1.3289649073954368E-2</v>
      </c>
      <c r="AI32" s="10">
        <v>2.8740809029462761E-2</v>
      </c>
      <c r="AJ32" s="10">
        <v>1.4693589833605475E-2</v>
      </c>
      <c r="AK32" s="10">
        <v>3.1417024426728273E-2</v>
      </c>
      <c r="AL32" s="10">
        <v>4.7766872536165642E-2</v>
      </c>
      <c r="AM32" s="18">
        <v>8.4528052141775348E-2</v>
      </c>
      <c r="AO32" s="27">
        <v>0.59950652631978141</v>
      </c>
      <c r="AP32" s="122">
        <v>5.2059814129654165E-2</v>
      </c>
      <c r="AQ32" s="123">
        <v>0.34454228064478665</v>
      </c>
      <c r="AR32" s="24">
        <v>6.6502928495265665E-2</v>
      </c>
      <c r="AS32" s="24">
        <v>0.7153148433949017</v>
      </c>
    </row>
    <row r="33" spans="1:45" ht="18" customHeight="1" x14ac:dyDescent="0.15">
      <c r="A33" s="13">
        <v>59</v>
      </c>
      <c r="B33" s="9" t="s">
        <v>56</v>
      </c>
      <c r="C33" s="10">
        <v>9.4303120557522931E-3</v>
      </c>
      <c r="D33" s="10">
        <v>8.8362207697556209E-3</v>
      </c>
      <c r="E33" s="10">
        <v>8.6187753280254891E-3</v>
      </c>
      <c r="F33" s="10">
        <v>8.2321766478058219E-3</v>
      </c>
      <c r="G33" s="10">
        <v>1.028738254840523E-2</v>
      </c>
      <c r="H33" s="10">
        <v>1.4439218377625025E-2</v>
      </c>
      <c r="I33" s="10">
        <v>4.040923517849993E-3</v>
      </c>
      <c r="J33" s="10">
        <v>1.5358549084403553E-2</v>
      </c>
      <c r="K33" s="10">
        <v>5.4537401335963288E-3</v>
      </c>
      <c r="L33" s="10">
        <v>4.8150843673855437E-3</v>
      </c>
      <c r="M33" s="10">
        <v>6.6660500024886852E-3</v>
      </c>
      <c r="N33" s="10">
        <v>7.9964303118792591E-3</v>
      </c>
      <c r="O33" s="10">
        <v>1.0655380720494226E-2</v>
      </c>
      <c r="P33" s="10">
        <v>1.2583094554669048E-2</v>
      </c>
      <c r="Q33" s="10">
        <v>1.3188105648981704E-2</v>
      </c>
      <c r="R33" s="10">
        <v>4.1231854518230845E-2</v>
      </c>
      <c r="S33" s="10">
        <v>9.8494262609862201E-3</v>
      </c>
      <c r="T33" s="10">
        <v>2.7018212694268972E-2</v>
      </c>
      <c r="U33" s="10">
        <v>1.5625843419670157E-2</v>
      </c>
      <c r="V33" s="10">
        <v>1.0210590335485348E-2</v>
      </c>
      <c r="W33" s="10">
        <v>1.2966701453001234E-2</v>
      </c>
      <c r="X33" s="10">
        <v>1.1345108835567858E-2</v>
      </c>
      <c r="Y33" s="10">
        <v>4.4676082850160954E-2</v>
      </c>
      <c r="Z33" s="10">
        <v>1.2373671599066115E-2</v>
      </c>
      <c r="AA33" s="10">
        <v>2.8395786530508615E-2</v>
      </c>
      <c r="AB33" s="10">
        <v>4.5228008732450191E-2</v>
      </c>
      <c r="AC33" s="10">
        <v>9.942070151634853E-3</v>
      </c>
      <c r="AD33" s="10">
        <v>1.3766303414457309E-2</v>
      </c>
      <c r="AE33" s="10">
        <v>1.1212170812418951</v>
      </c>
      <c r="AF33" s="10">
        <v>3.422366350532851E-2</v>
      </c>
      <c r="AG33" s="10">
        <v>2.6139468110351349E-2</v>
      </c>
      <c r="AH33" s="10">
        <v>1.2549963136151724E-2</v>
      </c>
      <c r="AI33" s="10">
        <v>4.7733336949836981E-2</v>
      </c>
      <c r="AJ33" s="10">
        <v>6.754492930657828E-2</v>
      </c>
      <c r="AK33" s="10">
        <v>1.7964713966535376E-2</v>
      </c>
      <c r="AL33" s="10">
        <v>5.7450105363072851E-3</v>
      </c>
      <c r="AM33" s="18">
        <v>6.3256247206121274E-2</v>
      </c>
      <c r="AO33" s="27">
        <v>0.52649186829366756</v>
      </c>
      <c r="AP33" s="122">
        <v>4.238421867145848E-2</v>
      </c>
      <c r="AQ33" s="123">
        <v>0.21707308706671469</v>
      </c>
      <c r="AR33" s="24">
        <v>6.1082794678741309E-2</v>
      </c>
      <c r="AS33" s="24">
        <v>0.64166316302456816</v>
      </c>
    </row>
    <row r="34" spans="1:45" ht="18" customHeight="1" x14ac:dyDescent="0.15">
      <c r="A34" s="14">
        <v>61</v>
      </c>
      <c r="B34" s="11" t="s">
        <v>3</v>
      </c>
      <c r="C34" s="15">
        <v>4.4206319909378657E-4</v>
      </c>
      <c r="D34" s="15">
        <v>3.5309452183207549E-3</v>
      </c>
      <c r="E34" s="15">
        <v>1.0590269666490889E-3</v>
      </c>
      <c r="F34" s="15">
        <v>8.4817097652234387E-4</v>
      </c>
      <c r="G34" s="15">
        <v>1.0716955802747253E-3</v>
      </c>
      <c r="H34" s="15">
        <v>5.0080630935213648E-4</v>
      </c>
      <c r="I34" s="15">
        <v>7.5859623560090288E-4</v>
      </c>
      <c r="J34" s="15">
        <v>1.1537700958371699E-3</v>
      </c>
      <c r="K34" s="15">
        <v>1.506174163524309E-3</v>
      </c>
      <c r="L34" s="15">
        <v>1.2874487110889174E-3</v>
      </c>
      <c r="M34" s="15">
        <v>3.1610318203839495E-3</v>
      </c>
      <c r="N34" s="15">
        <v>1.3852281013850402E-3</v>
      </c>
      <c r="O34" s="15">
        <v>2.665997585497517E-3</v>
      </c>
      <c r="P34" s="15">
        <v>1.7519559870497843E-3</v>
      </c>
      <c r="Q34" s="15">
        <v>1.24214433973937E-3</v>
      </c>
      <c r="R34" s="15">
        <v>1.0553506276099636E-3</v>
      </c>
      <c r="S34" s="15">
        <v>5.2857832298733819E-4</v>
      </c>
      <c r="T34" s="15">
        <v>9.1050418249212907E-4</v>
      </c>
      <c r="U34" s="15">
        <v>4.8605130823775903E-3</v>
      </c>
      <c r="V34" s="15">
        <v>8.0262342053198719E-4</v>
      </c>
      <c r="W34" s="15">
        <v>3.9414691439656202E-3</v>
      </c>
      <c r="X34" s="15">
        <v>8.7483122412223191E-4</v>
      </c>
      <c r="Y34" s="15">
        <v>2.9983711216410133E-3</v>
      </c>
      <c r="Z34" s="15">
        <v>4.6189128401029535E-3</v>
      </c>
      <c r="AA34" s="15">
        <v>1.661122826426309E-3</v>
      </c>
      <c r="AB34" s="15">
        <v>1.2795864138151771E-3</v>
      </c>
      <c r="AC34" s="15">
        <v>1.0559650044729618E-3</v>
      </c>
      <c r="AD34" s="15">
        <v>2.2846449143510651E-3</v>
      </c>
      <c r="AE34" s="15">
        <v>1.0244958895976569E-3</v>
      </c>
      <c r="AF34" s="15">
        <v>1.0006300856437715</v>
      </c>
      <c r="AG34" s="15">
        <v>2.8305334281910296E-3</v>
      </c>
      <c r="AH34" s="15">
        <v>1.0518017486215794E-3</v>
      </c>
      <c r="AI34" s="15">
        <v>1.0101291026321214E-3</v>
      </c>
      <c r="AJ34" s="15">
        <v>1.0883203053854054E-3</v>
      </c>
      <c r="AK34" s="15">
        <v>9.1393091209097737E-4</v>
      </c>
      <c r="AL34" s="15">
        <v>5.7088491490322969E-4</v>
      </c>
      <c r="AM34" s="23">
        <v>0.29026487390965933</v>
      </c>
      <c r="AO34" s="27">
        <v>0.67491465995559718</v>
      </c>
      <c r="AP34" s="122">
        <v>4.6231880297846945E-2</v>
      </c>
      <c r="AQ34" s="123">
        <v>0.46965007801988856</v>
      </c>
      <c r="AR34" s="24">
        <v>4.2517297535100383E-3</v>
      </c>
      <c r="AS34" s="24">
        <v>1</v>
      </c>
    </row>
    <row r="35" spans="1:45" ht="18" customHeight="1" x14ac:dyDescent="0.15">
      <c r="A35" s="19">
        <v>63</v>
      </c>
      <c r="B35" s="20" t="s">
        <v>33</v>
      </c>
      <c r="C35" s="21">
        <v>5.6505312521297122E-4</v>
      </c>
      <c r="D35" s="21">
        <v>3.4409170108265209E-4</v>
      </c>
      <c r="E35" s="21">
        <v>4.6581407363829316E-4</v>
      </c>
      <c r="F35" s="21">
        <v>1.3387156854935411E-4</v>
      </c>
      <c r="G35" s="21">
        <v>2.7294406156737078E-4</v>
      </c>
      <c r="H35" s="21">
        <v>3.9754265888952369E-4</v>
      </c>
      <c r="I35" s="21">
        <v>7.4821817346795477E-5</v>
      </c>
      <c r="J35" s="21">
        <v>4.484501798711807E-4</v>
      </c>
      <c r="K35" s="21">
        <v>2.8396947962178604E-4</v>
      </c>
      <c r="L35" s="21">
        <v>1.4376208168603237E-4</v>
      </c>
      <c r="M35" s="21">
        <v>1.1608635790387075E-4</v>
      </c>
      <c r="N35" s="21">
        <v>3.8525739807406759E-4</v>
      </c>
      <c r="O35" s="21">
        <v>1.1031805365515012E-3</v>
      </c>
      <c r="P35" s="21">
        <v>5.6918556215430059E-4</v>
      </c>
      <c r="Q35" s="21">
        <v>5.7072806182216756E-4</v>
      </c>
      <c r="R35" s="21">
        <v>6.0542699868321647E-3</v>
      </c>
      <c r="S35" s="21">
        <v>9.8274683751942691E-4</v>
      </c>
      <c r="T35" s="21">
        <v>1.4728410431441778E-3</v>
      </c>
      <c r="U35" s="21">
        <v>8.3986313808798142E-4</v>
      </c>
      <c r="V35" s="21">
        <v>1.7295499517260728E-4</v>
      </c>
      <c r="W35" s="21">
        <v>2.7436740220114991E-4</v>
      </c>
      <c r="X35" s="21">
        <v>5.4233623001428716E-4</v>
      </c>
      <c r="Y35" s="21">
        <v>3.9764419682845084E-4</v>
      </c>
      <c r="Z35" s="21">
        <v>2.9363175677428027E-4</v>
      </c>
      <c r="AA35" s="21">
        <v>3.5407850247765391E-4</v>
      </c>
      <c r="AB35" s="21">
        <v>4.9876083404499735E-4</v>
      </c>
      <c r="AC35" s="21">
        <v>9.1667421386603442E-5</v>
      </c>
      <c r="AD35" s="21">
        <v>1.9429437846673588E-3</v>
      </c>
      <c r="AE35" s="21">
        <v>4.329497306555667E-3</v>
      </c>
      <c r="AF35" s="21">
        <v>4.043641651711871E-4</v>
      </c>
      <c r="AG35" s="21">
        <v>1.000173972568746</v>
      </c>
      <c r="AH35" s="21">
        <v>1.8808971874717734E-4</v>
      </c>
      <c r="AI35" s="21">
        <v>2.7050290282088678E-4</v>
      </c>
      <c r="AJ35" s="21">
        <v>8.6402534281780131E-4</v>
      </c>
      <c r="AK35" s="21">
        <v>5.3089962777443632E-4</v>
      </c>
      <c r="AL35" s="21">
        <v>1.5022861564505002E-4</v>
      </c>
      <c r="AM35" s="22">
        <v>6.1461532718261238E-4</v>
      </c>
      <c r="AO35" s="27">
        <v>0.75669611150311866</v>
      </c>
      <c r="AP35" s="122">
        <v>3.9418509711714685E-2</v>
      </c>
      <c r="AQ35" s="123">
        <v>0.5982396614902421</v>
      </c>
      <c r="AR35" s="24">
        <v>3.4216116331367966E-2</v>
      </c>
      <c r="AS35" s="24">
        <v>0.92509342594554422</v>
      </c>
    </row>
    <row r="36" spans="1:45" ht="18" customHeight="1" x14ac:dyDescent="0.15">
      <c r="A36" s="13">
        <v>64</v>
      </c>
      <c r="B36" s="9" t="s">
        <v>57</v>
      </c>
      <c r="C36" s="10">
        <v>8.8697352261252072E-3</v>
      </c>
      <c r="D36" s="10">
        <v>2.3452579186208076E-4</v>
      </c>
      <c r="E36" s="10">
        <v>1.1528943258675759E-4</v>
      </c>
      <c r="F36" s="10">
        <v>4.9954328078132318E-5</v>
      </c>
      <c r="G36" s="10">
        <v>7.3882355789911674E-5</v>
      </c>
      <c r="H36" s="10">
        <v>7.2713238635802626E-5</v>
      </c>
      <c r="I36" s="10">
        <v>4.4865333414865959E-5</v>
      </c>
      <c r="J36" s="10">
        <v>6.0757780723487671E-5</v>
      </c>
      <c r="K36" s="10">
        <v>7.4603068845972045E-5</v>
      </c>
      <c r="L36" s="10">
        <v>4.1341438648700888E-5</v>
      </c>
      <c r="M36" s="10">
        <v>7.4907580966655175E-5</v>
      </c>
      <c r="N36" s="10">
        <v>5.306304681084939E-5</v>
      </c>
      <c r="O36" s="10">
        <v>6.7465678016068696E-5</v>
      </c>
      <c r="P36" s="10">
        <v>5.4127020964463677E-5</v>
      </c>
      <c r="Q36" s="10">
        <v>5.5425165227270199E-5</v>
      </c>
      <c r="R36" s="10">
        <v>1.0461049026615379E-4</v>
      </c>
      <c r="S36" s="10">
        <v>3.3656676416830789E-5</v>
      </c>
      <c r="T36" s="10">
        <v>6.116311947391455E-5</v>
      </c>
      <c r="U36" s="10">
        <v>1.044336634427583E-4</v>
      </c>
      <c r="V36" s="10">
        <v>9.1600907029876056E-5</v>
      </c>
      <c r="W36" s="10">
        <v>9.9189891615332118E-5</v>
      </c>
      <c r="X36" s="10">
        <v>6.7615383081873618E-5</v>
      </c>
      <c r="Y36" s="10">
        <v>5.0850879170729355E-4</v>
      </c>
      <c r="Z36" s="10">
        <v>1.268550825388083E-4</v>
      </c>
      <c r="AA36" s="10">
        <v>1.1269350472776166E-4</v>
      </c>
      <c r="AB36" s="10">
        <v>3.3858400682870553E-4</v>
      </c>
      <c r="AC36" s="10">
        <v>6.2694445588460287E-5</v>
      </c>
      <c r="AD36" s="10">
        <v>1.2254918486542014E-3</v>
      </c>
      <c r="AE36" s="10">
        <v>9.1879507689710384E-4</v>
      </c>
      <c r="AF36" s="10">
        <v>1.3404986433834725E-4</v>
      </c>
      <c r="AG36" s="10">
        <v>1.1419160900704601E-4</v>
      </c>
      <c r="AH36" s="10">
        <v>1.0207538573844124</v>
      </c>
      <c r="AI36" s="10">
        <v>1.1193778950051639E-4</v>
      </c>
      <c r="AJ36" s="10">
        <v>1.5350976479734237E-4</v>
      </c>
      <c r="AK36" s="10">
        <v>1.8357509640050295E-4</v>
      </c>
      <c r="AL36" s="10">
        <v>7.0587299986130643E-5</v>
      </c>
      <c r="AM36" s="18">
        <v>3.5664451830567405E-3</v>
      </c>
      <c r="AO36" s="27">
        <v>0.62593961170009782</v>
      </c>
      <c r="AP36" s="122">
        <v>7.423726468829242E-2</v>
      </c>
      <c r="AQ36" s="123">
        <v>0.52900956280617517</v>
      </c>
      <c r="AR36" s="24">
        <v>4.0767227872440026E-2</v>
      </c>
      <c r="AS36" s="24">
        <v>0.97530449391012175</v>
      </c>
    </row>
    <row r="37" spans="1:45" ht="18" customHeight="1" x14ac:dyDescent="0.15">
      <c r="A37" s="13">
        <v>65</v>
      </c>
      <c r="B37" s="9" t="s">
        <v>104</v>
      </c>
      <c r="C37" s="10">
        <v>7.8530261153304933E-4</v>
      </c>
      <c r="D37" s="10">
        <v>1.30319023278864E-3</v>
      </c>
      <c r="E37" s="10">
        <v>4.5808918879875686E-4</v>
      </c>
      <c r="F37" s="10">
        <v>4.5042062227951902E-4</v>
      </c>
      <c r="G37" s="10">
        <v>7.3222301716633915E-4</v>
      </c>
      <c r="H37" s="10">
        <v>8.790368399541115E-4</v>
      </c>
      <c r="I37" s="10">
        <v>3.3989302121636408E-4</v>
      </c>
      <c r="J37" s="10">
        <v>6.4448255951397209E-4</v>
      </c>
      <c r="K37" s="10">
        <v>2.4453452608814351E-4</v>
      </c>
      <c r="L37" s="10">
        <v>5.1877480191294995E-4</v>
      </c>
      <c r="M37" s="10">
        <v>3.0543616152984616E-4</v>
      </c>
      <c r="N37" s="10">
        <v>5.338020050807403E-4</v>
      </c>
      <c r="O37" s="10">
        <v>1.7672605998859984E-3</v>
      </c>
      <c r="P37" s="10">
        <v>1.1953245622796252E-3</v>
      </c>
      <c r="Q37" s="10">
        <v>1.4330199612253244E-3</v>
      </c>
      <c r="R37" s="10">
        <v>1.6011018779346E-3</v>
      </c>
      <c r="S37" s="10">
        <v>3.0465246926290304E-4</v>
      </c>
      <c r="T37" s="10">
        <v>3.4812979057186316E-4</v>
      </c>
      <c r="U37" s="10">
        <v>6.0896201761416837E-4</v>
      </c>
      <c r="V37" s="10">
        <v>4.7226413816300964E-4</v>
      </c>
      <c r="W37" s="10">
        <v>6.6200499623688335E-4</v>
      </c>
      <c r="X37" s="10">
        <v>9.1565674109142568E-4</v>
      </c>
      <c r="Y37" s="10">
        <v>4.1022880655801593E-3</v>
      </c>
      <c r="Z37" s="10">
        <v>1.0465365228948848E-3</v>
      </c>
      <c r="AA37" s="10">
        <v>3.4399372595271061E-4</v>
      </c>
      <c r="AB37" s="10">
        <v>1.2879222950030616E-3</v>
      </c>
      <c r="AC37" s="10">
        <v>4.0692093607262459E-4</v>
      </c>
      <c r="AD37" s="10">
        <v>7.2236316458583981E-4</v>
      </c>
      <c r="AE37" s="10">
        <v>8.7973178635778544E-4</v>
      </c>
      <c r="AF37" s="10">
        <v>2.0647186967395778E-4</v>
      </c>
      <c r="AG37" s="10">
        <v>1.0088217041298209E-3</v>
      </c>
      <c r="AH37" s="10">
        <v>5.6140515688888227E-4</v>
      </c>
      <c r="AI37" s="10">
        <v>1.0001661501563504</v>
      </c>
      <c r="AJ37" s="10">
        <v>1.1465727731429817E-3</v>
      </c>
      <c r="AK37" s="10">
        <v>1.1106140397999418E-3</v>
      </c>
      <c r="AL37" s="10">
        <v>1.4327788327331883E-4</v>
      </c>
      <c r="AM37" s="18">
        <v>2.3872156889176125E-3</v>
      </c>
      <c r="AO37" s="27">
        <v>0.66304271675232951</v>
      </c>
      <c r="AP37" s="122">
        <v>6.7867856392227296E-2</v>
      </c>
      <c r="AQ37" s="123">
        <v>0.56126640808605766</v>
      </c>
      <c r="AR37" s="24">
        <v>1.3720602056370769E-2</v>
      </c>
      <c r="AS37" s="24">
        <v>0.94868745378358388</v>
      </c>
    </row>
    <row r="38" spans="1:45" ht="18" customHeight="1" x14ac:dyDescent="0.15">
      <c r="A38" s="13">
        <v>66</v>
      </c>
      <c r="B38" s="9" t="s">
        <v>34</v>
      </c>
      <c r="C38" s="10">
        <v>3.5427854992638716E-2</v>
      </c>
      <c r="D38" s="10">
        <v>4.062221120766063E-2</v>
      </c>
      <c r="E38" s="10">
        <v>4.0880307542582574E-2</v>
      </c>
      <c r="F38" s="10">
        <v>2.8501873538268288E-2</v>
      </c>
      <c r="G38" s="10">
        <v>3.2285600618407732E-2</v>
      </c>
      <c r="H38" s="10">
        <v>4.9685058228264453E-2</v>
      </c>
      <c r="I38" s="10">
        <v>1.8988648430737724E-2</v>
      </c>
      <c r="J38" s="10">
        <v>7.401221269814616E-2</v>
      </c>
      <c r="K38" s="10">
        <v>2.4695211376589869E-2</v>
      </c>
      <c r="L38" s="10">
        <v>1.6782739602613839E-2</v>
      </c>
      <c r="M38" s="10">
        <v>2.195391480623024E-2</v>
      </c>
      <c r="N38" s="10">
        <v>3.0361622679385983E-2</v>
      </c>
      <c r="O38" s="10">
        <v>4.494193136928535E-2</v>
      </c>
      <c r="P38" s="10">
        <v>3.3685235909918891E-2</v>
      </c>
      <c r="Q38" s="10">
        <v>4.7303059780433546E-2</v>
      </c>
      <c r="R38" s="10">
        <v>0.14358653288494017</v>
      </c>
      <c r="S38" s="10">
        <v>2.9200312639053091E-2</v>
      </c>
      <c r="T38" s="10">
        <v>4.9743391167238485E-2</v>
      </c>
      <c r="U38" s="10">
        <v>7.2701166184658994E-2</v>
      </c>
      <c r="V38" s="10">
        <v>3.7311323001533343E-2</v>
      </c>
      <c r="W38" s="10">
        <v>6.6258465500195263E-2</v>
      </c>
      <c r="X38" s="10">
        <v>4.3859922240054791E-2</v>
      </c>
      <c r="Y38" s="10">
        <v>0.12986664398090991</v>
      </c>
      <c r="Z38" s="10">
        <v>4.9241434966126013E-2</v>
      </c>
      <c r="AA38" s="10">
        <v>6.2888990506426171E-2</v>
      </c>
      <c r="AB38" s="10">
        <v>8.9980009172882416E-2</v>
      </c>
      <c r="AC38" s="10">
        <v>4.449780994078404E-2</v>
      </c>
      <c r="AD38" s="10">
        <v>7.0486622274836458E-2</v>
      </c>
      <c r="AE38" s="10">
        <v>0.14454702320636403</v>
      </c>
      <c r="AF38" s="10">
        <v>8.8079302762435238E-2</v>
      </c>
      <c r="AG38" s="10">
        <v>5.2129339012901954E-2</v>
      </c>
      <c r="AH38" s="10">
        <v>3.761222370033037E-2</v>
      </c>
      <c r="AI38" s="10">
        <v>5.6333814495128066E-2</v>
      </c>
      <c r="AJ38" s="10">
        <v>1.1217241112646559</v>
      </c>
      <c r="AK38" s="10">
        <v>3.6479893874894941E-2</v>
      </c>
      <c r="AL38" s="10">
        <v>1.5321210619173631E-2</v>
      </c>
      <c r="AM38" s="18">
        <v>6.870334882484061E-2</v>
      </c>
      <c r="AO38" s="27">
        <v>0.63814155011429918</v>
      </c>
      <c r="AP38" s="122">
        <v>8.3676728269991812E-2</v>
      </c>
      <c r="AQ38" s="123">
        <v>0.34871031571850453</v>
      </c>
      <c r="AR38" s="24">
        <v>4.8882389359779607E-2</v>
      </c>
      <c r="AS38" s="24">
        <v>0.6500010952516897</v>
      </c>
    </row>
    <row r="39" spans="1:45" ht="18" customHeight="1" x14ac:dyDescent="0.15">
      <c r="A39" s="14">
        <v>67</v>
      </c>
      <c r="B39" s="11" t="s">
        <v>35</v>
      </c>
      <c r="C39" s="15">
        <v>1.1824401243861065E-3</v>
      </c>
      <c r="D39" s="15">
        <v>3.2760096193634389E-4</v>
      </c>
      <c r="E39" s="15">
        <v>3.6583252778889344E-4</v>
      </c>
      <c r="F39" s="15">
        <v>3.2392224369393822E-4</v>
      </c>
      <c r="G39" s="15">
        <v>3.4243415870210367E-4</v>
      </c>
      <c r="H39" s="15">
        <v>3.3046090736238789E-4</v>
      </c>
      <c r="I39" s="15">
        <v>1.0733287064173989E-4</v>
      </c>
      <c r="J39" s="15">
        <v>4.909719475283148E-4</v>
      </c>
      <c r="K39" s="15">
        <v>1.5801773571753826E-4</v>
      </c>
      <c r="L39" s="15">
        <v>1.7665705245040745E-4</v>
      </c>
      <c r="M39" s="15">
        <v>2.6568237126666221E-4</v>
      </c>
      <c r="N39" s="15">
        <v>2.6509999046903424E-4</v>
      </c>
      <c r="O39" s="15">
        <v>3.8991650017015022E-4</v>
      </c>
      <c r="P39" s="15">
        <v>4.3178805097234235E-4</v>
      </c>
      <c r="Q39" s="15">
        <v>3.7715304396026742E-4</v>
      </c>
      <c r="R39" s="15">
        <v>1.2404581248617939E-3</v>
      </c>
      <c r="S39" s="15">
        <v>2.5972886816386331E-4</v>
      </c>
      <c r="T39" s="15">
        <v>4.6405673061243851E-4</v>
      </c>
      <c r="U39" s="15">
        <v>8.3981198165681431E-4</v>
      </c>
      <c r="V39" s="15">
        <v>3.6042268069777294E-4</v>
      </c>
      <c r="W39" s="15">
        <v>4.6627267990539836E-4</v>
      </c>
      <c r="X39" s="15">
        <v>2.8156299503654764E-4</v>
      </c>
      <c r="Y39" s="15">
        <v>9.022296137456364E-4</v>
      </c>
      <c r="Z39" s="15">
        <v>3.1277881501835651E-4</v>
      </c>
      <c r="AA39" s="15">
        <v>1.1544367956745256E-3</v>
      </c>
      <c r="AB39" s="15">
        <v>7.3260893309490109E-4</v>
      </c>
      <c r="AC39" s="15">
        <v>6.4898854843404598E-4</v>
      </c>
      <c r="AD39" s="15">
        <v>1.2126237121792467E-3</v>
      </c>
      <c r="AE39" s="15">
        <v>1.0371358809228071E-2</v>
      </c>
      <c r="AF39" s="15">
        <v>1.0405379643246258E-3</v>
      </c>
      <c r="AG39" s="15">
        <v>2.7664055014213237E-3</v>
      </c>
      <c r="AH39" s="15">
        <v>1.1219237363137636E-2</v>
      </c>
      <c r="AI39" s="15">
        <v>2.695946365433331E-3</v>
      </c>
      <c r="AJ39" s="15">
        <v>2.2210153449537385E-3</v>
      </c>
      <c r="AK39" s="15">
        <v>1.0133259997145003</v>
      </c>
      <c r="AL39" s="15">
        <v>2.4993358632853009E-4</v>
      </c>
      <c r="AM39" s="23">
        <v>2.4575772822110716E-3</v>
      </c>
      <c r="AO39" s="27">
        <v>0.53139146069918552</v>
      </c>
      <c r="AP39" s="122">
        <v>0.10622994501252553</v>
      </c>
      <c r="AQ39" s="123">
        <v>0.30866772023466499</v>
      </c>
      <c r="AR39" s="24">
        <v>0.136394502585786</v>
      </c>
      <c r="AS39" s="24">
        <v>0.87608986689311463</v>
      </c>
    </row>
    <row r="40" spans="1:45" ht="18" customHeight="1" x14ac:dyDescent="0.15">
      <c r="A40" s="13">
        <v>68</v>
      </c>
      <c r="B40" s="9" t="s">
        <v>106</v>
      </c>
      <c r="C40" s="10">
        <v>2.6818573760151667E-3</v>
      </c>
      <c r="D40" s="10">
        <v>1.1392356745820904E-3</v>
      </c>
      <c r="E40" s="10">
        <v>1.3092388448063443E-3</v>
      </c>
      <c r="F40" s="10">
        <v>1.2441428592162313E-3</v>
      </c>
      <c r="G40" s="10">
        <v>1.320477321659208E-3</v>
      </c>
      <c r="H40" s="10">
        <v>7.4902042250842016E-4</v>
      </c>
      <c r="I40" s="10">
        <v>2.7617993038723865E-4</v>
      </c>
      <c r="J40" s="10">
        <v>6.0060985011266841E-4</v>
      </c>
      <c r="K40" s="10">
        <v>8.7224054306115359E-4</v>
      </c>
      <c r="L40" s="10">
        <v>4.0182244307895474E-4</v>
      </c>
      <c r="M40" s="10">
        <v>7.1020101454245495E-4</v>
      </c>
      <c r="N40" s="10">
        <v>6.0741399791286509E-4</v>
      </c>
      <c r="O40" s="10">
        <v>1.3499784269835619E-3</v>
      </c>
      <c r="P40" s="10">
        <v>1.5591093684100927E-3</v>
      </c>
      <c r="Q40" s="10">
        <v>1.69423615186601E-3</v>
      </c>
      <c r="R40" s="10">
        <v>2.6772763590887753E-3</v>
      </c>
      <c r="S40" s="10">
        <v>8.3285386210746142E-4</v>
      </c>
      <c r="T40" s="10">
        <v>1.6515892883973715E-3</v>
      </c>
      <c r="U40" s="10">
        <v>3.0157007387473442E-3</v>
      </c>
      <c r="V40" s="10">
        <v>1.4852223619459797E-3</v>
      </c>
      <c r="W40" s="10">
        <v>8.0780637837212139E-4</v>
      </c>
      <c r="X40" s="10">
        <v>3.0715954097257066E-4</v>
      </c>
      <c r="Y40" s="10">
        <v>1.5517406128872722E-3</v>
      </c>
      <c r="Z40" s="10">
        <v>3.1295640618874587E-3</v>
      </c>
      <c r="AA40" s="10">
        <v>1.9475260988570608E-3</v>
      </c>
      <c r="AB40" s="10">
        <v>3.762509525955741E-3</v>
      </c>
      <c r="AC40" s="10">
        <v>9.4158485985633509E-4</v>
      </c>
      <c r="AD40" s="10">
        <v>2.1191666761265012E-3</v>
      </c>
      <c r="AE40" s="10">
        <v>2.2554548656594396E-3</v>
      </c>
      <c r="AF40" s="10">
        <v>3.6471316497327056E-3</v>
      </c>
      <c r="AG40" s="10">
        <v>3.5159452478523232E-3</v>
      </c>
      <c r="AH40" s="10">
        <v>2.2183558036050549E-3</v>
      </c>
      <c r="AI40" s="10">
        <v>4.3615074774482586E-3</v>
      </c>
      <c r="AJ40" s="10">
        <v>1.908176995508948E-3</v>
      </c>
      <c r="AK40" s="10">
        <v>1.8420182799834418E-3</v>
      </c>
      <c r="AL40" s="10">
        <v>1.0004982672339566</v>
      </c>
      <c r="AM40" s="18">
        <v>1.6495238665243212E-3</v>
      </c>
      <c r="AO40" s="27">
        <v>0</v>
      </c>
      <c r="AP40" s="122">
        <v>0</v>
      </c>
      <c r="AQ40" s="123">
        <v>0</v>
      </c>
      <c r="AR40" s="24">
        <v>1.4641447846522329E-3</v>
      </c>
      <c r="AS40" s="24">
        <v>1</v>
      </c>
    </row>
    <row r="41" spans="1:45" ht="18" customHeight="1" x14ac:dyDescent="0.15">
      <c r="A41" s="14">
        <v>69</v>
      </c>
      <c r="B41" s="11" t="s">
        <v>107</v>
      </c>
      <c r="C41" s="15">
        <v>1.5256769085110978E-3</v>
      </c>
      <c r="D41" s="15">
        <v>1.2186224946688558E-2</v>
      </c>
      <c r="E41" s="15">
        <v>3.6549818935827758E-3</v>
      </c>
      <c r="F41" s="15">
        <v>2.9272621561852986E-3</v>
      </c>
      <c r="G41" s="15">
        <v>3.6987046266922143E-3</v>
      </c>
      <c r="H41" s="15">
        <v>1.7284149039809983E-3</v>
      </c>
      <c r="I41" s="15">
        <v>2.6181160565102771E-3</v>
      </c>
      <c r="J41" s="15">
        <v>3.9819654668335142E-3</v>
      </c>
      <c r="K41" s="15">
        <v>5.1982050218062478E-3</v>
      </c>
      <c r="L41" s="15">
        <v>4.44332569059659E-3</v>
      </c>
      <c r="M41" s="15">
        <v>1.0909556066451534E-2</v>
      </c>
      <c r="N41" s="15">
        <v>4.7807882032167353E-3</v>
      </c>
      <c r="O41" s="15">
        <v>9.2010621166340682E-3</v>
      </c>
      <c r="P41" s="15">
        <v>6.0464630388799836E-3</v>
      </c>
      <c r="Q41" s="15">
        <v>4.2869683340821607E-3</v>
      </c>
      <c r="R41" s="15">
        <v>3.6422938761423974E-3</v>
      </c>
      <c r="S41" s="15">
        <v>1.8242634613658743E-3</v>
      </c>
      <c r="T41" s="15">
        <v>3.142390520583239E-3</v>
      </c>
      <c r="U41" s="15">
        <v>1.6774914963519339E-2</v>
      </c>
      <c r="V41" s="15">
        <v>2.7700655052176151E-3</v>
      </c>
      <c r="W41" s="15">
        <v>1.3603051488756852E-2</v>
      </c>
      <c r="X41" s="15">
        <v>3.0192737152151378E-3</v>
      </c>
      <c r="Y41" s="15">
        <v>1.0348171014488122E-2</v>
      </c>
      <c r="Z41" s="15">
        <v>1.5941088688261131E-2</v>
      </c>
      <c r="AA41" s="15">
        <v>5.7329738002950843E-3</v>
      </c>
      <c r="AB41" s="15">
        <v>4.4161908252131213E-3</v>
      </c>
      <c r="AC41" s="15">
        <v>3.6444142530362919E-3</v>
      </c>
      <c r="AD41" s="15">
        <v>7.8849132818975872E-3</v>
      </c>
      <c r="AE41" s="15">
        <v>3.5358060223693692E-3</v>
      </c>
      <c r="AF41" s="15">
        <v>2.1745920471487054E-3</v>
      </c>
      <c r="AG41" s="15">
        <v>9.7689187858490262E-3</v>
      </c>
      <c r="AH41" s="15">
        <v>3.6300457570164956E-3</v>
      </c>
      <c r="AI41" s="15">
        <v>3.4862224443476092E-3</v>
      </c>
      <c r="AJ41" s="15">
        <v>3.7560809458784855E-3</v>
      </c>
      <c r="AK41" s="15">
        <v>3.1542170698897446E-3</v>
      </c>
      <c r="AL41" s="15">
        <v>1.9702746889373964E-3</v>
      </c>
      <c r="AM41" s="23">
        <v>1.0017807779151937</v>
      </c>
      <c r="AO41" s="6">
        <v>0.37748867513002626</v>
      </c>
      <c r="AP41" s="124">
        <v>1.9573849337285389E-3</v>
      </c>
      <c r="AQ41" s="7">
        <v>1.6602818634304569E-2</v>
      </c>
      <c r="AR41" s="25">
        <v>3.2867989486259335E-3</v>
      </c>
      <c r="AS41" s="25">
        <v>0.98752205958683692</v>
      </c>
    </row>
    <row r="116" spans="1:2" ht="19.5" x14ac:dyDescent="0.15">
      <c r="A116" s="2" ph="1"/>
      <c r="B116" s="2" ph="1"/>
    </row>
    <row r="117" spans="1:2" ht="19.5" x14ac:dyDescent="0.15">
      <c r="A117" s="2" ph="1"/>
      <c r="B117" s="2" ph="1"/>
    </row>
    <row r="154" spans="1:1" ht="19.5" x14ac:dyDescent="0.15">
      <c r="A154" s="2" ph="1"/>
    </row>
    <row r="192" spans="1:2" ht="19.5" x14ac:dyDescent="0.15">
      <c r="A192" s="2" ph="1"/>
      <c r="B192" s="2" ph="1"/>
    </row>
    <row r="193" spans="1:2" ht="19.5" x14ac:dyDescent="0.15">
      <c r="A193" s="2" ph="1"/>
      <c r="B193" s="2" ph="1"/>
    </row>
    <row r="231" spans="2:2" ht="19.5" x14ac:dyDescent="0.15">
      <c r="B231" s="2" ph="1"/>
    </row>
    <row r="269" spans="2:2" ht="19.5" x14ac:dyDescent="0.15">
      <c r="B269" s="2" ph="1"/>
    </row>
    <row r="307" spans="2:2" ht="19.5" x14ac:dyDescent="0.15">
      <c r="B307" s="2" ph="1"/>
    </row>
    <row r="345" spans="2:2" ht="19.5" x14ac:dyDescent="0.15">
      <c r="B345" s="2" ph="1"/>
    </row>
  </sheetData>
  <phoneticPr fontId="3"/>
  <pageMargins left="0.39370078740157483" right="0.39370078740157483" top="0.39370078740157483" bottom="0.19685039370078741" header="0.51181102362204722" footer="0.51181102362204722"/>
  <pageSetup paperSize="9" scale="2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利用上の注意</vt:lpstr>
      <vt:lpstr>入力例</vt:lpstr>
      <vt:lpstr>入力例の経済波及効果まとめ</vt:lpstr>
      <vt:lpstr>①経済波及効果簡易推計ツール</vt:lpstr>
      <vt:lpstr>②経済波及効果まとめ</vt:lpstr>
      <vt:lpstr>（参考）各係数</vt:lpstr>
      <vt:lpstr>'（参考）各係数'!Print_Area</vt:lpstr>
      <vt:lpstr>①経済波及効果簡易推計ツール!Print_Area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2017-03-29T07:33:31Z</dcterms:created>
  <dcterms:modified xsi:type="dcterms:W3CDTF">2024-08-23T06:03:12Z</dcterms:modified>
</cp:coreProperties>
</file>