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7D97F015-A4CB-48E4-83B0-42202384637A}" xr6:coauthVersionLast="47" xr6:coauthVersionMax="47" xr10:uidLastSave="{00000000-0000-0000-0000-000000000000}"/>
  <bookViews>
    <workbookView xWindow="-120" yWindow="-120" windowWidth="20730" windowHeight="11040" tabRatio="861" firstSheet="3" activeTab="3" xr2:uid="{00000000-000D-0000-FFFF-FFFF00000000}"/>
  </bookViews>
  <sheets>
    <sheet name="DB" sheetId="81" state="hidden" r:id="rId1"/>
    <sheet name="DB（プルダウン用）" sheetId="76" state="hidden" r:id="rId2"/>
    <sheet name="DB (ﾊﾞｯｸﾃﾞｰﾀ)" sheetId="80" state="hidden" r:id="rId3"/>
    <sheet name="検索画面" sheetId="82" r:id="rId4"/>
    <sheet name="検索結果" sheetId="83" r:id="rId5"/>
  </sheets>
  <definedNames>
    <definedName name="_xlnm._FilterDatabase" localSheetId="2" hidden="1">'DB (ﾊﾞｯｸﾃﾞｰﾀ)'!$F$2:$K$239</definedName>
    <definedName name="_xlnm._FilterDatabase" localSheetId="1" hidden="1">'DB（プルダウン用）'!$A$4:$E$241</definedName>
    <definedName name="_xlnm._FilterDatabase" localSheetId="4" hidden="1">検索結果!$G$4:$J$4</definedName>
    <definedName name="code">#REF!</definedName>
    <definedName name="FromArray_1" localSheetId="3">_xlfn.ANCHORARRAY(検索画面!#REF!)</definedName>
    <definedName name="FromArray_1" localSheetId="4">_xlfn.ANCHORARRAY(検索結果!$F$5)</definedName>
    <definedName name="FromArray_1">_xlfn.ANCHORARRAY(#REF!)</definedName>
    <definedName name="_xlnm.Print_Area" localSheetId="3">検索画面!$A$1:$N$14</definedName>
    <definedName name="_xlnm.Print_Area" localSheetId="4">検索結果!$D$1:$J$279</definedName>
    <definedName name="_xlnm.Print_Titles" localSheetId="3">検索画面!$2:$12</definedName>
    <definedName name="_xlnm.Print_Titles" localSheetId="4">検索結果!$1:$4</definedName>
    <definedName name="Rangai">#REF!</definedName>
    <definedName name="RangaiE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3" l="1" a="1"/>
  <c r="G110" i="83" s="1"/>
  <c r="D12" i="82"/>
  <c r="D10" i="82" s="1"/>
  <c r="D7" i="82" s="1"/>
  <c r="C4" i="82"/>
  <c r="C4" i="82" a="1"/>
  <c r="I6" i="83" l="1"/>
  <c r="G7" i="83"/>
  <c r="I8" i="83"/>
  <c r="G9" i="83"/>
  <c r="I10" i="83"/>
  <c r="G11" i="83"/>
  <c r="I12" i="83"/>
  <c r="G13" i="83"/>
  <c r="I14" i="83"/>
  <c r="G15" i="83"/>
  <c r="I16" i="83"/>
  <c r="G17" i="83"/>
  <c r="I18" i="83"/>
  <c r="G19" i="83"/>
  <c r="I20" i="83"/>
  <c r="G21" i="83"/>
  <c r="I22" i="83"/>
  <c r="G23" i="83"/>
  <c r="I24" i="83"/>
  <c r="G25" i="83"/>
  <c r="I26" i="83"/>
  <c r="G27" i="83"/>
  <c r="I28" i="83"/>
  <c r="G29" i="83"/>
  <c r="I30" i="83"/>
  <c r="G31" i="83"/>
  <c r="I32" i="83"/>
  <c r="G33" i="83"/>
  <c r="I34" i="83"/>
  <c r="G35" i="83"/>
  <c r="I36" i="83"/>
  <c r="G37" i="83"/>
  <c r="I38" i="83"/>
  <c r="G39" i="83"/>
  <c r="I40" i="83"/>
  <c r="G41" i="83"/>
  <c r="I42" i="83"/>
  <c r="G43" i="83"/>
  <c r="I44" i="83"/>
  <c r="G45" i="83"/>
  <c r="I46" i="83"/>
  <c r="G47" i="83"/>
  <c r="I48" i="83"/>
  <c r="G49" i="83"/>
  <c r="I50" i="83"/>
  <c r="G51" i="83"/>
  <c r="I52" i="83"/>
  <c r="G53" i="83"/>
  <c r="I54" i="83"/>
  <c r="G55" i="83"/>
  <c r="I56" i="83"/>
  <c r="G57" i="83"/>
  <c r="I58" i="83"/>
  <c r="G59" i="83"/>
  <c r="I60" i="83"/>
  <c r="G61" i="83"/>
  <c r="I62" i="83"/>
  <c r="G63" i="83"/>
  <c r="I64" i="83"/>
  <c r="G65" i="83"/>
  <c r="I66" i="83"/>
  <c r="G67" i="83"/>
  <c r="I68" i="83"/>
  <c r="G69" i="83"/>
  <c r="I70" i="83"/>
  <c r="G71" i="83"/>
  <c r="I72" i="83"/>
  <c r="G73" i="83"/>
  <c r="I74" i="83"/>
  <c r="G75" i="83"/>
  <c r="I76" i="83"/>
  <c r="G77" i="83"/>
  <c r="I78" i="83"/>
  <c r="G79" i="83"/>
  <c r="I80" i="83"/>
  <c r="G81" i="83"/>
  <c r="I82" i="83"/>
  <c r="G83" i="83"/>
  <c r="I84" i="83"/>
  <c r="G85" i="83"/>
  <c r="I86" i="83"/>
  <c r="G87" i="83"/>
  <c r="I88" i="83"/>
  <c r="G89" i="83"/>
  <c r="I90" i="83"/>
  <c r="G91" i="83"/>
  <c r="I92" i="83"/>
  <c r="G93" i="83"/>
  <c r="I94" i="83"/>
  <c r="G95" i="83"/>
  <c r="I96" i="83"/>
  <c r="G97" i="83"/>
  <c r="I98" i="83"/>
  <c r="G99" i="83"/>
  <c r="I100" i="83"/>
  <c r="G101" i="83"/>
  <c r="I102" i="83"/>
  <c r="G103" i="83"/>
  <c r="I104" i="83"/>
  <c r="G105" i="83"/>
  <c r="I106" i="83"/>
  <c r="G107" i="83"/>
  <c r="I108" i="83"/>
  <c r="G109" i="83"/>
  <c r="D11" i="82"/>
  <c r="D8" i="82" s="1"/>
  <c r="E6" i="83"/>
  <c r="J6" i="83"/>
  <c r="H7" i="83"/>
  <c r="E8" i="83"/>
  <c r="J8" i="83"/>
  <c r="H9" i="83"/>
  <c r="E10" i="83"/>
  <c r="J10" i="83"/>
  <c r="H11" i="83"/>
  <c r="E12" i="83"/>
  <c r="J12" i="83"/>
  <c r="H13" i="83"/>
  <c r="E14" i="83"/>
  <c r="J14" i="83"/>
  <c r="H15" i="83"/>
  <c r="E16" i="83"/>
  <c r="J16" i="83"/>
  <c r="H17" i="83"/>
  <c r="E18" i="83"/>
  <c r="J18" i="83"/>
  <c r="H19" i="83"/>
  <c r="E20" i="83"/>
  <c r="J20" i="83"/>
  <c r="H21" i="83"/>
  <c r="E22" i="83"/>
  <c r="J22" i="83"/>
  <c r="H23" i="83"/>
  <c r="E24" i="83"/>
  <c r="J24" i="83"/>
  <c r="H25" i="83"/>
  <c r="E26" i="83"/>
  <c r="J26" i="83"/>
  <c r="H27" i="83"/>
  <c r="E28" i="83"/>
  <c r="J28" i="83"/>
  <c r="H29" i="83"/>
  <c r="E30" i="83"/>
  <c r="J30" i="83"/>
  <c r="H31" i="83"/>
  <c r="E32" i="83"/>
  <c r="J32" i="83"/>
  <c r="H33" i="83"/>
  <c r="E34" i="83"/>
  <c r="J34" i="83"/>
  <c r="H35" i="83"/>
  <c r="E36" i="83"/>
  <c r="J36" i="83"/>
  <c r="H37" i="83"/>
  <c r="E38" i="83"/>
  <c r="J38" i="83"/>
  <c r="H39" i="83"/>
  <c r="E40" i="83"/>
  <c r="J40" i="83"/>
  <c r="H41" i="83"/>
  <c r="E42" i="83"/>
  <c r="J42" i="83"/>
  <c r="H43" i="83"/>
  <c r="E44" i="83"/>
  <c r="J44" i="83"/>
  <c r="H45" i="83"/>
  <c r="E46" i="83"/>
  <c r="J46" i="83"/>
  <c r="H47" i="83"/>
  <c r="E48" i="83"/>
  <c r="J48" i="83"/>
  <c r="H49" i="83"/>
  <c r="E50" i="83"/>
  <c r="J50" i="83"/>
  <c r="H51" i="83"/>
  <c r="E52" i="83"/>
  <c r="J52" i="83"/>
  <c r="H53" i="83"/>
  <c r="E54" i="83"/>
  <c r="J54" i="83"/>
  <c r="H55" i="83"/>
  <c r="E56" i="83"/>
  <c r="J56" i="83"/>
  <c r="H57" i="83"/>
  <c r="E58" i="83"/>
  <c r="J58" i="83"/>
  <c r="H59" i="83"/>
  <c r="E60" i="83"/>
  <c r="J60" i="83"/>
  <c r="H61" i="83"/>
  <c r="E62" i="83"/>
  <c r="J62" i="83"/>
  <c r="H63" i="83"/>
  <c r="E64" i="83"/>
  <c r="J64" i="83"/>
  <c r="H65" i="83"/>
  <c r="E66" i="83"/>
  <c r="J66" i="83"/>
  <c r="H67" i="83"/>
  <c r="E68" i="83"/>
  <c r="J68" i="83"/>
  <c r="H69" i="83"/>
  <c r="E70" i="83"/>
  <c r="J70" i="83"/>
  <c r="H71" i="83"/>
  <c r="E72" i="83"/>
  <c r="J72" i="83"/>
  <c r="H73" i="83"/>
  <c r="E74" i="83"/>
  <c r="J74" i="83"/>
  <c r="H75" i="83"/>
  <c r="E76" i="83"/>
  <c r="J76" i="83"/>
  <c r="H77" i="83"/>
  <c r="E78" i="83"/>
  <c r="J78" i="83"/>
  <c r="H79" i="83"/>
  <c r="E80" i="83"/>
  <c r="J80" i="83"/>
  <c r="H81" i="83"/>
  <c r="E82" i="83"/>
  <c r="J82" i="83"/>
  <c r="H83" i="83"/>
  <c r="E84" i="83"/>
  <c r="J84" i="83"/>
  <c r="H85" i="83"/>
  <c r="E86" i="83"/>
  <c r="J86" i="83"/>
  <c r="H87" i="83"/>
  <c r="E88" i="83"/>
  <c r="J88" i="83"/>
  <c r="H89" i="83"/>
  <c r="E90" i="83"/>
  <c r="J90" i="83"/>
  <c r="H91" i="83"/>
  <c r="E92" i="83"/>
  <c r="J92" i="83"/>
  <c r="H93" i="83"/>
  <c r="E94" i="83"/>
  <c r="J94" i="83"/>
  <c r="H95" i="83"/>
  <c r="E96" i="83"/>
  <c r="J96" i="83"/>
  <c r="H97" i="83"/>
  <c r="E98" i="83"/>
  <c r="J98" i="83"/>
  <c r="H99" i="83"/>
  <c r="E100" i="83"/>
  <c r="J100" i="83"/>
  <c r="H101" i="83"/>
  <c r="E102" i="83"/>
  <c r="J102" i="83"/>
  <c r="H103" i="83"/>
  <c r="E104" i="83"/>
  <c r="J104" i="83"/>
  <c r="H105" i="83"/>
  <c r="E106" i="83"/>
  <c r="J106" i="83"/>
  <c r="H107" i="83"/>
  <c r="E108" i="83"/>
  <c r="J108" i="83"/>
  <c r="H109" i="83"/>
  <c r="J279" i="83"/>
  <c r="E279" i="83"/>
  <c r="H278" i="83"/>
  <c r="J277" i="83"/>
  <c r="E277" i="83"/>
  <c r="H276" i="83"/>
  <c r="J275" i="83"/>
  <c r="E275" i="83"/>
  <c r="H274" i="83"/>
  <c r="J273" i="83"/>
  <c r="E273" i="83"/>
  <c r="H272" i="83"/>
  <c r="J271" i="83"/>
  <c r="E271" i="83"/>
  <c r="H270" i="83"/>
  <c r="J269" i="83"/>
  <c r="E269" i="83"/>
  <c r="H268" i="83"/>
  <c r="J267" i="83"/>
  <c r="E267" i="83"/>
  <c r="H266" i="83"/>
  <c r="J265" i="83"/>
  <c r="E265" i="83"/>
  <c r="H264" i="83"/>
  <c r="J263" i="83"/>
  <c r="E263" i="83"/>
  <c r="H262" i="83"/>
  <c r="J261" i="83"/>
  <c r="E261" i="83"/>
  <c r="H260" i="83"/>
  <c r="J259" i="83"/>
  <c r="E259" i="83"/>
  <c r="H258" i="83"/>
  <c r="J257" i="83"/>
  <c r="E257" i="83"/>
  <c r="H256" i="83"/>
  <c r="J255" i="83"/>
  <c r="E255" i="83"/>
  <c r="H254" i="83"/>
  <c r="J253" i="83"/>
  <c r="E253" i="83"/>
  <c r="H252" i="83"/>
  <c r="J251" i="83"/>
  <c r="E251" i="83"/>
  <c r="H250" i="83"/>
  <c r="J249" i="83"/>
  <c r="E249" i="83"/>
  <c r="H248" i="83"/>
  <c r="J247" i="83"/>
  <c r="E247" i="83"/>
  <c r="H246" i="83"/>
  <c r="J245" i="83"/>
  <c r="E245" i="83"/>
  <c r="H244" i="83"/>
  <c r="J243" i="83"/>
  <c r="E243" i="83"/>
  <c r="H242" i="83"/>
  <c r="J241" i="83"/>
  <c r="E241" i="83"/>
  <c r="H240" i="83"/>
  <c r="J239" i="83"/>
  <c r="E239" i="83"/>
  <c r="H238" i="83"/>
  <c r="J237" i="83"/>
  <c r="E237" i="83"/>
  <c r="H236" i="83"/>
  <c r="J235" i="83"/>
  <c r="E235" i="83"/>
  <c r="H234" i="83"/>
  <c r="J233" i="83"/>
  <c r="E233" i="83"/>
  <c r="H232" i="83"/>
  <c r="J231" i="83"/>
  <c r="E231" i="83"/>
  <c r="H230" i="83"/>
  <c r="J229" i="83"/>
  <c r="E229" i="83"/>
  <c r="H228" i="83"/>
  <c r="J227" i="83"/>
  <c r="E227" i="83"/>
  <c r="H226" i="83"/>
  <c r="J225" i="83"/>
  <c r="E225" i="83"/>
  <c r="H224" i="83"/>
  <c r="J223" i="83"/>
  <c r="I279" i="83"/>
  <c r="G278" i="83"/>
  <c r="I277" i="83"/>
  <c r="G276" i="83"/>
  <c r="I275" i="83"/>
  <c r="G274" i="83"/>
  <c r="I273" i="83"/>
  <c r="G272" i="83"/>
  <c r="I271" i="83"/>
  <c r="G270" i="83"/>
  <c r="I269" i="83"/>
  <c r="G268" i="83"/>
  <c r="I267" i="83"/>
  <c r="G266" i="83"/>
  <c r="I265" i="83"/>
  <c r="G264" i="83"/>
  <c r="I263" i="83"/>
  <c r="G262" i="83"/>
  <c r="I261" i="83"/>
  <c r="G260" i="83"/>
  <c r="I259" i="83"/>
  <c r="G258" i="83"/>
  <c r="I257" i="83"/>
  <c r="G256" i="83"/>
  <c r="I255" i="83"/>
  <c r="G254" i="83"/>
  <c r="I253" i="83"/>
  <c r="G252" i="83"/>
  <c r="I251" i="83"/>
  <c r="G250" i="83"/>
  <c r="I249" i="83"/>
  <c r="G248" i="83"/>
  <c r="I247" i="83"/>
  <c r="G246" i="83"/>
  <c r="I245" i="83"/>
  <c r="G244" i="83"/>
  <c r="I243" i="83"/>
  <c r="G242" i="83"/>
  <c r="I241" i="83"/>
  <c r="G240" i="83"/>
  <c r="I239" i="83"/>
  <c r="G238" i="83"/>
  <c r="I237" i="83"/>
  <c r="G236" i="83"/>
  <c r="I235" i="83"/>
  <c r="G234" i="83"/>
  <c r="I233" i="83"/>
  <c r="G232" i="83"/>
  <c r="I231" i="83"/>
  <c r="G230" i="83"/>
  <c r="I229" i="83"/>
  <c r="G228" i="83"/>
  <c r="I227" i="83"/>
  <c r="G226" i="83"/>
  <c r="I225" i="83"/>
  <c r="G224" i="83"/>
  <c r="I223" i="83"/>
  <c r="H279" i="83"/>
  <c r="J278" i="83"/>
  <c r="E278" i="83"/>
  <c r="H277" i="83"/>
  <c r="J276" i="83"/>
  <c r="E276" i="83"/>
  <c r="H275" i="83"/>
  <c r="J274" i="83"/>
  <c r="E274" i="83"/>
  <c r="H273" i="83"/>
  <c r="J272" i="83"/>
  <c r="E272" i="83"/>
  <c r="H271" i="83"/>
  <c r="J270" i="83"/>
  <c r="E270" i="83"/>
  <c r="H269" i="83"/>
  <c r="J268" i="83"/>
  <c r="E268" i="83"/>
  <c r="H267" i="83"/>
  <c r="J266" i="83"/>
  <c r="E266" i="83"/>
  <c r="H265" i="83"/>
  <c r="J264" i="83"/>
  <c r="E264" i="83"/>
  <c r="H263" i="83"/>
  <c r="J262" i="83"/>
  <c r="E262" i="83"/>
  <c r="H261" i="83"/>
  <c r="J260" i="83"/>
  <c r="E260" i="83"/>
  <c r="H259" i="83"/>
  <c r="J258" i="83"/>
  <c r="E258" i="83"/>
  <c r="H257" i="83"/>
  <c r="J256" i="83"/>
  <c r="E256" i="83"/>
  <c r="H255" i="83"/>
  <c r="J254" i="83"/>
  <c r="E254" i="83"/>
  <c r="H253" i="83"/>
  <c r="J252" i="83"/>
  <c r="E252" i="83"/>
  <c r="H251" i="83"/>
  <c r="J250" i="83"/>
  <c r="E250" i="83"/>
  <c r="H249" i="83"/>
  <c r="J248" i="83"/>
  <c r="E248" i="83"/>
  <c r="H247" i="83"/>
  <c r="J246" i="83"/>
  <c r="E246" i="83"/>
  <c r="H245" i="83"/>
  <c r="J244" i="83"/>
  <c r="E244" i="83"/>
  <c r="H243" i="83"/>
  <c r="J242" i="83"/>
  <c r="E242" i="83"/>
  <c r="H241" i="83"/>
  <c r="J240" i="83"/>
  <c r="E240" i="83"/>
  <c r="H239" i="83"/>
  <c r="J238" i="83"/>
  <c r="E238" i="83"/>
  <c r="H237" i="83"/>
  <c r="J236" i="83"/>
  <c r="E236" i="83"/>
  <c r="H235" i="83"/>
  <c r="J234" i="83"/>
  <c r="E234" i="83"/>
  <c r="H233" i="83"/>
  <c r="J232" i="83"/>
  <c r="E232" i="83"/>
  <c r="H231" i="83"/>
  <c r="J230" i="83"/>
  <c r="E230" i="83"/>
  <c r="H229" i="83"/>
  <c r="J228" i="83"/>
  <c r="E228" i="83"/>
  <c r="H227" i="83"/>
  <c r="J226" i="83"/>
  <c r="E226" i="83"/>
  <c r="H225" i="83"/>
  <c r="J224" i="83"/>
  <c r="E224" i="83"/>
  <c r="H223" i="83"/>
  <c r="G279" i="83"/>
  <c r="I278" i="83"/>
  <c r="G277" i="83"/>
  <c r="I276" i="83"/>
  <c r="G275" i="83"/>
  <c r="I274" i="83"/>
  <c r="G273" i="83"/>
  <c r="I272" i="83"/>
  <c r="G271" i="83"/>
  <c r="I270" i="83"/>
  <c r="G269" i="83"/>
  <c r="I268" i="83"/>
  <c r="G267" i="83"/>
  <c r="I266" i="83"/>
  <c r="G265" i="83"/>
  <c r="I264" i="83"/>
  <c r="G263" i="83"/>
  <c r="I262" i="83"/>
  <c r="G261" i="83"/>
  <c r="I260" i="83"/>
  <c r="G259" i="83"/>
  <c r="I258" i="83"/>
  <c r="G257" i="83"/>
  <c r="I256" i="83"/>
  <c r="G255" i="83"/>
  <c r="I254" i="83"/>
  <c r="G253" i="83"/>
  <c r="I252" i="83"/>
  <c r="G251" i="83"/>
  <c r="I250" i="83"/>
  <c r="G249" i="83"/>
  <c r="I248" i="83"/>
  <c r="G247" i="83"/>
  <c r="I246" i="83"/>
  <c r="G245" i="83"/>
  <c r="I244" i="83"/>
  <c r="G243" i="83"/>
  <c r="I242" i="83"/>
  <c r="G241" i="83"/>
  <c r="I240" i="83"/>
  <c r="G239" i="83"/>
  <c r="I238" i="83"/>
  <c r="G237" i="83"/>
  <c r="I236" i="83"/>
  <c r="G235" i="83"/>
  <c r="I234" i="83"/>
  <c r="G233" i="83"/>
  <c r="I232" i="83"/>
  <c r="G231" i="83"/>
  <c r="I230" i="83"/>
  <c r="G229" i="83"/>
  <c r="I228" i="83"/>
  <c r="G227" i="83"/>
  <c r="I226" i="83"/>
  <c r="G225" i="83"/>
  <c r="I224" i="83"/>
  <c r="G223" i="83"/>
  <c r="E223" i="83"/>
  <c r="H222" i="83"/>
  <c r="J221" i="83"/>
  <c r="E221" i="83"/>
  <c r="H220" i="83"/>
  <c r="J219" i="83"/>
  <c r="E219" i="83"/>
  <c r="H218" i="83"/>
  <c r="J217" i="83"/>
  <c r="E217" i="83"/>
  <c r="H216" i="83"/>
  <c r="J215" i="83"/>
  <c r="E215" i="83"/>
  <c r="H214" i="83"/>
  <c r="J213" i="83"/>
  <c r="E213" i="83"/>
  <c r="H212" i="83"/>
  <c r="J211" i="83"/>
  <c r="E211" i="83"/>
  <c r="H210" i="83"/>
  <c r="J209" i="83"/>
  <c r="E209" i="83"/>
  <c r="H208" i="83"/>
  <c r="J207" i="83"/>
  <c r="E207" i="83"/>
  <c r="H206" i="83"/>
  <c r="J205" i="83"/>
  <c r="E205" i="83"/>
  <c r="H204" i="83"/>
  <c r="J203" i="83"/>
  <c r="E203" i="83"/>
  <c r="H202" i="83"/>
  <c r="J201" i="83"/>
  <c r="E201" i="83"/>
  <c r="H200" i="83"/>
  <c r="J199" i="83"/>
  <c r="E199" i="83"/>
  <c r="H198" i="83"/>
  <c r="J197" i="83"/>
  <c r="E197" i="83"/>
  <c r="H196" i="83"/>
  <c r="J195" i="83"/>
  <c r="E195" i="83"/>
  <c r="H194" i="83"/>
  <c r="J193" i="83"/>
  <c r="E193" i="83"/>
  <c r="H192" i="83"/>
  <c r="J191" i="83"/>
  <c r="E191" i="83"/>
  <c r="H190" i="83"/>
  <c r="J189" i="83"/>
  <c r="E189" i="83"/>
  <c r="H188" i="83"/>
  <c r="J187" i="83"/>
  <c r="E187" i="83"/>
  <c r="H186" i="83"/>
  <c r="J185" i="83"/>
  <c r="E185" i="83"/>
  <c r="H184" i="83"/>
  <c r="J183" i="83"/>
  <c r="E183" i="83"/>
  <c r="H182" i="83"/>
  <c r="J181" i="83"/>
  <c r="E181" i="83"/>
  <c r="H180" i="83"/>
  <c r="J179" i="83"/>
  <c r="E179" i="83"/>
  <c r="H178" i="83"/>
  <c r="J177" i="83"/>
  <c r="E177" i="83"/>
  <c r="H176" i="83"/>
  <c r="J175" i="83"/>
  <c r="E175" i="83"/>
  <c r="H174" i="83"/>
  <c r="J173" i="83"/>
  <c r="E173" i="83"/>
  <c r="H172" i="83"/>
  <c r="J171" i="83"/>
  <c r="E171" i="83"/>
  <c r="H170" i="83"/>
  <c r="J169" i="83"/>
  <c r="E169" i="83"/>
  <c r="H168" i="83"/>
  <c r="J167" i="83"/>
  <c r="E167" i="83"/>
  <c r="H166" i="83"/>
  <c r="J165" i="83"/>
  <c r="E165" i="83"/>
  <c r="H164" i="83"/>
  <c r="J163" i="83"/>
  <c r="E163" i="83"/>
  <c r="H162" i="83"/>
  <c r="J161" i="83"/>
  <c r="E161" i="83"/>
  <c r="H160" i="83"/>
  <c r="J159" i="83"/>
  <c r="E159" i="83"/>
  <c r="H158" i="83"/>
  <c r="J157" i="83"/>
  <c r="E157" i="83"/>
  <c r="H156" i="83"/>
  <c r="J155" i="83"/>
  <c r="E155" i="83"/>
  <c r="H154" i="83"/>
  <c r="J153" i="83"/>
  <c r="E153" i="83"/>
  <c r="H152" i="83"/>
  <c r="J151" i="83"/>
  <c r="E151" i="83"/>
  <c r="H150" i="83"/>
  <c r="J149" i="83"/>
  <c r="E149" i="83"/>
  <c r="H148" i="83"/>
  <c r="J147" i="83"/>
  <c r="E147" i="83"/>
  <c r="H146" i="83"/>
  <c r="J145" i="83"/>
  <c r="E145" i="83"/>
  <c r="H144" i="83"/>
  <c r="J143" i="83"/>
  <c r="E143" i="83"/>
  <c r="H142" i="83"/>
  <c r="J141" i="83"/>
  <c r="E141" i="83"/>
  <c r="H140" i="83"/>
  <c r="J139" i="83"/>
  <c r="E139" i="83"/>
  <c r="H138" i="83"/>
  <c r="J137" i="83"/>
  <c r="E137" i="83"/>
  <c r="H136" i="83"/>
  <c r="J135" i="83"/>
  <c r="E135" i="83"/>
  <c r="H134" i="83"/>
  <c r="J133" i="83"/>
  <c r="E133" i="83"/>
  <c r="H132" i="83"/>
  <c r="J131" i="83"/>
  <c r="E131" i="83"/>
  <c r="H130" i="83"/>
  <c r="J129" i="83"/>
  <c r="E129" i="83"/>
  <c r="H128" i="83"/>
  <c r="J127" i="83"/>
  <c r="E127" i="83"/>
  <c r="H126" i="83"/>
  <c r="J125" i="83"/>
  <c r="E125" i="83"/>
  <c r="H124" i="83"/>
  <c r="J123" i="83"/>
  <c r="E123" i="83"/>
  <c r="H122" i="83"/>
  <c r="J121" i="83"/>
  <c r="E121" i="83"/>
  <c r="H120" i="83"/>
  <c r="J119" i="83"/>
  <c r="E119" i="83"/>
  <c r="H118" i="83"/>
  <c r="J117" i="83"/>
  <c r="E117" i="83"/>
  <c r="H116" i="83"/>
  <c r="J115" i="83"/>
  <c r="E115" i="83"/>
  <c r="H114" i="83"/>
  <c r="J113" i="83"/>
  <c r="E113" i="83"/>
  <c r="H112" i="83"/>
  <c r="J111" i="83"/>
  <c r="E111" i="83"/>
  <c r="G222" i="83"/>
  <c r="I221" i="83"/>
  <c r="G220" i="83"/>
  <c r="I219" i="83"/>
  <c r="G218" i="83"/>
  <c r="I217" i="83"/>
  <c r="G216" i="83"/>
  <c r="I215" i="83"/>
  <c r="G214" i="83"/>
  <c r="I213" i="83"/>
  <c r="G212" i="83"/>
  <c r="I211" i="83"/>
  <c r="G210" i="83"/>
  <c r="I209" i="83"/>
  <c r="G208" i="83"/>
  <c r="I207" i="83"/>
  <c r="G206" i="83"/>
  <c r="I205" i="83"/>
  <c r="G204" i="83"/>
  <c r="I203" i="83"/>
  <c r="G202" i="83"/>
  <c r="I201" i="83"/>
  <c r="G200" i="83"/>
  <c r="I199" i="83"/>
  <c r="G198" i="83"/>
  <c r="I197" i="83"/>
  <c r="G196" i="83"/>
  <c r="I195" i="83"/>
  <c r="G194" i="83"/>
  <c r="I193" i="83"/>
  <c r="G192" i="83"/>
  <c r="I191" i="83"/>
  <c r="G190" i="83"/>
  <c r="I189" i="83"/>
  <c r="G188" i="83"/>
  <c r="I187" i="83"/>
  <c r="G186" i="83"/>
  <c r="I185" i="83"/>
  <c r="G184" i="83"/>
  <c r="I183" i="83"/>
  <c r="G182" i="83"/>
  <c r="I181" i="83"/>
  <c r="G180" i="83"/>
  <c r="I179" i="83"/>
  <c r="G178" i="83"/>
  <c r="I177" i="83"/>
  <c r="G176" i="83"/>
  <c r="I175" i="83"/>
  <c r="G174" i="83"/>
  <c r="I173" i="83"/>
  <c r="G172" i="83"/>
  <c r="I171" i="83"/>
  <c r="G170" i="83"/>
  <c r="I169" i="83"/>
  <c r="G168" i="83"/>
  <c r="I167" i="83"/>
  <c r="G166" i="83"/>
  <c r="I165" i="83"/>
  <c r="G164" i="83"/>
  <c r="I163" i="83"/>
  <c r="G162" i="83"/>
  <c r="I161" i="83"/>
  <c r="G160" i="83"/>
  <c r="I159" i="83"/>
  <c r="G158" i="83"/>
  <c r="I157" i="83"/>
  <c r="G156" i="83"/>
  <c r="I155" i="83"/>
  <c r="G154" i="83"/>
  <c r="I153" i="83"/>
  <c r="G152" i="83"/>
  <c r="I151" i="83"/>
  <c r="G150" i="83"/>
  <c r="I149" i="83"/>
  <c r="G148" i="83"/>
  <c r="I147" i="83"/>
  <c r="G146" i="83"/>
  <c r="I145" i="83"/>
  <c r="G144" i="83"/>
  <c r="I143" i="83"/>
  <c r="G142" i="83"/>
  <c r="I141" i="83"/>
  <c r="G140" i="83"/>
  <c r="I139" i="83"/>
  <c r="G138" i="83"/>
  <c r="I137" i="83"/>
  <c r="G136" i="83"/>
  <c r="I135" i="83"/>
  <c r="G134" i="83"/>
  <c r="I133" i="83"/>
  <c r="G132" i="83"/>
  <c r="I131" i="83"/>
  <c r="G130" i="83"/>
  <c r="I129" i="83"/>
  <c r="G128" i="83"/>
  <c r="I127" i="83"/>
  <c r="G126" i="83"/>
  <c r="I125" i="83"/>
  <c r="G124" i="83"/>
  <c r="I123" i="83"/>
  <c r="G122" i="83"/>
  <c r="I121" i="83"/>
  <c r="G120" i="83"/>
  <c r="I119" i="83"/>
  <c r="G118" i="83"/>
  <c r="I117" i="83"/>
  <c r="G116" i="83"/>
  <c r="I115" i="83"/>
  <c r="G114" i="83"/>
  <c r="I113" i="83"/>
  <c r="G112" i="83"/>
  <c r="I111" i="83"/>
  <c r="J222" i="83"/>
  <c r="E222" i="83"/>
  <c r="H221" i="83"/>
  <c r="J220" i="83"/>
  <c r="E220" i="83"/>
  <c r="H219" i="83"/>
  <c r="J218" i="83"/>
  <c r="E218" i="83"/>
  <c r="H217" i="83"/>
  <c r="J216" i="83"/>
  <c r="E216" i="83"/>
  <c r="H215" i="83"/>
  <c r="J214" i="83"/>
  <c r="E214" i="83"/>
  <c r="H213" i="83"/>
  <c r="J212" i="83"/>
  <c r="E212" i="83"/>
  <c r="H211" i="83"/>
  <c r="J210" i="83"/>
  <c r="E210" i="83"/>
  <c r="H209" i="83"/>
  <c r="J208" i="83"/>
  <c r="E208" i="83"/>
  <c r="H207" i="83"/>
  <c r="J206" i="83"/>
  <c r="E206" i="83"/>
  <c r="H205" i="83"/>
  <c r="J204" i="83"/>
  <c r="E204" i="83"/>
  <c r="H203" i="83"/>
  <c r="J202" i="83"/>
  <c r="E202" i="83"/>
  <c r="H201" i="83"/>
  <c r="J200" i="83"/>
  <c r="E200" i="83"/>
  <c r="H199" i="83"/>
  <c r="J198" i="83"/>
  <c r="E198" i="83"/>
  <c r="H197" i="83"/>
  <c r="J196" i="83"/>
  <c r="E196" i="83"/>
  <c r="H195" i="83"/>
  <c r="J194" i="83"/>
  <c r="E194" i="83"/>
  <c r="H193" i="83"/>
  <c r="J192" i="83"/>
  <c r="E192" i="83"/>
  <c r="H191" i="83"/>
  <c r="J190" i="83"/>
  <c r="E190" i="83"/>
  <c r="H189" i="83"/>
  <c r="J188" i="83"/>
  <c r="E188" i="83"/>
  <c r="H187" i="83"/>
  <c r="J186" i="83"/>
  <c r="E186" i="83"/>
  <c r="H185" i="83"/>
  <c r="J184" i="83"/>
  <c r="E184" i="83"/>
  <c r="H183" i="83"/>
  <c r="J182" i="83"/>
  <c r="E182" i="83"/>
  <c r="H181" i="83"/>
  <c r="J180" i="83"/>
  <c r="E180" i="83"/>
  <c r="H179" i="83"/>
  <c r="J178" i="83"/>
  <c r="E178" i="83"/>
  <c r="H177" i="83"/>
  <c r="J176" i="83"/>
  <c r="E176" i="83"/>
  <c r="H175" i="83"/>
  <c r="J174" i="83"/>
  <c r="E174" i="83"/>
  <c r="H173" i="83"/>
  <c r="J172" i="83"/>
  <c r="E172" i="83"/>
  <c r="H171" i="83"/>
  <c r="J170" i="83"/>
  <c r="E170" i="83"/>
  <c r="H169" i="83"/>
  <c r="J168" i="83"/>
  <c r="E168" i="83"/>
  <c r="H167" i="83"/>
  <c r="J166" i="83"/>
  <c r="E166" i="83"/>
  <c r="H165" i="83"/>
  <c r="J164" i="83"/>
  <c r="E164" i="83"/>
  <c r="H163" i="83"/>
  <c r="J162" i="83"/>
  <c r="E162" i="83"/>
  <c r="H161" i="83"/>
  <c r="J160" i="83"/>
  <c r="E160" i="83"/>
  <c r="H159" i="83"/>
  <c r="J158" i="83"/>
  <c r="E158" i="83"/>
  <c r="H157" i="83"/>
  <c r="J156" i="83"/>
  <c r="E156" i="83"/>
  <c r="H155" i="83"/>
  <c r="J154" i="83"/>
  <c r="E154" i="83"/>
  <c r="H153" i="83"/>
  <c r="J152" i="83"/>
  <c r="E152" i="83"/>
  <c r="H151" i="83"/>
  <c r="J150" i="83"/>
  <c r="E150" i="83"/>
  <c r="H149" i="83"/>
  <c r="J148" i="83"/>
  <c r="E148" i="83"/>
  <c r="H147" i="83"/>
  <c r="J146" i="83"/>
  <c r="E146" i="83"/>
  <c r="H145" i="83"/>
  <c r="J144" i="83"/>
  <c r="E144" i="83"/>
  <c r="H143" i="83"/>
  <c r="J142" i="83"/>
  <c r="E142" i="83"/>
  <c r="H141" i="83"/>
  <c r="J140" i="83"/>
  <c r="E140" i="83"/>
  <c r="H139" i="83"/>
  <c r="J138" i="83"/>
  <c r="E138" i="83"/>
  <c r="H137" i="83"/>
  <c r="J136" i="83"/>
  <c r="E136" i="83"/>
  <c r="H135" i="83"/>
  <c r="J134" i="83"/>
  <c r="E134" i="83"/>
  <c r="H133" i="83"/>
  <c r="J132" i="83"/>
  <c r="E132" i="83"/>
  <c r="H131" i="83"/>
  <c r="J130" i="83"/>
  <c r="E130" i="83"/>
  <c r="H129" i="83"/>
  <c r="J128" i="83"/>
  <c r="E128" i="83"/>
  <c r="H127" i="83"/>
  <c r="J126" i="83"/>
  <c r="E126" i="83"/>
  <c r="H125" i="83"/>
  <c r="J124" i="83"/>
  <c r="E124" i="83"/>
  <c r="H123" i="83"/>
  <c r="J122" i="83"/>
  <c r="E122" i="83"/>
  <c r="H121" i="83"/>
  <c r="J120" i="83"/>
  <c r="E120" i="83"/>
  <c r="H119" i="83"/>
  <c r="J118" i="83"/>
  <c r="E118" i="83"/>
  <c r="H117" i="83"/>
  <c r="J116" i="83"/>
  <c r="E116" i="83"/>
  <c r="H115" i="83"/>
  <c r="J114" i="83"/>
  <c r="E114" i="83"/>
  <c r="H113" i="83"/>
  <c r="J112" i="83"/>
  <c r="E112" i="83"/>
  <c r="H111" i="83"/>
  <c r="J110" i="83"/>
  <c r="E110" i="83"/>
  <c r="I222" i="83"/>
  <c r="G221" i="83"/>
  <c r="I220" i="83"/>
  <c r="G219" i="83"/>
  <c r="I218" i="83"/>
  <c r="G217" i="83"/>
  <c r="I216" i="83"/>
  <c r="G215" i="83"/>
  <c r="I214" i="83"/>
  <c r="G213" i="83"/>
  <c r="I212" i="83"/>
  <c r="G211" i="83"/>
  <c r="I210" i="83"/>
  <c r="G209" i="83"/>
  <c r="I208" i="83"/>
  <c r="G207" i="83"/>
  <c r="I206" i="83"/>
  <c r="G205" i="83"/>
  <c r="I204" i="83"/>
  <c r="G203" i="83"/>
  <c r="I202" i="83"/>
  <c r="G201" i="83"/>
  <c r="I200" i="83"/>
  <c r="G199" i="83"/>
  <c r="I198" i="83"/>
  <c r="G197" i="83"/>
  <c r="I196" i="83"/>
  <c r="G195" i="83"/>
  <c r="I194" i="83"/>
  <c r="G193" i="83"/>
  <c r="I192" i="83"/>
  <c r="G191" i="83"/>
  <c r="I190" i="83"/>
  <c r="G189" i="83"/>
  <c r="I188" i="83"/>
  <c r="G187" i="83"/>
  <c r="I186" i="83"/>
  <c r="G185" i="83"/>
  <c r="I184" i="83"/>
  <c r="G183" i="83"/>
  <c r="I182" i="83"/>
  <c r="G181" i="83"/>
  <c r="I180" i="83"/>
  <c r="G179" i="83"/>
  <c r="I178" i="83"/>
  <c r="G177" i="83"/>
  <c r="I176" i="83"/>
  <c r="G175" i="83"/>
  <c r="I174" i="83"/>
  <c r="G173" i="83"/>
  <c r="I172" i="83"/>
  <c r="G171" i="83"/>
  <c r="I170" i="83"/>
  <c r="G169" i="83"/>
  <c r="I168" i="83"/>
  <c r="G167" i="83"/>
  <c r="I166" i="83"/>
  <c r="G165" i="83"/>
  <c r="I164" i="83"/>
  <c r="G163" i="83"/>
  <c r="I162" i="83"/>
  <c r="G161" i="83"/>
  <c r="I160" i="83"/>
  <c r="G159" i="83"/>
  <c r="I158" i="83"/>
  <c r="G157" i="83"/>
  <c r="I156" i="83"/>
  <c r="G155" i="83"/>
  <c r="I154" i="83"/>
  <c r="G153" i="83"/>
  <c r="I152" i="83"/>
  <c r="G151" i="83"/>
  <c r="I150" i="83"/>
  <c r="G149" i="83"/>
  <c r="I148" i="83"/>
  <c r="G147" i="83"/>
  <c r="I146" i="83"/>
  <c r="G145" i="83"/>
  <c r="I144" i="83"/>
  <c r="G143" i="83"/>
  <c r="I142" i="83"/>
  <c r="G141" i="83"/>
  <c r="I140" i="83"/>
  <c r="G139" i="83"/>
  <c r="I138" i="83"/>
  <c r="G137" i="83"/>
  <c r="I136" i="83"/>
  <c r="G135" i="83"/>
  <c r="I134" i="83"/>
  <c r="G133" i="83"/>
  <c r="I132" i="83"/>
  <c r="G131" i="83"/>
  <c r="I130" i="83"/>
  <c r="G129" i="83"/>
  <c r="I128" i="83"/>
  <c r="G127" i="83"/>
  <c r="I126" i="83"/>
  <c r="G125" i="83"/>
  <c r="I124" i="83"/>
  <c r="G123" i="83"/>
  <c r="I122" i="83"/>
  <c r="G121" i="83"/>
  <c r="I120" i="83"/>
  <c r="G119" i="83"/>
  <c r="I118" i="83"/>
  <c r="G117" i="83"/>
  <c r="I116" i="83"/>
  <c r="G115" i="83"/>
  <c r="I114" i="83"/>
  <c r="G113" i="83"/>
  <c r="I112" i="83"/>
  <c r="G111" i="83"/>
  <c r="G6" i="83"/>
  <c r="I7" i="83"/>
  <c r="G8" i="83"/>
  <c r="I9" i="83"/>
  <c r="G10" i="83"/>
  <c r="I11" i="83"/>
  <c r="G12" i="83"/>
  <c r="I13" i="83"/>
  <c r="G14" i="83"/>
  <c r="I15" i="83"/>
  <c r="G16" i="83"/>
  <c r="I17" i="83"/>
  <c r="G18" i="83"/>
  <c r="I19" i="83"/>
  <c r="G20" i="83"/>
  <c r="I21" i="83"/>
  <c r="G22" i="83"/>
  <c r="I23" i="83"/>
  <c r="G24" i="83"/>
  <c r="I25" i="83"/>
  <c r="G26" i="83"/>
  <c r="I27" i="83"/>
  <c r="G28" i="83"/>
  <c r="I29" i="83"/>
  <c r="G30" i="83"/>
  <c r="I31" i="83"/>
  <c r="G32" i="83"/>
  <c r="I33" i="83"/>
  <c r="G34" i="83"/>
  <c r="I35" i="83"/>
  <c r="G36" i="83"/>
  <c r="I37" i="83"/>
  <c r="G38" i="83"/>
  <c r="I39" i="83"/>
  <c r="G40" i="83"/>
  <c r="I41" i="83"/>
  <c r="G42" i="83"/>
  <c r="I43" i="83"/>
  <c r="G44" i="83"/>
  <c r="I45" i="83"/>
  <c r="G46" i="83"/>
  <c r="I47" i="83"/>
  <c r="G48" i="83"/>
  <c r="I49" i="83"/>
  <c r="G50" i="83"/>
  <c r="I51" i="83"/>
  <c r="G52" i="83"/>
  <c r="I53" i="83"/>
  <c r="G54" i="83"/>
  <c r="I55" i="83"/>
  <c r="G56" i="83"/>
  <c r="I57" i="83"/>
  <c r="G58" i="83"/>
  <c r="I59" i="83"/>
  <c r="G60" i="83"/>
  <c r="I61" i="83"/>
  <c r="G62" i="83"/>
  <c r="I63" i="83"/>
  <c r="G64" i="83"/>
  <c r="I65" i="83"/>
  <c r="G66" i="83"/>
  <c r="I67" i="83"/>
  <c r="G68" i="83"/>
  <c r="I69" i="83"/>
  <c r="G70" i="83"/>
  <c r="I71" i="83"/>
  <c r="G72" i="83"/>
  <c r="I73" i="83"/>
  <c r="G74" i="83"/>
  <c r="I75" i="83"/>
  <c r="G76" i="83"/>
  <c r="I77" i="83"/>
  <c r="G78" i="83"/>
  <c r="I79" i="83"/>
  <c r="G80" i="83"/>
  <c r="I81" i="83"/>
  <c r="G82" i="83"/>
  <c r="I83" i="83"/>
  <c r="G84" i="83"/>
  <c r="I85" i="83"/>
  <c r="G86" i="83"/>
  <c r="I87" i="83"/>
  <c r="G88" i="83"/>
  <c r="I89" i="83"/>
  <c r="G90" i="83"/>
  <c r="I91" i="83"/>
  <c r="G92" i="83"/>
  <c r="I93" i="83"/>
  <c r="G94" i="83"/>
  <c r="I95" i="83"/>
  <c r="G96" i="83"/>
  <c r="I97" i="83"/>
  <c r="G98" i="83"/>
  <c r="I99" i="83"/>
  <c r="G100" i="83"/>
  <c r="I101" i="83"/>
  <c r="G102" i="83"/>
  <c r="I103" i="83"/>
  <c r="G104" i="83"/>
  <c r="I105" i="83"/>
  <c r="G106" i="83"/>
  <c r="I107" i="83"/>
  <c r="G108" i="83"/>
  <c r="I109" i="83"/>
  <c r="H110" i="83"/>
  <c r="D9" i="82"/>
  <c r="D6" i="82" s="1"/>
  <c r="F5" i="83"/>
  <c r="H6" i="83"/>
  <c r="E7" i="83"/>
  <c r="J7" i="83"/>
  <c r="H8" i="83"/>
  <c r="E9" i="83"/>
  <c r="J9" i="83"/>
  <c r="H10" i="83"/>
  <c r="E11" i="83"/>
  <c r="J11" i="83"/>
  <c r="H12" i="83"/>
  <c r="E13" i="83"/>
  <c r="J13" i="83"/>
  <c r="H14" i="83"/>
  <c r="E15" i="83"/>
  <c r="J15" i="83"/>
  <c r="H16" i="83"/>
  <c r="E17" i="83"/>
  <c r="J17" i="83"/>
  <c r="H18" i="83"/>
  <c r="E19" i="83"/>
  <c r="J19" i="83"/>
  <c r="H20" i="83"/>
  <c r="E21" i="83"/>
  <c r="J21" i="83"/>
  <c r="H22" i="83"/>
  <c r="E23" i="83"/>
  <c r="J23" i="83"/>
  <c r="H24" i="83"/>
  <c r="E25" i="83"/>
  <c r="J25" i="83"/>
  <c r="H26" i="83"/>
  <c r="E27" i="83"/>
  <c r="J27" i="83"/>
  <c r="H28" i="83"/>
  <c r="E29" i="83"/>
  <c r="J29" i="83"/>
  <c r="H30" i="83"/>
  <c r="E31" i="83"/>
  <c r="J31" i="83"/>
  <c r="H32" i="83"/>
  <c r="E33" i="83"/>
  <c r="J33" i="83"/>
  <c r="H34" i="83"/>
  <c r="E35" i="83"/>
  <c r="J35" i="83"/>
  <c r="H36" i="83"/>
  <c r="E37" i="83"/>
  <c r="J37" i="83"/>
  <c r="H38" i="83"/>
  <c r="E39" i="83"/>
  <c r="J39" i="83"/>
  <c r="H40" i="83"/>
  <c r="E41" i="83"/>
  <c r="J41" i="83"/>
  <c r="H42" i="83"/>
  <c r="E43" i="83"/>
  <c r="J43" i="83"/>
  <c r="H44" i="83"/>
  <c r="E45" i="83"/>
  <c r="J45" i="83"/>
  <c r="H46" i="83"/>
  <c r="E47" i="83"/>
  <c r="J47" i="83"/>
  <c r="H48" i="83"/>
  <c r="E49" i="83"/>
  <c r="J49" i="83"/>
  <c r="H50" i="83"/>
  <c r="E51" i="83"/>
  <c r="J51" i="83"/>
  <c r="H52" i="83"/>
  <c r="E53" i="83"/>
  <c r="J53" i="83"/>
  <c r="H54" i="83"/>
  <c r="E55" i="83"/>
  <c r="J55" i="83"/>
  <c r="H56" i="83"/>
  <c r="E57" i="83"/>
  <c r="J57" i="83"/>
  <c r="H58" i="83"/>
  <c r="E59" i="83"/>
  <c r="J59" i="83"/>
  <c r="H60" i="83"/>
  <c r="E61" i="83"/>
  <c r="J61" i="83"/>
  <c r="H62" i="83"/>
  <c r="E63" i="83"/>
  <c r="J63" i="83"/>
  <c r="H64" i="83"/>
  <c r="E65" i="83"/>
  <c r="J65" i="83"/>
  <c r="H66" i="83"/>
  <c r="E67" i="83"/>
  <c r="J67" i="83"/>
  <c r="H68" i="83"/>
  <c r="E69" i="83"/>
  <c r="J69" i="83"/>
  <c r="H70" i="83"/>
  <c r="E71" i="83"/>
  <c r="J71" i="83"/>
  <c r="H72" i="83"/>
  <c r="E73" i="83"/>
  <c r="J73" i="83"/>
  <c r="H74" i="83"/>
  <c r="E75" i="83"/>
  <c r="J75" i="83"/>
  <c r="H76" i="83"/>
  <c r="E77" i="83"/>
  <c r="J77" i="83"/>
  <c r="H78" i="83"/>
  <c r="E79" i="83"/>
  <c r="J79" i="83"/>
  <c r="H80" i="83"/>
  <c r="E81" i="83"/>
  <c r="J81" i="83"/>
  <c r="H82" i="83"/>
  <c r="E83" i="83"/>
  <c r="J83" i="83"/>
  <c r="H84" i="83"/>
  <c r="E85" i="83"/>
  <c r="J85" i="83"/>
  <c r="H86" i="83"/>
  <c r="E87" i="83"/>
  <c r="J87" i="83"/>
  <c r="H88" i="83"/>
  <c r="E89" i="83"/>
  <c r="J89" i="83"/>
  <c r="H90" i="83"/>
  <c r="E91" i="83"/>
  <c r="J91" i="83"/>
  <c r="H92" i="83"/>
  <c r="E93" i="83"/>
  <c r="J93" i="83"/>
  <c r="H94" i="83"/>
  <c r="E95" i="83"/>
  <c r="J95" i="83"/>
  <c r="H96" i="83"/>
  <c r="E97" i="83"/>
  <c r="J97" i="83"/>
  <c r="H98" i="83"/>
  <c r="E99" i="83"/>
  <c r="J99" i="83"/>
  <c r="H100" i="83"/>
  <c r="E101" i="83"/>
  <c r="J101" i="83"/>
  <c r="H102" i="83"/>
  <c r="E103" i="83"/>
  <c r="J103" i="83"/>
  <c r="H104" i="83"/>
  <c r="E105" i="83"/>
  <c r="J105" i="83"/>
  <c r="H106" i="83"/>
  <c r="E107" i="83"/>
  <c r="J107" i="83"/>
  <c r="H108" i="83"/>
  <c r="E109" i="83"/>
  <c r="J109" i="83"/>
  <c r="I110" i="83"/>
  <c r="J5" i="83" l="1"/>
  <c r="D2" i="83"/>
  <c r="B11" i="82" s="1"/>
  <c r="I5" i="83"/>
  <c r="H5" i="83"/>
  <c r="E5" i="83"/>
  <c r="D5" i="83" s="1"/>
  <c r="G5" i="83"/>
  <c r="D6" i="83"/>
  <c r="D7" i="83"/>
  <c r="D8" i="83" s="1"/>
  <c r="D9" i="83" s="1"/>
  <c r="D10" i="83" s="1"/>
  <c r="D11" i="83" s="1"/>
  <c r="D12" i="83" s="1"/>
  <c r="D13" i="83" s="1"/>
  <c r="D14" i="83" s="1"/>
  <c r="D15" i="83" s="1"/>
  <c r="D16" i="83" s="1"/>
  <c r="D17" i="83" s="1"/>
  <c r="D18" i="83" s="1"/>
  <c r="D19" i="83" s="1"/>
  <c r="D20" i="83" s="1"/>
  <c r="D21" i="83" s="1"/>
  <c r="D22" i="83" s="1"/>
  <c r="D23" i="83" s="1"/>
  <c r="D24" i="83" s="1"/>
  <c r="D25" i="83" s="1"/>
  <c r="D26" i="83" s="1"/>
  <c r="D27" i="83" s="1"/>
  <c r="D28" i="83" s="1"/>
  <c r="D29" i="83" s="1"/>
  <c r="D30" i="83" s="1"/>
  <c r="D31" i="83" s="1"/>
  <c r="D32" i="83" s="1"/>
  <c r="D33" i="83" s="1"/>
  <c r="D34" i="83" s="1"/>
  <c r="D35" i="83" s="1"/>
  <c r="D36" i="83" s="1"/>
  <c r="D37" i="83" s="1"/>
  <c r="D38" i="83" s="1"/>
  <c r="D39" i="83" s="1"/>
  <c r="D40" i="83" s="1"/>
  <c r="D41" i="83" s="1"/>
  <c r="D42" i="83" s="1"/>
  <c r="D43" i="83" s="1"/>
  <c r="D44" i="83" s="1"/>
  <c r="D45" i="83" s="1"/>
  <c r="D46" i="83" s="1"/>
  <c r="D47" i="83" s="1"/>
  <c r="D48" i="83" s="1"/>
  <c r="D49" i="83" s="1"/>
  <c r="D50" i="83" s="1"/>
  <c r="D51" i="83" s="1"/>
  <c r="D52" i="83" s="1"/>
  <c r="D53" i="83" s="1"/>
  <c r="D54" i="83" s="1"/>
  <c r="D55" i="83" s="1"/>
  <c r="D56" i="83" s="1"/>
  <c r="D57" i="83" s="1"/>
  <c r="D58" i="83" s="1"/>
  <c r="D59" i="83" s="1"/>
  <c r="D60" i="83" s="1"/>
  <c r="D61" i="83" s="1"/>
  <c r="D62" i="83" s="1"/>
  <c r="D63" i="83" s="1"/>
  <c r="D64" i="83" s="1"/>
  <c r="D65" i="83" s="1"/>
  <c r="D66" i="83" s="1"/>
  <c r="D67" i="83" s="1"/>
  <c r="D68" i="83" s="1"/>
  <c r="D69" i="83" s="1"/>
  <c r="D70" i="83" s="1"/>
  <c r="D71" i="83" s="1"/>
  <c r="D72" i="83" s="1"/>
  <c r="D73" i="83" s="1"/>
  <c r="D74" i="83" s="1"/>
  <c r="D75" i="83" s="1"/>
  <c r="D76" i="83" s="1"/>
  <c r="D77" i="83" s="1"/>
  <c r="D78" i="83" s="1"/>
  <c r="D79" i="83" s="1"/>
  <c r="D80" i="83" s="1"/>
  <c r="D81" i="83" s="1"/>
  <c r="D82" i="83" s="1"/>
  <c r="D83" i="83" s="1"/>
  <c r="D84" i="83" s="1"/>
  <c r="D85" i="83" s="1"/>
  <c r="D86" i="83" s="1"/>
  <c r="D87" i="83" s="1"/>
  <c r="D88" i="83" s="1"/>
  <c r="D89" i="83" s="1"/>
  <c r="D90" i="83" s="1"/>
  <c r="D91" i="83" s="1"/>
  <c r="D92" i="83" s="1"/>
  <c r="D93" i="83" s="1"/>
  <c r="D94" i="83" s="1"/>
  <c r="D95" i="83" s="1"/>
  <c r="D96" i="83" s="1"/>
  <c r="D97" i="83" s="1"/>
  <c r="D98" i="83" s="1"/>
  <c r="D99" i="83" s="1"/>
  <c r="D100" i="83" s="1"/>
  <c r="D101" i="83" s="1"/>
  <c r="D102" i="83" s="1"/>
  <c r="D103" i="83" s="1"/>
  <c r="D104" i="83" s="1"/>
  <c r="D105" i="83" s="1"/>
  <c r="D106" i="83" s="1"/>
  <c r="D107" i="83" s="1"/>
  <c r="D108" i="83" s="1"/>
  <c r="D109" i="83" s="1"/>
  <c r="D110" i="83" s="1"/>
  <c r="D111" i="83" s="1"/>
  <c r="D112" i="83" s="1"/>
  <c r="D113" i="83" s="1"/>
  <c r="D114" i="83" s="1"/>
  <c r="D115" i="83" s="1"/>
  <c r="D116" i="83" s="1"/>
  <c r="D117" i="83" s="1"/>
  <c r="D118" i="83" s="1"/>
  <c r="D119" i="83" s="1"/>
  <c r="D120" i="83" s="1"/>
  <c r="D121" i="83" s="1"/>
  <c r="D122" i="83" s="1"/>
  <c r="D123" i="83" s="1"/>
  <c r="D124" i="83" s="1"/>
  <c r="D125" i="83" s="1"/>
  <c r="D126" i="83" s="1"/>
  <c r="D127" i="83" s="1"/>
  <c r="D128" i="83" s="1"/>
  <c r="D129" i="83" s="1"/>
  <c r="D130" i="83" s="1"/>
  <c r="D131" i="83" s="1"/>
  <c r="D132" i="83" s="1"/>
  <c r="D133" i="83" s="1"/>
  <c r="D134" i="83" s="1"/>
  <c r="D135" i="83" s="1"/>
  <c r="D136" i="83" s="1"/>
  <c r="D137" i="83" s="1"/>
  <c r="D138" i="83" s="1"/>
  <c r="D139" i="83" s="1"/>
  <c r="D140" i="83" s="1"/>
  <c r="D141" i="83" s="1"/>
  <c r="D142" i="83" s="1"/>
  <c r="D143" i="83" s="1"/>
  <c r="D144" i="83" s="1"/>
  <c r="D145" i="83" s="1"/>
  <c r="D146" i="83" s="1"/>
  <c r="D147" i="83" s="1"/>
  <c r="D148" i="83" s="1"/>
  <c r="D149" i="83" s="1"/>
  <c r="D150" i="83" s="1"/>
  <c r="D151" i="83" s="1"/>
  <c r="D152" i="83" s="1"/>
  <c r="D153" i="83" s="1"/>
  <c r="D154" i="83" s="1"/>
  <c r="D155" i="83" s="1"/>
  <c r="D156" i="83" s="1"/>
  <c r="D157" i="83" s="1"/>
  <c r="D158" i="83" s="1"/>
  <c r="D159" i="83" s="1"/>
  <c r="D160" i="83" s="1"/>
  <c r="D161" i="83" s="1"/>
  <c r="D162" i="83" s="1"/>
  <c r="D163" i="83" s="1"/>
  <c r="D164" i="83" s="1"/>
  <c r="D165" i="83" s="1"/>
  <c r="D166" i="83" s="1"/>
  <c r="D167" i="83" s="1"/>
  <c r="D168" i="83" s="1"/>
  <c r="D169" i="83" s="1"/>
  <c r="D170" i="83" s="1"/>
  <c r="D171" i="83" s="1"/>
  <c r="D172" i="83" s="1"/>
  <c r="D173" i="83" s="1"/>
  <c r="D174" i="83" s="1"/>
  <c r="D175" i="83" s="1"/>
  <c r="D176" i="83" s="1"/>
  <c r="D177" i="83" s="1"/>
  <c r="D178" i="83" s="1"/>
  <c r="D179" i="83" s="1"/>
  <c r="D180" i="83" s="1"/>
  <c r="D181" i="83" s="1"/>
  <c r="D182" i="83" s="1"/>
  <c r="D183" i="83" s="1"/>
  <c r="D184" i="83" s="1"/>
  <c r="D185" i="83" s="1"/>
  <c r="D186" i="83" s="1"/>
  <c r="D187" i="83" s="1"/>
  <c r="D188" i="83" s="1"/>
  <c r="D189" i="83" s="1"/>
  <c r="D190" i="83" s="1"/>
  <c r="D191" i="83" s="1"/>
  <c r="D192" i="83" s="1"/>
  <c r="D193" i="83" s="1"/>
  <c r="D194" i="83" s="1"/>
  <c r="D195" i="83" s="1"/>
  <c r="D196" i="83" s="1"/>
  <c r="D197" i="83" s="1"/>
  <c r="D198" i="83" s="1"/>
  <c r="D199" i="83" s="1"/>
  <c r="D200" i="83" s="1"/>
  <c r="D201" i="83" s="1"/>
  <c r="D202" i="83" s="1"/>
  <c r="D203" i="83" s="1"/>
  <c r="D204" i="83" s="1"/>
  <c r="D205" i="83" s="1"/>
  <c r="D206" i="83" s="1"/>
  <c r="D207" i="83" s="1"/>
  <c r="D208" i="83" s="1"/>
  <c r="D209" i="83" s="1"/>
  <c r="D210" i="83" s="1"/>
  <c r="D211" i="83" s="1"/>
  <c r="D212" i="83" s="1"/>
  <c r="D213" i="83" s="1"/>
  <c r="D214" i="83" s="1"/>
  <c r="D215" i="83" s="1"/>
  <c r="D216" i="83" s="1"/>
  <c r="D217" i="83" s="1"/>
  <c r="D218" i="83" s="1"/>
  <c r="D219" i="83" s="1"/>
  <c r="D220" i="83" s="1"/>
  <c r="D221" i="83" s="1"/>
  <c r="D222" i="83" s="1"/>
  <c r="D223" i="83" s="1"/>
  <c r="D224" i="83" s="1"/>
  <c r="D225" i="83" s="1"/>
  <c r="D226" i="83" s="1"/>
  <c r="D227" i="83" s="1"/>
  <c r="D228" i="83" s="1"/>
  <c r="D229" i="83" s="1"/>
  <c r="D230" i="83" s="1"/>
  <c r="D231" i="83" s="1"/>
  <c r="D232" i="83" s="1"/>
  <c r="D233" i="83" s="1"/>
  <c r="D234" i="83" s="1"/>
  <c r="D235" i="83" s="1"/>
  <c r="D236" i="83" s="1"/>
  <c r="D237" i="83" s="1"/>
  <c r="D238" i="83" s="1"/>
  <c r="D239" i="83" s="1"/>
  <c r="D240" i="83" s="1"/>
  <c r="D241" i="83" s="1"/>
  <c r="D242" i="83" s="1"/>
  <c r="D243" i="83" s="1"/>
  <c r="D244" i="83" s="1"/>
  <c r="D245" i="83" s="1"/>
  <c r="D246" i="83" s="1"/>
  <c r="D247" i="83" s="1"/>
  <c r="D248" i="83" s="1"/>
  <c r="D249" i="83" s="1"/>
  <c r="D250" i="83" s="1"/>
  <c r="D251" i="83" s="1"/>
  <c r="D252" i="83" s="1"/>
  <c r="D253" i="83" s="1"/>
  <c r="D254" i="83" s="1"/>
  <c r="D255" i="83" s="1"/>
  <c r="D256" i="83" s="1"/>
  <c r="D257" i="83" s="1"/>
  <c r="D258" i="83" s="1"/>
  <c r="D259" i="83" s="1"/>
  <c r="D260" i="83" s="1"/>
  <c r="D261" i="83" s="1"/>
  <c r="D262" i="83" s="1"/>
  <c r="D263" i="83" s="1"/>
  <c r="D264" i="83" s="1"/>
  <c r="D265" i="83" s="1"/>
  <c r="D266" i="83" s="1"/>
  <c r="D267" i="83" s="1"/>
  <c r="D268" i="83" s="1"/>
  <c r="D269" i="83" s="1"/>
  <c r="D270" i="83" s="1"/>
  <c r="D271" i="83" s="1"/>
  <c r="D272" i="83" s="1"/>
  <c r="D273" i="83" s="1"/>
  <c r="D274" i="83" s="1"/>
  <c r="D275" i="83" s="1"/>
  <c r="D276" i="83" s="1"/>
  <c r="D277" i="83" s="1"/>
  <c r="D278" i="83" s="1"/>
  <c r="D279" i="8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<sst xmlns="http://schemas.openxmlformats.org/spreadsheetml/2006/main" count="2669" uniqueCount="1225">
  <si>
    <t>居住世帯のない住宅</t>
  </si>
  <si>
    <t>世帯人員</t>
  </si>
  <si>
    <t>世帯の１人当たり居住室の畳数</t>
  </si>
  <si>
    <t>１か月当たり家賃・間代</t>
  </si>
  <si>
    <t>延べ面積１ｍ2当たり家賃</t>
  </si>
  <si>
    <t>現住居以外に所有する住宅数</t>
  </si>
  <si>
    <t>主世帯</t>
  </si>
  <si>
    <t>空き家</t>
  </si>
  <si>
    <t>住宅数</t>
  </si>
  <si>
    <t>住宅以外で人が居住する建物数</t>
  </si>
  <si>
    <t>居住世帯のない住宅数</t>
  </si>
  <si>
    <t>むね数</t>
  </si>
  <si>
    <t>専用住宅数</t>
  </si>
  <si>
    <t>持ち家数</t>
  </si>
  <si>
    <t>借家数</t>
  </si>
  <si>
    <t>借家（専用住宅）数</t>
  </si>
  <si>
    <t>共同住宅数</t>
  </si>
  <si>
    <t>世帯数</t>
  </si>
  <si>
    <t>必要面積を満足する世帯数</t>
  </si>
  <si>
    <t>１住宅当たり居住室数</t>
  </si>
  <si>
    <t>１住宅当たり居住室の畳数</t>
  </si>
  <si>
    <t>１住宅当たり延べ面積</t>
  </si>
  <si>
    <t>１世帯当たり人員</t>
  </si>
  <si>
    <t>１世帯当たり居住室数</t>
  </si>
  <si>
    <t>平均年齢</t>
  </si>
  <si>
    <t>中位数（通勤時間）</t>
  </si>
  <si>
    <t>１世帯当たり所有戸数</t>
  </si>
  <si>
    <t>共同住宅（専用住宅）数</t>
  </si>
  <si>
    <t>住宅に居住する世帯及び住宅以外の建物に居住する世帯</t>
  </si>
  <si>
    <t>住宅に居住する世帯</t>
    <rPh sb="0" eb="2">
      <t>ジュウタク</t>
    </rPh>
    <rPh sb="3" eb="5">
      <t>キョジュウ</t>
    </rPh>
    <rPh sb="7" eb="9">
      <t>セタイ</t>
    </rPh>
    <phoneticPr fontId="13"/>
  </si>
  <si>
    <t>専用住宅に居住する主世帯</t>
  </si>
  <si>
    <t>賃貸用の空き家</t>
    <rPh sb="0" eb="3">
      <t>チンタイヨウ</t>
    </rPh>
    <rPh sb="4" eb="5">
      <t>ア</t>
    </rPh>
    <rPh sb="6" eb="7">
      <t>イエ</t>
    </rPh>
    <phoneticPr fontId="13"/>
  </si>
  <si>
    <t>住宅のある建物</t>
    <rPh sb="0" eb="2">
      <t>ジュウタク</t>
    </rPh>
    <rPh sb="5" eb="7">
      <t>タテモノ</t>
    </rPh>
    <phoneticPr fontId="13"/>
  </si>
  <si>
    <t>共同住宅に居住する主世帯</t>
    <rPh sb="0" eb="2">
      <t>キョウドウ</t>
    </rPh>
    <rPh sb="2" eb="4">
      <t>ジュウタク</t>
    </rPh>
    <rPh sb="5" eb="7">
      <t>キョジュウ</t>
    </rPh>
    <rPh sb="9" eb="10">
      <t>シュ</t>
    </rPh>
    <rPh sb="10" eb="12">
      <t>セタイ</t>
    </rPh>
    <phoneticPr fontId="13"/>
  </si>
  <si>
    <t>共同住宅以外に居住する主世帯</t>
    <rPh sb="0" eb="2">
      <t>キョウドウ</t>
    </rPh>
    <rPh sb="2" eb="4">
      <t>ジュウタク</t>
    </rPh>
    <rPh sb="4" eb="6">
      <t>イガイ</t>
    </rPh>
    <rPh sb="7" eb="9">
      <t>キョジュウ</t>
    </rPh>
    <rPh sb="11" eb="12">
      <t>シュ</t>
    </rPh>
    <rPh sb="12" eb="14">
      <t>セタイ</t>
    </rPh>
    <phoneticPr fontId="13"/>
  </si>
  <si>
    <t>非木造の共同住宅に居住する主世帯</t>
  </si>
  <si>
    <t>高齢者対応型共同住宅に居住する主世帯</t>
  </si>
  <si>
    <t>空き家数</t>
  </si>
  <si>
    <t>１世帯当たり居住室の畳数</t>
  </si>
  <si>
    <t>１か月当たり共益費・管理費</t>
  </si>
  <si>
    <t>１畳当たり家賃</t>
  </si>
  <si>
    <t>１畳当たり家賃（共益費・管理費を含む）</t>
  </si>
  <si>
    <t>主世帯及び居住世帯のない住宅</t>
  </si>
  <si>
    <t>住宅以外の建物に居住している世帯</t>
  </si>
  <si>
    <t>住宅の１か月当たり家賃</t>
    <rPh sb="0" eb="2">
      <t>ジュウタク</t>
    </rPh>
    <phoneticPr fontId="5"/>
  </si>
  <si>
    <t>非木造の共同住宅（専用住宅）に居住する主世帯</t>
    <phoneticPr fontId="5"/>
  </si>
  <si>
    <t>主世帯数</t>
  </si>
  <si>
    <t>主世帯＜乙＞</t>
    <rPh sb="4" eb="5">
      <t>オツ</t>
    </rPh>
    <phoneticPr fontId="13"/>
  </si>
  <si>
    <t>家計を主に支える者が雇用者である主世帯数</t>
  </si>
  <si>
    <t>世帯数、世帯人員</t>
  </si>
  <si>
    <t>持ち家に居住する主世帯</t>
    <phoneticPr fontId="5"/>
  </si>
  <si>
    <t>借家に居住する主世帯</t>
    <phoneticPr fontId="5"/>
  </si>
  <si>
    <t>2019年以降に入居した家計を主に支える者が雇用者である主世帯</t>
    <rPh sb="8" eb="10">
      <t>ニュウキョ</t>
    </rPh>
    <rPh sb="12" eb="14">
      <t>カケイ</t>
    </rPh>
    <rPh sb="15" eb="16">
      <t>オモ</t>
    </rPh>
    <rPh sb="17" eb="18">
      <t>ササ</t>
    </rPh>
    <rPh sb="20" eb="21">
      <t>モノ</t>
    </rPh>
    <rPh sb="22" eb="25">
      <t>コヨウシャ</t>
    </rPh>
    <rPh sb="28" eb="29">
      <t>シュ</t>
    </rPh>
    <rPh sb="29" eb="31">
      <t>セタイ</t>
    </rPh>
    <phoneticPr fontId="13"/>
  </si>
  <si>
    <t>家計を主に支える者が雇用者である主世帯</t>
    <rPh sb="8" eb="9">
      <t>モノ</t>
    </rPh>
    <rPh sb="16" eb="17">
      <t>シュ</t>
    </rPh>
    <phoneticPr fontId="13"/>
  </si>
  <si>
    <t>オートロック式の共同住宅の借家に居住する主世帯</t>
    <rPh sb="13" eb="15">
      <t>シャクヤ</t>
    </rPh>
    <rPh sb="20" eb="21">
      <t>シュ</t>
    </rPh>
    <phoneticPr fontId="13"/>
  </si>
  <si>
    <t>2019年以降現住居に入居した主世帯</t>
    <rPh sb="7" eb="8">
      <t>ゲン</t>
    </rPh>
    <rPh sb="8" eb="10">
      <t>ジュウキョ</t>
    </rPh>
    <rPh sb="11" eb="13">
      <t>ニュウキョ</t>
    </rPh>
    <rPh sb="15" eb="16">
      <t>シュ</t>
    </rPh>
    <rPh sb="16" eb="18">
      <t>セタイ</t>
    </rPh>
    <phoneticPr fontId="13"/>
  </si>
  <si>
    <t>2019年以降現住居に入居した主世帯（従前の居住形態が持ち家及び借家の世帯）</t>
    <rPh sb="7" eb="8">
      <t>ゲン</t>
    </rPh>
    <rPh sb="8" eb="10">
      <t>ジュウキョ</t>
    </rPh>
    <rPh sb="11" eb="13">
      <t>ニュウキョ</t>
    </rPh>
    <rPh sb="15" eb="16">
      <t>シュ</t>
    </rPh>
    <rPh sb="16" eb="18">
      <t>セタイ</t>
    </rPh>
    <rPh sb="19" eb="21">
      <t>ジュウゼン</t>
    </rPh>
    <rPh sb="22" eb="24">
      <t>キョジュウ</t>
    </rPh>
    <rPh sb="24" eb="26">
      <t>ケイタイ</t>
    </rPh>
    <rPh sb="27" eb="28">
      <t>モ</t>
    </rPh>
    <rPh sb="29" eb="30">
      <t>イエ</t>
    </rPh>
    <rPh sb="30" eb="31">
      <t>オヨ</t>
    </rPh>
    <rPh sb="32" eb="34">
      <t>シャクヤ</t>
    </rPh>
    <rPh sb="35" eb="37">
      <t>セタイ</t>
    </rPh>
    <phoneticPr fontId="13"/>
  </si>
  <si>
    <t>2019年以降現住居に入居したオートロック式の共同住宅に居住する主世帯</t>
    <rPh sb="32" eb="33">
      <t>シュ</t>
    </rPh>
    <phoneticPr fontId="5"/>
  </si>
  <si>
    <t>2019年以降現住居に入居した主世帯＜乙＞</t>
    <rPh sb="7" eb="8">
      <t>ゲン</t>
    </rPh>
    <rPh sb="8" eb="10">
      <t>ジュウキョ</t>
    </rPh>
    <rPh sb="11" eb="13">
      <t>ニュウキョ</t>
    </rPh>
    <rPh sb="15" eb="16">
      <t>シュ</t>
    </rPh>
    <rPh sb="16" eb="18">
      <t>セタイ</t>
    </rPh>
    <phoneticPr fontId="13"/>
  </si>
  <si>
    <t>借家（専用住宅）に居住する主世帯</t>
    <phoneticPr fontId="5"/>
  </si>
  <si>
    <t>2019年以降建築された持ち家に居住する主世帯</t>
    <rPh sb="7" eb="9">
      <t>ケンチク</t>
    </rPh>
    <rPh sb="12" eb="13">
      <t>モ</t>
    </rPh>
    <rPh sb="14" eb="15">
      <t>イエ</t>
    </rPh>
    <rPh sb="16" eb="18">
      <t>キョジュウ</t>
    </rPh>
    <rPh sb="20" eb="21">
      <t>シュ</t>
    </rPh>
    <rPh sb="21" eb="23">
      <t>セタイ</t>
    </rPh>
    <phoneticPr fontId="13"/>
  </si>
  <si>
    <t>2019年以降建築された持ち家に居住する家計を主に支える者が雇用者である主世帯</t>
    <rPh sb="7" eb="9">
      <t>ケンチク</t>
    </rPh>
    <rPh sb="12" eb="13">
      <t>モ</t>
    </rPh>
    <rPh sb="14" eb="15">
      <t>イエ</t>
    </rPh>
    <rPh sb="16" eb="18">
      <t>キョジュウ</t>
    </rPh>
    <rPh sb="20" eb="22">
      <t>カケイ</t>
    </rPh>
    <rPh sb="23" eb="24">
      <t>オモ</t>
    </rPh>
    <rPh sb="25" eb="26">
      <t>ササ</t>
    </rPh>
    <rPh sb="28" eb="29">
      <t>モノ</t>
    </rPh>
    <rPh sb="30" eb="33">
      <t>コヨウシャ</t>
    </rPh>
    <rPh sb="36" eb="37">
      <t>シュ</t>
    </rPh>
    <rPh sb="37" eb="39">
      <t>セタイ</t>
    </rPh>
    <phoneticPr fontId="13"/>
  </si>
  <si>
    <t>持ち家として取得した中古住宅に居住する主世帯</t>
    <rPh sb="0" eb="1">
      <t>モ</t>
    </rPh>
    <rPh sb="2" eb="3">
      <t>イエ</t>
    </rPh>
    <rPh sb="6" eb="8">
      <t>シュトク</t>
    </rPh>
    <rPh sb="10" eb="12">
      <t>チュウコ</t>
    </rPh>
    <rPh sb="12" eb="14">
      <t>ジュウタク</t>
    </rPh>
    <rPh sb="15" eb="17">
      <t>キョジュウ</t>
    </rPh>
    <rPh sb="19" eb="20">
      <t>シュ</t>
    </rPh>
    <rPh sb="20" eb="22">
      <t>セタイ</t>
    </rPh>
    <phoneticPr fontId="13"/>
  </si>
  <si>
    <t>2019年以降持ち家として取得した中古住宅に居住する主世帯</t>
    <phoneticPr fontId="5"/>
  </si>
  <si>
    <t>家計を主に支えるものが雇用者である主世帯</t>
  </si>
  <si>
    <t>借家に居住する家計を主に支えるものが雇用者である主世帯</t>
    <rPh sb="0" eb="2">
      <t>シャクヤ</t>
    </rPh>
    <rPh sb="3" eb="5">
      <t>キョジュウ</t>
    </rPh>
    <rPh sb="7" eb="9">
      <t>カケイ</t>
    </rPh>
    <rPh sb="10" eb="11">
      <t>オモ</t>
    </rPh>
    <rPh sb="12" eb="13">
      <t>ササ</t>
    </rPh>
    <rPh sb="18" eb="20">
      <t>コヨウ</t>
    </rPh>
    <rPh sb="20" eb="21">
      <t>シャ</t>
    </rPh>
    <rPh sb="24" eb="25">
      <t>シュ</t>
    </rPh>
    <rPh sb="25" eb="27">
      <t>セタイ</t>
    </rPh>
    <phoneticPr fontId="13"/>
  </si>
  <si>
    <t>民営借家（専用住宅）に居住する主世帯</t>
  </si>
  <si>
    <t>2019年以降現住居に入居した高齢者対応型共同住宅に居住する主世帯</t>
    <rPh sb="4" eb="7">
      <t>ネンイコウ</t>
    </rPh>
    <rPh sb="7" eb="8">
      <t>ゲン</t>
    </rPh>
    <rPh sb="8" eb="10">
      <t>ジュウキョ</t>
    </rPh>
    <rPh sb="11" eb="13">
      <t>ニュウキョ</t>
    </rPh>
    <rPh sb="15" eb="18">
      <t>コウレイシャ</t>
    </rPh>
    <rPh sb="18" eb="20">
      <t>タイオウ</t>
    </rPh>
    <rPh sb="20" eb="21">
      <t>ガタ</t>
    </rPh>
    <rPh sb="21" eb="23">
      <t>キョウドウ</t>
    </rPh>
    <rPh sb="23" eb="25">
      <t>ジュウタク</t>
    </rPh>
    <rPh sb="26" eb="28">
      <t>キョジュウ</t>
    </rPh>
    <rPh sb="30" eb="31">
      <t>シュ</t>
    </rPh>
    <rPh sb="31" eb="33">
      <t>セタイ</t>
    </rPh>
    <phoneticPr fontId="3"/>
  </si>
  <si>
    <t>高齢者対応型共同住宅（借家）に居住する主世帯</t>
    <rPh sb="0" eb="3">
      <t>コウレイシャ</t>
    </rPh>
    <rPh sb="3" eb="5">
      <t>タイオウ</t>
    </rPh>
    <rPh sb="5" eb="6">
      <t>ガタ</t>
    </rPh>
    <rPh sb="6" eb="8">
      <t>キョウドウ</t>
    </rPh>
    <rPh sb="8" eb="10">
      <t>ジュウタク</t>
    </rPh>
    <rPh sb="11" eb="13">
      <t>シャクヤ</t>
    </rPh>
    <rPh sb="15" eb="17">
      <t>キョジュウ</t>
    </rPh>
    <rPh sb="19" eb="20">
      <t>シュ</t>
    </rPh>
    <rPh sb="20" eb="22">
      <t>セタイ</t>
    </rPh>
    <phoneticPr fontId="3"/>
  </si>
  <si>
    <t>現住居以外に住宅を所有している主世帯＜乙＞</t>
  </si>
  <si>
    <t>65歳以上の世帯員のいる主世帯</t>
    <rPh sb="6" eb="9">
      <t>セタイイン</t>
    </rPh>
    <rPh sb="12" eb="13">
      <t>シュ</t>
    </rPh>
    <rPh sb="13" eb="15">
      <t>セタイ</t>
    </rPh>
    <phoneticPr fontId="13"/>
  </si>
  <si>
    <t>65歳以上の世帯員のいる借家に居住する主世帯</t>
    <rPh sb="6" eb="9">
      <t>セタイイン</t>
    </rPh>
    <rPh sb="12" eb="14">
      <t>シャクヤ</t>
    </rPh>
    <rPh sb="15" eb="17">
      <t>キョジュウ</t>
    </rPh>
    <rPh sb="19" eb="20">
      <t>シュ</t>
    </rPh>
    <rPh sb="20" eb="22">
      <t>セタイ</t>
    </rPh>
    <phoneticPr fontId="13"/>
  </si>
  <si>
    <t>2019年以降現住居に入居した65歳以上の世帯員のいる主世帯</t>
    <rPh sb="7" eb="8">
      <t>ゲン</t>
    </rPh>
    <rPh sb="8" eb="10">
      <t>ジュウキョ</t>
    </rPh>
    <rPh sb="11" eb="13">
      <t>ニュウキョ</t>
    </rPh>
    <rPh sb="21" eb="24">
      <t>セタイイン</t>
    </rPh>
    <rPh sb="27" eb="28">
      <t>シュ</t>
    </rPh>
    <rPh sb="28" eb="30">
      <t>セタイ</t>
    </rPh>
    <phoneticPr fontId="13"/>
  </si>
  <si>
    <t>同居世帯</t>
    <rPh sb="0" eb="2">
      <t>ドウキョ</t>
    </rPh>
    <rPh sb="2" eb="4">
      <t>セタイ</t>
    </rPh>
    <phoneticPr fontId="13"/>
  </si>
  <si>
    <t>１住宅当たり家賃</t>
    <rPh sb="1" eb="3">
      <t>ジュウタク</t>
    </rPh>
    <phoneticPr fontId="5"/>
  </si>
  <si>
    <t>サービス付き高齢者住宅（借家）に居住する主世帯</t>
    <rPh sb="4" eb="5">
      <t>ツ</t>
    </rPh>
    <rPh sb="6" eb="9">
      <t>コウレイシャ</t>
    </rPh>
    <rPh sb="9" eb="11">
      <t>ジュウタク</t>
    </rPh>
    <rPh sb="12" eb="14">
      <t>シャクヤ</t>
    </rPh>
    <rPh sb="16" eb="18">
      <t>キョジュウ</t>
    </rPh>
    <rPh sb="20" eb="21">
      <t>シュ</t>
    </rPh>
    <rPh sb="21" eb="23">
      <t>セタイ</t>
    </rPh>
    <phoneticPr fontId="3"/>
  </si>
  <si>
    <t>オートロック式の共同住宅に居住する主世帯</t>
    <rPh sb="17" eb="18">
      <t>シュ</t>
    </rPh>
    <phoneticPr fontId="5"/>
  </si>
  <si>
    <t>主世帯数</t>
    <rPh sb="0" eb="1">
      <t>シュ</t>
    </rPh>
    <phoneticPr fontId="5"/>
  </si>
  <si>
    <t>住宅の１か月当たり家賃</t>
    <phoneticPr fontId="5"/>
  </si>
  <si>
    <t>１か月当たり共益費・管理費（住宅）</t>
    <phoneticPr fontId="5"/>
  </si>
  <si>
    <t>住宅以外で人が居住する建物数</t>
    <phoneticPr fontId="5"/>
  </si>
  <si>
    <t>建物の構造</t>
    <phoneticPr fontId="5"/>
  </si>
  <si>
    <r>
      <rPr>
        <sz val="11"/>
        <rFont val="ＭＳ Ｐゴシック"/>
        <family val="3"/>
      </rPr>
      <t>第1-1表</t>
    </r>
  </si>
  <si>
    <r>
      <rPr>
        <sz val="11"/>
        <rFont val="ＭＳ Ｐゴシック"/>
        <family val="3"/>
      </rPr>
      <t>第1-2表</t>
    </r>
  </si>
  <si>
    <r>
      <rPr>
        <sz val="11"/>
        <rFont val="ＭＳ Ｐゴシック"/>
        <family val="3"/>
      </rPr>
      <t>第1-3表</t>
    </r>
  </si>
  <si>
    <r>
      <rPr>
        <sz val="11"/>
        <rFont val="ＭＳ Ｐゴシック"/>
        <family val="3"/>
      </rPr>
      <t>第2表</t>
    </r>
  </si>
  <si>
    <r>
      <rPr>
        <sz val="11"/>
        <rFont val="ＭＳ Ｐゴシック"/>
        <family val="3"/>
      </rPr>
      <t>第3-1表</t>
    </r>
  </si>
  <si>
    <r>
      <rPr>
        <sz val="11"/>
        <rFont val="ＭＳ Ｐゴシック"/>
        <family val="3"/>
      </rPr>
      <t>第3-2表</t>
    </r>
  </si>
  <si>
    <r>
      <rPr>
        <sz val="11"/>
        <rFont val="ＭＳ Ｐゴシック"/>
        <family val="3"/>
      </rPr>
      <t>第4-1表</t>
    </r>
  </si>
  <si>
    <r>
      <rPr>
        <sz val="11"/>
        <rFont val="ＭＳ Ｐゴシック"/>
        <family val="3"/>
      </rPr>
      <t>第4-2表</t>
    </r>
  </si>
  <si>
    <r>
      <rPr>
        <sz val="11"/>
        <rFont val="ＭＳ Ｐゴシック"/>
        <family val="3"/>
      </rPr>
      <t>第5-1表</t>
    </r>
  </si>
  <si>
    <r>
      <rPr>
        <sz val="11"/>
        <rFont val="ＭＳ Ｐゴシック"/>
        <family val="3"/>
      </rPr>
      <t>第5-2表</t>
    </r>
  </si>
  <si>
    <r>
      <rPr>
        <sz val="11"/>
        <rFont val="ＭＳ Ｐゴシック"/>
        <family val="3"/>
      </rPr>
      <t>第5-3表</t>
    </r>
  </si>
  <si>
    <r>
      <rPr>
        <sz val="11"/>
        <rFont val="ＭＳ Ｐゴシック"/>
        <family val="3"/>
      </rPr>
      <t>第6-1表</t>
    </r>
  </si>
  <si>
    <r>
      <rPr>
        <sz val="11"/>
        <rFont val="ＭＳ Ｐゴシック"/>
        <family val="3"/>
      </rPr>
      <t>第6-2表</t>
    </r>
  </si>
  <si>
    <r>
      <rPr>
        <sz val="11"/>
        <rFont val="ＭＳ Ｐゴシック"/>
        <family val="3"/>
      </rPr>
      <t>第6-3表</t>
    </r>
  </si>
  <si>
    <r>
      <rPr>
        <sz val="11"/>
        <rFont val="ＭＳ Ｐゴシック"/>
        <family val="3"/>
      </rPr>
      <t>第7-1表</t>
    </r>
  </si>
  <si>
    <r>
      <rPr>
        <sz val="11"/>
        <rFont val="ＭＳ Ｐゴシック"/>
        <family val="3"/>
      </rPr>
      <t>第7-2表</t>
    </r>
  </si>
  <si>
    <r>
      <rPr>
        <sz val="11"/>
        <rFont val="ＭＳ Ｐゴシック"/>
        <family val="3"/>
      </rPr>
      <t>第7-3表</t>
    </r>
  </si>
  <si>
    <r>
      <rPr>
        <sz val="11"/>
        <rFont val="ＭＳ Ｐゴシック"/>
        <family val="3"/>
      </rPr>
      <t>第8-2表</t>
    </r>
  </si>
  <si>
    <r>
      <rPr>
        <sz val="11"/>
        <rFont val="ＭＳ Ｐゴシック"/>
        <family val="3"/>
      </rPr>
      <t>第8-3表</t>
    </r>
  </si>
  <si>
    <r>
      <rPr>
        <sz val="11"/>
        <rFont val="ＭＳ Ｐゴシック"/>
        <family val="3"/>
      </rPr>
      <t>第8-4表</t>
    </r>
  </si>
  <si>
    <r>
      <rPr>
        <sz val="11"/>
        <rFont val="ＭＳ Ｐゴシック"/>
        <family val="3"/>
      </rPr>
      <t>第9-1表</t>
    </r>
  </si>
  <si>
    <r>
      <rPr>
        <sz val="11"/>
        <rFont val="ＭＳ Ｐゴシック"/>
        <family val="3"/>
      </rPr>
      <t>第9-2表</t>
    </r>
  </si>
  <si>
    <r>
      <rPr>
        <sz val="11"/>
        <rFont val="ＭＳ Ｐゴシック"/>
        <family val="3"/>
      </rPr>
      <t>第10-1表</t>
    </r>
  </si>
  <si>
    <r>
      <rPr>
        <sz val="11"/>
        <rFont val="ＭＳ Ｐゴシック"/>
        <family val="3"/>
      </rPr>
      <t>第10-2表</t>
    </r>
  </si>
  <si>
    <r>
      <rPr>
        <sz val="11"/>
        <rFont val="ＭＳ Ｐゴシック"/>
        <family val="3"/>
      </rPr>
      <t>第10-3表</t>
    </r>
  </si>
  <si>
    <r>
      <rPr>
        <sz val="11"/>
        <rFont val="ＭＳ Ｐゴシック"/>
        <family val="3"/>
      </rPr>
      <t>第10-4表</t>
    </r>
  </si>
  <si>
    <r>
      <rPr>
        <sz val="11"/>
        <rFont val="ＭＳ Ｐゴシック"/>
        <family val="3"/>
      </rPr>
      <t>第11-1表</t>
    </r>
  </si>
  <si>
    <r>
      <rPr>
        <sz val="11"/>
        <rFont val="ＭＳ Ｐゴシック"/>
        <family val="3"/>
      </rPr>
      <t>第11-2表</t>
    </r>
  </si>
  <si>
    <r>
      <rPr>
        <sz val="11"/>
        <rFont val="ＭＳ Ｐゴシック"/>
        <family val="3"/>
      </rPr>
      <t>第12表</t>
    </r>
  </si>
  <si>
    <r>
      <rPr>
        <sz val="11"/>
        <rFont val="ＭＳ Ｐゴシック"/>
        <family val="3"/>
      </rPr>
      <t>第13表</t>
    </r>
  </si>
  <si>
    <r>
      <rPr>
        <sz val="11"/>
        <rFont val="ＭＳ Ｐゴシック"/>
        <family val="3"/>
      </rPr>
      <t>第15表</t>
    </r>
  </si>
  <si>
    <r>
      <rPr>
        <sz val="11"/>
        <rFont val="ＭＳ Ｐゴシック"/>
        <family val="3"/>
      </rPr>
      <t>第18表</t>
    </r>
  </si>
  <si>
    <r>
      <rPr>
        <sz val="11"/>
        <rFont val="ＭＳ Ｐゴシック"/>
        <family val="3"/>
      </rPr>
      <t>第19表</t>
    </r>
  </si>
  <si>
    <r>
      <rPr>
        <sz val="11"/>
        <rFont val="ＭＳ Ｐゴシック"/>
        <family val="3"/>
      </rPr>
      <t>第20-2表</t>
    </r>
  </si>
  <si>
    <r>
      <rPr>
        <sz val="11"/>
        <rFont val="ＭＳ Ｐゴシック"/>
        <family val="3"/>
      </rPr>
      <t>第21表</t>
    </r>
  </si>
  <si>
    <r>
      <rPr>
        <sz val="11"/>
        <rFont val="ＭＳ Ｐゴシック"/>
        <family val="3"/>
      </rPr>
      <t>第22表</t>
    </r>
  </si>
  <si>
    <r>
      <rPr>
        <sz val="11"/>
        <rFont val="ＭＳ Ｐゴシック"/>
        <family val="3"/>
      </rPr>
      <t>第23表</t>
    </r>
  </si>
  <si>
    <r>
      <rPr>
        <sz val="11"/>
        <rFont val="ＭＳ Ｐゴシック"/>
        <family val="3"/>
      </rPr>
      <t>第24表</t>
    </r>
  </si>
  <si>
    <r>
      <rPr>
        <sz val="11"/>
        <rFont val="ＭＳ Ｐゴシック"/>
        <family val="3"/>
      </rPr>
      <t>第25-1表</t>
    </r>
  </si>
  <si>
    <r>
      <rPr>
        <sz val="11"/>
        <rFont val="ＭＳ Ｐゴシック"/>
        <family val="3"/>
      </rPr>
      <t>第25-2表</t>
    </r>
  </si>
  <si>
    <r>
      <rPr>
        <sz val="11"/>
        <rFont val="ＭＳ Ｐゴシック"/>
        <family val="3"/>
      </rPr>
      <t>第25-3表</t>
    </r>
  </si>
  <si>
    <r>
      <rPr>
        <sz val="11"/>
        <rFont val="ＭＳ Ｐゴシック"/>
        <family val="3"/>
      </rPr>
      <t>第26表</t>
    </r>
  </si>
  <si>
    <r>
      <rPr>
        <sz val="11"/>
        <rFont val="ＭＳ Ｐゴシック"/>
        <family val="3"/>
      </rPr>
      <t>第27表</t>
    </r>
  </si>
  <si>
    <r>
      <rPr>
        <sz val="11"/>
        <rFont val="ＭＳ Ｐゴシック"/>
        <family val="3"/>
      </rPr>
      <t>第28表</t>
    </r>
  </si>
  <si>
    <r>
      <rPr>
        <sz val="11"/>
        <rFont val="ＭＳ Ｐゴシック"/>
        <family val="3"/>
      </rPr>
      <t>第29-1表</t>
    </r>
  </si>
  <si>
    <r>
      <rPr>
        <sz val="11"/>
        <rFont val="ＭＳ Ｐゴシック"/>
        <family val="3"/>
      </rPr>
      <t>第29-2表</t>
    </r>
  </si>
  <si>
    <r>
      <rPr>
        <sz val="11"/>
        <rFont val="ＭＳ Ｐゴシック"/>
        <family val="3"/>
      </rPr>
      <t>第30-1表</t>
    </r>
  </si>
  <si>
    <r>
      <rPr>
        <sz val="11"/>
        <rFont val="ＭＳ Ｐゴシック"/>
        <family val="3"/>
      </rPr>
      <t>第30-2表</t>
    </r>
  </si>
  <si>
    <r>
      <rPr>
        <sz val="11"/>
        <rFont val="ＭＳ Ｐゴシック"/>
        <family val="3"/>
      </rPr>
      <t>第31表</t>
    </r>
  </si>
  <si>
    <r>
      <rPr>
        <sz val="11"/>
        <rFont val="ＭＳ Ｐゴシック"/>
        <family val="3"/>
      </rPr>
      <t>第32-1表</t>
    </r>
  </si>
  <si>
    <r>
      <rPr>
        <sz val="11"/>
        <rFont val="ＭＳ Ｐゴシック"/>
        <family val="3"/>
      </rPr>
      <t>第32-2表</t>
    </r>
  </si>
  <si>
    <r>
      <rPr>
        <sz val="11"/>
        <rFont val="ＭＳ Ｐゴシック"/>
        <family val="3"/>
      </rPr>
      <t>第33-1表</t>
    </r>
  </si>
  <si>
    <r>
      <rPr>
        <sz val="11"/>
        <rFont val="ＭＳ Ｐゴシック"/>
        <family val="3"/>
      </rPr>
      <t>第33-2表</t>
    </r>
  </si>
  <si>
    <r>
      <rPr>
        <sz val="11"/>
        <rFont val="ＭＳ Ｐゴシック"/>
        <family val="3"/>
      </rPr>
      <t>第33-3表</t>
    </r>
  </si>
  <si>
    <r>
      <rPr>
        <sz val="11"/>
        <rFont val="ＭＳ Ｐゴシック"/>
        <family val="3"/>
      </rPr>
      <t>第34-1表</t>
    </r>
  </si>
  <si>
    <r>
      <rPr>
        <sz val="11"/>
        <rFont val="ＭＳ Ｐゴシック"/>
        <family val="3"/>
      </rPr>
      <t>第34-2表</t>
    </r>
  </si>
  <si>
    <r>
      <rPr>
        <sz val="11"/>
        <rFont val="ＭＳ Ｐゴシック"/>
        <family val="3"/>
      </rPr>
      <t>第35表</t>
    </r>
  </si>
  <si>
    <r>
      <rPr>
        <sz val="11"/>
        <rFont val="ＭＳ Ｐゴシック"/>
        <family val="3"/>
      </rPr>
      <t>第36表</t>
    </r>
  </si>
  <si>
    <r>
      <rPr>
        <sz val="11"/>
        <rFont val="ＭＳ Ｐゴシック"/>
        <family val="3"/>
      </rPr>
      <t>第37-1表</t>
    </r>
  </si>
  <si>
    <r>
      <rPr>
        <sz val="11"/>
        <rFont val="ＭＳ Ｐゴシック"/>
        <family val="3"/>
      </rPr>
      <t>第37-2表</t>
    </r>
  </si>
  <si>
    <r>
      <rPr>
        <sz val="11"/>
        <rFont val="ＭＳ Ｐゴシック"/>
        <family val="3"/>
      </rPr>
      <t>第37-3表</t>
    </r>
  </si>
  <si>
    <r>
      <rPr>
        <sz val="11"/>
        <rFont val="ＭＳ Ｐゴシック"/>
        <family val="3"/>
      </rPr>
      <t>第38-2表</t>
    </r>
  </si>
  <si>
    <r>
      <rPr>
        <sz val="11"/>
        <rFont val="ＭＳ Ｐゴシック"/>
        <family val="3"/>
      </rPr>
      <t>第38-3表</t>
    </r>
  </si>
  <si>
    <r>
      <rPr>
        <sz val="11"/>
        <rFont val="ＭＳ Ｐゴシック"/>
        <family val="3"/>
      </rPr>
      <t>第39表</t>
    </r>
  </si>
  <si>
    <r>
      <rPr>
        <sz val="11"/>
        <rFont val="ＭＳ Ｐゴシック"/>
        <family val="3"/>
      </rPr>
      <t>第40-1表</t>
    </r>
  </si>
  <si>
    <r>
      <rPr>
        <sz val="11"/>
        <rFont val="ＭＳ Ｐゴシック"/>
        <family val="3"/>
      </rPr>
      <t>第40-2表</t>
    </r>
  </si>
  <si>
    <r>
      <rPr>
        <sz val="11"/>
        <rFont val="ＭＳ Ｐゴシック"/>
        <family val="3"/>
      </rPr>
      <t>第41-1表</t>
    </r>
  </si>
  <si>
    <r>
      <rPr>
        <sz val="11"/>
        <rFont val="ＭＳ Ｐゴシック"/>
        <family val="3"/>
      </rPr>
      <t>第41-2表</t>
    </r>
  </si>
  <si>
    <r>
      <rPr>
        <sz val="11"/>
        <rFont val="ＭＳ Ｐゴシック"/>
        <family val="3"/>
      </rPr>
      <t>第41-3表</t>
    </r>
  </si>
  <si>
    <r>
      <rPr>
        <sz val="11"/>
        <rFont val="ＭＳ Ｐゴシック"/>
        <family val="3"/>
      </rPr>
      <t>第42-1表</t>
    </r>
  </si>
  <si>
    <r>
      <rPr>
        <sz val="11"/>
        <rFont val="ＭＳ Ｐゴシック"/>
        <family val="3"/>
      </rPr>
      <t>第42-2表</t>
    </r>
  </si>
  <si>
    <r>
      <rPr>
        <sz val="11"/>
        <rFont val="ＭＳ Ｐゴシック"/>
        <family val="3"/>
      </rPr>
      <t>第43-2表</t>
    </r>
  </si>
  <si>
    <r>
      <rPr>
        <sz val="11"/>
        <rFont val="ＭＳ Ｐゴシック"/>
        <family val="3"/>
      </rPr>
      <t>第43-3表</t>
    </r>
  </si>
  <si>
    <r>
      <rPr>
        <sz val="11"/>
        <rFont val="ＭＳ Ｐゴシック"/>
        <family val="3"/>
      </rPr>
      <t>第43-4表</t>
    </r>
  </si>
  <si>
    <r>
      <rPr>
        <sz val="11"/>
        <rFont val="ＭＳ Ｐゴシック"/>
        <family val="3"/>
      </rPr>
      <t>第45-2表</t>
    </r>
  </si>
  <si>
    <r>
      <rPr>
        <sz val="11"/>
        <rFont val="ＭＳ Ｐゴシック"/>
        <family val="3"/>
      </rPr>
      <t>第47-1表</t>
    </r>
  </si>
  <si>
    <r>
      <rPr>
        <sz val="11"/>
        <rFont val="ＭＳ Ｐゴシック"/>
        <family val="3"/>
      </rPr>
      <t>第47-2表</t>
    </r>
  </si>
  <si>
    <r>
      <rPr>
        <sz val="11"/>
        <rFont val="ＭＳ Ｐゴシック"/>
        <family val="3"/>
      </rPr>
      <t>第48-1表</t>
    </r>
  </si>
  <si>
    <r>
      <rPr>
        <sz val="11"/>
        <rFont val="ＭＳ Ｐゴシック"/>
        <family val="3"/>
      </rPr>
      <t>第48-2表</t>
    </r>
  </si>
  <si>
    <r>
      <rPr>
        <sz val="11"/>
        <rFont val="ＭＳ Ｐゴシック"/>
        <family val="3"/>
      </rPr>
      <t>第49-1表</t>
    </r>
  </si>
  <si>
    <r>
      <rPr>
        <sz val="11"/>
        <rFont val="ＭＳ Ｐゴシック"/>
        <family val="3"/>
      </rPr>
      <t>第49-2表</t>
    </r>
  </si>
  <si>
    <r>
      <rPr>
        <sz val="11"/>
        <rFont val="ＭＳ Ｐゴシック"/>
        <family val="3"/>
      </rPr>
      <t>第50表</t>
    </r>
  </si>
  <si>
    <r>
      <rPr>
        <sz val="11"/>
        <rFont val="ＭＳ Ｐゴシック"/>
        <family val="3"/>
      </rPr>
      <t>第51表</t>
    </r>
  </si>
  <si>
    <r>
      <rPr>
        <sz val="11"/>
        <rFont val="ＭＳ Ｐゴシック"/>
        <family val="3"/>
      </rPr>
      <t>第52表</t>
    </r>
  </si>
  <si>
    <r>
      <rPr>
        <sz val="11"/>
        <rFont val="ＭＳ Ｐゴシック"/>
        <family val="3"/>
      </rPr>
      <t>第53-1表</t>
    </r>
  </si>
  <si>
    <r>
      <rPr>
        <sz val="11"/>
        <rFont val="ＭＳ Ｐゴシック"/>
        <family val="3"/>
      </rPr>
      <t>第53-2表</t>
    </r>
  </si>
  <si>
    <r>
      <rPr>
        <sz val="11"/>
        <rFont val="ＭＳ Ｐゴシック"/>
        <family val="3"/>
      </rPr>
      <t>第56-1表</t>
    </r>
  </si>
  <si>
    <r>
      <rPr>
        <sz val="11"/>
        <rFont val="ＭＳ Ｐゴシック"/>
        <family val="3"/>
      </rPr>
      <t>第56-2表</t>
    </r>
  </si>
  <si>
    <r>
      <rPr>
        <sz val="11"/>
        <rFont val="ＭＳ Ｐゴシック"/>
        <family val="3"/>
      </rPr>
      <t>第57-1表</t>
    </r>
  </si>
  <si>
    <r>
      <rPr>
        <sz val="11"/>
        <rFont val="ＭＳ Ｐゴシック"/>
        <family val="3"/>
      </rPr>
      <t>第57-2表</t>
    </r>
  </si>
  <si>
    <r>
      <rPr>
        <sz val="11"/>
        <rFont val="ＭＳ Ｐゴシック"/>
        <family val="3"/>
      </rPr>
      <t>第58-2表</t>
    </r>
  </si>
  <si>
    <r>
      <rPr>
        <sz val="11"/>
        <rFont val="ＭＳ Ｐゴシック"/>
        <family val="3"/>
      </rPr>
      <t>第59-1表</t>
    </r>
  </si>
  <si>
    <r>
      <rPr>
        <sz val="11"/>
        <rFont val="ＭＳ Ｐゴシック"/>
        <family val="3"/>
      </rPr>
      <t>第59-2表</t>
    </r>
  </si>
  <si>
    <r>
      <rPr>
        <sz val="11"/>
        <rFont val="ＭＳ Ｐゴシック"/>
        <family val="3"/>
      </rPr>
      <t>第59-3表</t>
    </r>
  </si>
  <si>
    <r>
      <rPr>
        <sz val="11"/>
        <rFont val="ＭＳ Ｐゴシック"/>
        <family val="3"/>
      </rPr>
      <t>第60-2表</t>
    </r>
  </si>
  <si>
    <r>
      <rPr>
        <sz val="11"/>
        <rFont val="ＭＳ Ｐゴシック"/>
        <family val="3"/>
      </rPr>
      <t>第61-1表</t>
    </r>
  </si>
  <si>
    <r>
      <rPr>
        <sz val="11"/>
        <rFont val="ＭＳ Ｐゴシック"/>
        <family val="3"/>
      </rPr>
      <t>第61-2表</t>
    </r>
  </si>
  <si>
    <r>
      <rPr>
        <sz val="11"/>
        <rFont val="ＭＳ Ｐゴシック"/>
        <family val="3"/>
      </rPr>
      <t>第64-2表</t>
    </r>
  </si>
  <si>
    <r>
      <rPr>
        <sz val="11"/>
        <rFont val="ＭＳ Ｐゴシック"/>
        <family val="3"/>
      </rPr>
      <t>第65表</t>
    </r>
  </si>
  <si>
    <r>
      <rPr>
        <sz val="11"/>
        <rFont val="ＭＳ Ｐゴシック"/>
        <family val="3"/>
      </rPr>
      <t>第66-1表</t>
    </r>
  </si>
  <si>
    <r>
      <rPr>
        <sz val="11"/>
        <rFont val="ＭＳ Ｐゴシック"/>
        <family val="3"/>
      </rPr>
      <t>第66-2表</t>
    </r>
  </si>
  <si>
    <r>
      <rPr>
        <sz val="11"/>
        <rFont val="ＭＳ Ｐゴシック"/>
        <family val="3"/>
      </rPr>
      <t>第67-2表</t>
    </r>
  </si>
  <si>
    <r>
      <rPr>
        <sz val="11"/>
        <rFont val="ＭＳ Ｐゴシック"/>
        <family val="3"/>
      </rPr>
      <t>第70-2表</t>
    </r>
  </si>
  <si>
    <r>
      <rPr>
        <sz val="11"/>
        <rFont val="ＭＳ Ｐゴシック"/>
        <family val="3"/>
      </rPr>
      <t>第71-2表</t>
    </r>
  </si>
  <si>
    <r>
      <rPr>
        <sz val="11"/>
        <rFont val="ＭＳ Ｐゴシック"/>
        <family val="3"/>
      </rPr>
      <t>第72-2表</t>
    </r>
  </si>
  <si>
    <r>
      <rPr>
        <sz val="11"/>
        <rFont val="ＭＳ Ｐゴシック"/>
        <family val="3"/>
      </rPr>
      <t>第72-3表</t>
    </r>
  </si>
  <si>
    <r>
      <rPr>
        <sz val="11"/>
        <rFont val="ＭＳ Ｐゴシック"/>
        <family val="3"/>
      </rPr>
      <t>第73表</t>
    </r>
  </si>
  <si>
    <r>
      <rPr>
        <sz val="11"/>
        <rFont val="ＭＳ Ｐゴシック"/>
        <family val="3"/>
      </rPr>
      <t>第74表</t>
    </r>
  </si>
  <si>
    <r>
      <rPr>
        <sz val="11"/>
        <rFont val="ＭＳ Ｐゴシック"/>
        <family val="3"/>
      </rPr>
      <t>第75-1表</t>
    </r>
  </si>
  <si>
    <r>
      <rPr>
        <sz val="11"/>
        <rFont val="ＭＳ Ｐゴシック"/>
        <family val="3"/>
      </rPr>
      <t>第75-2表</t>
    </r>
  </si>
  <si>
    <r>
      <rPr>
        <sz val="11"/>
        <rFont val="ＭＳ Ｐゴシック"/>
        <family val="3"/>
      </rPr>
      <t>第75-3表</t>
    </r>
  </si>
  <si>
    <r>
      <rPr>
        <sz val="11"/>
        <rFont val="ＭＳ Ｐゴシック"/>
        <family val="3"/>
      </rPr>
      <t>第76-1表</t>
    </r>
  </si>
  <si>
    <r>
      <rPr>
        <sz val="11"/>
        <rFont val="ＭＳ Ｐゴシック"/>
        <family val="3"/>
      </rPr>
      <t>第76-2表</t>
    </r>
  </si>
  <si>
    <r>
      <rPr>
        <sz val="11"/>
        <rFont val="ＭＳ Ｐゴシック"/>
        <family val="3"/>
      </rPr>
      <t>第77-1表</t>
    </r>
  </si>
  <si>
    <r>
      <rPr>
        <sz val="11"/>
        <rFont val="ＭＳ Ｐゴシック"/>
        <family val="3"/>
      </rPr>
      <t>第77-2表</t>
    </r>
  </si>
  <si>
    <r>
      <rPr>
        <sz val="11"/>
        <rFont val="ＭＳ Ｐゴシック"/>
        <family val="3"/>
      </rPr>
      <t>第78-1表</t>
    </r>
  </si>
  <si>
    <r>
      <rPr>
        <sz val="11"/>
        <rFont val="ＭＳ Ｐゴシック"/>
        <family val="3"/>
      </rPr>
      <t>第78-2表</t>
    </r>
  </si>
  <si>
    <r>
      <rPr>
        <sz val="11"/>
        <rFont val="ＭＳ Ｐゴシック"/>
        <family val="3"/>
      </rPr>
      <t>第79-1表</t>
    </r>
  </si>
  <si>
    <r>
      <rPr>
        <sz val="11"/>
        <rFont val="ＭＳ Ｐゴシック"/>
        <family val="3"/>
      </rPr>
      <t>第79-2表</t>
    </r>
  </si>
  <si>
    <r>
      <rPr>
        <sz val="11"/>
        <rFont val="ＭＳ Ｐゴシック"/>
        <family val="3"/>
      </rPr>
      <t>第80表</t>
    </r>
  </si>
  <si>
    <r>
      <rPr>
        <sz val="11"/>
        <rFont val="ＭＳ Ｐゴシック"/>
        <family val="3"/>
      </rPr>
      <t>第81-2表</t>
    </r>
  </si>
  <si>
    <r>
      <rPr>
        <sz val="11"/>
        <rFont val="ＭＳ Ｐゴシック"/>
        <family val="3"/>
      </rPr>
      <t>第81-3表</t>
    </r>
  </si>
  <si>
    <r>
      <rPr>
        <sz val="11"/>
        <rFont val="ＭＳ Ｐゴシック"/>
        <family val="3"/>
      </rPr>
      <t>第81-4表</t>
    </r>
  </si>
  <si>
    <r>
      <rPr>
        <sz val="11"/>
        <rFont val="ＭＳ Ｐゴシック"/>
        <family val="3"/>
      </rPr>
      <t>第82表</t>
    </r>
  </si>
  <si>
    <r>
      <rPr>
        <sz val="11"/>
        <rFont val="ＭＳ Ｐゴシック"/>
        <family val="3"/>
      </rPr>
      <t>第83-2表</t>
    </r>
  </si>
  <si>
    <r>
      <rPr>
        <sz val="11"/>
        <rFont val="ＭＳ Ｐゴシック"/>
        <family val="3"/>
      </rPr>
      <t>第85-2表</t>
    </r>
  </si>
  <si>
    <r>
      <rPr>
        <sz val="11"/>
        <rFont val="ＭＳ Ｐゴシック"/>
        <family val="3"/>
      </rPr>
      <t>第87-2表</t>
    </r>
  </si>
  <si>
    <r>
      <rPr>
        <sz val="11"/>
        <rFont val="ＭＳ Ｐゴシック"/>
        <family val="3"/>
      </rPr>
      <t>第89-1表</t>
    </r>
  </si>
  <si>
    <r>
      <rPr>
        <sz val="11"/>
        <rFont val="ＭＳ Ｐゴシック"/>
        <family val="3"/>
      </rPr>
      <t>第89-2表</t>
    </r>
  </si>
  <si>
    <r>
      <rPr>
        <sz val="11"/>
        <rFont val="ＭＳ Ｐゴシック"/>
        <family val="3"/>
      </rPr>
      <t>第89-3表</t>
    </r>
  </si>
  <si>
    <r>
      <rPr>
        <sz val="11"/>
        <rFont val="ＭＳ Ｐゴシック"/>
        <family val="3"/>
      </rPr>
      <t>第90表</t>
    </r>
  </si>
  <si>
    <r>
      <rPr>
        <sz val="11"/>
        <rFont val="ＭＳ Ｐゴシック"/>
        <family val="3"/>
      </rPr>
      <t>第91-2表</t>
    </r>
  </si>
  <si>
    <r>
      <rPr>
        <sz val="11"/>
        <rFont val="ＭＳ Ｐゴシック"/>
        <family val="3"/>
      </rPr>
      <t>第92-2表</t>
    </r>
  </si>
  <si>
    <r>
      <rPr>
        <sz val="11"/>
        <rFont val="ＭＳ Ｐゴシック"/>
        <family val="3"/>
      </rPr>
      <t>第92-3表</t>
    </r>
  </si>
  <si>
    <r>
      <rPr>
        <sz val="11"/>
        <rFont val="ＭＳ Ｐゴシック"/>
        <family val="3"/>
      </rPr>
      <t>第93-2表</t>
    </r>
  </si>
  <si>
    <r>
      <rPr>
        <sz val="11"/>
        <rFont val="ＭＳ Ｐゴシック"/>
        <family val="3"/>
      </rPr>
      <t>第93-3表</t>
    </r>
  </si>
  <si>
    <r>
      <rPr>
        <sz val="11"/>
        <rFont val="ＭＳ Ｐゴシック"/>
        <family val="3"/>
      </rPr>
      <t>第94-1表</t>
    </r>
  </si>
  <si>
    <r>
      <rPr>
        <sz val="11"/>
        <rFont val="ＭＳ Ｐゴシック"/>
        <family val="3"/>
      </rPr>
      <t>第94-2表</t>
    </r>
  </si>
  <si>
    <r>
      <rPr>
        <sz val="11"/>
        <rFont val="ＭＳ Ｐゴシック"/>
        <family val="3"/>
      </rPr>
      <t>第95表</t>
    </r>
  </si>
  <si>
    <r>
      <rPr>
        <sz val="11"/>
        <rFont val="ＭＳ Ｐゴシック"/>
        <family val="3"/>
      </rPr>
      <t>第97-1表</t>
    </r>
  </si>
  <si>
    <r>
      <rPr>
        <sz val="11"/>
        <rFont val="ＭＳ Ｐゴシック"/>
        <family val="3"/>
      </rPr>
      <t>第97-2表</t>
    </r>
  </si>
  <si>
    <r>
      <rPr>
        <sz val="11"/>
        <rFont val="ＭＳ Ｐゴシック"/>
        <family val="3"/>
      </rPr>
      <t>第97-3表</t>
    </r>
  </si>
  <si>
    <r>
      <rPr>
        <sz val="11"/>
        <rFont val="ＭＳ Ｐゴシック"/>
        <family val="3"/>
      </rPr>
      <t>第98表</t>
    </r>
  </si>
  <si>
    <r>
      <rPr>
        <sz val="11"/>
        <rFont val="ＭＳ Ｐゴシック"/>
        <family val="3"/>
      </rPr>
      <t>第99-1表</t>
    </r>
  </si>
  <si>
    <r>
      <rPr>
        <sz val="11"/>
        <rFont val="ＭＳ Ｐゴシック"/>
        <family val="3"/>
      </rPr>
      <t>第99-2表</t>
    </r>
  </si>
  <si>
    <r>
      <rPr>
        <sz val="11"/>
        <rFont val="ＭＳ Ｐゴシック"/>
        <family val="3"/>
      </rPr>
      <t>第99-3表</t>
    </r>
  </si>
  <si>
    <r>
      <rPr>
        <sz val="11"/>
        <rFont val="ＭＳ Ｐゴシック"/>
        <family val="3"/>
      </rPr>
      <t>第99-4表</t>
    </r>
  </si>
  <si>
    <r>
      <rPr>
        <sz val="11"/>
        <rFont val="ＭＳ Ｐゴシック"/>
        <family val="3"/>
      </rPr>
      <t>第100-2表</t>
    </r>
  </si>
  <si>
    <r>
      <rPr>
        <sz val="11"/>
        <rFont val="ＭＳ Ｐゴシック"/>
        <family val="3"/>
      </rPr>
      <t>第100-3表</t>
    </r>
  </si>
  <si>
    <r>
      <rPr>
        <sz val="11"/>
        <rFont val="ＭＳ Ｐゴシック"/>
        <family val="3"/>
      </rPr>
      <t>第103-2表</t>
    </r>
  </si>
  <si>
    <r>
      <rPr>
        <sz val="11"/>
        <rFont val="ＭＳ Ｐゴシック"/>
        <family val="3"/>
      </rPr>
      <t>第106-2表</t>
    </r>
  </si>
  <si>
    <r>
      <rPr>
        <sz val="11"/>
        <rFont val="ＭＳ Ｐゴシック"/>
        <family val="3"/>
      </rPr>
      <t>第107-2表</t>
    </r>
  </si>
  <si>
    <r>
      <rPr>
        <sz val="11"/>
        <rFont val="ＭＳ Ｐゴシック"/>
        <family val="3"/>
      </rPr>
      <t>第108-2表</t>
    </r>
  </si>
  <si>
    <r>
      <rPr>
        <sz val="11"/>
        <rFont val="ＭＳ Ｐゴシック"/>
        <family val="3"/>
      </rPr>
      <t>第109-1表</t>
    </r>
  </si>
  <si>
    <r>
      <rPr>
        <sz val="11"/>
        <rFont val="ＭＳ Ｐゴシック"/>
        <family val="3"/>
      </rPr>
      <t>第109-2表</t>
    </r>
  </si>
  <si>
    <r>
      <rPr>
        <sz val="11"/>
        <rFont val="ＭＳ Ｐゴシック"/>
        <family val="3"/>
      </rPr>
      <t>第109-3表</t>
    </r>
  </si>
  <si>
    <r>
      <rPr>
        <sz val="11"/>
        <rFont val="ＭＳ Ｐゴシック"/>
        <family val="3"/>
      </rPr>
      <t>第110表</t>
    </r>
  </si>
  <si>
    <r>
      <rPr>
        <sz val="11"/>
        <rFont val="ＭＳ Ｐゴシック"/>
        <family val="3"/>
      </rPr>
      <t>第111-1表</t>
    </r>
  </si>
  <si>
    <r>
      <rPr>
        <sz val="11"/>
        <rFont val="ＭＳ Ｐゴシック"/>
        <family val="3"/>
      </rPr>
      <t>第111-2表</t>
    </r>
  </si>
  <si>
    <r>
      <rPr>
        <sz val="11"/>
        <rFont val="ＭＳ Ｐゴシック"/>
        <family val="3"/>
      </rPr>
      <t>第111-3表</t>
    </r>
  </si>
  <si>
    <r>
      <rPr>
        <sz val="11"/>
        <rFont val="ＭＳ Ｐゴシック"/>
        <family val="3"/>
      </rPr>
      <t>第112-1表</t>
    </r>
  </si>
  <si>
    <r>
      <rPr>
        <sz val="11"/>
        <rFont val="ＭＳ Ｐゴシック"/>
        <family val="3"/>
      </rPr>
      <t>第112-2表</t>
    </r>
  </si>
  <si>
    <r>
      <rPr>
        <sz val="11"/>
        <rFont val="ＭＳ Ｐゴシック"/>
        <family val="3"/>
      </rPr>
      <t>第112-3表</t>
    </r>
  </si>
  <si>
    <r>
      <rPr>
        <sz val="11"/>
        <rFont val="ＭＳ Ｐゴシック"/>
        <family val="3"/>
      </rPr>
      <t>第113表</t>
    </r>
  </si>
  <si>
    <r>
      <rPr>
        <sz val="11"/>
        <rFont val="ＭＳ Ｐゴシック"/>
        <family val="3"/>
      </rPr>
      <t>第114表</t>
    </r>
  </si>
  <si>
    <r>
      <rPr>
        <sz val="11"/>
        <rFont val="ＭＳ Ｐゴシック"/>
        <family val="3"/>
      </rPr>
      <t>第115表</t>
    </r>
  </si>
  <si>
    <r>
      <rPr>
        <sz val="11"/>
        <rFont val="ＭＳ Ｐゴシック"/>
        <family val="3"/>
      </rPr>
      <t>第116表</t>
    </r>
  </si>
  <si>
    <r>
      <rPr>
        <sz val="11"/>
        <rFont val="ＭＳ Ｐゴシック"/>
        <family val="3"/>
      </rPr>
      <t>第117表</t>
    </r>
  </si>
  <si>
    <r>
      <rPr>
        <sz val="11"/>
        <rFont val="ＭＳ Ｐゴシック"/>
        <family val="3"/>
      </rPr>
      <t>第118表</t>
    </r>
  </si>
  <si>
    <r>
      <rPr>
        <sz val="11"/>
        <rFont val="ＭＳ Ｐゴシック"/>
        <family val="3"/>
      </rPr>
      <t>第119表</t>
    </r>
  </si>
  <si>
    <r>
      <rPr>
        <sz val="11"/>
        <rFont val="ＭＳ Ｐゴシック"/>
        <family val="3"/>
      </rPr>
      <t>第120表</t>
    </r>
  </si>
  <si>
    <r>
      <rPr>
        <sz val="11"/>
        <rFont val="ＭＳ Ｐゴシック"/>
        <family val="3"/>
      </rPr>
      <t>第121-2表</t>
    </r>
  </si>
  <si>
    <r>
      <rPr>
        <sz val="11"/>
        <rFont val="ＭＳ Ｐゴシック"/>
        <family val="3"/>
      </rPr>
      <t>第121-3表</t>
    </r>
  </si>
  <si>
    <r>
      <rPr>
        <sz val="11"/>
        <rFont val="ＭＳ Ｐゴシック"/>
        <family val="3"/>
      </rPr>
      <t>第122-2表</t>
    </r>
  </si>
  <si>
    <r>
      <rPr>
        <sz val="11"/>
        <rFont val="ＭＳ Ｐゴシック"/>
        <family val="3"/>
      </rPr>
      <t>第122-3表</t>
    </r>
  </si>
  <si>
    <r>
      <rPr>
        <sz val="11"/>
        <rFont val="ＭＳ Ｐゴシック"/>
        <family val="3"/>
      </rPr>
      <t>第122-4表</t>
    </r>
  </si>
  <si>
    <r>
      <rPr>
        <sz val="11"/>
        <rFont val="ＭＳ Ｐゴシック"/>
        <family val="3"/>
      </rPr>
      <t>第122-5表</t>
    </r>
  </si>
  <si>
    <r>
      <rPr>
        <sz val="11"/>
        <rFont val="ＭＳ Ｐゴシック"/>
        <family val="3"/>
      </rPr>
      <t>第123-1表</t>
    </r>
  </si>
  <si>
    <r>
      <rPr>
        <sz val="11"/>
        <rFont val="ＭＳ Ｐゴシック"/>
        <family val="3"/>
      </rPr>
      <t>第123-2表</t>
    </r>
  </si>
  <si>
    <r>
      <rPr>
        <sz val="11"/>
        <rFont val="ＭＳ Ｐゴシック"/>
        <family val="3"/>
      </rPr>
      <t>第123-3表</t>
    </r>
  </si>
  <si>
    <r>
      <rPr>
        <sz val="11"/>
        <rFont val="ＭＳ Ｐゴシック"/>
        <family val="3"/>
      </rPr>
      <t>第124-1表</t>
    </r>
  </si>
  <si>
    <r>
      <rPr>
        <sz val="11"/>
        <rFont val="ＭＳ Ｐゴシック"/>
        <family val="3"/>
      </rPr>
      <t>第124-2表</t>
    </r>
  </si>
  <si>
    <r>
      <rPr>
        <sz val="11"/>
        <rFont val="ＭＳ Ｐゴシック"/>
        <family val="3"/>
      </rPr>
      <t>第125表</t>
    </r>
  </si>
  <si>
    <r>
      <rPr>
        <sz val="11"/>
        <rFont val="ＭＳ Ｐゴシック"/>
        <family val="3"/>
      </rPr>
      <t>第126表</t>
    </r>
  </si>
  <si>
    <r>
      <rPr>
        <sz val="11"/>
        <rFont val="ＭＳ Ｐゴシック"/>
        <family val="3"/>
      </rPr>
      <t>第127-1表</t>
    </r>
  </si>
  <si>
    <r>
      <rPr>
        <sz val="11"/>
        <rFont val="ＭＳ Ｐゴシック"/>
        <family val="3"/>
      </rPr>
      <t>第127-2表</t>
    </r>
  </si>
  <si>
    <r>
      <rPr>
        <sz val="11"/>
        <rFont val="ＭＳ Ｐゴシック"/>
        <family val="3"/>
      </rPr>
      <t>第127-3表</t>
    </r>
  </si>
  <si>
    <r>
      <rPr>
        <sz val="11"/>
        <rFont val="ＭＳ Ｐゴシック"/>
        <family val="3"/>
      </rPr>
      <t>第128-1表</t>
    </r>
  </si>
  <si>
    <r>
      <rPr>
        <sz val="11"/>
        <rFont val="ＭＳ Ｐゴシック"/>
        <family val="3"/>
      </rPr>
      <t>第128-2表</t>
    </r>
  </si>
  <si>
    <r>
      <rPr>
        <sz val="11"/>
        <rFont val="ＭＳ Ｐゴシック"/>
        <family val="3"/>
      </rPr>
      <t>第128-3表</t>
    </r>
  </si>
  <si>
    <r>
      <rPr>
        <sz val="11"/>
        <rFont val="ＭＳ Ｐゴシック"/>
        <family val="3"/>
      </rPr>
      <t>第130表</t>
    </r>
  </si>
  <si>
    <r>
      <rPr>
        <sz val="11"/>
        <rFont val="ＭＳ Ｐゴシック"/>
        <family val="3"/>
      </rPr>
      <t>第131表</t>
    </r>
  </si>
  <si>
    <r>
      <rPr>
        <sz val="11"/>
        <rFont val="ＭＳ Ｐゴシック"/>
        <family val="3"/>
      </rPr>
      <t>第133表</t>
    </r>
  </si>
  <si>
    <r>
      <rPr>
        <sz val="11"/>
        <rFont val="ＭＳ Ｐゴシック"/>
        <family val="3"/>
      </rPr>
      <t>第134表</t>
    </r>
  </si>
  <si>
    <r>
      <rPr>
        <sz val="11"/>
        <rFont val="ＭＳ Ｐゴシック"/>
        <family val="3"/>
      </rPr>
      <t>第135表</t>
    </r>
  </si>
  <si>
    <r>
      <rPr>
        <sz val="11"/>
        <rFont val="ＭＳ Ｐゴシック"/>
        <family val="3"/>
      </rPr>
      <t>第136表</t>
    </r>
  </si>
  <si>
    <r>
      <rPr>
        <sz val="11"/>
        <rFont val="ＭＳ Ｐゴシック"/>
        <family val="3"/>
      </rPr>
      <t>第137表</t>
    </r>
  </si>
  <si>
    <r>
      <rPr>
        <sz val="11"/>
        <rFont val="ＭＳ Ｐゴシック"/>
        <family val="3"/>
      </rPr>
      <t>第138表</t>
    </r>
  </si>
  <si>
    <r>
      <rPr>
        <sz val="11"/>
        <rFont val="ＭＳ Ｐゴシック"/>
        <family val="3"/>
      </rPr>
      <t>第139表</t>
    </r>
  </si>
  <si>
    <r>
      <rPr>
        <sz val="11"/>
        <rFont val="ＭＳ Ｐゴシック"/>
        <family val="3"/>
      </rPr>
      <t>第140表</t>
    </r>
  </si>
  <si>
    <r>
      <rPr>
        <sz val="11"/>
        <rFont val="ＭＳ Ｐゴシック"/>
        <family val="3"/>
      </rPr>
      <t>第141-2表</t>
    </r>
  </si>
  <si>
    <r>
      <rPr>
        <sz val="11"/>
        <rFont val="ＭＳ Ｐゴシック"/>
        <family val="3"/>
      </rPr>
      <t>第142-2表</t>
    </r>
  </si>
  <si>
    <r>
      <rPr>
        <sz val="11"/>
        <rFont val="ＭＳ Ｐゴシック"/>
        <family val="3"/>
      </rPr>
      <t>第143-2表</t>
    </r>
  </si>
  <si>
    <r>
      <rPr>
        <sz val="11"/>
        <rFont val="ＭＳ Ｐゴシック"/>
        <family val="3"/>
      </rPr>
      <t>第144-2表</t>
    </r>
  </si>
  <si>
    <r>
      <rPr>
        <sz val="11"/>
        <rFont val="ＭＳ Ｐゴシック"/>
        <family val="3"/>
      </rPr>
      <t>第145-2表</t>
    </r>
  </si>
  <si>
    <r>
      <rPr>
        <sz val="11"/>
        <rFont val="ＭＳ Ｐゴシック"/>
        <family val="3"/>
      </rPr>
      <t>第146-2表</t>
    </r>
  </si>
  <si>
    <r>
      <rPr>
        <sz val="11"/>
        <rFont val="ＭＳ Ｐゴシック"/>
        <family val="3"/>
      </rPr>
      <t>第147-2表</t>
    </r>
  </si>
  <si>
    <r>
      <rPr>
        <sz val="11"/>
        <rFont val="ＭＳ Ｐゴシック"/>
        <family val="3"/>
      </rPr>
      <t>第148-2表</t>
    </r>
  </si>
  <si>
    <r>
      <rPr>
        <sz val="11"/>
        <rFont val="ＭＳ Ｐゴシック"/>
        <family val="3"/>
      </rPr>
      <t>第149-2表</t>
    </r>
  </si>
  <si>
    <r>
      <rPr>
        <sz val="11"/>
        <rFont val="ＭＳ Ｐゴシック"/>
        <family val="3"/>
      </rPr>
      <t>第150-2表</t>
    </r>
  </si>
  <si>
    <r>
      <rPr>
        <sz val="11"/>
        <rFont val="ＭＳ Ｐゴシック"/>
        <family val="3"/>
      </rPr>
      <t>第151-2表</t>
    </r>
  </si>
  <si>
    <r>
      <rPr>
        <sz val="11"/>
        <rFont val="ＭＳ Ｐゴシック"/>
        <family val="3"/>
      </rPr>
      <t>第152-2表</t>
    </r>
  </si>
  <si>
    <r>
      <rPr>
        <sz val="11"/>
        <rFont val="ＭＳ Ｐゴシック"/>
        <family val="3"/>
      </rPr>
      <t>第153-2表</t>
    </r>
  </si>
  <si>
    <t>表番号</t>
    <rPh sb="0" eb="3">
      <t>ヒョウバンゴウ</t>
    </rPh>
    <phoneticPr fontId="5"/>
  </si>
  <si>
    <t>集計対象</t>
    <rPh sb="0" eb="4">
      <t>シュウケイタイショウ</t>
    </rPh>
    <phoneticPr fontId="5"/>
  </si>
  <si>
    <t>表章事項</t>
    <rPh sb="0" eb="2">
      <t>ヒョウショウ</t>
    </rPh>
    <rPh sb="2" eb="4">
      <t>ジコウ</t>
    </rPh>
    <phoneticPr fontId="5"/>
  </si>
  <si>
    <t>住宅以外で人が居住する建物数、世帯数、世帯人員、世帯人員（65歳以上）</t>
    <rPh sb="19" eb="23">
      <t>セタイジンイン</t>
    </rPh>
    <rPh sb="24" eb="28">
      <t>セタイジンイン</t>
    </rPh>
    <phoneticPr fontId="5"/>
  </si>
  <si>
    <t>住宅数、世帯数、世帯人員、住宅当たり居住室数、１住宅当たり居住室の畳数、１住宅当たり延べ面積、住宅の１人当たり居住室の畳数、１室当たり人員</t>
    <rPh sb="13" eb="15">
      <t>ジュウタク</t>
    </rPh>
    <rPh sb="15" eb="16">
      <t>ア</t>
    </rPh>
    <rPh sb="18" eb="21">
      <t>キョジュウシツ</t>
    </rPh>
    <rPh sb="21" eb="22">
      <t>スウ</t>
    </rPh>
    <rPh sb="33" eb="34">
      <t>タタミ</t>
    </rPh>
    <rPh sb="34" eb="35">
      <t>スウ</t>
    </rPh>
    <rPh sb="37" eb="39">
      <t>ジュウタク</t>
    </rPh>
    <rPh sb="39" eb="40">
      <t>ア</t>
    </rPh>
    <rPh sb="42" eb="43">
      <t>ノ</t>
    </rPh>
    <rPh sb="44" eb="46">
      <t>メンセキ</t>
    </rPh>
    <rPh sb="47" eb="49">
      <t>ジュウタク</t>
    </rPh>
    <rPh sb="51" eb="52">
      <t>ニン</t>
    </rPh>
    <rPh sb="52" eb="53">
      <t>ア</t>
    </rPh>
    <rPh sb="55" eb="58">
      <t>キョジュウシツ</t>
    </rPh>
    <rPh sb="59" eb="60">
      <t>タタミ</t>
    </rPh>
    <rPh sb="60" eb="61">
      <t>スウ</t>
    </rPh>
    <rPh sb="63" eb="64">
      <t>シツ</t>
    </rPh>
    <rPh sb="64" eb="65">
      <t>ア</t>
    </rPh>
    <rPh sb="67" eb="69">
      <t>ジンイン</t>
    </rPh>
    <phoneticPr fontId="5"/>
  </si>
  <si>
    <t>同居世帯が居住する住宅数、世帯数、世帯人員、世帯人員（65歳以上）、１世帯当たり居住室数、１世帯当たり居住室の畳数、１人当たり居住室の畳数、１室当たり人員</t>
    <rPh sb="0" eb="4">
      <t>ドウキョセタイ</t>
    </rPh>
    <rPh sb="5" eb="7">
      <t>キョジュウ</t>
    </rPh>
    <rPh sb="9" eb="11">
      <t>ジュウタク</t>
    </rPh>
    <rPh sb="11" eb="12">
      <t>スウ</t>
    </rPh>
    <rPh sb="13" eb="16">
      <t>セタイスウ</t>
    </rPh>
    <rPh sb="17" eb="19">
      <t>セタイ</t>
    </rPh>
    <rPh sb="19" eb="21">
      <t>ジンイン</t>
    </rPh>
    <rPh sb="22" eb="26">
      <t>セタイジンイン</t>
    </rPh>
    <rPh sb="35" eb="37">
      <t>セタイ</t>
    </rPh>
    <rPh sb="37" eb="38">
      <t>ア</t>
    </rPh>
    <rPh sb="40" eb="43">
      <t>キョジュウシツ</t>
    </rPh>
    <rPh sb="43" eb="44">
      <t>スウ</t>
    </rPh>
    <rPh sb="46" eb="48">
      <t>セタイ</t>
    </rPh>
    <rPh sb="55" eb="56">
      <t>タタミ</t>
    </rPh>
    <rPh sb="56" eb="57">
      <t>スウ</t>
    </rPh>
    <rPh sb="59" eb="60">
      <t>ニン</t>
    </rPh>
    <rPh sb="60" eb="61">
      <t>ア</t>
    </rPh>
    <rPh sb="63" eb="66">
      <t>キョジュウシツ</t>
    </rPh>
    <rPh sb="67" eb="68">
      <t>タタミ</t>
    </rPh>
    <rPh sb="68" eb="69">
      <t>スウ</t>
    </rPh>
    <rPh sb="71" eb="72">
      <t>シツ</t>
    </rPh>
    <rPh sb="72" eb="73">
      <t>ア</t>
    </rPh>
    <rPh sb="75" eb="77">
      <t>ジンイン</t>
    </rPh>
    <phoneticPr fontId="5"/>
  </si>
  <si>
    <t>建物数、世帯数、世帯人員、世帯人員（65歳以上）、１人当たり居住室の畳数、１室当たり人員</t>
    <rPh sb="0" eb="2">
      <t>タテモノ</t>
    </rPh>
    <rPh sb="2" eb="3">
      <t>スウ</t>
    </rPh>
    <rPh sb="4" eb="7">
      <t>セタイスウ</t>
    </rPh>
    <rPh sb="8" eb="12">
      <t>セタイジンイン</t>
    </rPh>
    <rPh sb="13" eb="17">
      <t>セタイジンイン</t>
    </rPh>
    <phoneticPr fontId="5"/>
  </si>
  <si>
    <t>主世帯数、１世帯当たり人員、１世帯当たり居住室数、１世帯当たり居住室の畳数</t>
    <phoneticPr fontId="5"/>
  </si>
  <si>
    <t>主世帯数、１世帯当たり人員</t>
    <phoneticPr fontId="5"/>
  </si>
  <si>
    <t>主世帯数、１世帯当たり居住室の畳数</t>
    <phoneticPr fontId="5"/>
  </si>
  <si>
    <t>借家（専用住宅）数、延べ面積１ｍ2当たり家賃</t>
    <phoneticPr fontId="5"/>
  </si>
  <si>
    <t>表章事項（置き換え）</t>
    <rPh sb="0" eb="2">
      <t>ヒョウショウ</t>
    </rPh>
    <rPh sb="2" eb="4">
      <t>ジコウ</t>
    </rPh>
    <rPh sb="5" eb="6">
      <t>オ</t>
    </rPh>
    <rPh sb="7" eb="8">
      <t>カ</t>
    </rPh>
    <phoneticPr fontId="5"/>
  </si>
  <si>
    <t>１か月当たり家賃</t>
    <phoneticPr fontId="5"/>
  </si>
  <si>
    <t>通勤時間中位数</t>
  </si>
  <si>
    <t>通勤時間中位数</t>
    <rPh sb="4" eb="7">
      <t>チュウイスウ</t>
    </rPh>
    <phoneticPr fontId="5"/>
  </si>
  <si>
    <t>居住世帯の有無(9区分)</t>
  </si>
  <si>
    <t>住宅数及び建物の種類(5区分)</t>
  </si>
  <si>
    <t>居住世帯の有無(8区分)</t>
  </si>
  <si>
    <t>世帯の種類(3区分)</t>
  </si>
  <si>
    <t>住宅の種類(2区分)</t>
  </si>
  <si>
    <t>住宅数並びに世帯の種類(3区分)</t>
  </si>
  <si>
    <t>住宅の所有の関係(9区分)</t>
  </si>
  <si>
    <t>住宅の所有の関係(2区分)</t>
  </si>
  <si>
    <t>建物の種類(5区分)</t>
  </si>
  <si>
    <t>住宅の建築の時期(14区分)</t>
  </si>
  <si>
    <t>住宅の建築の時期(7区分)</t>
  </si>
  <si>
    <t>延べ面積(6区分)</t>
  </si>
  <si>
    <t>居住室数(10区分)</t>
  </si>
  <si>
    <t>居住室の畳数(13区分)</t>
  </si>
  <si>
    <t>住宅数(高齢者対応型共同住宅数</t>
  </si>
  <si>
    <t>延べ面積(14区分)</t>
  </si>
  <si>
    <t>居住室数(5区分)</t>
  </si>
  <si>
    <t>主世帯数及び１世帯当たり人員</t>
  </si>
  <si>
    <t>家計を主に支える者の年齢(6区分)</t>
  </si>
  <si>
    <t>住宅の１か月当たり家賃(10区分)</t>
  </si>
  <si>
    <t>世帯人員(7区分)</t>
  </si>
  <si>
    <t>家計を主に支える者の年齢(14区分)</t>
  </si>
  <si>
    <t>主世帯数及び平均年齢</t>
  </si>
  <si>
    <t>家計を主に支える者の通勤時間(8区分)</t>
  </si>
  <si>
    <t>住宅の延べ面積(6区分)</t>
  </si>
  <si>
    <t>家計を主に支える者の入居時期(7区分)</t>
  </si>
  <si>
    <t>住宅の１か月当たり家賃(7区分)</t>
  </si>
  <si>
    <t>住宅の１か月当たり家賃(5区分)</t>
  </si>
  <si>
    <t>居住室の畳数(8区分)</t>
  </si>
  <si>
    <t>住宅の所有の関係(6区分)</t>
  </si>
  <si>
    <t>１人当たり居住室の畳数(14区分)</t>
  </si>
  <si>
    <t>世帯の年間収入階級(11区分)</t>
  </si>
  <si>
    <t>誘導居住面積水準による必要面積(18区分)</t>
  </si>
  <si>
    <t>居住面積(19区分)</t>
  </si>
  <si>
    <t>誘導居住面積水準による必要面積(15区分)</t>
  </si>
  <si>
    <t>居住面積(16区分)</t>
  </si>
  <si>
    <t>借家(専用住宅)数</t>
  </si>
  <si>
    <t>居住室数(7区分)</t>
  </si>
  <si>
    <t>家族類型(19区分)</t>
  </si>
  <si>
    <t>建て方(2区分)</t>
  </si>
  <si>
    <t>居住室の畳数(6区分)</t>
  </si>
  <si>
    <t>借家(専用住宅)数及び１住宅当たり居住室の畳数</t>
  </si>
  <si>
    <t>住宅の１か月当たり家賃(19区分)</t>
  </si>
  <si>
    <t>住宅の所有の関係(4区分)</t>
  </si>
  <si>
    <t>主世帯の家計を主に支える者の入居時期(7区分)</t>
  </si>
  <si>
    <t>主世帯の年間収入階級(11区分)</t>
  </si>
  <si>
    <t>住宅の延べ面積(14区分)</t>
  </si>
  <si>
    <t>住宅の１畳当たり家賃(18区分)</t>
  </si>
  <si>
    <t>住宅の１畳当たり家賃(9区分)</t>
  </si>
  <si>
    <t>住宅の構造(2区分)</t>
  </si>
  <si>
    <t>延べ面積１平方メートル当たり家賃(18区分)</t>
  </si>
  <si>
    <t>延べ面積１平方メートル当たり家賃(10区分)</t>
  </si>
  <si>
    <t>世帯の型(34区分)</t>
  </si>
  <si>
    <t>世帯の型(14区分)</t>
  </si>
  <si>
    <t>家計を主に支える者の通勤時間(7区分)</t>
  </si>
  <si>
    <t>建築の時期(14区分)</t>
  </si>
  <si>
    <t>建築の時期(9区分)</t>
  </si>
  <si>
    <t>住宅の所有の関係(5区分)</t>
  </si>
  <si>
    <t>建築の時期(7区分)</t>
  </si>
  <si>
    <t>構造(4区分)</t>
  </si>
  <si>
    <t>住宅の建て方(4区分)</t>
  </si>
  <si>
    <t>階数(9区分)</t>
  </si>
  <si>
    <t>階数(5区分)</t>
  </si>
  <si>
    <t>構造(2区分)</t>
  </si>
  <si>
    <t>階数(4区分)</t>
  </si>
  <si>
    <t>建て方(4区分)</t>
  </si>
  <si>
    <t>階数(3区分)</t>
  </si>
  <si>
    <t>同居世帯が居住する住宅数</t>
  </si>
  <si>
    <t>世帯人員（65歳以上）</t>
  </si>
  <si>
    <t>構造(3区分)</t>
  </si>
  <si>
    <t>建築の時期(10区分)</t>
  </si>
  <si>
    <t>住宅の所有の関係(3区分)</t>
  </si>
  <si>
    <t>台所の型(5区分)</t>
  </si>
  <si>
    <t>住宅数(エレベーターのある非木造の共同住宅数</t>
  </si>
  <si>
    <t>建て方(6区分)</t>
  </si>
  <si>
    <t>高齢者等のための設備状況(14区分)</t>
  </si>
  <si>
    <t>家族類型(8区分)</t>
  </si>
  <si>
    <t>住宅の構造(3区分)</t>
  </si>
  <si>
    <t>省エネルギー設備等(7区分)</t>
  </si>
  <si>
    <t>建て方(3区分)</t>
  </si>
  <si>
    <t>建物の構造(4区分)</t>
  </si>
  <si>
    <t>建物の構造(2区分)</t>
  </si>
  <si>
    <t>空き家の種類(5区分)</t>
  </si>
  <si>
    <t>空き家の種類(4区分)</t>
  </si>
  <si>
    <t>台所の型(2区分)</t>
  </si>
  <si>
    <t>居住世帯のない住宅(7区分)</t>
  </si>
  <si>
    <t>居住世帯のない住宅(3区分)</t>
  </si>
  <si>
    <t>建物の建て方(5区分)</t>
  </si>
  <si>
    <t>階数(10区分)</t>
  </si>
  <si>
    <t>建物の建て方(4区分)</t>
  </si>
  <si>
    <t>家族類型(25区分)</t>
  </si>
  <si>
    <t>世帯の年間収入階級(6区分)</t>
  </si>
  <si>
    <t>家計を主に支える者の従業上の地位(3区分)</t>
  </si>
  <si>
    <t>世帯の年間収入階級(10区分)</t>
  </si>
  <si>
    <t>住宅の建築の時期(10区分)</t>
  </si>
  <si>
    <t>世帯の年間収入階級(5区分)</t>
  </si>
  <si>
    <t>子の居住地(6区分)</t>
  </si>
  <si>
    <t>現在の居住形態(6区分)</t>
  </si>
  <si>
    <t>家計を主に支える者の入居時期(10区分)</t>
  </si>
  <si>
    <t>従前の居住形態(8区分)</t>
  </si>
  <si>
    <t>家計を主に支える者の従前の居住形態(6区分)</t>
  </si>
  <si>
    <t>従前の居住室の畳数(8区分)</t>
  </si>
  <si>
    <t>家計を主に支える者の従前の居住形態(8区分)</t>
  </si>
  <si>
    <t>家計を主に支える者の従前の居住形態(4区分)</t>
  </si>
  <si>
    <t>世帯人員(6区分)</t>
  </si>
  <si>
    <t>家計を主に支える者の従業上の地位(8区分)</t>
  </si>
  <si>
    <t>住宅の建て方(3区分)</t>
  </si>
  <si>
    <t>世帯の年間収入階級(8区分)</t>
  </si>
  <si>
    <t>最低居住面積水準による必要面積(19区分)</t>
  </si>
  <si>
    <t>居住面積(20区分)</t>
  </si>
  <si>
    <t>高齢世帯の型(3区分)</t>
  </si>
  <si>
    <t>住宅の建て方(8区分)</t>
  </si>
  <si>
    <t>高齢者主世帯が居住する住宅数(エレベーターのある共同住宅数</t>
  </si>
  <si>
    <t>高齢者対応型共同住宅数</t>
  </si>
  <si>
    <t>現在の居住形態(2区分)</t>
  </si>
  <si>
    <t>住宅の建て方(2区分)</t>
  </si>
  <si>
    <t>主世帯の家計を主に支える者の入居時期(10区分)</t>
  </si>
  <si>
    <t>住宅の建て方(5区分)</t>
  </si>
  <si>
    <t>主世帯の家計を主に支える者の従業上の地位(3区分)</t>
  </si>
  <si>
    <t>階数(6区分)</t>
  </si>
  <si>
    <t>エレベーターの有無等(4区分)</t>
  </si>
  <si>
    <t>住宅の建築の時期(9区分)</t>
  </si>
  <si>
    <t>家計を主に支える者の従前の居住形態(3区分)</t>
  </si>
  <si>
    <t>従前の居住室の畳数(6区分)</t>
  </si>
  <si>
    <t>家計を主に支える者の入居時期(2区分)</t>
  </si>
  <si>
    <t>１人当たり居住室の畳数(3区分)</t>
  </si>
  <si>
    <t>高齢者対応型共同住宅の借家数</t>
  </si>
  <si>
    <t>現住居以外に所有する住宅の主な用途(8区分)</t>
  </si>
  <si>
    <t>世帯の年間収入階級(9区分)</t>
  </si>
  <si>
    <t>現住居の所有の関係(2区分)</t>
  </si>
  <si>
    <t>住宅数及び住宅以外で人が居住する建物数</t>
    <phoneticPr fontId="5"/>
  </si>
  <si>
    <t>住宅及び住宅以外で人が居住する建物の世帯数並びに世帯人員</t>
    <phoneticPr fontId="5"/>
  </si>
  <si>
    <t>世帯数及び世帯人員</t>
    <phoneticPr fontId="5"/>
  </si>
  <si>
    <t>世帯人員及び世帯人員（65歳以上）</t>
  </si>
  <si>
    <t>専用住宅数</t>
    <phoneticPr fontId="5"/>
  </si>
  <si>
    <t>住宅数及び１住宅当たり居住室数</t>
    <phoneticPr fontId="5"/>
  </si>
  <si>
    <t>住宅数及び１住宅当たり居住室の畳数</t>
    <phoneticPr fontId="5"/>
  </si>
  <si>
    <t>オートロック式の共同住宅に住む主世帯数</t>
  </si>
  <si>
    <t>オートロック式の共同住宅に住む主世帯数</t>
    <phoneticPr fontId="5"/>
  </si>
  <si>
    <t>居住世帯のない住宅数</t>
    <phoneticPr fontId="5"/>
  </si>
  <si>
    <t>賃貸用の空き家数</t>
  </si>
  <si>
    <t>賃貸用の空き家数</t>
    <phoneticPr fontId="5"/>
  </si>
  <si>
    <t>借家に居住する主世帯数及び１か月当たり家賃</t>
    <phoneticPr fontId="5"/>
  </si>
  <si>
    <t>2019年以降現住居に入居した家計を主に支える者が雇用者である主世帯数及び通勤時間中位数</t>
    <phoneticPr fontId="5"/>
  </si>
  <si>
    <t>2019年以降現住居に入居した家計を主に支える者が雇用者である主世帯数及び１住宅当たり延べ面積</t>
    <phoneticPr fontId="5"/>
  </si>
  <si>
    <t>主世帯数</t>
    <phoneticPr fontId="5"/>
  </si>
  <si>
    <t>2019年以降現住居に入居したオートロック式の共同住宅に住む主世帯数</t>
  </si>
  <si>
    <t>2019年以降現住居に入居したオートロック式の共同住宅に住む主世帯数</t>
    <phoneticPr fontId="5"/>
  </si>
  <si>
    <t>主世帯の１世帯当たり居住室の畳数</t>
  </si>
  <si>
    <t>主世帯の１世帯当たり居住室の畳数</t>
    <phoneticPr fontId="5"/>
  </si>
  <si>
    <t>主世帯数及び１人当たり居住室の畳数</t>
    <phoneticPr fontId="5"/>
  </si>
  <si>
    <t>主世帯数及び必要面積を満足する世帯数(共同住宅)</t>
    <phoneticPr fontId="5"/>
  </si>
  <si>
    <t>主世帯数及び必要面積を満足する世帯数(共同住宅以外)</t>
    <phoneticPr fontId="5"/>
  </si>
  <si>
    <t>高齢者主世帯数及び１世帯当たり居住室数</t>
    <phoneticPr fontId="5"/>
  </si>
  <si>
    <t>高齢者主世帯数及び１世帯当たり居住室の畳数</t>
  </si>
  <si>
    <t>高齢者主世帯数及び１住宅当たり延べ面積</t>
  </si>
  <si>
    <t>高齢者主世帯数(75歳以上の高齢者世帯―特掲)</t>
    <phoneticPr fontId="5"/>
  </si>
  <si>
    <t>高齢者主世帯数</t>
  </si>
  <si>
    <t>高齢者主世帯数</t>
    <phoneticPr fontId="5"/>
  </si>
  <si>
    <t>2019年以降現住居に入居した高齢者主世帯数</t>
  </si>
  <si>
    <t>2019年以降現住居に入居した高齢者主世帯数</t>
    <phoneticPr fontId="5"/>
  </si>
  <si>
    <t>65歳以上の世帯員のいる主世帯数(高齢夫婦世帯数―特掲)</t>
    <phoneticPr fontId="5"/>
  </si>
  <si>
    <t>65歳以上の世帯員のいる主世帯数(高齢夫婦主世帯数―特掲)</t>
  </si>
  <si>
    <t>借家数</t>
    <phoneticPr fontId="5"/>
  </si>
  <si>
    <t>借家の１畳当たり家賃</t>
  </si>
  <si>
    <t>借家の１畳当たり家賃</t>
    <phoneticPr fontId="5"/>
  </si>
  <si>
    <t>借家数及び１住宅当たり居住室の畳数</t>
  </si>
  <si>
    <t>借家の１畳当たり家賃(共益費・管理費含む）</t>
    <rPh sb="15" eb="18">
      <t>カンリヒ</t>
    </rPh>
    <rPh sb="18" eb="19">
      <t>フク</t>
    </rPh>
    <phoneticPr fontId="5"/>
  </si>
  <si>
    <t>借家(専用住宅)数及び延べ面積１平方メートル当たり家賃</t>
  </si>
  <si>
    <t>家計を主に支える者が雇用者である主世帯数及び通勤時間中位数</t>
  </si>
  <si>
    <t>借家に居住する家計を主に支える者が雇用者である主世帯数及び１住宅当たり家賃</t>
  </si>
  <si>
    <t>民営借家(専用住宅)数及び１か月当たり家賃</t>
    <phoneticPr fontId="5"/>
  </si>
  <si>
    <t>民営借家(専用住宅)数及び１住宅当たり延べ面積</t>
    <phoneticPr fontId="5"/>
  </si>
  <si>
    <t>高齢者対応型共同住宅数及び１住宅当たりの居住室の畳数</t>
    <phoneticPr fontId="5"/>
  </si>
  <si>
    <t>高齢者対応型共同住宅数及び１住宅当たり居住室数</t>
    <phoneticPr fontId="5"/>
  </si>
  <si>
    <t>１人当たり居住室の畳数及び１室当たり人員</t>
  </si>
  <si>
    <t>住宅数及び１住宅当たり延べ面積</t>
  </si>
  <si>
    <t>非木造の高齢者対応型共同住宅数―特掲)</t>
  </si>
  <si>
    <t>住宅数(高齢者対応型共同住宅数―特掲)</t>
  </si>
  <si>
    <t>専用住宅数及び１住宅当たり延べ面積</t>
  </si>
  <si>
    <t>居住世帯のない住宅数(高齢者対応型共同住宅数―特掲)</t>
  </si>
  <si>
    <t>むね数(高齢者対応型共同住宅のむね数―特掲)</t>
  </si>
  <si>
    <t>１世帯当たり居住室数及び１世帯当たり居住室の畳数</t>
  </si>
  <si>
    <t>主世帯数(総数及び雇用者世帯)</t>
  </si>
  <si>
    <t>主世帯数及び１住宅当たり延べ面積</t>
  </si>
  <si>
    <t>2019年以降現住居に入居した主世帯数</t>
  </si>
  <si>
    <t>2019年以降現住居に入居した主世帯数(従前の居住形態が持ち家及び借家に住む世帯)</t>
  </si>
  <si>
    <t>主世帯数及び１世帯当たり居住室の畳数</t>
  </si>
  <si>
    <t>65歳以上の世帯員のいる主世帯数</t>
  </si>
  <si>
    <t>持ち家として取得した中古住宅数</t>
  </si>
  <si>
    <t>借家(専用住宅)数及び１か月当たり家賃</t>
  </si>
  <si>
    <t>借家(専用住宅)数及び１住宅当たり居住室数</t>
  </si>
  <si>
    <t>借家(専用住宅)数及び１住宅当たり延べ面積</t>
  </si>
  <si>
    <t>借家数及び１畳当たり家賃</t>
  </si>
  <si>
    <t>借家(専用住宅)数及び１畳当たり家賃</t>
  </si>
  <si>
    <t>非木造の共同住宅数</t>
  </si>
  <si>
    <t>非木造の共同住宅数及び１住宅当たり延べ面積</t>
  </si>
  <si>
    <t>高齢者対応型共同住宅に居住する主世帯数</t>
  </si>
  <si>
    <t>2019年以降に入居した高齢者対応型共同住宅に居住する主世帯数</t>
  </si>
  <si>
    <t>主世帯数及び１世帯当たり所有戸数＜乙＞</t>
  </si>
  <si>
    <t>主世帯が現住居以外に所有する住宅数＜乙＞</t>
  </si>
  <si>
    <t>オートロックの別</t>
    <rPh sb="7" eb="8">
      <t>ベツ</t>
    </rPh>
    <phoneticPr fontId="5"/>
  </si>
  <si>
    <t>オートロックの別(2区分)</t>
    <rPh sb="7" eb="8">
      <t>ベツ</t>
    </rPh>
    <phoneticPr fontId="5"/>
  </si>
  <si>
    <t>高齢者対応型共同住宅の別</t>
    <rPh sb="11" eb="12">
      <t>ベツ</t>
    </rPh>
    <phoneticPr fontId="5"/>
  </si>
  <si>
    <t>高齢者対応型共同住宅の別(3区分)</t>
    <rPh sb="11" eb="12">
      <t>ベツ</t>
    </rPh>
    <phoneticPr fontId="5"/>
  </si>
  <si>
    <t>住宅以外で人が居住する建物数、世帯数、世帯人員及び世帯人員（65歳以上）</t>
    <phoneticPr fontId="5"/>
  </si>
  <si>
    <t>世帯人員</t>
    <phoneticPr fontId="5"/>
  </si>
  <si>
    <t>住宅以外で人が居住する建物数、世帯数、世帯人員、世帯人員（65歳以上）、１人当たり居住室の畳数及び１室当たり人員</t>
    <phoneticPr fontId="5"/>
  </si>
  <si>
    <t>腐朽、破損の有無(2区分)</t>
    <phoneticPr fontId="5"/>
  </si>
  <si>
    <t>2019年以降の住宅の増改築・改修工事等(8区分)</t>
    <phoneticPr fontId="5"/>
  </si>
  <si>
    <t>腐朽・破損の有無(2区分)</t>
    <phoneticPr fontId="5"/>
  </si>
  <si>
    <t>家計を主に支える者の男女、年齢(14区分)</t>
    <phoneticPr fontId="5"/>
  </si>
  <si>
    <t>家計を主に支える者の男女、住宅の所有の関係(6区分)</t>
    <phoneticPr fontId="5"/>
  </si>
  <si>
    <t>家計を主に支える者の男女、年齢(6区分)</t>
    <phoneticPr fontId="5"/>
  </si>
  <si>
    <t>家計を主に支える者の男女別通勤時間(8区分)</t>
    <rPh sb="12" eb="13">
      <t>ベツ</t>
    </rPh>
    <phoneticPr fontId="5"/>
  </si>
  <si>
    <t>家計を主に支える者の男女別年齢(5区分)</t>
    <rPh sb="12" eb="13">
      <t>ベツ</t>
    </rPh>
    <phoneticPr fontId="5"/>
  </si>
  <si>
    <t>家計を主に支える者の男女別年齢(6区分)</t>
    <rPh sb="12" eb="13">
      <t>ベツ</t>
    </rPh>
    <phoneticPr fontId="5"/>
  </si>
  <si>
    <t>家計を主に支える者の従前の居住地別2019年以降現住居に入居した主世帯数(大都市圏―特掲)＜乙＞</t>
    <rPh sb="16" eb="17">
      <t>ベツ</t>
    </rPh>
    <phoneticPr fontId="5"/>
  </si>
  <si>
    <t>最低居住面積水準・誘導居住面積水準状況(6区分)</t>
    <phoneticPr fontId="5"/>
  </si>
  <si>
    <t>現住居以外に所有する住宅の有無、現住居以外に所有する住宅の主な用途(8区分)</t>
    <phoneticPr fontId="5"/>
  </si>
  <si>
    <t>現住居以外に所有する住宅の有無、現住居以外に所有する住宅数(3区分)</t>
    <phoneticPr fontId="5"/>
  </si>
  <si>
    <t>住宅の購入・新築・建て替え等(8区分)</t>
    <phoneticPr fontId="5"/>
  </si>
  <si>
    <t>購入・新築・建て替え等(8区分)</t>
    <phoneticPr fontId="5"/>
  </si>
  <si>
    <t>オートロック式の共同住宅の借家数、１か月当たり家賃及び１か月当たり共益費・管理費</t>
    <phoneticPr fontId="5"/>
  </si>
  <si>
    <t>主世帯数、１世帯当たり人員、１世帯当たり居住室数及び１世帯当たり居住室の畳数</t>
    <phoneticPr fontId="5"/>
  </si>
  <si>
    <t>主世帯数(高齢夫婦世帯数、65歳以上の世帯員のいる世帯数―特掲)</t>
    <phoneticPr fontId="5"/>
  </si>
  <si>
    <t>主世帯数(高齢夫婦のいる世帯数、65歳以上の者のみの世帯数―特掲)</t>
    <phoneticPr fontId="5"/>
  </si>
  <si>
    <t>借家数、１か月当たり家賃及び１か月当たり共益費・管理費</t>
    <phoneticPr fontId="5"/>
  </si>
  <si>
    <t>借家(専用住宅)数、住宅の１か月当たり家賃及び１か月当たり共益費・管理費</t>
    <rPh sb="33" eb="36">
      <t>カンリヒ</t>
    </rPh>
    <phoneticPr fontId="5"/>
  </si>
  <si>
    <t>借家数、住宅の１か月当たり家賃及び１か月当たり共益費・管理費</t>
    <rPh sb="27" eb="30">
      <t>カンリヒ</t>
    </rPh>
    <phoneticPr fontId="5"/>
  </si>
  <si>
    <t>借家に居住する主世帯数及び１か月当たり家賃(高齢夫婦のいる世帯数、65歳以上の者のみの世帯数―特掲)</t>
    <phoneticPr fontId="5"/>
  </si>
  <si>
    <t>住宅数(エレベーターのある共同住宅数、高齢者対応型共同住宅数―特掲)</t>
    <phoneticPr fontId="5"/>
  </si>
  <si>
    <t>１か月当たり家賃及び１か月当たり共益費・管理費</t>
    <rPh sb="20" eb="23">
      <t>カンリヒ</t>
    </rPh>
    <phoneticPr fontId="5"/>
  </si>
  <si>
    <t>高齢者対応型共同住宅数、75歳以上の高齢者世帯―特掲)</t>
    <phoneticPr fontId="5"/>
  </si>
  <si>
    <t>分類事項</t>
    <rPh sb="0" eb="4">
      <t>ブンルイジコウ</t>
    </rPh>
    <phoneticPr fontId="5"/>
  </si>
  <si>
    <t>表章事項</t>
    <rPh sb="0" eb="4">
      <t>ヒョウショウジコウ</t>
    </rPh>
    <phoneticPr fontId="5"/>
  </si>
  <si>
    <t>１人当たり居住室の畳数</t>
  </si>
  <si>
    <t>１人当たり居住室の畳数</t>
    <phoneticPr fontId="5"/>
  </si>
  <si>
    <t>エレベーターの有無等</t>
    <phoneticPr fontId="5"/>
  </si>
  <si>
    <t>延べ面積</t>
    <phoneticPr fontId="5"/>
  </si>
  <si>
    <t>延べ面積１平方メートル当たり家賃</t>
  </si>
  <si>
    <t>延べ面積１平方メートル当たり家賃</t>
    <phoneticPr fontId="5"/>
  </si>
  <si>
    <t>家計を主に支える者の従業上の地位</t>
    <phoneticPr fontId="5"/>
  </si>
  <si>
    <t>家計を主に支える者の従前の居住形態</t>
    <phoneticPr fontId="5"/>
  </si>
  <si>
    <t>家計を主に支える者の男女、住宅の所有の関係</t>
    <phoneticPr fontId="5"/>
  </si>
  <si>
    <t>家計を主に支える者の男女、年齢</t>
    <phoneticPr fontId="5"/>
  </si>
  <si>
    <t>家計を主に支える者の男女別通勤時間</t>
    <rPh sb="12" eb="13">
      <t>ベツ</t>
    </rPh>
    <phoneticPr fontId="5"/>
  </si>
  <si>
    <t>家計を主に支える者の男女別年齢</t>
    <rPh sb="12" eb="13">
      <t>ベツ</t>
    </rPh>
    <phoneticPr fontId="5"/>
  </si>
  <si>
    <t>家計を主に支える者の通勤時間</t>
    <phoneticPr fontId="5"/>
  </si>
  <si>
    <t>家計を主に支える者の入居時期</t>
    <phoneticPr fontId="5"/>
  </si>
  <si>
    <t>家計を主に支える者の年齢</t>
    <phoneticPr fontId="5"/>
  </si>
  <si>
    <t>家族類型</t>
    <phoneticPr fontId="5"/>
  </si>
  <si>
    <t>階数</t>
    <phoneticPr fontId="5"/>
  </si>
  <si>
    <t>居住室の畳数</t>
    <phoneticPr fontId="5"/>
  </si>
  <si>
    <t>居住世帯のない住宅</t>
    <phoneticPr fontId="5"/>
  </si>
  <si>
    <t>居住世帯の有無</t>
    <phoneticPr fontId="5"/>
  </si>
  <si>
    <t>居住面積</t>
    <phoneticPr fontId="5"/>
  </si>
  <si>
    <t>空き家の種類</t>
    <phoneticPr fontId="5"/>
  </si>
  <si>
    <t>建て方</t>
    <phoneticPr fontId="5"/>
  </si>
  <si>
    <t>建築の時期</t>
    <phoneticPr fontId="5"/>
  </si>
  <si>
    <t>建物の建て方</t>
    <phoneticPr fontId="5"/>
  </si>
  <si>
    <t>建物の種類</t>
    <phoneticPr fontId="5"/>
  </si>
  <si>
    <t>現在の居住形態</t>
    <phoneticPr fontId="5"/>
  </si>
  <si>
    <t>現住居の所有の関係</t>
    <phoneticPr fontId="5"/>
  </si>
  <si>
    <t>現住居以外に所有する住宅の主な用途</t>
    <phoneticPr fontId="5"/>
  </si>
  <si>
    <t>現住居以外に所有する住宅の有無、現住居以外に所有する住宅の主な用途</t>
    <phoneticPr fontId="5"/>
  </si>
  <si>
    <t>現住居以外に所有する住宅の有無、現住居以外に所有する住宅数</t>
    <phoneticPr fontId="5"/>
  </si>
  <si>
    <t>構造</t>
    <phoneticPr fontId="5"/>
  </si>
  <si>
    <t>購入・新築・建て替え等</t>
    <phoneticPr fontId="5"/>
  </si>
  <si>
    <t>高齢者等のための設備状況</t>
    <phoneticPr fontId="5"/>
  </si>
  <si>
    <t>高齢世帯の型</t>
    <phoneticPr fontId="5"/>
  </si>
  <si>
    <t>最低居住面積水準・誘導居住面積水準状況</t>
    <phoneticPr fontId="5"/>
  </si>
  <si>
    <t>最低居住面積水準による必要面積</t>
    <phoneticPr fontId="5"/>
  </si>
  <si>
    <t>子の居住地</t>
    <phoneticPr fontId="5"/>
  </si>
  <si>
    <t>主世帯の家計を主に支える者の従業上の地位</t>
    <phoneticPr fontId="5"/>
  </si>
  <si>
    <t>主世帯の家計を主に支える者の入居時期</t>
    <phoneticPr fontId="5"/>
  </si>
  <si>
    <t>主世帯の年間収入階級</t>
    <phoneticPr fontId="5"/>
  </si>
  <si>
    <t>住宅の１か月当たり家賃</t>
    <phoneticPr fontId="5"/>
  </si>
  <si>
    <t>住宅の延べ面積</t>
    <phoneticPr fontId="5"/>
  </si>
  <si>
    <t>住宅の建て方</t>
    <phoneticPr fontId="5"/>
  </si>
  <si>
    <t>住宅の建築の時期</t>
    <phoneticPr fontId="5"/>
  </si>
  <si>
    <t>住宅の構造</t>
    <phoneticPr fontId="5"/>
  </si>
  <si>
    <t>住宅の購入・新築・建て替え等</t>
    <phoneticPr fontId="5"/>
  </si>
  <si>
    <t>住宅の種類</t>
    <phoneticPr fontId="5"/>
  </si>
  <si>
    <t>住宅の所有の関係</t>
    <phoneticPr fontId="5"/>
  </si>
  <si>
    <t>住宅数及び建物の種類</t>
    <phoneticPr fontId="5"/>
  </si>
  <si>
    <t>住宅数並びに世帯の種類</t>
    <phoneticPr fontId="5"/>
  </si>
  <si>
    <t>従前の居住形態</t>
    <phoneticPr fontId="5"/>
  </si>
  <si>
    <t>従前の居住室の畳数</t>
    <phoneticPr fontId="5"/>
  </si>
  <si>
    <t>省エネルギー設備等</t>
    <phoneticPr fontId="5"/>
  </si>
  <si>
    <t>世帯の型</t>
    <phoneticPr fontId="5"/>
  </si>
  <si>
    <t>世帯の種類</t>
    <phoneticPr fontId="5"/>
  </si>
  <si>
    <t>世帯の年間収入階級</t>
    <phoneticPr fontId="5"/>
  </si>
  <si>
    <t>台所の型</t>
    <phoneticPr fontId="5"/>
  </si>
  <si>
    <t>誘導居住面積水準による必要面積</t>
    <phoneticPr fontId="5"/>
  </si>
  <si>
    <t>１か月当たり共益費・管理費</t>
    <rPh sb="10" eb="13">
      <t>カンリヒ</t>
    </rPh>
    <phoneticPr fontId="5"/>
  </si>
  <si>
    <t>１室当たり人員</t>
  </si>
  <si>
    <t>2019年以降現住居に入居した家計を主に支える者が雇用者である主世帯数</t>
  </si>
  <si>
    <t>オートロック式の共同住宅の借家数、１か月当たり家賃</t>
  </si>
  <si>
    <t>１住宅当たりの居住室の畳数</t>
  </si>
  <si>
    <t>借家に居住する家計を主に支える者が雇用者である主世帯数</t>
  </si>
  <si>
    <t>１住宅当たり家賃</t>
  </si>
  <si>
    <t>借家に居住する主世帯数</t>
  </si>
  <si>
    <t>１世帯当たり所有戸数＜乙＞</t>
  </si>
  <si>
    <t>住宅</t>
  </si>
  <si>
    <t>住宅以外で人が居住する建物の世帯数並びに世帯人員</t>
  </si>
  <si>
    <t>民営借家(専用住宅)数</t>
  </si>
  <si>
    <t>必要面積を満足する世帯数</t>
    <phoneticPr fontId="5"/>
  </si>
  <si>
    <t>高齢者主世帯が居住する住宅数</t>
    <phoneticPr fontId="5"/>
  </si>
  <si>
    <t>2019年以降の住宅の増改築・改修工事等</t>
    <phoneticPr fontId="5"/>
  </si>
  <si>
    <t>腐朽・破損の有無</t>
    <phoneticPr fontId="5"/>
  </si>
  <si>
    <t>行政区</t>
    <rPh sb="0" eb="3">
      <t>ギョウセイク</t>
    </rPh>
    <phoneticPr fontId="5"/>
  </si>
  <si>
    <t>大阪府</t>
    <rPh sb="0" eb="3">
      <t>オオサカフ</t>
    </rPh>
    <phoneticPr fontId="5"/>
  </si>
  <si>
    <t>大阪市</t>
    <rPh sb="0" eb="3">
      <t>オオサカシ</t>
    </rPh>
    <phoneticPr fontId="5"/>
  </si>
  <si>
    <t>地域区分</t>
    <rPh sb="0" eb="4">
      <t>チイキクブン</t>
    </rPh>
    <phoneticPr fontId="5"/>
  </si>
  <si>
    <t>住宅及び世帯総数</t>
  </si>
  <si>
    <t>住宅の種類、建て方、建築の時期、構造、階数</t>
  </si>
  <si>
    <t>住宅の規模</t>
  </si>
  <si>
    <t>住宅の設備</t>
  </si>
  <si>
    <t>腐朽破損、居住世帯のない住宅、むね数</t>
  </si>
  <si>
    <t>世帯の型、家族類型、世帯人員</t>
  </si>
  <si>
    <t>家計を主に支える者と住居</t>
  </si>
  <si>
    <t>通勤時間、子がいる世帯</t>
  </si>
  <si>
    <t>世帯の住居移動</t>
  </si>
  <si>
    <t>居住密度</t>
  </si>
  <si>
    <t>居住水準</t>
  </si>
  <si>
    <t>高齢者世帯の状況</t>
  </si>
  <si>
    <t>持ち家の購入･新築･建替</t>
  </si>
  <si>
    <t>借家の家賃①</t>
  </si>
  <si>
    <t>借家の家賃②</t>
  </si>
  <si>
    <t>民営借家、共同住宅の状況等</t>
  </si>
  <si>
    <t>現住居以外住宅</t>
  </si>
  <si>
    <t>〇絞り込みワード</t>
    <rPh sb="1" eb="2">
      <t>シボ</t>
    </rPh>
    <rPh sb="3" eb="4">
      <t>コ</t>
    </rPh>
    <phoneticPr fontId="5"/>
  </si>
  <si>
    <t>↓D列</t>
    <rPh sb="2" eb="3">
      <t>レツ</t>
    </rPh>
    <phoneticPr fontId="5"/>
  </si>
  <si>
    <t>↓B列</t>
    <rPh sb="2" eb="3">
      <t>レツ</t>
    </rPh>
    <phoneticPr fontId="5"/>
  </si>
  <si>
    <t>↓C列</t>
    <rPh sb="2" eb="3">
      <t>レツ</t>
    </rPh>
    <phoneticPr fontId="5"/>
  </si>
  <si>
    <t>統計表用DB　※作成完了後は本シートを非表示にしてください。</t>
    <rPh sb="0" eb="4">
      <t>トウケイヒョウヨウ</t>
    </rPh>
    <rPh sb="8" eb="13">
      <t>サクセイカンリョウゴ</t>
    </rPh>
    <rPh sb="14" eb="15">
      <t>ホン</t>
    </rPh>
    <rPh sb="19" eb="22">
      <t>ヒヒョウジ</t>
    </rPh>
    <phoneticPr fontId="5"/>
  </si>
  <si>
    <t>プルダウン用DB　※作成完了後は本シートを非表示にしてください。</t>
    <rPh sb="5" eb="6">
      <t>ヨウ</t>
    </rPh>
    <rPh sb="10" eb="15">
      <t>サクセイカンリョウゴ</t>
    </rPh>
    <rPh sb="16" eb="17">
      <t>ホン</t>
    </rPh>
    <rPh sb="21" eb="24">
      <t>ヒヒョウジ</t>
    </rPh>
    <phoneticPr fontId="5"/>
  </si>
  <si>
    <r>
      <t>〇シート【統計表索引ツール】反映先　</t>
    </r>
    <r>
      <rPr>
        <b/>
        <sz val="14"/>
        <color rgb="FFFF0000"/>
        <rFont val="ＭＳ Ｐゴシック"/>
        <family val="3"/>
        <charset val="128"/>
        <scheme val="minor"/>
      </rPr>
      <t>※行や列の削除は行わないでください。</t>
    </r>
    <rPh sb="5" eb="8">
      <t>トウケイヒョウ</t>
    </rPh>
    <rPh sb="8" eb="10">
      <t>サクイン</t>
    </rPh>
    <rPh sb="14" eb="17">
      <t>ハンエイサキ</t>
    </rPh>
    <rPh sb="19" eb="20">
      <t>ギョウ</t>
    </rPh>
    <rPh sb="21" eb="22">
      <t>レツ</t>
    </rPh>
    <rPh sb="23" eb="25">
      <t>サクジョ</t>
    </rPh>
    <rPh sb="26" eb="27">
      <t>オコナ</t>
    </rPh>
    <phoneticPr fontId="5"/>
  </si>
  <si>
    <t>↓セルC5</t>
    <phoneticPr fontId="5"/>
  </si>
  <si>
    <t>↓セルC６</t>
    <phoneticPr fontId="5"/>
  </si>
  <si>
    <t>↓セルC７</t>
    <phoneticPr fontId="5"/>
  </si>
  <si>
    <t>№</t>
    <phoneticPr fontId="5"/>
  </si>
  <si>
    <t>居住世帯の有無(8区分)別住宅数及び住宅以外で人が居住する建物数－全国、都道府県、市区町村</t>
  </si>
  <si>
    <t>世帯の種類(3区分)別住宅及び住宅以外で人が居住する建物の世帯数並びに世帯人員－全国、都道府県、市区町村</t>
  </si>
  <si>
    <t>住宅の種類(2区分)別住宅数並びに世帯の種類(3区分)別世帯数及び世帯人員－全国、都道府県、市区町村</t>
  </si>
  <si>
    <t>住宅の所有の関係(9区分)別住宅数並びに世帯の種類(3区分)別世帯数及び世帯人員－全国、都道府県、21大都市</t>
  </si>
  <si>
    <t>住宅の所有の関係(2区分)別住宅数並びに世帯の種類(3区分)別世帯数及び世帯人員－全国、都道府県、市区町村</t>
  </si>
  <si>
    <t>建物の種類(5区分)別住宅以外で人が居住する建物数、世帯数、世帯人員及び世帯人員（65歳以上）－全国、都道府県、21大都市</t>
  </si>
  <si>
    <t>住宅以外で人が居住する建物数、世帯数、世帯人員及び世帯人員（65歳以上）－全国、都道府県、市区町村</t>
  </si>
  <si>
    <t>住宅の種類(2区分)、住宅の所有の関係(6区分)、建築の時期(14区分)別住宅数－全国、都道府県、21大都市</t>
  </si>
  <si>
    <t>住宅の所有の関係(6区分)、建築の時期(9区分)別住宅数－全国、都道府県、市区</t>
  </si>
  <si>
    <t>住宅の所有の関係(5区分)、建築の時期(7区分)別住宅数－全国、都道府県、市区町村</t>
  </si>
  <si>
    <t>住宅の種類(2区分)、構造(4区分)、建築の時期(14区分)別住宅数－全国、都道府県、21大都市</t>
  </si>
  <si>
    <t>住宅の種類(2区分)・構造(4区分)、建築の時期(9区分)別住宅数－全国、都道府県、市区</t>
  </si>
  <si>
    <t>住宅の種類(2区分)・構造(4区分)、建築の時期(7区分)別住宅数－全国、都道府県、市区町村</t>
  </si>
  <si>
    <t>住宅の建て方(4区分)、構造(4区分)、階数(9区分)、建築の時期(14区分)別住宅数－全国、都道府県、21大都市</t>
  </si>
  <si>
    <t>住宅の建て方(4区分)、構造(4区分)、階数(5区分)別住宅数－全国、都道府県、市区</t>
  </si>
  <si>
    <t>住宅の建て方(4区分)、構造(2区分)、階数(4区分)別住宅数－全国、都道府県、市区町村</t>
  </si>
  <si>
    <t>住宅の所有の関係(5区分)、建て方(4区分)、構造(2区分)、階数(9区分)、建築の時期(10区分)別専用住宅数－全国</t>
  </si>
  <si>
    <t>住宅の所有の関係(5区分)、建て方(4区分)、構造(2区分)、階数(4区分)、建築の時期(9区分)別専用住宅数－全国、都道府県、21大都市</t>
  </si>
  <si>
    <t>住宅の所有の関係(5区分)、建て方(4区分)、階数(4区分)別専用住宅数－全国、都道府県、市区</t>
  </si>
  <si>
    <t>住宅の所有の関係(5区分)、建て方(4区分)別専用住宅数－全国、都道府県、市区町村</t>
  </si>
  <si>
    <t>住宅の所有の関係(2区分)、構造(4区分)、建築の時期(7区分)、建て方(4区分)、階数(4区分)別住宅数－全国、都道府県、市区</t>
  </si>
  <si>
    <t>住宅の構造(2区分)、建築の時期(7区分)、建て方(4区分)、階数(3区分)別住宅数－全国、都道府県、市区町村</t>
  </si>
  <si>
    <t>住宅の種類(2区分)、住宅の所有の関係(6区分)、建て方(4区分)別住宅数、世帯数、世帯人員、１住宅当たり居住室数、１住宅当たり居住室の畳数、１住宅当たり延べ面積、１人当たり居住室の畳数及び１室当たり人員－全国、都道府県、21大都市</t>
  </si>
  <si>
    <t>住宅の種類(2区分)、住宅の所有の関係(2区分)、建て方(4区分)別同居世帯が居住する住宅数、世帯数、世帯人員、世帯人員（65歳以上）、１世帯当たり居住室数、１世帯当たり居住室の畳数、１人当たり居住室の畳数及び１室当たり人員－全国、都道府県、21大都市</t>
  </si>
  <si>
    <t>住宅以外で人が居住する建物数、世帯数、世帯人員、世帯人員（65歳以上）、１人当たり居住室の畳数及び１室当たり人員－全国、都道府県、21大都市</t>
  </si>
  <si>
    <t>住宅の種類(2区分)、住宅の所有の関係(5区分)、建て方(4区分)別住宅数、世帯数、世帯人員、１住宅当たり居住室数、１住宅当たり居住室の畳数、１住宅当たり延べ面積、１人当たり居住室の畳数及び１室当たり人員－全国、都道府県、市区町村</t>
  </si>
  <si>
    <t>住宅の建築の時期(14区分)別住宅数、世帯数、世帯人員、１住宅当たり居住室数、１住宅当たり居住室の畳数、１住宅当たり延べ面積、１人当たり居住室の畳数及び１室当たり人員－全国、都道府県、21大都市</t>
  </si>
  <si>
    <t>住宅の建築の時期(7区分)別住宅数、世帯数、世帯人員、１住宅当たり居住室数、１住宅当たり居住室の畳数、１住宅当たり延べ面積、１人当たり居住室の畳数及び１室当たり人員－全国、都道府県、市区町村</t>
  </si>
  <si>
    <t>住宅の種類(2区分)、住宅の所有の関係(5区分)、構造(3区分)別住宅数、世帯数、世帯人員、１住宅当たり居住室数、１住宅当たり居住室の畳数、１住宅当たり延べ面積、１人当たり居住室の畳数及び１室当たり人員－全国、都道府県、21大都市</t>
  </si>
  <si>
    <t>住宅の種類(2区分)、住宅の所有の関係(5区分)、建て方(4区分)、構造(2区分)別延べ面積(6区分)別住宅数及び１住宅当たり延べ面積－全国、都道府県、21大都市</t>
  </si>
  <si>
    <t>住宅の種類(2区分)、建築の時期(10区分)、住宅の所有の関係(6区分)別延べ面積(18区分)別住宅数及び１住宅当たり延べ面積－全国</t>
  </si>
  <si>
    <t>住宅の種類(2区分)、建築の時期(9区分)、住宅の所有の関係(6区分)別延べ面積(6区分)別住宅数及び１住宅当たり延べ面積－全国、都道府県、21大都市</t>
  </si>
  <si>
    <t>住宅の種類(2区分)、延べ面積に占める居住室の広さの割合(9区分)別延べ面積(14区分)別住宅数及び１住宅当たり延べ面積－全国</t>
  </si>
  <si>
    <t>住宅の種類(2区分)、建て方(4区分)、構造(2区分)、建築の時期(10区分)別延べ面積(6区分)別住宅数及び１住宅当たり延べ面積－全国</t>
  </si>
  <si>
    <t>住宅の所有の関係(2区分)別居住室数(10区分)別住宅数及び１住宅当たり居住室数－全国、都道府県、市区町村</t>
  </si>
  <si>
    <t>住宅の所有の関係(2区分)別居住室の畳数(13区分)別住宅数及び１住宅当たり居住室の畳数－全国、都道府県、市区町村</t>
  </si>
  <si>
    <t>住宅の種類(2区分)、建築の時期(10区分)、住宅の所有の関係(12区分)別台所の型(5区分)、居住室数(6区分)別住宅数及び１住宅当たり居住室数－全国</t>
  </si>
  <si>
    <t>住宅の種類(2区分)、建築の時期(10区分)、住宅の所有の関係(3区分)別台所の型(5区分)、居住室数(5区分)別住宅数及び１住宅当たり居住室数－全国、都道府県、21大都市</t>
  </si>
  <si>
    <t>住宅の種類(2区分)、台所の型(5区分)別住宅数－全国、都道府県、21大都市</t>
  </si>
  <si>
    <t>住宅の所有の関係(6区分)、台所の型(5区分)別住宅数－全国、都道府県、21大都市</t>
  </si>
  <si>
    <t>住宅の建て方(4区分)、構造(4区分)、台所の型(5区分)別住宅数(エレベーターのある非木造の共同住宅数、非木造の高齢者対応型共同住宅数―特掲)－全国、都道府県、21大都市</t>
  </si>
  <si>
    <t>住宅の建築の時期(14区分)、台所の型(5区分)別住宅数－全国、都道府県、21大都市</t>
  </si>
  <si>
    <t>住宅の種類(2区分)、住宅の所有の関係(2区分)、建て方(6区分)、建築の時期(9区分)、高齢者等のための設備状況(14区分)別住宅数(エレベーターのある共同住宅数、高齢者対応型共同住宅数―特掲)－全国、都道府県、21大都市</t>
  </si>
  <si>
    <t>住宅の種類(2区分)、住宅の所有の関係(2区分)、建て方(4区分)、高齢者等のための設備状況(14区分)別住宅数(高齢者対応型共同住宅数―特掲) －全国、都道府県、市区</t>
  </si>
  <si>
    <t>住宅の種類(2区分)、住宅の所有の関係(2区分)、高齢者等のための設備状況(14区分)別住宅数(高齢者対応型共同住宅数―特掲)－全国、都道府県、市区町村</t>
  </si>
  <si>
    <t>住宅の種類(2区分)、住宅の所有の関係(2区分)、建て方(6区分)、延べ面積(6区分)、高齢者等のための設備状況(14区分)別住宅数(エレベーターのある共同住宅数、高齢者対応型共同住宅数―特掲)－全国、都道府県、21大都市</t>
  </si>
  <si>
    <t>住宅の所有の関係(5区分)、家族類型(8区分)別オートロック式の共同住宅に住む主世帯数－全国、都道府県、市区</t>
  </si>
  <si>
    <t>住宅の構造(3区分)、建て方(4区分)、台所の型(5区分)別延べ面積(14区分)別専用住宅数及び１住宅当たり延べ面積－全国、都道府県、21大都市</t>
  </si>
  <si>
    <t>住宅の種類(2区分)、住宅の所有の関係(5区分)、建て方(4区分)、構造(3区分)、省エネルギー設備等(7区分)別住宅数－全国、都道府県、21大都市</t>
  </si>
  <si>
    <t>住宅の種類(2区分)、住宅の所有の関係(2区分)、建て方(4区分)、構造(2区分)、省エネルギー設備等(7区分)別住宅数－全国、都道府県、市区町村</t>
  </si>
  <si>
    <t>住宅の種類(2区分)、住宅の所有の関係(6区分)、建築の時期(14区分)、省エネルギー設備等(7区分)別住宅数－全国、都道府県、21大都市</t>
  </si>
  <si>
    <t>住宅の種類(2区分)、住宅の所有の関係(2区分)、建築の時期(9区分)、省エネルギー設備等(7区分)別住宅数－全国、都道府県、市区町村</t>
  </si>
  <si>
    <t>住宅の所有の関係(5区分)、建築の時期(7区分)、建て方(3区分)、台所の型(5区分)別居住室数(5区分)別住宅数及び１住宅当たり居住室数－全国、都道府県、21大都市</t>
  </si>
  <si>
    <t>住宅の所有の関係(6区分)、腐朽・破損の有無(2区分)、建築の時期(10区分)別住宅数－全国、都道府県、21大都市</t>
  </si>
  <si>
    <t>住宅の所有の関係(6区分)、腐朽・破損の有無(2区分)、建築の時期(9区分)別住宅数－全国、都道府県、市区町村</t>
  </si>
  <si>
    <t>建物の構造(4区分)、腐朽・破損の有無(2区分)、建て方(4区分)、階数(9区分)別住宅数－全国、都道府県、21大都市</t>
  </si>
  <si>
    <t>建物の構造(2区分)、腐朽・破損の有無(2区分)、建て方(4区分)、階数(5区分)別住宅数－全国、都道府県、市区</t>
  </si>
  <si>
    <t>建物の構造(2区分)、腐朽・破損の有無(2区分)、建て方(4区分)、階数(4区分)別住宅数－全国、都道府県、市区町村</t>
  </si>
  <si>
    <t>空き家の種類(5区分)、腐朽・破損の有無(2区分)、建て方(4区分)、構造(4区分)別空き家数－全国、都道府県、21大都市</t>
  </si>
  <si>
    <t>空き家の種類(4区分)、腐朽・破損の有無(2区分)、建て方(2区分)、構造(2区分)別空き家数－全国、都道府県、市区町村</t>
  </si>
  <si>
    <t>腐朽・破損の有無(2区分)、構造(4区分)、台所の型(2区分)別延べ面積(6区分)別住宅数及び１住宅当たり延べ面積－全国、都道府県、21大都市</t>
  </si>
  <si>
    <t>腐朽・破損の有無(2区分)、2019年以降の住宅の増改築・改修工事等(8区分)別持ち家数－全国、都道府県、市区町村</t>
  </si>
  <si>
    <t>居住世帯のない住宅(7区分)、住宅の種類(2区分)、建て方(4区分)、構造(3区分)別居住世帯のない住宅数(高齢者対応型共同住宅数―特掲)－全国、都道府県、21大都市</t>
  </si>
  <si>
    <t>居住世帯のない住宅(3区分)、住宅の種類(2区分)別居住世帯のない住宅数－全国、都道府県、市区町村</t>
  </si>
  <si>
    <t>住宅の建て方(4区分)、構造(2区分)別賃貸用の空き家数－全国、都道府県、市区町村</t>
  </si>
  <si>
    <t>建物の建て方(5区分)、構造(2区分)、階数(10区分)、建築の時期(14区分)別むね数(高齢者対応型共同住宅のむね数―特掲)－全国</t>
  </si>
  <si>
    <t>建物の建て方(5区分)、構造(2区分)、階数(10区分)別むね数(高齢者対応型共同住宅のむね数―特掲)－全国、都道府県、21大都市</t>
  </si>
  <si>
    <t>建物の建て方(4区分)、構造(2区分)、階数(4区分)別むね数－全国、都道府県、市区町村</t>
  </si>
  <si>
    <t>家族類型(25区分)、家計を主に支える者の年齢(14区分)、住宅の所有の関係(6区分)別主世帯数(高齢夫婦世帯数、65歳以上の世帯員のいる世帯数―特掲)－全国、都道府県、21大都市</t>
  </si>
  <si>
    <t>世帯の年間収入階級(11区分)、世帯人員(7区分)、住宅の所有の関係(6区分)別主世帯数－全国、都道府県、21大都市</t>
  </si>
  <si>
    <t>世帯の年間収入階級(6区分)、世帯人員(7区分)、住宅の所有の関係(2区分)別主世帯数－全国、都道府県、市区</t>
  </si>
  <si>
    <t>家族類型(19区分)、世帯の年間収入階級(11区分)、住宅の所有の関係(6区分)別主世帯数(高齢夫婦世帯数、65歳以上の世帯員のいる世帯数―特掲)－全国、都道府県、21大都市</t>
  </si>
  <si>
    <t>家族類型(8区分)、世帯の年間収入階級(6区分)、住宅の所有の関係(5区分)別主世帯数(高齢夫婦世帯数、65歳以上の世帯員のいる世帯数―特掲)－全国、都道府県、市区</t>
  </si>
  <si>
    <t>家族類型(8区分)、世帯の年間収入階級(6区分)、住宅の所有の関係(2区分)別主世帯数－全国、都道府県、市区町村</t>
  </si>
  <si>
    <t>世帯の型(14区分)、構造(4区分)、住宅の建て方(4区分)、階数(9区分)別主世帯数(高齢夫婦のいる世帯数、65歳以上の者のみの世帯数―特掲)－全国、都道府県、21大都市</t>
  </si>
  <si>
    <t>世帯の型(14区分)、構造(2区分)、住宅の建て方(4区分)、階数(4区分)別主世帯数(高齢夫婦のいる世帯数、65歳以上の者のみの世帯数―特掲)－全国、都道府県、市区町村</t>
  </si>
  <si>
    <t>家計を主に支える者の従業上の地位(8区分)、世帯の年間収入階級(11区分)、住宅の所有の関係(6区分)別主世帯数、１世帯当たり人員、１世帯当たり居住室数及び１世帯当たり居住室の畳数－全国</t>
  </si>
  <si>
    <t>家計を主に支える者の従業上の地位(3区分)、世帯の年間収入階級(10区分)、住宅の所有の関係(6区分)別主世帯数、１世帯当たり人員、１世帯当たり居住室数及び１世帯当たり居住室の畳数－全国、都道府県、21大都市</t>
  </si>
  <si>
    <t>家計を主に支える者の従業上の地位(3区分)、世帯の年間収入階級(6区分)、住宅の所有の関係(5区分)別主世帯数及び１世帯当たり人員－全国、都道府県、市区町村</t>
  </si>
  <si>
    <t>世帯の年間収入階級(10区分)、住宅の所有の関係(5区分)別主世帯数、１世帯当たり人員、１世帯当たり居住室数及び１世帯当たり居住室の畳数－全国、都道府県、市区町村</t>
  </si>
  <si>
    <t>家計を主に支える者の男女、従業上の地位(8区分)、住宅の所有の関係(6区分)別家計を主に支える者の年齢(14区分)別主世帯数及び１世帯当たり人員－全国</t>
  </si>
  <si>
    <t>家計を主に支える者の男女、従業上の地位(8区分)、住宅の所有の関係(6区分)別家計を主に支える者の年齢(14区分)別主世帯数及び平均年齢－全国</t>
  </si>
  <si>
    <t>家計を主に支える者の年齢(14区分)、世帯の年間収入階級(11区分)、住宅の所有の関係(6区分)別主世帯数(総数及び雇用者世帯)－全国</t>
  </si>
  <si>
    <t>家計を主に支える者の年齢(6区分)、世帯の年間収入階級(11区分)、住宅の所有の関係(6区分)別主世帯数(総数及び雇用者世帯)－全国、都道府県、21大都市</t>
  </si>
  <si>
    <t>住宅の所有の関係(2区分)、家計を主に支える者の年齢(5区分)、世帯の年間収入階級(6区分)、高齢者等のための設備状況(14区分)別主世帯数(65歳以上の世帯員のいる主世帯数―特掲)－全国</t>
  </si>
  <si>
    <t>住宅の建築の時期(10区分)、建て方(4区分)、構造(2区分)別家計を主に支える者の年齢(6区分)別主世帯数及び平均年齢－全国、都道府県、21大都市</t>
  </si>
  <si>
    <t>住宅の建築の時期(7区分)、建て方(2区分)、構造(2区分)別家計を主に支える者の年齢(6区分)別主世帯数及び平均年齢－全国、都道府県、市区町村</t>
  </si>
  <si>
    <t>家計を主に支える者の年齢(6区分)、世帯の年間収入階級(5区分)別住宅の１か月当たり家賃(10区分)別借家に居住する主世帯数及び１か月当たり家賃－全国、都道府県、21大都市</t>
  </si>
  <si>
    <t>家計を主に支える者の年齢(6区分)別住宅の１か月当たり家賃(10区分)別借家に居住する主世帯数及び１か月当たり家賃－全国、都道府県、市区町村</t>
  </si>
  <si>
    <t>家計を主に支える者の年齢(6区分)、世帯の年間収入階級(5区分)、住宅の建て方(4区分)、構造(2区分)別主世帯数－全国、都道府県、21大都市</t>
  </si>
  <si>
    <t>家計を主に支える者の年齢(6区分)、住宅の建て方(4区分)、構造(2区分)別主世帯数－全国、都道府県、市区町村</t>
  </si>
  <si>
    <t>住宅の所有の関係(2区分)、家計を主に支える者の年齢(6区分)、世帯の型(14区分)別延べ面積(6区分)別主世帯数及び１住宅当たり延べ面積－全国、都道府県、21大都市</t>
  </si>
  <si>
    <t>家計を主に支える者の男女、年齢(14区分)、住宅の所有の関係(6区分)別世帯人員(7区分)別主世帯数及び１世帯当たり人員－全国、都道府県、21大都市</t>
  </si>
  <si>
    <t>家計を主に支える者の男女、住宅の所有の関係(6区分)、世帯人員(7区分)別家計を主に支える者の年齢(14区分)別主世帯数及び平均年齢－全国、都道府県、21大都市</t>
  </si>
  <si>
    <t>家計を主に支える者の男女、年齢(14区分)、住宅の所有の関係(5区分)、建て方(4区分)、階数(4区分)、家族類型(8区分)別主世帯数－全国、都道府県、21大都市</t>
  </si>
  <si>
    <t>家計を主に支える者の年齢(6区分)、住宅の所有の関係(2区分)、建て方(4区分)、家族類型(8区分)別主世帯数－全国、都道府県、市区</t>
  </si>
  <si>
    <t>家計を主に支える者の年齢(14区分)、家族類型(8区分)、住宅の所有の関係(5区分)、建て方(4区分)、階数(4区分)、世帯の年間収入階級(6区分)別主世帯数－全国</t>
  </si>
  <si>
    <t>家計を主に支える者の年齢(14区分)、家族類型(8区分)、住宅の所有の関係(5区分)、建て方(4区分)、階数(4区分)、延べ面積(6区分)別主世帯数－全国</t>
  </si>
  <si>
    <t>住宅の所有の関係(5区分)、延べ面積(6区分)、建て方(2区分)、家計を主に支える者の通勤時間(8区分)別2019年以降現住居に入居した家計を主に支える者が雇用者である主世帯数及び通勤時間中位数－全国、都道府県、21大都市</t>
  </si>
  <si>
    <t>住宅の延べ面積(6区分)、家計を主に支える者の通勤時間(8区分)別2019年以降現住居に入居した家計を主に支える者が雇用者である主世帯数及び通勤時間中位数－全国、都道府県、市区</t>
  </si>
  <si>
    <t>住宅の所有の関係(5区分)、建て方(2区分)、家計を主に支える者の通勤時間(8区分)別延べ面積(6区分)別2019年以降現住居に入居した家計を主に支える者が雇用者である主世帯数及び１住宅当たり延べ面積－全国、都道府県、21大都市</t>
  </si>
  <si>
    <t>家計を主に支える者の通勤時間(8区分)別住宅の延べ面積(6区分)別2019年以降現住居に入居した家計を主に支える者が雇用者である主世帯数及び１住宅当たり延べ面積－全国、都道府県、市区</t>
  </si>
  <si>
    <t>住宅の所有の関係(6区分)、家計を主に支える者の男女、従業上の地位(4区分)別通勤時間(8区分)別家計を主に支える者が雇用者である主世帯数及び通勤時間中位数－全国</t>
  </si>
  <si>
    <t>住宅の所有の関係(5区分)、家計を主に支える者の男女別通勤時間(8区分)別家計を主に支える者が雇用者である主世帯数及び通勤時間中位数－全国、都道府県、市区町村</t>
  </si>
  <si>
    <t>住宅の所有の関係(4区分)、家計を主に支える者の男女、年齢(5区分)、家族類型(8区分)、子の居住地(6区分)別主世帯数－全国、都道府県、21大都市</t>
  </si>
  <si>
    <t>住宅の所有の関係(4区分)、家族類型(8区分)、子の居住地(6区分)別主世帯数－全国、都道府県、市区</t>
  </si>
  <si>
    <t>住宅の所有の関係(2区分)、家族類型(8区分)、子の居住地(6区分)別主世帯数－全国、都道府県、市区町村</t>
  </si>
  <si>
    <t>現在の居住形態(8区分)、家計を主に支える者の入居時期(14区分)別主世帯数－全国</t>
  </si>
  <si>
    <t>現在の居住形態(6区分)、家計を主に支える者の入居時期(10区分)別主世帯数－全国、都道府県、21大都市</t>
  </si>
  <si>
    <t>家計を主に支える者の入居時期(7区分)別住宅の１か月当たり家賃(7区分)別オートロック式の共同住宅の借家数、１か月当たり家賃及び１か月当たり共益費・管理費－全国、都道府県、21大都市</t>
  </si>
  <si>
    <t>家計を主に支える者の入居時期(7区分)別住宅の１か月当たり家賃(5区分)別オートロック式の共同住宅の借家数、１か月当たり家賃及び１か月当たり共益費・管理費－全国、都道府県、市区</t>
  </si>
  <si>
    <t>現在の居住形態(8区分)、家計を主に支える者の入居時期(5区分)、年齢(6区分)、従業上の地位(3区分)、従前の居住形態(11区分)別2019年以降現住居に入居した主世帯数－全国</t>
  </si>
  <si>
    <t>現在の居住形態(8区分)、家計を主に支える者の入居時期(5区分)、年齢(6区分)、従前の居住形態(11区分)、世帯の年間収入階級(9区分)別2019年以降現住居に入居した主世帯数－全国</t>
  </si>
  <si>
    <t>現在の居住形態(8区分)、家計を主に支える者の男女、年齢(14区分)、従前の居住形態(8区分)別2019年以降現住居に入居した主世帯数－全国</t>
  </si>
  <si>
    <t>現在の居住形態(6区分)、家計を主に支える者の男女、年齢(6区分)、従前の居住形態(8区分)別2019年以降現住居に入居した主世帯数－全国、都道府県、21大都市</t>
  </si>
  <si>
    <t>現在の居住形態(6区分)、居住室の畳数(8区分)、家計を主に支える者の従前の居住形態(6区分)、従前の居住室の畳数(8区分)別2019年以降現住居に入居した主世帯数(従前の居住形態が持ち家及び借家に住む世帯)－全国、都道府県、21大都市</t>
  </si>
  <si>
    <t>住宅の所有の関係(5区分)、家計を主に支える者の従前の居住形態(8区分)別2019年以降現住居に入居したオートロック式の共同住宅に住む主世帯数－全国、都道府県、21大都市</t>
  </si>
  <si>
    <t>住宅の所有の関係(2区分)、家計を主に支える者の従前の居住形態(4区分)別2019年以降現住居に入居したオートロック式の共同住宅に住む主世帯数－全国、都道府県、市区</t>
  </si>
  <si>
    <t>住宅の所有の関係(6区分)、家計を主に支える者の従前の居住形態(8区分)、従前の居住地別2019年以降現住居に入居した主世帯数(大都市圏、キロ圏、21大都市―特掲)＜乙＞－全国</t>
  </si>
  <si>
    <t>住宅の所有の関係(6区分)、家計を主に支える者の従前の居住地別2019年以降現住居に入居した主世帯数(大都市圏―特掲)＜乙＞－全国、都道府県、21大都市</t>
  </si>
  <si>
    <t>世帯の年間収入階級(11区分)、居住室数(10区分)、世帯人員(7区分)別主世帯数及び１世帯当たり居住室数－全国</t>
  </si>
  <si>
    <t>世帯の年間収入階級(11区分)、居住室数(10区分)、世帯人員(7区分)別主世帯数及び１世帯当たり人員－全国</t>
  </si>
  <si>
    <t>世帯の年間収入階級(11区分)、居住室の畳数(13区分)、世帯人員(7区分)別主世帯数及び１世帯当たり居住室の畳数－全国</t>
  </si>
  <si>
    <t>世帯の年間収入階級(11区分)、居住室の畳数(8区分)、世帯人員(7区分)別主世帯数及び１世帯当たり居住室の畳数－全国、都道府県、21大都市</t>
  </si>
  <si>
    <t>世帯の年間収入階級(11区分)、居住室の畳数(13区分)、世帯人員(7区分)別主世帯数及び１世帯当たり人員－全国</t>
  </si>
  <si>
    <t>世帯の年間収入階級(11区分)、居住室の畳数(8区分)、世帯人員(7区分)別主世帯数及び１世帯当たり人員－全国、都道府県、21大都市</t>
  </si>
  <si>
    <t>世帯の型(34区分)、住宅の所有の関係(6区分)別居住室の畳数(13区分)別主世帯数及び１世帯当たり居住室の畳数－全国</t>
  </si>
  <si>
    <t>世帯の型(34区分)、住宅の所有の関係(2区分)別居住室の畳数(8区分)別主世帯数及び１世帯当たり居住室の畳数－全国、都道府県、21大都市</t>
  </si>
  <si>
    <t>世帯の型(34区分)、住宅の所有の関係(2区分)別主世帯の１世帯当たり居住室の畳数－全国、都道府県、市区町村</t>
  </si>
  <si>
    <t>住宅の所有の関係(6区分)別１人当たり居住室の畳数(14区分)別主世帯数及び１人当たり居住室の畳数－全国、都道府県、21大都市</t>
  </si>
  <si>
    <t>世帯の年間収入階級(11区分)別１人当たり居住室の畳数(14区分)別主世帯数及び１人当たり居住室の畳数－全国、都道府県、21大都市</t>
  </si>
  <si>
    <t>住宅の所有の関係(6区分)、世帯人員(6区分)、最低居住面積水準・誘導居住面積水準状況(6区分)別主世帯数－全国、都道府県、21大都市</t>
  </si>
  <si>
    <t>住宅の所有の関係(6区分)、最低居住面積水準・誘導居住面積水準状況(6区分)別主世帯数－全国、都道府県、市区町村</t>
  </si>
  <si>
    <t>世帯人員(6区分)、最低居住面積水準・誘導居住面積水準状況(6区分)別主世帯数－全国、都道府県、市区町村</t>
  </si>
  <si>
    <t>住宅の建て方(4区分)、世帯人員(6区分)、最低居住面積水準・誘導居住面積水準状況(6区分)別主世帯数－全国、都道府県、21大都市</t>
  </si>
  <si>
    <t>住宅の建て方(4区分)、最低居住面積水準・誘導居住面積水準状況(6区分)別主世帯数－全国、都道府県、市区町村</t>
  </si>
  <si>
    <t>世帯の型(34区分)、最低居住面積水準・誘導居住面積水準状況(6区分)別主世帯数－全国、都道府県、21大都市</t>
  </si>
  <si>
    <t>世帯の型(14区分)、最低居住面積水準・誘導居住面積水準状況(6区分)別主世帯数－全国、都道府県、市区町村</t>
  </si>
  <si>
    <t>家計を主に支える者の男女、年齢(14区分)、最低居住面積水準・誘導居住面積水準状況(6区分)別主世帯数－全国、都道府県、21大都市</t>
  </si>
  <si>
    <t>家計を主に支える者の男女、年齢(6区分)、最低居住面積水準・誘導居住面積水準状況(6区分)別主世帯数－全国、都道府県、市区町村</t>
  </si>
  <si>
    <t>家計を主に支える者の従業上の地位(8区分)、最低居住面積水準・誘導居住面積水準状況(6区分)別主世帯数－全国、都道府県、21大都市</t>
  </si>
  <si>
    <t>家計を主に支える者の従業上の地位(8区分)、最低居住面積水準・誘導居住面積水準状況(6区分)別主世帯数－全国、都道府県、市区町村</t>
  </si>
  <si>
    <t>世帯の年間収入階級(11区分)、最低居住面積水準・誘導居住面積水準状況(6区分)別主世帯数－全国、都道府県、21大都市</t>
  </si>
  <si>
    <t>住宅の種類(2区分)、住宅の所有の関係(6区分)、建て方(4区分)、建築の時期(10区分)、最低居住面積水準・誘導居住面積水準状況(6区分)別主世帯数－全国</t>
  </si>
  <si>
    <t>住宅の種類(2区分)、住宅の所有の関係(6区分)、建築の時期(10区分)、最低居住面積水準・誘導居住面積水準状況(6区分)別主世帯数－全国、都道府県、21大都市</t>
  </si>
  <si>
    <t>住宅の建て方(3区分)、建築の時期(10区分)、最低居住面積水準・誘導居住面積水準状況(6区分)別主世帯数－全国、都道府県、21大都市</t>
  </si>
  <si>
    <t>住宅の種類(2区分)、住宅の所有の関係(2区分)、建築の時期(10区分)、最低居住面積水準・誘導居住面積水準状況(6区分)別主世帯数－全国、都道府県、市区町村</t>
  </si>
  <si>
    <t>世帯の年間収入階級(8区分)、住宅の所有の関係(5区分)、世帯人員(6区分)、最低居住面積水準・誘導居住面積水準状況(6区分)別主世帯数－全国、都道府県、21大都市</t>
  </si>
  <si>
    <t>最低居住面積水準による必要面積(19区分)、居住面積(20区分)、住宅の所有の関係(6区分)別主世帯数－全国</t>
  </si>
  <si>
    <t>最低居住面積水準による必要面積(19区分)、居住面積(20区分)、住宅の所有の関係(2区分)別主世帯数－全国、都道府県、21大都市</t>
  </si>
  <si>
    <t>最低居住面積水準による必要面積(19区分)、居住面積(20区分)、世帯の年間収入階級(11区分)別主世帯数－全国</t>
  </si>
  <si>
    <t>誘導居住面積水準による必要面積(18区分)、住宅の所有の関係(6区分)別居住面積(19区分)別主世帯数及び必要面積を満足する世帯数(共同住宅)－全国</t>
  </si>
  <si>
    <t>誘導居住面積水準による必要面積(18区分)別居住面積(19区分)別主世帯数及び必要面積を満足する世帯数(共同住宅)－全国、都道府県、21大都市</t>
  </si>
  <si>
    <t>誘導居住面積水準による必要面積(18区分)、世帯の年間収入階級(11区分)別居住面積(19区分)別主世帯数及び必要面積を満足する世帯数(共同住宅)－全国</t>
  </si>
  <si>
    <t>誘導居住面積水準による必要面積(15区分)、住宅の所有の関係(6区分)、建て方(2区分)別居住面積(16区分)別主世帯数及び必要面積を満足する世帯数(共同住宅以外)－全国</t>
  </si>
  <si>
    <t>誘導居住面積水準による必要面積(15区分)別居住面積(16区分)別主世帯数及び必要面積を満足する世帯数(共同住宅以外)－全国、都道府県、21大都市</t>
  </si>
  <si>
    <t>誘導居住面積水準による必要面積(15区分)、住宅の建て方(2区分)、世帯の年間収入階級(11区分)別居住面積(16区分)別主世帯数及び必要面積を満足する世帯数(共同住宅以外)－全国</t>
  </si>
  <si>
    <t>世帯の年間収入階級(5区分)、住宅の１か月当たり家賃(10区分)、最低居住面積水準・誘導居住面積水準状況(6区分)別借家(専用住宅)数－全国、都道府県、21大都市</t>
  </si>
  <si>
    <t>住宅の１か月当たり家賃(10区分)、最低居住面積水準・誘導居住面積水準状況(6区分)別借家(専用住宅)数－全国、都道府県、市区</t>
  </si>
  <si>
    <t>世帯の年間収入階級(5区分)、最低居住面積水準・誘導居住面積水準状況(6区分)別借家(専用住宅)数－全国、都道府県、市区</t>
  </si>
  <si>
    <t>高齢世帯の型(3区分)、住宅の建て方(8区分)、台所の型(5区分)別高齢者主世帯が居住する住宅数(エレベーターのある共同住宅数、高齢者対応型共同住宅数、75歳以上の高齢者世帯―特掲)－全国、都道府県、21大都市</t>
  </si>
  <si>
    <t>高齢世帯の型(3区分)、住宅の所有の関係(6区分)別居住室数(7区分)別高齢者主世帯数及び１世帯当たり居住室数－全国</t>
  </si>
  <si>
    <t>高齢世帯の型(3区分)、住宅の所有の関係(2区分)別居住室数(7区分)別高齢者主世帯数及び１世帯当たり居住室数－全国、都道府県、21大都市</t>
  </si>
  <si>
    <t>高齢世帯の型(3区分)、住宅の所有の関係(6区分)別居住室の畳数(13区分)別高齢者主世帯数及び１世帯当たり居住室の畳数－全国</t>
  </si>
  <si>
    <t>高齢世帯の型(3区分)、住宅の所有の関係(2区分)別居住室の畳数(8区分)別高齢者主世帯数及び１世帯当たり居住室の畳数－全国、都道府県、21大都市</t>
  </si>
  <si>
    <t>高齢世帯の型(3区分)、住宅の所有の関係(2区分)別高齢者主世帯数及び１世帯当たり居住室の畳数－全国、都道府県、市区町村</t>
  </si>
  <si>
    <t>高齢世帯の型(3区分)、住宅の所有の関係(6区分)、延べ面積(14区分)別高齢者主世帯数及び１住宅当たり延べ面積－全国</t>
  </si>
  <si>
    <t>高齢世帯の型(3区分)、住宅の所有の関係(2区分)、延べ面積(6区分)別高齢者主世帯数及び１住宅当たり延べ面積－全国、都道府県、21大都市</t>
  </si>
  <si>
    <t>高齢世帯の型(3区分)、延べ面積(6区分)別高齢者主世帯数及び１住宅当たり延べ面積－全国、都道府県、市区町村</t>
  </si>
  <si>
    <t>高齢世帯の型(3区分)、住宅の所有の関係(6区分)、最低居住面積水準・誘導居住面積水準状況(6区分)別高齢者主世帯数(75歳以上の高齢者世帯―特掲)－全国、都道府県、21大都市</t>
  </si>
  <si>
    <t>高齢世帯の型(3区分)、住宅の所有の関係(2区分)、最低居住面積水準・誘導居住面積水準状況(6区分)別高齢者主世帯数－全国、都道府県、市区町村</t>
  </si>
  <si>
    <t>高齢世帯の型(3区分)、住宅の建て方(4区分)、最低居住面積水準・誘導居住面積水準状況(6区分)別高齢者主世帯数(75歳以上の高齢者世帯―特掲)－全国、都道府県、21大都市</t>
  </si>
  <si>
    <t>高齢世帯の型(3区分)、住宅の種類(2区分)、住宅の所有の関係(4区分)別住宅の１か月当たり家賃(10区分)別借家に居住する高齢者主世帯数及び１か月当たり家賃(75歳以上の高齢者世帯―特掲)－全国</t>
  </si>
  <si>
    <t>高齢世帯の型(3区分)、住宅の所有の関係(4区分)、子の居住地(6区分)別高齢者主世帯数(75歳以上の高齢者世帯―特掲)－全国、都道府県、21大都市</t>
  </si>
  <si>
    <t>高齢世帯の型(3区分)、住宅の所有の関係(4区分)、子の居住地(6区分)別高齢者主世帯数－全国、都道府県、市区</t>
  </si>
  <si>
    <t>高齢世帯の型(3区分)、住宅の所有の関係(2区分)、子の居住地(6区分)別高齢者主世帯数－全国、都道府県、市区町村</t>
  </si>
  <si>
    <t>高齢世帯の型(3区分)、現在の居住形態(2区分)、家計を主に支える者の従前の居住形態(6区分)別2019年以降現住居に入居した高齢者主世帯数－全国、都道府県、21大都市</t>
  </si>
  <si>
    <t>住宅の所有の関係(6区分)、建て方(2区分)、家族類型(19区分)別65歳以上の世帯員のいる主世帯数(高齢夫婦世帯数―特掲)－全国、都道府県、21大都市</t>
  </si>
  <si>
    <t>住宅の所有の関係(2区分)、建て方(2区分)、家族類型(19区分)別65歳以上の世帯員のいる主世帯数(高齢夫婦主世帯数―特掲)－全国、都道府県、市区</t>
  </si>
  <si>
    <t>家族類型(19区分)別65歳以上の世帯員のいる主世帯数(高齢夫婦主世帯数―特掲)－全国、都道府県、市区町村</t>
  </si>
  <si>
    <t>建て方(2区分)別65歳以上の世帯員のいる主世帯数－全国、都道府県、市区町村</t>
  </si>
  <si>
    <t>住宅の種類(2区分)、建築の時期(14区分)、購入・新築・建て替え等(8区分)別延べ面積(6区分)別持ち家数及び１住宅当たり延べ面積－全国</t>
  </si>
  <si>
    <t>住宅の種類(2区分)、建築の時期(14区分)、購入・新築・建て替え等(8区分)別持ち家数－全国、都道府県、21大都市</t>
  </si>
  <si>
    <t>住宅の建築の時期(7区分)、住宅の購入・新築・建て替え等(8区分)別持ち家数－全国、都道府県、市区町村</t>
  </si>
  <si>
    <t>家計を主に支える者の男女、年齢(14区分)、入居時期(2区分)、従前の居住形態(8区分)、住宅の購入・新築・建て替え等(8区分)別2019年以降建築された持ち家数－全国</t>
  </si>
  <si>
    <t>家計を主に支える者が雇用者である世帯の年間収入階級(11区分)、年齢(6区分)、入居時期(2区分)、従前の居住形態(8区分)、住宅の購入・新築・建て替え等(8区分)別2019年以降建築された持ち家数－全国</t>
  </si>
  <si>
    <t>家計を主に支える者の入居時期(12区分)、住宅の建て方(2区分)、建築の時期(13区分)、居住室の畳数(6区分)別持ち家として取得した中古住宅数－全国</t>
  </si>
  <si>
    <t>住宅の建て方(2区分)・建築の時期(7区分)別持ち家として取得した中古住宅数－全国、都道府県、市区</t>
  </si>
  <si>
    <t>家計を主に支える者の男女、年齢(14区分)、従前の居住形態(8区分)、住宅の建て方(2区分)別2019年以降持ち家として取得した中古住宅数(2019年以降に入居した主世帯数)－全国</t>
  </si>
  <si>
    <t>家計を主に支える者の年齢(6区分)、世帯の年間収入階級(11区分)、従前の居住形態(8区分)、住宅の建て方(2区分)別2019年以降持ち家として取得した中古住宅数(2019年以降に入居した主世帯数)－全国</t>
  </si>
  <si>
    <t>住宅の種類(2区分)、住宅の所有の関係(5区分)、家計を主に支える者の入居時期(10区分)、建築の時期(10区分)別借家数－全国</t>
  </si>
  <si>
    <t>住宅の種類(2区分)、住宅の所有の関係(5区分)、建築の時期(10区分)別借家数－全国、都道府県、21大都市</t>
  </si>
  <si>
    <t>住宅の種類(2区分)、住宅の所有の関係(5区分)、家計を主に支える者の入居時期(10区分)、建築の時期(10区分)別借家の１畳当たり家賃－全国</t>
  </si>
  <si>
    <t>住宅の種類(2区分)、住宅の所有の関係(5区分)、建築の時期(10区分)別借家の１畳当たり家賃－全国、都道府県、21大都市</t>
  </si>
  <si>
    <t>住宅の種類(2区分)、住宅の所有の関係(5区分)、家計を主に支える者の入居時期(10区分)、建築の時期(10区分)別借家の１畳当たり家賃(共益費・管理費含む)－全国</t>
  </si>
  <si>
    <t>住宅の種類(2区分)、住宅の所有の関係(5区分)、建築の時期(10区分)別借家の１畳当たり家賃(共益費・管理費含む)－全国、都道府県、21大都市</t>
  </si>
  <si>
    <t>住宅の種類(2区分)、主世帯の家計を主に支える者の入居時期(10区分)、住宅の１か月当たり家賃(19区分)別居住室の畳数(6区分)別借家数及び１住宅当たり居住室の畳数－全国、都道府県、21大都市</t>
  </si>
  <si>
    <t>住宅の種類(2区分)、住宅の１か月当たり家賃(10区分)別居住室の畳数(6区分)別借家数及び１住宅当たり居住室の畳数－全国、都道府県、市区</t>
  </si>
  <si>
    <t>住宅の１か月当たり家賃(10区分)別居住室の畳数(6区分)別借家数及び１住宅当たり居住室の畳数－全国、都道府県、市区町村</t>
  </si>
  <si>
    <t>住宅の所有の関係(5区分)、住宅の１か月当たり家賃(19区分)別居住室の畳数(6区分)別借家(専用住宅)数及び１住宅当たり居住室の畳数－全国、都道府県、21大都市</t>
  </si>
  <si>
    <t>住宅の種類(2区分)、居住室の畳数(6区分)、主世帯の家計を主に支える者の入居時期(10区分)別住宅の１か月当たり家賃(19区分)別借家数、１か月当たり家賃及び１か月当たり共益費・管理費－全国、都道府県、21大都市</t>
  </si>
  <si>
    <t>住宅の種類(2区分)、居住室の畳数(6区分)別住宅の１か月当たり家賃(10区分)別借家数、１か月当たり家賃及び１か月当たり共益費・管理費－全国、都道府県、市区</t>
  </si>
  <si>
    <t>居住室の畳数(6区分)別住宅の１か月当たり家賃(10区分)別借家数、１か月当たり家賃及び１か月当たり共益費・管理費－全国、都道府県、市区町村</t>
  </si>
  <si>
    <t>居住室の畳数(6区分)、住宅の所有の関係(5区分)別住宅の１か月当たり家賃(19区分)別借家(専用住宅)数、住宅の１か月当たり家賃及び１か月当たり共益費・管理費－全国、都道府県、21大都市</t>
  </si>
  <si>
    <t>住宅の所有の関係(4区分)別住宅の１か月当たり家賃(10区分)別借家(専用住宅)数、住宅の１か月当たり家賃及び１か月当たり共益費・管理費－全国、都道府県、市区</t>
  </si>
  <si>
    <t>住宅の種類(2区分)別住宅の１か月当たり家賃(10区分)別借家数、住宅の１か月当たり家賃及び１か月当たり共益費・管理費－全国、都道府県、市区町村</t>
  </si>
  <si>
    <t>居住室数(7区分)別住宅の１か月当たり家賃(10区分)別借家(専用住宅)数及び１か月当たり家賃－全国、都道府県、市区</t>
  </si>
  <si>
    <t>主世帯の家計を主に支える者の入居時期(7区分)別住宅の１か月当たり家賃(10区分)別借家(専用住宅)数及び１か月当たり家賃－全国、都道府県、市区</t>
  </si>
  <si>
    <t>主世帯の年間収入階級(11区分)別住宅の１か月当たり家賃(10区分)別借家(専用住宅)数及び１か月当たり家賃－全国、都道府県、市区</t>
  </si>
  <si>
    <t>住宅の延べ面積(14区分)別住宅の１か月当たり家賃(10区分)別借家(専用住宅)数及び１か月当たり家賃－全国、都道府県、市区</t>
  </si>
  <si>
    <t>住宅の１か月当たり家賃(10区分)別居住室数(7区分)別借家(専用住宅)数及び１住宅当たり居住室数－全国、都道府県、市区</t>
  </si>
  <si>
    <t>住宅の１か月当たり家賃(10区分)別延べ面積(14区分)別借家(専用住宅)数及び１住宅当たり延べ面積－全国、都道府県、市区</t>
  </si>
  <si>
    <t>住宅の種類(2区分)、住宅の所有の関係(5区分)、居住室の畳数(6区分)別住宅の１畳当たり家賃(18区分)別借家数及び１畳当たり家賃－全国、都道府県、21大都市</t>
  </si>
  <si>
    <t>住宅の所有の関係(5区分)、住宅の１畳当たり家賃(18区分)別居住室の畳数(6区分)別借家(専用住宅)数及び１住宅当たり居住室の畳数－全国、都道府県、21大都市</t>
  </si>
  <si>
    <t>住宅の所有の関係(4区分)、建て方(4区分)、構造(2区分)別住宅の１畳当たり家賃(18区分)別借家(専用住宅)数及び１畳当たり家賃－全国</t>
  </si>
  <si>
    <t>住宅の所有の関係(4区分)別住宅の１畳当たり家賃(9区分)別借家(専用住宅)数及び１畳当たり家賃－全国、都道府県、市区</t>
  </si>
  <si>
    <t>住宅の構造(2区分)別住宅の１畳当たり家賃(9区分)別借家(専用住宅)数及び１畳当たり家賃－全国、都道府県、市区</t>
  </si>
  <si>
    <t>住宅の所有の関係(4区分)、建て方(4区分)、構造(2区分)別延べ面積１平方メートル当たり家賃(18区分)別借家(専用住宅)数及び延べ面積１平方メートル当たり家賃－全国</t>
  </si>
  <si>
    <t>住宅の所有の関係(4区分)別延べ面積１平方メートル当たり家賃(18区分)別借家(専用住宅)数及び延べ面積１平方メートル当たり家賃－全国、都道府県、21大都市</t>
  </si>
  <si>
    <t>住宅の建て方(4区分)、構造(2区分)別延べ面積１平方メートル当たり家賃(18区分)別借家(専用住宅)数及び延べ面積１平方メートル当たり家賃－全国、都道府県、21大都市</t>
  </si>
  <si>
    <t>住宅の所有の関係(4区分)別延べ面積１平方メートル当たり家賃(10区分)別借家(専用住宅)数及び延べ面積１平方メートル当たり家賃－全国、都道府県、市区町村</t>
  </si>
  <si>
    <t>住宅の建て方(4区分)、構造(2区分)別延べ面積１平方メートル当たり家賃(10区分)別借家(専用住宅)数及び延べ面積１平方メートル当たり家賃－全国、都道府県、市区町村</t>
  </si>
  <si>
    <t>住宅の建て方(5区分)、世帯人員(6区分)別住宅の１か月当たり家賃(19区分)別借家に居住する主世帯数及び１か月当たり家賃－全国、都道府県、21大都市</t>
  </si>
  <si>
    <t>住宅の建て方(4区分)、世帯人員(6区分)別住宅の１か月当たり家賃(10区分)別借家に居住する主世帯数及び１か月当たり家賃－全国、都道府県、市区</t>
  </si>
  <si>
    <t>住宅の建て方(2区分)、世帯人員(6区分)別住宅の１か月当たり家賃(10区分)別借家に居住する主世帯数及び１か月当たり家賃－全国、都道府県、市区町村</t>
  </si>
  <si>
    <t>世帯の型(34区分)別住宅の１か月当たり家賃(19区分)別借家に居住する主世帯数及び１か月当たり家賃(高齢夫婦のいる世帯数、65歳以上の者のみの世帯数―特掲)－全国、都道府県、21大都市</t>
  </si>
  <si>
    <t>世帯の型(14区分)別住宅の１か月当たり家賃(10区分)別借家に居住する主世帯数及び１か月当たり家賃(高齢夫婦のいる世帯数、65歳以上の者のみの世帯数―特掲)－全国、都道府県、市区町村</t>
  </si>
  <si>
    <t>住宅の建て方(4区分)、構造(2区分)、住宅の所有の関係(4区分)別借家(専用住宅)数及び延べ面積１平方メートル当たり家賃－全国、都道府県、21大都市</t>
  </si>
  <si>
    <t>住宅の所有の関係(5区分)、主世帯の家計を主に支える者の従業上の地位(3区分)、世帯の年間収入階級(11区分)別住宅の１か月当たり家賃(19区分)別借家(専用住宅)数及び１か月当たり家賃－全国、都道府県、21大都市</t>
  </si>
  <si>
    <t>住宅の所有の関係(5区分)、住宅の１か月当たり家賃(19区分)別家計を主に支える者の通勤時間(8区分)別家計を主に支える者が雇用者である主世帯数及び通勤時間中位数－全国、都道府県、21大都市</t>
  </si>
  <si>
    <t>住宅の所有の関係(2区分)、住宅の１か月当たり家賃 (10区分)別家計を主に支える者の通勤時間(7区分)別家計を主に支える者が雇用者である主世帯数及び通勤時間中位数－全国、都道府県、市区</t>
  </si>
  <si>
    <t>住宅の所有の関係(2区分)、住宅の１か月当たり家賃(7区分)別家計を主に支える者の通勤時間(7区分)別家計を主に支える者が雇用者である主世帯数及び通勤時間中位数－全国、都道府県、市区町村</t>
  </si>
  <si>
    <t>住宅の所有の関係(4区分)、家計を主に支える者の通勤時間(8区分)別住宅の１か月当たり家賃(19区分)別借家に居住する家計を主に支える者が雇用者である主世帯数及び１住宅当たり家賃－全国、都道府県、21大都市</t>
  </si>
  <si>
    <t>家計を主に支える者の通勤時間(7区分)別住宅の１か月当たり家賃 (10区分)別借家に居住する家計を主に支える者が雇用者である主世帯数及び１住宅当たり家賃－全国、都道府県、市区</t>
  </si>
  <si>
    <t>家計を主に支える者の通勤時間(7区分)別住宅の１か月当たり家賃(7区分)別借家に居住する家計を主に支える者が雇用者である主世帯数及び１住宅当たり家賃－全国、都道府県、市区町村</t>
  </si>
  <si>
    <t>家計を主に支える者の年齢(14区分)、家族類型(8区分)、住宅の所有の関係(4区分)、建て方(4区分)別住宅の１か月当たり家賃(10区分)別借家に居住する主世帯数及び１か月当たり家賃－全国</t>
  </si>
  <si>
    <t>住宅の建て方(5区分)、延べ面積(6区分)別住宅の１か月当たり家賃(19区分)別民営借家(専用住宅)数及び１か月当たり家賃－全国、都道府県、市区</t>
  </si>
  <si>
    <t>住宅の建て方(5区分)、住宅の１か月当たり家賃(19区分)別住宅の延べ面積(6区分)別民営借家(専用住宅)数及び１住宅当たり延べ面積－全国、都道府県、市区</t>
  </si>
  <si>
    <t>住宅の所有の関係(5区分)、建築の時期(9区分)別住宅の延べ面積(14区分)別非木造の共同住宅(専用住宅)数及び１住宅当たり延べ面積(６階建以上の建物の住宅数―特掲)－全国</t>
  </si>
  <si>
    <t>オートロックの別(2区分)、階数(6区分)、エレベーターの有無等(4区分)、住宅の所有の関係(5区分)別非木造の共同住宅数－全国、都道府県、21大都市</t>
  </si>
  <si>
    <t>オートロックの別(2区分)、階数(6区分)、エレベーターの有無等(4区分)、住宅の建築の時期(9区分)別非木造の共同住宅数－全国、都道府県、21大都市</t>
  </si>
  <si>
    <t>オートロックの別(2区分)、階数(6区分)、エレベーターの有無等(4区分)別住宅の延べ面積(6区分)別非木造の共同住宅数及び１住宅当たり延べ面積－全国、都道府県、21大都市</t>
  </si>
  <si>
    <t>高齢者対応型共同住宅の別(3区分)、オートロックの別(2区分)、エレベーターの有無等(4区分)別共同住宅数－全国、都道府県、市区町村</t>
  </si>
  <si>
    <t>住宅の所有の関係(2区分)、居住室数(7区分)別居住室の畳数(6区分)別高齢者対応型共同住宅数及び１住宅当たりの居住室の畳数－全国、都道府県、21大都市</t>
  </si>
  <si>
    <t>住宅の所有の関係(2区分)、居住室の畳数(6区分)別居住室数(7区分)別高齢者対応型共同住宅数及び１住宅当たり居住室数－全国、都道府県、21大都市</t>
  </si>
  <si>
    <t>家族類型(8区分)、子の居住地(6区分)別高齢者対応型共同住宅に居住する主世帯数－全国、都道府県、市区町村</t>
  </si>
  <si>
    <t>住宅の所有の関係(2区分)、居住室の畳数(6区分)、家計を主に支える者の従前の居住形態(3区分)、従前の居住室の畳数(6区分)別2019年以降に入居した高齢者対応型共同住宅に居住する主世帯数－全国、都道府県、21大都市</t>
  </si>
  <si>
    <t>家計を主に支える者の入居時期(2区分)、１人当たり居住室の畳数(6区分)別住宅の１か月当たり家賃(7区分)別高齢者対応型共同住宅の借家数、１か月当たり家賃及び１か月当たり共益費・管理費－全国</t>
  </si>
  <si>
    <t>家計を主に支える者の入居時期(2区分)、１人当たり居住室の畳数(3区分)別住宅の１か月当たり家賃(7区分)別高齢者対応型共同住宅の借家数、１か月当たり家賃及び１か月当たり共益費・管理費－全国、都道府県、21大都市</t>
  </si>
  <si>
    <t>家計を主に支える者の入居時期(2区分)、１人当たり居住室の畳数(3区分)別住宅の１か月当たり家賃(7区分)別サービス付き高齢者住宅の借家数、１か月当たり家賃及び１か月当たり共益費・管理費－全国</t>
  </si>
  <si>
    <t>家計を主に支える者の年齢(14区分)、現住居以外に所有する住宅の有無、現住居以外に所有する住宅の主な用途(8区分)別主世帯数－全国</t>
  </si>
  <si>
    <t>家計を主に支える者の年齢(6区分)、現住居以外に所有する住宅の有無、現住居以外に所有する住宅の主な用途(8区分)別主世帯数－全国、都道府県、21大都市</t>
  </si>
  <si>
    <t>家計を主に支える者の従業上の地位(8区分)、現住居以外に所有する住宅の有無、現住居以外に所有する住宅の主な用途(8区分)別主世帯数－全国</t>
  </si>
  <si>
    <t>家計を主に支える者の従業上の地位(3区分)、現住居以外に所有する住宅の有無、現住居以外に所有する住宅の主な用途(8区分)別主世帯数－全国、都道府県、21大都市</t>
  </si>
  <si>
    <t>世帯の年間収入階級(11区分)、現住居以外に所有する住宅の有無、現住居以外に所有する住宅の主な用途(8区分)別主世帯数－全国</t>
  </si>
  <si>
    <t>世帯の年間収入階級(9区分)、現住居以外に所有する住宅の有無、現住居以外に所有する住宅の主な用途(8区分)別主世帯数－全国、都道府県、21大都市</t>
  </si>
  <si>
    <t>現住居の所有の関係(5区分)、現住居以外に所有する住宅の有無、現住居以外に所有する住宅の主な用途(8区分)別主世帯数－全国</t>
  </si>
  <si>
    <t>現住居の所有の関係(2区分)、現住居以外に所有する住宅の有無、現住居以外に所有する住宅の主な用途(8区分)別主世帯数－全国、都道府県、21大都市</t>
  </si>
  <si>
    <t>現住居以外に所有する住宅の主な用途(8区分)、家計を主に支える者の年齢(14区分)別現住居以外に所有する住宅の有無、現住居以外に所有する住宅数(7区分)別主世帯数及び１世帯当たり所有戸数＜乙＞－全国</t>
  </si>
  <si>
    <t>現住居以外に所有する住宅の主な用途(8区分)、家計を主に支える者の年齢(6区分)別現住居以外に所有する住宅の有無、現住居以外に所有する住宅数(3区分)別主世帯数及び１世帯当たり所有戸数＜乙＞－全国、都道府県、21大都市</t>
  </si>
  <si>
    <t>現住居以外に所有する住宅の主な用途(8区分)、家計を主に支える者の従業上の地位(8区分)別現住居以外に所有する住宅の有無、現住居以外に所有する住宅数(7区分)別主世帯数及び１世帯当たり所有戸数＜乙＞－全国</t>
  </si>
  <si>
    <t>現住居以外に所有する住宅の主な用途(8区分)、家計を主に支える者の従業上の地位(3区分)別現住居以外に所有する住宅の有無、現住居以外に所有する住宅数(3区分)別主世帯数及び１世帯当たり所有戸数＜乙＞－全国、都道府県、21大都市</t>
  </si>
  <si>
    <t>現住居以外に所有する住宅の主な用途(8区分)、世帯の年間収入階級(11区分)別現住居以外に所有する住宅の有無、現住居以外に所有する住宅数(7区分)別主世帯数、主世帯数及び１世帯当たり所有戸数＜乙＞－全国</t>
  </si>
  <si>
    <t>現住居以外に所有する住宅の主な用途(8区分)、世帯の年間収入階級(9区分)別現住居以外に所有する住宅の有無、現住居以外に所有する住宅数(3区分)別主世帯数及び１世帯当たり所有戸数＜乙＞－全国、都道府県、21大都市</t>
  </si>
  <si>
    <t>現住居以外に所有する住宅の主な用途(8区分)、現住居の所有の関係(5区分)別現住居以外に所有する住宅の有無、現住居以外に所有する住宅数(7区分)別主世帯数及び１世帯当たり所有戸数＜乙＞－全国</t>
  </si>
  <si>
    <t>現住居以外に所有する住宅の主な用途(8区分)、現住居の所有の関係(2区分)別現住居以外に所有する住宅の有無、現住居以外に所有する住宅数(3区分)別主世帯数及び１世帯当たり所有戸数＜乙＞－全国、都道府県、21大都市</t>
  </si>
  <si>
    <t>家計を主に支える者の年齢(14区分)、現住居以外に所有する住宅の主な用途(8区分)別主世帯が現住居以外に所有する住宅数＜乙＞－全国</t>
  </si>
  <si>
    <t>家計を主に支える者の年齢(6区分)、現住居以外に所有する住宅の主な用途(8区分)別主世帯が現住居以外に所有する住宅数＜乙＞－全国、都道府県、21大都市</t>
  </si>
  <si>
    <t>家計を主に支える者の従業上の地位(8区分)、現住居以外に所有する住宅の主な用途(8区分)別主世帯が現住居以外に所有する住宅数＜乙＞－全国</t>
  </si>
  <si>
    <t>家計を主に支える者の従業上の地位(3区分)、現住居以外に所有する住宅の主な用途(8区分)別主世帯が現住居以外に所有する住宅数＜乙＞－全国、都道府県、21大都市</t>
  </si>
  <si>
    <t>世帯の年間収入階級(11区分)、現住居以外に所有する住宅の主な用途(8区分)別主世帯が現住居以外に所有する住宅数＜乙＞－全国</t>
  </si>
  <si>
    <t>世帯の年間収入階級(9区分)、現住居以外に所有する住宅の主な用途(8区分)別主世帯が現住居以外に所有する住宅数＜乙＞－全国、都道府県、21大都市</t>
  </si>
  <si>
    <t>現住居の所有の関係(5区分)、現住居以外に所有する住宅の主な用途(8区分)別主世帯が現住居以外に所有する住宅数＜乙＞－全国</t>
  </si>
  <si>
    <t>現住居の所有の関係(2区分)、現住居以外に所有する住宅の主な用途(8区分)別主世帯が現住居以外に所有する住宅数＜乙＞－全国、都道府県、21大都市</t>
  </si>
  <si>
    <t>第8-1表</t>
    <phoneticPr fontId="5"/>
  </si>
  <si>
    <t>第44-1表</t>
    <phoneticPr fontId="5"/>
  </si>
  <si>
    <t>第44-2表</t>
    <phoneticPr fontId="5"/>
  </si>
  <si>
    <t>第46表</t>
    <phoneticPr fontId="5"/>
  </si>
  <si>
    <t>第54表</t>
    <phoneticPr fontId="5"/>
  </si>
  <si>
    <t>第55表</t>
  </si>
  <si>
    <t>第62表</t>
    <phoneticPr fontId="5"/>
  </si>
  <si>
    <t>第63表</t>
    <phoneticPr fontId="5"/>
  </si>
  <si>
    <t>第69表</t>
    <phoneticPr fontId="5"/>
  </si>
  <si>
    <t>第68表</t>
    <phoneticPr fontId="5"/>
  </si>
  <si>
    <t>第84表</t>
    <phoneticPr fontId="5"/>
  </si>
  <si>
    <t>第86表</t>
    <phoneticPr fontId="5"/>
  </si>
  <si>
    <t>第88表</t>
    <phoneticPr fontId="5"/>
  </si>
  <si>
    <t>第102表</t>
    <phoneticPr fontId="5"/>
  </si>
  <si>
    <t>第101表</t>
    <phoneticPr fontId="5"/>
  </si>
  <si>
    <t>第105表</t>
    <phoneticPr fontId="5"/>
  </si>
  <si>
    <t>第104表</t>
    <phoneticPr fontId="5"/>
  </si>
  <si>
    <t>表番号</t>
  </si>
  <si>
    <t>統計表</t>
  </si>
  <si>
    <t>第1-1表</t>
  </si>
  <si>
    <t>居住世帯の有無(9区分)別住宅数及び建物の種類(5区分)別住宅以外で人が居住する建物数－全国、都道府県、21大都市</t>
    <phoneticPr fontId="5"/>
  </si>
  <si>
    <t>第1-2表</t>
  </si>
  <si>
    <t>第1-3表</t>
  </si>
  <si>
    <t>第2表</t>
  </si>
  <si>
    <t>第3-1表</t>
  </si>
  <si>
    <t>第3-2表</t>
  </si>
  <si>
    <t>第4-1表</t>
  </si>
  <si>
    <t>第4-2表</t>
  </si>
  <si>
    <t>第5-1表</t>
  </si>
  <si>
    <t>第5-2表</t>
  </si>
  <si>
    <t>第5-3表</t>
  </si>
  <si>
    <t>第6-1表</t>
  </si>
  <si>
    <t>第6-2表</t>
  </si>
  <si>
    <t>第6-3表</t>
  </si>
  <si>
    <t>第7-1表</t>
  </si>
  <si>
    <t>第7-2表</t>
  </si>
  <si>
    <t>第7-3表</t>
  </si>
  <si>
    <t>第8-2表</t>
  </si>
  <si>
    <t>第8-3表</t>
  </si>
  <si>
    <t>第8-4表</t>
  </si>
  <si>
    <t>第9-1表</t>
  </si>
  <si>
    <t>第9-2表</t>
  </si>
  <si>
    <t>第10-1表</t>
  </si>
  <si>
    <t>第10-2表</t>
  </si>
  <si>
    <t>第10-3表</t>
  </si>
  <si>
    <t>第10-4表</t>
  </si>
  <si>
    <t>第11-1表</t>
  </si>
  <si>
    <t>第11-2表</t>
  </si>
  <si>
    <t>第12表</t>
  </si>
  <si>
    <t>第13表</t>
  </si>
  <si>
    <r>
      <t>第14表</t>
    </r>
    <r>
      <rPr>
        <sz val="11"/>
        <color theme="1"/>
        <rFont val="ＭＳ Ｐゴシック"/>
        <family val="2"/>
        <charset val="128"/>
        <scheme val="minor"/>
      </rPr>
      <t/>
    </r>
  </si>
  <si>
    <t>第15表</t>
  </si>
  <si>
    <r>
      <t>第16表</t>
    </r>
    <r>
      <rPr>
        <sz val="11"/>
        <color theme="1"/>
        <rFont val="ＭＳ Ｐゴシック"/>
        <family val="2"/>
        <charset val="128"/>
        <scheme val="minor"/>
      </rPr>
      <t/>
    </r>
  </si>
  <si>
    <r>
      <t>第17表</t>
    </r>
    <r>
      <rPr>
        <sz val="11"/>
        <color theme="1"/>
        <rFont val="ＭＳ Ｐゴシック"/>
        <family val="2"/>
        <charset val="128"/>
        <scheme val="minor"/>
      </rPr>
      <t/>
    </r>
  </si>
  <si>
    <t>第18表</t>
  </si>
  <si>
    <t>第19表</t>
  </si>
  <si>
    <r>
      <t>第20-1表</t>
    </r>
    <r>
      <rPr>
        <sz val="11"/>
        <color theme="1"/>
        <rFont val="ＭＳ Ｐゴシック"/>
        <family val="2"/>
        <charset val="128"/>
        <scheme val="minor"/>
      </rPr>
      <t/>
    </r>
  </si>
  <si>
    <t>第20-2表</t>
  </si>
  <si>
    <t>第21表</t>
  </si>
  <si>
    <t>第22表</t>
  </si>
  <si>
    <t>第23表</t>
  </si>
  <si>
    <t>第24表</t>
  </si>
  <si>
    <t>第25-1表</t>
  </si>
  <si>
    <t>第25-2表</t>
  </si>
  <si>
    <t>第25-3表</t>
  </si>
  <si>
    <t>第26表</t>
  </si>
  <si>
    <t>第27表</t>
  </si>
  <si>
    <t>第28表</t>
  </si>
  <si>
    <t>第29-1表</t>
  </si>
  <si>
    <t>第29-2表</t>
  </si>
  <si>
    <t>第30-1表</t>
  </si>
  <si>
    <t>第30-2表</t>
  </si>
  <si>
    <t>第31表</t>
  </si>
  <si>
    <t>第32-1表</t>
  </si>
  <si>
    <t>第32-2表</t>
  </si>
  <si>
    <t>第33-1表</t>
  </si>
  <si>
    <t>第33-2表</t>
  </si>
  <si>
    <t>第33-3表</t>
  </si>
  <si>
    <t>第34-1表</t>
  </si>
  <si>
    <t>第34-2表</t>
  </si>
  <si>
    <t>第35表</t>
  </si>
  <si>
    <t>第36表</t>
  </si>
  <si>
    <t>第37-1表</t>
  </si>
  <si>
    <t>第37-2表</t>
  </si>
  <si>
    <t>第37-3表</t>
  </si>
  <si>
    <r>
      <t>第38-1表</t>
    </r>
    <r>
      <rPr>
        <sz val="11"/>
        <color theme="1"/>
        <rFont val="ＭＳ Ｐゴシック"/>
        <family val="2"/>
        <charset val="128"/>
        <scheme val="minor"/>
      </rPr>
      <t/>
    </r>
  </si>
  <si>
    <t>第38-2表</t>
  </si>
  <si>
    <t>第38-3表</t>
  </si>
  <si>
    <t>第39表</t>
  </si>
  <si>
    <t>第40-1表</t>
  </si>
  <si>
    <t>第40-2表</t>
  </si>
  <si>
    <t>第41-1表</t>
  </si>
  <si>
    <t>第41-2表</t>
  </si>
  <si>
    <t>第41-3表</t>
  </si>
  <si>
    <t>第42-1表</t>
  </si>
  <si>
    <t>第42-2表</t>
  </si>
  <si>
    <r>
      <t>第43-1表</t>
    </r>
    <r>
      <rPr>
        <sz val="11"/>
        <color theme="1"/>
        <rFont val="ＭＳ Ｐゴシック"/>
        <family val="2"/>
        <charset val="128"/>
        <scheme val="minor"/>
      </rPr>
      <t/>
    </r>
  </si>
  <si>
    <t>第43-2表</t>
  </si>
  <si>
    <t>第43-3表</t>
  </si>
  <si>
    <t>第43-4表</t>
  </si>
  <si>
    <r>
      <t>第45-1表</t>
    </r>
    <r>
      <rPr>
        <sz val="11"/>
        <color theme="1"/>
        <rFont val="ＭＳ Ｐゴシック"/>
        <family val="2"/>
        <charset val="128"/>
        <scheme val="minor"/>
      </rPr>
      <t/>
    </r>
  </si>
  <si>
    <t>第45-2表</t>
  </si>
  <si>
    <t>第47-1表</t>
  </si>
  <si>
    <t>第47-2表</t>
  </si>
  <si>
    <t>第48-1表</t>
  </si>
  <si>
    <t>第48-2表</t>
  </si>
  <si>
    <t>第49-1表</t>
  </si>
  <si>
    <t>第49-2表</t>
  </si>
  <si>
    <t>第50表</t>
  </si>
  <si>
    <t>第51表</t>
  </si>
  <si>
    <t>第52表</t>
  </si>
  <si>
    <t>第53-1表</t>
  </si>
  <si>
    <t>第53-2表</t>
  </si>
  <si>
    <t>第56-1表</t>
  </si>
  <si>
    <t>第56-2表</t>
  </si>
  <si>
    <t>第57-1表</t>
  </si>
  <si>
    <t>第57-2表</t>
  </si>
  <si>
    <r>
      <t>第58-1表</t>
    </r>
    <r>
      <rPr>
        <sz val="11"/>
        <color theme="1"/>
        <rFont val="ＭＳ Ｐゴシック"/>
        <family val="2"/>
        <charset val="128"/>
        <scheme val="minor"/>
      </rPr>
      <t/>
    </r>
  </si>
  <si>
    <t>第58-2表</t>
  </si>
  <si>
    <t>第59-1表</t>
  </si>
  <si>
    <t>第59-2表</t>
  </si>
  <si>
    <t>第59-3表</t>
  </si>
  <si>
    <r>
      <t>第60-1表</t>
    </r>
    <r>
      <rPr>
        <sz val="11"/>
        <color theme="1"/>
        <rFont val="ＭＳ Ｐゴシック"/>
        <family val="2"/>
        <charset val="128"/>
        <scheme val="minor"/>
      </rPr>
      <t/>
    </r>
  </si>
  <si>
    <t>第60-2表</t>
  </si>
  <si>
    <t>第61-1表</t>
  </si>
  <si>
    <t>第61-2表</t>
  </si>
  <si>
    <r>
      <t>第64-1表</t>
    </r>
    <r>
      <rPr>
        <sz val="11"/>
        <color theme="1"/>
        <rFont val="ＭＳ Ｐゴシック"/>
        <family val="2"/>
        <charset val="128"/>
        <scheme val="minor"/>
      </rPr>
      <t/>
    </r>
  </si>
  <si>
    <t>第64-2表</t>
  </si>
  <si>
    <t>第65表</t>
  </si>
  <si>
    <t>第66-1表</t>
  </si>
  <si>
    <t>第66-2表</t>
  </si>
  <si>
    <r>
      <t>第67-1表</t>
    </r>
    <r>
      <rPr>
        <sz val="11"/>
        <color theme="1"/>
        <rFont val="ＭＳ Ｐゴシック"/>
        <family val="2"/>
        <charset val="128"/>
        <scheme val="minor"/>
      </rPr>
      <t/>
    </r>
  </si>
  <si>
    <t>第67-2表</t>
  </si>
  <si>
    <r>
      <t>第70-1表</t>
    </r>
    <r>
      <rPr>
        <sz val="11"/>
        <color theme="1"/>
        <rFont val="ＭＳ Ｐゴシック"/>
        <family val="2"/>
        <charset val="128"/>
        <scheme val="minor"/>
      </rPr>
      <t/>
    </r>
  </si>
  <si>
    <t>第70-2表</t>
  </si>
  <si>
    <r>
      <t>第71-1表</t>
    </r>
    <r>
      <rPr>
        <sz val="11"/>
        <color theme="1"/>
        <rFont val="ＭＳ Ｐゴシック"/>
        <family val="2"/>
        <charset val="128"/>
        <scheme val="minor"/>
      </rPr>
      <t/>
    </r>
  </si>
  <si>
    <t>第71-2表</t>
  </si>
  <si>
    <r>
      <t>第72-1表</t>
    </r>
    <r>
      <rPr>
        <sz val="11"/>
        <color theme="1"/>
        <rFont val="ＭＳ Ｐゴシック"/>
        <family val="2"/>
        <charset val="128"/>
        <scheme val="minor"/>
      </rPr>
      <t/>
    </r>
  </si>
  <si>
    <t>第72-2表</t>
  </si>
  <si>
    <t>第72-3表</t>
  </si>
  <si>
    <t>第73表</t>
  </si>
  <si>
    <t>第74表</t>
  </si>
  <si>
    <t>第75-1表</t>
  </si>
  <si>
    <t>第75-2表</t>
  </si>
  <si>
    <t>第75-3表</t>
  </si>
  <si>
    <t>第76-1表</t>
  </si>
  <si>
    <t>第76-2表</t>
  </si>
  <si>
    <t>第77-1表</t>
  </si>
  <si>
    <t>第77-2表</t>
  </si>
  <si>
    <t>第78-1表</t>
  </si>
  <si>
    <t>第78-2表</t>
  </si>
  <si>
    <t>第79-1表</t>
  </si>
  <si>
    <t>第79-2表</t>
  </si>
  <si>
    <t>第80表</t>
  </si>
  <si>
    <r>
      <t>第81-1表</t>
    </r>
    <r>
      <rPr>
        <sz val="11"/>
        <color theme="1"/>
        <rFont val="ＭＳ Ｐゴシック"/>
        <family val="2"/>
        <charset val="128"/>
        <scheme val="minor"/>
      </rPr>
      <t/>
    </r>
  </si>
  <si>
    <t>第81-2表</t>
  </si>
  <si>
    <t>第81-3表</t>
  </si>
  <si>
    <t>第81-4表</t>
  </si>
  <si>
    <t>第82表</t>
  </si>
  <si>
    <r>
      <t>第83-1表</t>
    </r>
    <r>
      <rPr>
        <sz val="11"/>
        <color theme="1"/>
        <rFont val="ＭＳ Ｐゴシック"/>
        <family val="2"/>
        <charset val="128"/>
        <scheme val="minor"/>
      </rPr>
      <t/>
    </r>
  </si>
  <si>
    <t>第83-2表</t>
  </si>
  <si>
    <r>
      <t>第85-1表</t>
    </r>
    <r>
      <rPr>
        <sz val="11"/>
        <color theme="1"/>
        <rFont val="ＭＳ Ｐゴシック"/>
        <family val="2"/>
        <charset val="128"/>
        <scheme val="minor"/>
      </rPr>
      <t/>
    </r>
  </si>
  <si>
    <t>第85-2表</t>
  </si>
  <si>
    <r>
      <t>第87-1表</t>
    </r>
    <r>
      <rPr>
        <sz val="11"/>
        <color theme="1"/>
        <rFont val="ＭＳ Ｐゴシック"/>
        <family val="2"/>
        <charset val="128"/>
        <scheme val="minor"/>
      </rPr>
      <t/>
    </r>
  </si>
  <si>
    <t>第87-2表</t>
  </si>
  <si>
    <t>第89-1表</t>
  </si>
  <si>
    <t>第89-2表</t>
  </si>
  <si>
    <t>第89-3表</t>
  </si>
  <si>
    <t>第90表</t>
  </si>
  <si>
    <r>
      <t>第91-1表</t>
    </r>
    <r>
      <rPr>
        <sz val="11"/>
        <color theme="1"/>
        <rFont val="ＭＳ Ｐゴシック"/>
        <family val="2"/>
        <charset val="128"/>
        <scheme val="minor"/>
      </rPr>
      <t/>
    </r>
  </si>
  <si>
    <t>第91-2表</t>
  </si>
  <si>
    <r>
      <t>第92-1表</t>
    </r>
    <r>
      <rPr>
        <sz val="11"/>
        <color theme="1"/>
        <rFont val="ＭＳ Ｐゴシック"/>
        <family val="2"/>
        <charset val="128"/>
        <scheme val="minor"/>
      </rPr>
      <t/>
    </r>
  </si>
  <si>
    <t>第92-2表</t>
  </si>
  <si>
    <t>第92-3表</t>
  </si>
  <si>
    <r>
      <t>第93-1表</t>
    </r>
    <r>
      <rPr>
        <sz val="11"/>
        <color theme="1"/>
        <rFont val="ＭＳ Ｐゴシック"/>
        <family val="2"/>
        <charset val="128"/>
        <scheme val="minor"/>
      </rPr>
      <t/>
    </r>
  </si>
  <si>
    <t>第93-2表</t>
  </si>
  <si>
    <t>第93-3表</t>
  </si>
  <si>
    <t>第94-1表</t>
  </si>
  <si>
    <t>第94-2表</t>
  </si>
  <si>
    <t>第95表</t>
  </si>
  <si>
    <r>
      <t>第96表</t>
    </r>
    <r>
      <rPr>
        <sz val="11"/>
        <color theme="1"/>
        <rFont val="ＭＳ Ｐゴシック"/>
        <family val="2"/>
        <charset val="128"/>
        <scheme val="minor"/>
      </rPr>
      <t/>
    </r>
  </si>
  <si>
    <t>第97-1表</t>
  </si>
  <si>
    <t>第97-2表</t>
  </si>
  <si>
    <t>第97-3表</t>
  </si>
  <si>
    <t>第98表</t>
  </si>
  <si>
    <t>第99-1表</t>
  </si>
  <si>
    <t>第99-2表</t>
  </si>
  <si>
    <t>第99-3表</t>
  </si>
  <si>
    <t>第99-4表</t>
  </si>
  <si>
    <r>
      <t>第100-1表</t>
    </r>
    <r>
      <rPr>
        <sz val="11"/>
        <color theme="1"/>
        <rFont val="ＭＳ Ｐゴシック"/>
        <family val="2"/>
        <charset val="128"/>
        <scheme val="minor"/>
      </rPr>
      <t/>
    </r>
  </si>
  <si>
    <t>第100-2表</t>
  </si>
  <si>
    <t>第100-3表</t>
  </si>
  <si>
    <r>
      <t>第103-1表</t>
    </r>
    <r>
      <rPr>
        <sz val="11"/>
        <color theme="1"/>
        <rFont val="ＭＳ Ｐゴシック"/>
        <family val="2"/>
        <charset val="128"/>
        <scheme val="minor"/>
      </rPr>
      <t/>
    </r>
  </si>
  <si>
    <t>第103-2表</t>
  </si>
  <si>
    <r>
      <t>第106-1表</t>
    </r>
    <r>
      <rPr>
        <sz val="11"/>
        <color theme="1"/>
        <rFont val="ＭＳ Ｐゴシック"/>
        <family val="2"/>
        <charset val="128"/>
        <scheme val="minor"/>
      </rPr>
      <t/>
    </r>
  </si>
  <si>
    <t>第106-2表</t>
  </si>
  <si>
    <r>
      <t>第107-1表</t>
    </r>
    <r>
      <rPr>
        <sz val="11"/>
        <color theme="1"/>
        <rFont val="ＭＳ Ｐゴシック"/>
        <family val="2"/>
        <charset val="128"/>
        <scheme val="minor"/>
      </rPr>
      <t/>
    </r>
  </si>
  <si>
    <t>第107-2表</t>
  </si>
  <si>
    <r>
      <t>第108-1表</t>
    </r>
    <r>
      <rPr>
        <sz val="11"/>
        <color theme="1"/>
        <rFont val="ＭＳ Ｐゴシック"/>
        <family val="2"/>
        <charset val="128"/>
        <scheme val="minor"/>
      </rPr>
      <t/>
    </r>
  </si>
  <si>
    <t>第108-2表</t>
  </si>
  <si>
    <t>第109-1表</t>
  </si>
  <si>
    <t>第109-2表</t>
  </si>
  <si>
    <t>第109-3表</t>
  </si>
  <si>
    <t>第110表</t>
  </si>
  <si>
    <t>第111-1表</t>
  </si>
  <si>
    <t>第111-2表</t>
  </si>
  <si>
    <t>第111-3表</t>
  </si>
  <si>
    <t>第112-1表</t>
  </si>
  <si>
    <t>第112-2表</t>
  </si>
  <si>
    <t>第112-3表</t>
  </si>
  <si>
    <t>第113表</t>
  </si>
  <si>
    <t>第114表</t>
  </si>
  <si>
    <t>第115表</t>
  </si>
  <si>
    <t>第116表</t>
  </si>
  <si>
    <t>第117表</t>
  </si>
  <si>
    <t>第118表</t>
  </si>
  <si>
    <t>第119表</t>
  </si>
  <si>
    <t>第120表</t>
  </si>
  <si>
    <r>
      <t>第121-1表</t>
    </r>
    <r>
      <rPr>
        <sz val="11"/>
        <color theme="1"/>
        <rFont val="ＭＳ Ｐゴシック"/>
        <family val="2"/>
        <charset val="128"/>
        <scheme val="minor"/>
      </rPr>
      <t/>
    </r>
  </si>
  <si>
    <t>第121-2表</t>
  </si>
  <si>
    <t>第121-3表</t>
  </si>
  <si>
    <r>
      <t>第122-1表</t>
    </r>
    <r>
      <rPr>
        <sz val="11"/>
        <color theme="1"/>
        <rFont val="ＭＳ Ｐゴシック"/>
        <family val="2"/>
        <charset val="128"/>
        <scheme val="minor"/>
      </rPr>
      <t/>
    </r>
  </si>
  <si>
    <t>第122-2表</t>
  </si>
  <si>
    <t>第122-3表</t>
  </si>
  <si>
    <t>第122-4表</t>
  </si>
  <si>
    <t>第122-5表</t>
  </si>
  <si>
    <t>第123-1表</t>
  </si>
  <si>
    <t>第123-2表</t>
  </si>
  <si>
    <t>第123-3表</t>
  </si>
  <si>
    <t>第124-1表</t>
  </si>
  <si>
    <t>第124-2表</t>
  </si>
  <si>
    <t>第125表</t>
  </si>
  <si>
    <t>第126表</t>
  </si>
  <si>
    <t>第127-1表</t>
  </si>
  <si>
    <t>第127-2表</t>
  </si>
  <si>
    <t>第127-3表</t>
  </si>
  <si>
    <t>第128-1表</t>
  </si>
  <si>
    <t>第128-2表</t>
  </si>
  <si>
    <t>第128-3表</t>
  </si>
  <si>
    <r>
      <t>第129表</t>
    </r>
    <r>
      <rPr>
        <sz val="11"/>
        <color theme="1"/>
        <rFont val="ＭＳ Ｐゴシック"/>
        <family val="2"/>
        <charset val="128"/>
        <scheme val="minor"/>
      </rPr>
      <t/>
    </r>
  </si>
  <si>
    <t>第130表</t>
  </si>
  <si>
    <t>第131表</t>
  </si>
  <si>
    <r>
      <t>第132表</t>
    </r>
    <r>
      <rPr>
        <sz val="11"/>
        <color theme="1"/>
        <rFont val="ＭＳ Ｐゴシック"/>
        <family val="2"/>
        <charset val="128"/>
        <scheme val="minor"/>
      </rPr>
      <t/>
    </r>
  </si>
  <si>
    <t>第133表</t>
  </si>
  <si>
    <t>第134表</t>
  </si>
  <si>
    <t>第135表</t>
  </si>
  <si>
    <t>第136表</t>
  </si>
  <si>
    <t>第137表</t>
  </si>
  <si>
    <t>第138表</t>
  </si>
  <si>
    <t>第139表</t>
  </si>
  <si>
    <t>第140表</t>
  </si>
  <si>
    <r>
      <t>第141-1表</t>
    </r>
    <r>
      <rPr>
        <sz val="11"/>
        <color theme="1"/>
        <rFont val="ＭＳ Ｐゴシック"/>
        <family val="2"/>
        <charset val="128"/>
        <scheme val="minor"/>
      </rPr>
      <t/>
    </r>
  </si>
  <si>
    <t>第141-2表</t>
  </si>
  <si>
    <r>
      <t>第141-3表</t>
    </r>
    <r>
      <rPr>
        <sz val="11"/>
        <color theme="1"/>
        <rFont val="ＭＳ Ｐゴシック"/>
        <family val="2"/>
        <charset val="128"/>
        <scheme val="minor"/>
      </rPr>
      <t/>
    </r>
  </si>
  <si>
    <r>
      <t>第142-1表</t>
    </r>
    <r>
      <rPr>
        <sz val="11"/>
        <color theme="1"/>
        <rFont val="ＭＳ Ｐゴシック"/>
        <family val="2"/>
        <charset val="128"/>
        <scheme val="minor"/>
      </rPr>
      <t/>
    </r>
  </si>
  <si>
    <t>第142-2表</t>
  </si>
  <si>
    <r>
      <t>第143-1表</t>
    </r>
    <r>
      <rPr>
        <sz val="11"/>
        <color theme="1"/>
        <rFont val="ＭＳ Ｐゴシック"/>
        <family val="2"/>
        <charset val="128"/>
        <scheme val="minor"/>
      </rPr>
      <t/>
    </r>
  </si>
  <si>
    <t>第143-2表</t>
  </si>
  <si>
    <r>
      <t>第144-1表</t>
    </r>
    <r>
      <rPr>
        <sz val="11"/>
        <color theme="1"/>
        <rFont val="ＭＳ Ｐゴシック"/>
        <family val="2"/>
        <charset val="128"/>
        <scheme val="minor"/>
      </rPr>
      <t/>
    </r>
  </si>
  <si>
    <t>第144-2表</t>
  </si>
  <si>
    <r>
      <t>第145-1表</t>
    </r>
    <r>
      <rPr>
        <sz val="11"/>
        <color theme="1"/>
        <rFont val="ＭＳ Ｐゴシック"/>
        <family val="2"/>
        <charset val="128"/>
        <scheme val="minor"/>
      </rPr>
      <t/>
    </r>
  </si>
  <si>
    <t>第145-2表</t>
  </si>
  <si>
    <r>
      <t>第146-1表</t>
    </r>
    <r>
      <rPr>
        <sz val="11"/>
        <color theme="1"/>
        <rFont val="ＭＳ Ｐゴシック"/>
        <family val="2"/>
        <charset val="128"/>
        <scheme val="minor"/>
      </rPr>
      <t/>
    </r>
  </si>
  <si>
    <t>第146-2表</t>
  </si>
  <si>
    <r>
      <t>第147-1表</t>
    </r>
    <r>
      <rPr>
        <sz val="11"/>
        <color theme="1"/>
        <rFont val="ＭＳ Ｐゴシック"/>
        <family val="2"/>
        <charset val="128"/>
        <scheme val="minor"/>
      </rPr>
      <t/>
    </r>
  </si>
  <si>
    <t>第147-2表</t>
  </si>
  <si>
    <r>
      <t>第148-1表</t>
    </r>
    <r>
      <rPr>
        <sz val="11"/>
        <color theme="1"/>
        <rFont val="ＭＳ Ｐゴシック"/>
        <family val="2"/>
        <charset val="128"/>
        <scheme val="minor"/>
      </rPr>
      <t/>
    </r>
  </si>
  <si>
    <t>第148-2表</t>
  </si>
  <si>
    <r>
      <t>第149-1表</t>
    </r>
    <r>
      <rPr>
        <sz val="11"/>
        <color theme="1"/>
        <rFont val="ＭＳ Ｐゴシック"/>
        <family val="2"/>
        <charset val="128"/>
        <scheme val="minor"/>
      </rPr>
      <t/>
    </r>
  </si>
  <si>
    <t>第149-2表</t>
  </si>
  <si>
    <r>
      <t>第150-1表</t>
    </r>
    <r>
      <rPr>
        <sz val="11"/>
        <color theme="1"/>
        <rFont val="ＭＳ Ｐゴシック"/>
        <family val="2"/>
        <charset val="128"/>
        <scheme val="minor"/>
      </rPr>
      <t/>
    </r>
  </si>
  <si>
    <t>第150-2表</t>
  </si>
  <si>
    <r>
      <t>第151-1表</t>
    </r>
    <r>
      <rPr>
        <sz val="11"/>
        <color theme="1"/>
        <rFont val="ＭＳ Ｐゴシック"/>
        <family val="2"/>
        <charset val="128"/>
        <scheme val="minor"/>
      </rPr>
      <t/>
    </r>
  </si>
  <si>
    <t>第151-2表</t>
  </si>
  <si>
    <r>
      <t>第152-1表</t>
    </r>
    <r>
      <rPr>
        <sz val="11"/>
        <color theme="1"/>
        <rFont val="ＭＳ Ｐゴシック"/>
        <family val="2"/>
        <charset val="128"/>
        <scheme val="minor"/>
      </rPr>
      <t/>
    </r>
  </si>
  <si>
    <t>第152-2表</t>
  </si>
  <si>
    <r>
      <t>第153-1表</t>
    </r>
    <r>
      <rPr>
        <sz val="11"/>
        <color theme="1"/>
        <rFont val="ＭＳ Ｐゴシック"/>
        <family val="2"/>
        <charset val="128"/>
        <scheme val="minor"/>
      </rPr>
      <t/>
    </r>
  </si>
  <si>
    <t>第153-2表</t>
  </si>
  <si>
    <t>検索条件</t>
    <rPh sb="0" eb="4">
      <t>ケンサクジョウケン</t>
    </rPh>
    <phoneticPr fontId="5"/>
  </si>
  <si>
    <t>検索条件</t>
    <rPh sb="0" eb="4">
      <t>ケンサクジョウケン</t>
    </rPh>
    <phoneticPr fontId="5"/>
  </si>
  <si>
    <t>候補１</t>
    <rPh sb="0" eb="2">
      <t>コウホ</t>
    </rPh>
    <phoneticPr fontId="5"/>
  </si>
  <si>
    <t>候補２</t>
    <rPh sb="0" eb="2">
      <t>コウホ</t>
    </rPh>
    <phoneticPr fontId="5"/>
  </si>
  <si>
    <t>候補３</t>
    <rPh sb="0" eb="2">
      <t>コウホ</t>
    </rPh>
    <phoneticPr fontId="5"/>
  </si>
  <si>
    <t>かつ</t>
    <phoneticPr fontId="5"/>
  </si>
  <si>
    <t>または</t>
    <phoneticPr fontId="5"/>
  </si>
  <si>
    <t>e-stat（政府統計の総合窓口）へ</t>
  </si>
  <si>
    <t>全国</t>
    <rPh sb="0" eb="2">
      <t>ゼンコク</t>
    </rPh>
    <phoneticPr fontId="5"/>
  </si>
  <si>
    <t>都道府県
21大都市</t>
    <rPh sb="0" eb="4">
      <t>トドウフケン</t>
    </rPh>
    <rPh sb="7" eb="10">
      <t>ダイトシ</t>
    </rPh>
    <phoneticPr fontId="5"/>
  </si>
  <si>
    <t>市区</t>
    <rPh sb="0" eb="2">
      <t>シク</t>
    </rPh>
    <phoneticPr fontId="5"/>
  </si>
  <si>
    <t>町村</t>
    <rPh sb="0" eb="2">
      <t>チョウソン</t>
    </rPh>
    <phoneticPr fontId="5"/>
  </si>
  <si>
    <t>○</t>
  </si>
  <si>
    <t/>
  </si>
  <si>
    <t>表章地域</t>
    <rPh sb="0" eb="4">
      <t>ヒョウショウチイキ</t>
    </rPh>
    <phoneticPr fontId="5"/>
  </si>
  <si>
    <t>〇該当表数</t>
    <rPh sb="1" eb="3">
      <t>ガイトウ</t>
    </rPh>
    <rPh sb="3" eb="4">
      <t>ヒョウ</t>
    </rPh>
    <rPh sb="4" eb="5">
      <t>スウ</t>
    </rPh>
    <phoneticPr fontId="5"/>
  </si>
  <si>
    <t>検索結果へ</t>
  </si>
  <si>
    <t>検索画面に戻る</t>
  </si>
  <si>
    <t>【検索画面】</t>
    <rPh sb="1" eb="5">
      <t>ケンサクガメン</t>
    </rPh>
    <phoneticPr fontId="5"/>
  </si>
  <si>
    <t>【検索結果】</t>
    <rPh sb="1" eb="3">
      <t>ケンサク</t>
    </rPh>
    <rPh sb="3" eb="5">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</si>
</sst>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〇【検索結果】該当　&quot;General&quot;/275　件&quot;"/>
    <numFmt numFmtId="177" formatCode="#,###"/>
    <numFmt numFmtId="178" formatCode="&quot;該当　&quot;General&quot;/275　件&quot;"/>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8.5"/>
      <name val="ＭＳ 明朝"/>
      <family val="1"/>
      <charset val="128"/>
    </font>
    <font>
      <sz val="11"/>
      <name val="ＭＳ 明朝"/>
      <family val="1"/>
      <charset val="128"/>
    </font>
    <font>
      <sz val="11"/>
      <color theme="1"/>
      <name val="ＭＳ Ｐゴシック"/>
      <family val="3"/>
      <charset val="128"/>
      <scheme val="minor"/>
    </font>
    <font>
      <sz val="11"/>
      <color theme="1"/>
      <name val="ＭＳ Ｐゴシック"/>
      <family val="2"/>
      <charset val="128"/>
    </font>
    <font>
      <sz val="8"/>
      <color theme="1"/>
      <name val="ＭＳ ゴシック"/>
      <family val="2"/>
      <charset val="128"/>
    </font>
    <font>
      <sz val="11"/>
      <color theme="1"/>
      <name val="ＭＳ Ｐゴシック"/>
      <family val="2"/>
      <scheme val="minor"/>
    </font>
    <font>
      <sz val="6"/>
      <name val="ＭＳ Ｐゴシック"/>
      <family val="2"/>
      <charset val="128"/>
      <scheme val="minor"/>
    </font>
    <font>
      <u/>
      <sz val="11"/>
      <color theme="10"/>
      <name val="ＭＳ Ｐゴシック"/>
      <family val="3"/>
      <charset val="128"/>
    </font>
    <font>
      <sz val="10"/>
      <color rgb="FF000000"/>
      <name val="Times New Roman"/>
      <family val="1"/>
    </font>
    <font>
      <sz val="11"/>
      <name val="ＭＳ Ｐゴシック"/>
      <family val="3"/>
    </font>
    <font>
      <sz val="10"/>
      <color rgb="FF000000"/>
      <name val="ＭＳ Ｐゴシック"/>
      <family val="3"/>
      <charset val="128"/>
    </font>
    <font>
      <sz val="10"/>
      <name val="ＭＳ Ｐゴシック"/>
      <family val="3"/>
      <charset val="128"/>
    </font>
    <font>
      <sz val="10"/>
      <color rgb="FF000000"/>
      <name val="ＭＳ Ｐ明朝"/>
      <family val="1"/>
      <charset val="128"/>
    </font>
    <font>
      <sz val="8"/>
      <color rgb="FF000000"/>
      <name val="Times New Roman"/>
      <family val="1"/>
    </font>
    <font>
      <b/>
      <sz val="12"/>
      <name val="ＭＳ Ｐゴシック"/>
      <family val="3"/>
      <charset val="128"/>
    </font>
    <font>
      <b/>
      <sz val="12"/>
      <color rgb="FFFF0000"/>
      <name val="ＭＳ Ｐ明朝"/>
      <family val="1"/>
      <charset val="128"/>
    </font>
    <font>
      <b/>
      <sz val="12"/>
      <color rgb="FF000000"/>
      <name val="ＭＳ Ｐ明朝"/>
      <family val="1"/>
      <charset val="128"/>
    </font>
    <font>
      <sz val="10"/>
      <color theme="0"/>
      <name val="Times New Roman"/>
      <family val="1"/>
    </font>
    <font>
      <b/>
      <sz val="10"/>
      <color rgb="FFFF0000"/>
      <name val="ＭＳ Ｐ明朝"/>
      <family val="1"/>
      <charset val="128"/>
    </font>
    <font>
      <b/>
      <sz val="10"/>
      <color rgb="FFFF0000"/>
      <name val="Times New Roman"/>
      <family val="1"/>
    </font>
    <font>
      <b/>
      <sz val="16"/>
      <color rgb="FF000000"/>
      <name val="ＭＳ Ｐゴシック"/>
      <family val="3"/>
      <charset val="128"/>
      <scheme val="minor"/>
    </font>
    <font>
      <b/>
      <sz val="14"/>
      <color rgb="FFFF0000"/>
      <name val="ＭＳ Ｐゴシック"/>
      <family val="3"/>
      <charset val="128"/>
      <scheme val="minor"/>
    </font>
    <font>
      <sz val="11"/>
      <color rgb="FF000000"/>
      <name val="ＭＳ Ｐゴシック"/>
      <family val="3"/>
      <charset val="128"/>
    </font>
    <font>
      <b/>
      <sz val="20"/>
      <color rgb="FF000000"/>
      <name val="ＭＳ Ｐ明朝"/>
      <family val="1"/>
      <charset val="128"/>
    </font>
    <font>
      <b/>
      <sz val="9"/>
      <color rgb="FF000000"/>
      <name val="ＭＳ Ｐ明朝"/>
      <family val="1"/>
      <charset val="128"/>
    </font>
    <font>
      <sz val="8"/>
      <color rgb="FF000000"/>
      <name val="ＭＳ Ｐゴシック"/>
      <family val="3"/>
      <charset val="128"/>
    </font>
    <font>
      <sz val="8"/>
      <name val="ＭＳ Ｐゴシック"/>
      <family val="3"/>
      <charset val="128"/>
    </font>
    <font>
      <b/>
      <sz val="12"/>
      <name val="HG丸ｺﾞｼｯｸM-PRO"/>
      <family val="3"/>
      <charset val="128"/>
    </font>
    <font>
      <b/>
      <u/>
      <sz val="16"/>
      <color theme="10"/>
      <name val="HG丸ｺﾞｼｯｸM-PRO"/>
      <family val="3"/>
      <charset val="128"/>
    </font>
    <font>
      <b/>
      <sz val="9"/>
      <color rgb="FF000000"/>
      <name val="ＭＳ Ｐゴシック"/>
      <family val="3"/>
      <charset val="128"/>
    </font>
    <font>
      <b/>
      <sz val="12"/>
      <color rgb="FF000000"/>
      <name val="ＭＳ Ｐゴシック"/>
      <family val="3"/>
      <charset val="128"/>
    </font>
    <font>
      <sz val="10"/>
      <color theme="0"/>
      <name val="ＭＳ Ｐゴシック"/>
      <family val="3"/>
      <charset val="128"/>
    </font>
    <font>
      <b/>
      <sz val="10"/>
      <color rgb="FF000000"/>
      <name val="Times New Roman"/>
      <family val="1"/>
    </font>
    <font>
      <b/>
      <sz val="16"/>
      <color rgb="FFFF0000"/>
      <name val="ＭＳ Ｐゴシック"/>
      <family val="3"/>
      <charset val="128"/>
      <scheme val="major"/>
    </font>
    <font>
      <b/>
      <u/>
      <sz val="10"/>
      <color theme="10"/>
      <name val="ＭＳ Ｐゴシック"/>
      <family val="3"/>
      <charset val="128"/>
    </font>
    <font>
      <b/>
      <u/>
      <sz val="12"/>
      <color theme="10"/>
      <name val="ＭＳ Ｐゴシック"/>
      <family val="3"/>
      <charset val="128"/>
    </font>
    <font>
      <b/>
      <sz val="10"/>
      <color theme="0"/>
      <name val="Times New Roman"/>
      <family val="1"/>
    </font>
    <font>
      <b/>
      <sz val="11"/>
      <name val="ＭＳ Ｐゴシック"/>
      <family val="3"/>
      <charset val="128"/>
    </font>
    <font>
      <b/>
      <sz val="8"/>
      <name val="ＭＳ Ｐゴシック"/>
      <family val="3"/>
      <charset val="128"/>
    </font>
    <font>
      <b/>
      <sz val="10"/>
      <color rgb="FF00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D8D8D8"/>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ouble">
        <color auto="1"/>
      </top>
      <bottom style="double">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s>
  <cellStyleXfs count="16">
    <xf numFmtId="0" fontId="0" fillId="0" borderId="0"/>
    <xf numFmtId="0" fontId="9" fillId="0" borderId="0">
      <alignment vertical="center"/>
    </xf>
    <xf numFmtId="0" fontId="4" fillId="0" borderId="0">
      <alignment vertical="center"/>
    </xf>
    <xf numFmtId="0" fontId="11" fillId="0" borderId="0">
      <alignment vertical="center"/>
    </xf>
    <xf numFmtId="0" fontId="12" fillId="0" borderId="0"/>
    <xf numFmtId="0" fontId="4" fillId="0" borderId="0"/>
    <xf numFmtId="0" fontId="11" fillId="0" borderId="0">
      <alignment vertical="center"/>
    </xf>
    <xf numFmtId="0" fontId="3" fillId="0" borderId="0">
      <alignment vertical="center"/>
    </xf>
    <xf numFmtId="0" fontId="10" fillId="0" borderId="0">
      <alignment vertical="center"/>
    </xf>
    <xf numFmtId="0" fontId="3" fillId="0" borderId="0">
      <alignment vertical="center"/>
    </xf>
    <xf numFmtId="38" fontId="1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4" fillId="0" borderId="0" applyNumberFormat="0" applyFill="0" applyBorder="0" applyAlignment="0" applyProtection="0"/>
    <xf numFmtId="0" fontId="15" fillId="0" borderId="0"/>
  </cellStyleXfs>
  <cellXfs count="105">
    <xf numFmtId="0" fontId="0" fillId="0" borderId="0" xfId="0"/>
    <xf numFmtId="0" fontId="6" fillId="0" borderId="0" xfId="2" applyFont="1" applyFill="1">
      <alignment vertical="center"/>
    </xf>
    <xf numFmtId="0" fontId="7" fillId="0" borderId="0" xfId="2" applyFont="1" applyFill="1">
      <alignment vertical="center"/>
    </xf>
    <xf numFmtId="49" fontId="7" fillId="0" borderId="0" xfId="2" applyNumberFormat="1" applyFont="1" applyFill="1">
      <alignment vertical="center"/>
    </xf>
    <xf numFmtId="0" fontId="7" fillId="0" borderId="1" xfId="2" applyFont="1" applyFill="1" applyBorder="1" applyAlignment="1">
      <alignment vertical="center"/>
    </xf>
    <xf numFmtId="0" fontId="7" fillId="0" borderId="0" xfId="2" applyFont="1" applyFill="1" applyBorder="1" applyAlignment="1">
      <alignment horizontal="left" vertical="center"/>
    </xf>
    <xf numFmtId="0" fontId="7" fillId="0" borderId="1" xfId="2" applyFont="1" applyFill="1" applyBorder="1" applyAlignment="1">
      <alignment horizontal="left" vertical="center"/>
    </xf>
    <xf numFmtId="0" fontId="7" fillId="0" borderId="1" xfId="2" applyFont="1" applyFill="1" applyBorder="1" applyAlignment="1">
      <alignment horizontal="left" vertical="center" wrapText="1"/>
    </xf>
    <xf numFmtId="0" fontId="0" fillId="0" borderId="1" xfId="0" applyBorder="1"/>
    <xf numFmtId="0" fontId="15" fillId="0" borderId="0" xfId="15" applyAlignment="1">
      <alignment horizontal="left" vertical="top"/>
    </xf>
    <xf numFmtId="0" fontId="17" fillId="0" borderId="0" xfId="15" applyFont="1" applyAlignment="1">
      <alignment horizontal="left" vertical="top"/>
    </xf>
    <xf numFmtId="0" fontId="4" fillId="0" borderId="3" xfId="15" applyFont="1" applyBorder="1" applyAlignment="1">
      <alignment horizontal="center" vertical="top" wrapText="1"/>
    </xf>
    <xf numFmtId="0" fontId="17" fillId="0" borderId="0" xfId="15" applyFont="1" applyAlignment="1">
      <alignment horizontal="left" vertical="top" wrapText="1"/>
    </xf>
    <xf numFmtId="0" fontId="7" fillId="0" borderId="1" xfId="2" applyFont="1" applyFill="1" applyBorder="1" applyAlignment="1">
      <alignment vertical="center" wrapText="1"/>
    </xf>
    <xf numFmtId="0" fontId="0" fillId="0" borderId="0" xfId="0" applyBorder="1"/>
    <xf numFmtId="0" fontId="7" fillId="0" borderId="0" xfId="2" applyFont="1" applyFill="1" applyBorder="1">
      <alignment vertical="center"/>
    </xf>
    <xf numFmtId="0" fontId="7" fillId="0" borderId="1" xfId="0" applyFont="1" applyFill="1" applyBorder="1" applyAlignment="1">
      <alignment vertical="center" wrapText="1"/>
    </xf>
    <xf numFmtId="0" fontId="7" fillId="2" borderId="1" xfId="2" applyFont="1" applyFill="1" applyBorder="1" applyAlignment="1">
      <alignment horizontal="left" vertical="center" wrapText="1"/>
    </xf>
    <xf numFmtId="0" fontId="7" fillId="2" borderId="1" xfId="2" applyFont="1" applyFill="1" applyBorder="1" applyAlignment="1">
      <alignment horizontal="left" vertical="center"/>
    </xf>
    <xf numFmtId="0" fontId="18" fillId="0" borderId="0" xfId="2" applyFont="1" applyFill="1">
      <alignment vertical="center"/>
    </xf>
    <xf numFmtId="0" fontId="17" fillId="0" borderId="0" xfId="15" applyFont="1" applyBorder="1" applyAlignment="1">
      <alignment horizontal="left" vertical="top" wrapText="1"/>
    </xf>
    <xf numFmtId="0" fontId="18" fillId="3" borderId="3" xfId="15" applyFont="1" applyFill="1" applyBorder="1" applyAlignment="1">
      <alignment horizontal="center" vertical="top" wrapText="1"/>
    </xf>
    <xf numFmtId="0" fontId="18" fillId="0" borderId="0" xfId="15" applyFont="1" applyBorder="1" applyAlignment="1">
      <alignment horizontal="left" vertical="top" wrapText="1"/>
    </xf>
    <xf numFmtId="0" fontId="18" fillId="0" borderId="0" xfId="0" applyFont="1"/>
    <xf numFmtId="0" fontId="4" fillId="0" borderId="2" xfId="15" applyFont="1" applyBorder="1" applyAlignment="1">
      <alignment horizontal="center" vertical="top" wrapText="1"/>
    </xf>
    <xf numFmtId="0" fontId="4" fillId="0" borderId="4" xfId="15" applyFont="1" applyBorder="1" applyAlignment="1">
      <alignment horizontal="center" vertical="top" wrapText="1"/>
    </xf>
    <xf numFmtId="0" fontId="4" fillId="0" borderId="2" xfId="15" applyFont="1" applyBorder="1" applyAlignment="1">
      <alignment horizontal="left" vertical="top" wrapText="1" indent="1"/>
    </xf>
    <xf numFmtId="0" fontId="4" fillId="0" borderId="2" xfId="15" applyFont="1" applyBorder="1" applyAlignment="1">
      <alignment horizontal="left" vertical="top" wrapText="1" indent="2"/>
    </xf>
    <xf numFmtId="0" fontId="18" fillId="0" borderId="0" xfId="0" applyFont="1" applyBorder="1"/>
    <xf numFmtId="0" fontId="18" fillId="0" borderId="0" xfId="2" applyFont="1" applyFill="1" applyBorder="1">
      <alignment vertical="center"/>
    </xf>
    <xf numFmtId="0" fontId="18" fillId="0" borderId="5" xfId="0" applyFont="1" applyBorder="1"/>
    <xf numFmtId="0" fontId="15" fillId="0" borderId="0" xfId="15" applyAlignment="1">
      <alignment horizontal="left" vertical="center"/>
    </xf>
    <xf numFmtId="0" fontId="0" fillId="0" borderId="0" xfId="0" applyAlignment="1">
      <alignment wrapText="1"/>
    </xf>
    <xf numFmtId="0" fontId="6" fillId="0" borderId="0" xfId="2" applyFont="1" applyFill="1" applyAlignment="1">
      <alignment vertical="center" wrapText="1"/>
    </xf>
    <xf numFmtId="0" fontId="18" fillId="0" borderId="1" xfId="0" applyFont="1" applyBorder="1" applyAlignment="1">
      <alignment wrapText="1"/>
    </xf>
    <xf numFmtId="0" fontId="18" fillId="0" borderId="1" xfId="15" applyFont="1" applyBorder="1" applyAlignment="1">
      <alignment horizontal="left" vertical="top" wrapText="1"/>
    </xf>
    <xf numFmtId="0" fontId="17" fillId="0" borderId="1" xfId="15" applyFont="1" applyBorder="1" applyAlignment="1">
      <alignment horizontal="left" vertical="top" wrapText="1"/>
    </xf>
    <xf numFmtId="0" fontId="18" fillId="0" borderId="1" xfId="2" applyFont="1" applyFill="1" applyBorder="1" applyAlignment="1">
      <alignment vertical="center" wrapText="1"/>
    </xf>
    <xf numFmtId="0" fontId="0" fillId="0" borderId="1" xfId="0" applyBorder="1" applyAlignment="1">
      <alignment wrapText="1"/>
    </xf>
    <xf numFmtId="0" fontId="6" fillId="0" borderId="1" xfId="2" applyFont="1" applyFill="1" applyBorder="1" applyAlignment="1">
      <alignment vertical="center" wrapText="1"/>
    </xf>
    <xf numFmtId="0" fontId="18" fillId="4" borderId="1" xfId="15" applyFont="1" applyFill="1" applyBorder="1" applyAlignment="1">
      <alignment horizontal="center" vertical="top" wrapText="1"/>
    </xf>
    <xf numFmtId="0" fontId="0" fillId="4" borderId="1" xfId="0" applyFill="1" applyBorder="1" applyAlignment="1">
      <alignment horizontal="center" wrapText="1"/>
    </xf>
    <xf numFmtId="0" fontId="15" fillId="0" borderId="0" xfId="15" applyAlignment="1">
      <alignment horizontal="left" vertical="top" wrapText="1"/>
    </xf>
    <xf numFmtId="0" fontId="25" fillId="0" borderId="0" xfId="15" applyFont="1" applyAlignment="1">
      <alignment horizontal="left" vertical="top" wrapText="1"/>
    </xf>
    <xf numFmtId="0" fontId="26" fillId="0" borderId="0" xfId="15" applyFont="1" applyAlignment="1">
      <alignment horizontal="left" vertical="top"/>
    </xf>
    <xf numFmtId="0" fontId="25" fillId="0" borderId="0" xfId="15" applyFont="1" applyAlignment="1">
      <alignment horizontal="left" vertical="top"/>
    </xf>
    <xf numFmtId="0" fontId="27" fillId="0" borderId="0" xfId="15" applyFont="1" applyAlignment="1">
      <alignment horizontal="left" vertical="top"/>
    </xf>
    <xf numFmtId="0" fontId="15" fillId="0" borderId="0" xfId="15" applyAlignment="1" applyProtection="1">
      <alignment horizontal="left" vertical="top"/>
    </xf>
    <xf numFmtId="0" fontId="20" fillId="0" borderId="0" xfId="15" applyFont="1" applyFill="1" applyAlignment="1" applyProtection="1">
      <alignment horizontal="center" vertical="center" wrapText="1"/>
    </xf>
    <xf numFmtId="0" fontId="15" fillId="0" borderId="0" xfId="15" applyAlignment="1" applyProtection="1">
      <alignment horizontal="left" vertical="center"/>
    </xf>
    <xf numFmtId="49" fontId="14" fillId="0" borderId="1" xfId="14" applyNumberFormat="1" applyFont="1" applyFill="1" applyBorder="1" applyAlignment="1">
      <alignment vertical="center" wrapText="1"/>
    </xf>
    <xf numFmtId="0" fontId="4" fillId="3" borderId="1" xfId="15" applyFont="1" applyFill="1" applyBorder="1" applyAlignment="1">
      <alignment horizontal="center" vertical="top" wrapText="1"/>
    </xf>
    <xf numFmtId="0" fontId="4" fillId="0" borderId="1" xfId="15" applyFont="1" applyBorder="1" applyAlignment="1">
      <alignment horizontal="center" vertical="top" wrapText="1"/>
    </xf>
    <xf numFmtId="49" fontId="14" fillId="0" borderId="1" xfId="14" quotePrefix="1" applyNumberFormat="1" applyFont="1" applyFill="1" applyBorder="1" applyAlignment="1">
      <alignment vertical="center" wrapText="1"/>
    </xf>
    <xf numFmtId="0" fontId="4" fillId="0" borderId="1" xfId="15" applyFont="1" applyBorder="1" applyAlignment="1">
      <alignment horizontal="left" vertical="top" wrapText="1"/>
    </xf>
    <xf numFmtId="0" fontId="29" fillId="0" borderId="1" xfId="15" applyFont="1" applyFill="1" applyBorder="1" applyAlignment="1" applyProtection="1">
      <alignment horizontal="center" vertical="center" wrapText="1"/>
    </xf>
    <xf numFmtId="0" fontId="29" fillId="0" borderId="1" xfId="15" applyFont="1" applyBorder="1" applyAlignment="1" applyProtection="1">
      <alignment horizontal="center" vertical="center" wrapText="1"/>
    </xf>
    <xf numFmtId="0" fontId="24" fillId="0" borderId="0" xfId="15" applyFont="1" applyAlignment="1" applyProtection="1">
      <alignment horizontal="left" vertical="top"/>
    </xf>
    <xf numFmtId="0" fontId="15" fillId="0" borderId="0" xfId="15" applyFont="1" applyAlignment="1" applyProtection="1">
      <alignment horizontal="left" vertical="center" wrapText="1"/>
    </xf>
    <xf numFmtId="0" fontId="30" fillId="0" borderId="0" xfId="15" applyFont="1" applyAlignment="1" applyProtection="1">
      <alignment horizontal="left" vertical="center"/>
    </xf>
    <xf numFmtId="0" fontId="32" fillId="0" borderId="1" xfId="15" applyFont="1" applyBorder="1" applyAlignment="1" applyProtection="1">
      <alignment horizontal="left" vertical="center" wrapText="1"/>
    </xf>
    <xf numFmtId="0" fontId="17" fillId="0" borderId="7" xfId="15" applyFont="1" applyBorder="1" applyAlignment="1">
      <alignment horizontal="left" vertical="top" wrapText="1"/>
    </xf>
    <xf numFmtId="0" fontId="33" fillId="4" borderId="8" xfId="15" applyFont="1" applyFill="1" applyBorder="1" applyAlignment="1" applyProtection="1">
      <alignment horizontal="center" vertical="center" wrapText="1"/>
    </xf>
    <xf numFmtId="0" fontId="7" fillId="0" borderId="1" xfId="2" applyFont="1" applyBorder="1" applyAlignment="1">
      <alignment horizontal="center" vertical="center"/>
    </xf>
    <xf numFmtId="0" fontId="7" fillId="2" borderId="1" xfId="2" applyFont="1" applyFill="1" applyBorder="1" applyAlignment="1">
      <alignment horizontal="center" vertical="center"/>
    </xf>
    <xf numFmtId="0" fontId="15" fillId="0" borderId="1" xfId="15" applyBorder="1" applyAlignment="1">
      <alignment horizontal="left" vertical="top"/>
    </xf>
    <xf numFmtId="177" fontId="29" fillId="0" borderId="1" xfId="15" applyNumberFormat="1" applyFont="1" applyBorder="1" applyAlignment="1" applyProtection="1">
      <alignment horizontal="center" vertical="center" wrapText="1"/>
    </xf>
    <xf numFmtId="0" fontId="36" fillId="6" borderId="6" xfId="15" applyFont="1" applyFill="1" applyBorder="1" applyAlignment="1" applyProtection="1">
      <alignment vertical="top" wrapText="1"/>
      <protection locked="0"/>
    </xf>
    <xf numFmtId="0" fontId="37" fillId="0" borderId="0" xfId="15" applyFont="1" applyAlignment="1" applyProtection="1">
      <alignment horizontal="left" vertical="center"/>
    </xf>
    <xf numFmtId="0" fontId="17" fillId="0" borderId="0" xfId="15" applyFont="1" applyAlignment="1" applyProtection="1">
      <alignment horizontal="left" vertical="top"/>
    </xf>
    <xf numFmtId="0" fontId="17" fillId="0" borderId="9" xfId="15" applyFont="1" applyFill="1" applyBorder="1" applyAlignment="1" applyProtection="1">
      <alignment horizontal="center" vertical="center"/>
    </xf>
    <xf numFmtId="0" fontId="38" fillId="0" borderId="0" xfId="15" applyFont="1" applyAlignment="1" applyProtection="1">
      <alignment horizontal="left" vertical="top"/>
    </xf>
    <xf numFmtId="0" fontId="40" fillId="5" borderId="6" xfId="15" applyFont="1" applyFill="1" applyBorder="1" applyAlignment="1" applyProtection="1">
      <alignment horizontal="center" vertical="center"/>
    </xf>
    <xf numFmtId="0" fontId="42" fillId="0" borderId="16" xfId="14" applyFont="1" applyFill="1" applyBorder="1" applyAlignment="1" applyProtection="1">
      <alignment vertical="center" wrapText="1"/>
    </xf>
    <xf numFmtId="0" fontId="39" fillId="0" borderId="0" xfId="15" applyFont="1" applyAlignment="1" applyProtection="1">
      <alignment horizontal="left" vertical="top"/>
    </xf>
    <xf numFmtId="0" fontId="45" fillId="4" borderId="1" xfId="15" applyFont="1" applyFill="1" applyBorder="1" applyAlignment="1" applyProtection="1">
      <alignment horizontal="center" vertical="center" wrapText="1"/>
    </xf>
    <xf numFmtId="0" fontId="45" fillId="4" borderId="1" xfId="15" applyFont="1" applyFill="1" applyBorder="1" applyAlignment="1" applyProtection="1">
      <alignment horizontal="left" vertical="center" wrapText="1"/>
    </xf>
    <xf numFmtId="0" fontId="0" fillId="0" borderId="0" xfId="0" applyProtection="1">
      <protection locked="0"/>
    </xf>
    <xf numFmtId="0" fontId="46" fillId="0" borderId="6" xfId="15" applyFont="1" applyBorder="1" applyAlignment="1" applyProtection="1">
      <alignment horizontal="center" vertical="center"/>
    </xf>
    <xf numFmtId="0" fontId="15" fillId="0" borderId="0" xfId="15" applyFill="1" applyBorder="1" applyAlignment="1" applyProtection="1">
      <alignment horizontal="left" vertical="top"/>
    </xf>
    <xf numFmtId="0" fontId="23" fillId="0" borderId="0" xfId="15" applyFont="1" applyFill="1" applyBorder="1" applyAlignment="1" applyProtection="1">
      <alignment horizontal="left" vertical="center"/>
    </xf>
    <xf numFmtId="0" fontId="39" fillId="0" borderId="0" xfId="15" applyFont="1" applyFill="1" applyBorder="1" applyAlignment="1" applyProtection="1">
      <alignment horizontal="left" vertical="top"/>
    </xf>
    <xf numFmtId="0" fontId="19" fillId="0" borderId="0" xfId="15" applyFont="1" applyFill="1" applyBorder="1" applyAlignment="1" applyProtection="1">
      <alignment horizontal="center" vertical="center"/>
    </xf>
    <xf numFmtId="0" fontId="22" fillId="0" borderId="0" xfId="15" applyFont="1" applyFill="1" applyBorder="1" applyAlignment="1" applyProtection="1">
      <alignment horizontal="center" vertical="center" wrapText="1"/>
      <protection locked="0"/>
    </xf>
    <xf numFmtId="0" fontId="31" fillId="0" borderId="0" xfId="15" applyFont="1" applyFill="1" applyBorder="1" applyAlignment="1" applyProtection="1">
      <alignment vertical="top" wrapText="1"/>
      <protection locked="0"/>
    </xf>
    <xf numFmtId="0" fontId="24" fillId="0" borderId="0" xfId="15" applyFont="1" applyFill="1" applyAlignment="1" applyProtection="1">
      <alignment horizontal="left" vertical="top"/>
    </xf>
    <xf numFmtId="0" fontId="43" fillId="0" borderId="0" xfId="15" applyFont="1" applyFill="1" applyAlignment="1" applyProtection="1">
      <alignment horizontal="left" vertical="top"/>
    </xf>
    <xf numFmtId="0" fontId="4" fillId="3" borderId="1" xfId="15" applyFont="1" applyFill="1" applyBorder="1" applyAlignment="1">
      <alignment horizontal="left" vertical="top" wrapText="1"/>
    </xf>
    <xf numFmtId="49" fontId="7" fillId="0" borderId="0" xfId="2" applyNumberFormat="1" applyFont="1" applyFill="1" applyAlignment="1">
      <alignment horizontal="center" vertical="center" textRotation="180"/>
    </xf>
    <xf numFmtId="49" fontId="8" fillId="0" borderId="0" xfId="2" applyNumberFormat="1" applyFont="1" applyFill="1" applyAlignment="1">
      <alignment horizontal="center" vertical="center" textRotation="180"/>
    </xf>
    <xf numFmtId="178" fontId="34" fillId="7" borderId="11" xfId="15" applyNumberFormat="1" applyFont="1" applyFill="1" applyBorder="1" applyAlignment="1" applyProtection="1">
      <alignment horizontal="center" vertical="center"/>
    </xf>
    <xf numFmtId="178" fontId="34" fillId="7" borderId="12" xfId="15" applyNumberFormat="1" applyFont="1" applyFill="1" applyBorder="1" applyAlignment="1" applyProtection="1">
      <alignment horizontal="center" vertical="center"/>
    </xf>
    <xf numFmtId="0" fontId="35" fillId="7" borderId="11" xfId="14" applyFont="1" applyFill="1" applyBorder="1" applyAlignment="1" applyProtection="1">
      <alignment horizontal="center" vertical="center"/>
    </xf>
    <xf numFmtId="0" fontId="35" fillId="7" borderId="12" xfId="14" applyFont="1" applyFill="1" applyBorder="1" applyAlignment="1" applyProtection="1">
      <alignment horizontal="center" vertical="center"/>
    </xf>
    <xf numFmtId="176" fontId="34" fillId="0" borderId="0" xfId="15" applyNumberFormat="1" applyFont="1" applyFill="1" applyBorder="1" applyAlignment="1" applyProtection="1">
      <alignment horizontal="left" vertical="center"/>
    </xf>
    <xf numFmtId="0" fontId="42" fillId="5" borderId="11" xfId="14" applyFont="1" applyFill="1" applyBorder="1" applyAlignment="1" applyProtection="1">
      <alignment horizontal="center" vertical="center" wrapText="1"/>
    </xf>
    <xf numFmtId="0" fontId="42" fillId="5" borderId="15" xfId="14" applyFont="1" applyFill="1" applyBorder="1" applyAlignment="1" applyProtection="1">
      <alignment horizontal="center" vertical="center" wrapText="1"/>
    </xf>
    <xf numFmtId="0" fontId="42" fillId="5" borderId="12" xfId="14" applyFont="1" applyFill="1" applyBorder="1" applyAlignment="1" applyProtection="1">
      <alignment horizontal="center" vertical="center" wrapText="1"/>
    </xf>
    <xf numFmtId="0" fontId="42" fillId="6" borderId="13" xfId="14" applyFont="1" applyFill="1" applyBorder="1" applyAlignment="1" applyProtection="1">
      <alignment horizontal="center" vertical="center" wrapText="1"/>
    </xf>
    <xf numFmtId="0" fontId="42" fillId="6" borderId="14" xfId="14" applyFont="1" applyFill="1" applyBorder="1" applyAlignment="1" applyProtection="1">
      <alignment horizontal="center" vertical="center" wrapText="1"/>
    </xf>
    <xf numFmtId="0" fontId="42" fillId="6" borderId="17" xfId="14" applyFont="1" applyFill="1" applyBorder="1" applyAlignment="1" applyProtection="1">
      <alignment horizontal="center" vertical="center" wrapText="1"/>
    </xf>
    <xf numFmtId="0" fontId="41" fillId="0" borderId="0" xfId="14" applyFont="1" applyFill="1" applyBorder="1" applyAlignment="1" applyProtection="1">
      <alignment horizontal="center" vertical="center" wrapText="1"/>
    </xf>
    <xf numFmtId="0" fontId="44" fillId="4" borderId="1" xfId="15" applyFont="1" applyFill="1" applyBorder="1" applyAlignment="1" applyProtection="1">
      <alignment horizontal="center" vertical="center" wrapText="1"/>
    </xf>
    <xf numFmtId="0" fontId="44" fillId="4" borderId="10" xfId="15" applyFont="1" applyFill="1" applyBorder="1" applyAlignment="1" applyProtection="1">
      <alignment horizontal="center" vertical="center" wrapText="1"/>
    </xf>
    <xf numFmtId="176" fontId="21" fillId="0" borderId="0" xfId="15" applyNumberFormat="1" applyFont="1" applyFill="1" applyBorder="1" applyAlignment="1" applyProtection="1">
      <alignment horizontal="left" vertical="center"/>
    </xf>
  </cellXfs>
  <cellStyles count="16">
    <cellStyle name="ハイパーリンク" xfId="14" builtinId="8"/>
    <cellStyle name="桁区切り 2" xfId="10" xr:uid="{00000000-0005-0000-0000-000000000000}"/>
    <cellStyle name="標準" xfId="0" builtinId="0"/>
    <cellStyle name="標準 2" xfId="4" xr:uid="{00000000-0005-0000-0000-000002000000}"/>
    <cellStyle name="標準 2 2" xfId="1" xr:uid="{00000000-0005-0000-0000-000003000000}"/>
    <cellStyle name="標準 2 2 2" xfId="3" xr:uid="{00000000-0005-0000-0000-000004000000}"/>
    <cellStyle name="標準 2 2 2 2" xfId="6" xr:uid="{00000000-0005-0000-0000-000005000000}"/>
    <cellStyle name="標準 2 3" xfId="5" xr:uid="{00000000-0005-0000-0000-000006000000}"/>
    <cellStyle name="標準 2 3 2" xfId="7" xr:uid="{00000000-0005-0000-0000-000007000000}"/>
    <cellStyle name="標準 2 3 2 2" xfId="11" xr:uid="{00000000-0005-0000-0000-000008000000}"/>
    <cellStyle name="標準 2 3 2 2 2 5" xfId="9" xr:uid="{00000000-0005-0000-0000-000009000000}"/>
    <cellStyle name="標準 2 3 2 2 2 5 2" xfId="12" xr:uid="{00000000-0005-0000-0000-00000A000000}"/>
    <cellStyle name="標準 2 3 2 2 2 6" xfId="13" xr:uid="{00000000-0005-0000-0000-00000B000000}"/>
    <cellStyle name="標準 3" xfId="8" xr:uid="{00000000-0005-0000-0000-00000C000000}"/>
    <cellStyle name="標準 4" xfId="15" xr:uid="{2C6D9E0E-81C4-4AF5-82D8-D7F39398AE5B}"/>
    <cellStyle name="標準_Book1" xfId="2" xr:uid="{00000000-0005-0000-0000-00000D000000}"/>
  </cellStyles>
  <dxfs count="3">
    <dxf>
      <font>
        <b/>
        <i val="0"/>
        <color rgb="FFFF0000"/>
      </font>
    </dxf>
    <dxf>
      <font>
        <color theme="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Drop" dropStyle="combo" dx="22" fmlaLink="'DB（プルダウン用）'!$D$7" fmlaRange="'DB（プルダウン用）'!$D$5:$D$6" noThreeD="1" sel="2" val="0"/>
</file>

<file path=xl/ctrlProps/ctrlProp2.xml><?xml version="1.0" encoding="utf-8"?>
<formControlPr xmlns="http://schemas.microsoft.com/office/spreadsheetml/2009/9/main" objectType="Drop" dropStyle="combo" dx="22" noThreeD="1" sel="0" val="0"/>
</file>

<file path=xl/drawings/drawing1.xml><?xml version="1.0" encoding="utf-8"?>
<xdr:wsDr xmlns:xdr="http://schemas.openxmlformats.org/drawingml/2006/spreadsheetDrawing" xmlns:a="http://schemas.openxmlformats.org/drawingml/2006/main">
  <xdr:twoCellAnchor>
    <xdr:from>
      <xdr:col>5</xdr:col>
      <xdr:colOff>8283</xdr:colOff>
      <xdr:row>5</xdr:row>
      <xdr:rowOff>0</xdr:rowOff>
    </xdr:from>
    <xdr:to>
      <xdr:col>13</xdr:col>
      <xdr:colOff>140804</xdr:colOff>
      <xdr:row>9</xdr:row>
      <xdr:rowOff>132521</xdr:rowOff>
    </xdr:to>
    <xdr:sp macro="" textlink="">
      <xdr:nvSpPr>
        <xdr:cNvPr id="3" name="四角形: 角を丸くする 2">
          <a:extLst>
            <a:ext uri="{FF2B5EF4-FFF2-40B4-BE49-F238E27FC236}">
              <a16:creationId xmlns:a16="http://schemas.microsoft.com/office/drawing/2014/main" id="{5CAAC545-51D8-8F36-A82E-37A93D63DEBD}"/>
            </a:ext>
          </a:extLst>
        </xdr:cNvPr>
        <xdr:cNvSpPr/>
      </xdr:nvSpPr>
      <xdr:spPr>
        <a:xfrm>
          <a:off x="4654826" y="1383196"/>
          <a:ext cx="5632174" cy="1151282"/>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mj-ea"/>
              <a:ea typeface="+mj-ea"/>
            </a:rPr>
            <a:t>②</a:t>
          </a:r>
          <a:r>
            <a:rPr kumimoji="1" lang="en-US" altLang="ja-JP" sz="1100" b="1">
              <a:latin typeface="+mj-ea"/>
              <a:ea typeface="+mj-ea"/>
            </a:rPr>
            <a:t>『</a:t>
          </a:r>
          <a:r>
            <a:rPr kumimoji="1" lang="ja-JP" altLang="en-US" sz="1100" b="1">
              <a:latin typeface="+mj-ea"/>
              <a:ea typeface="+mj-ea"/>
            </a:rPr>
            <a:t>候補１～３</a:t>
          </a:r>
          <a:r>
            <a:rPr kumimoji="1" lang="en-US" altLang="ja-JP" sz="1100" b="1">
              <a:latin typeface="+mj-ea"/>
              <a:ea typeface="+mj-ea"/>
            </a:rPr>
            <a:t>』</a:t>
          </a:r>
          <a:r>
            <a:rPr kumimoji="1" lang="ja-JP" altLang="en-US" sz="1100" b="1">
              <a:latin typeface="+mj-ea"/>
              <a:ea typeface="+mj-ea"/>
            </a:rPr>
            <a:t>をプルダウンから選択してください。</a:t>
          </a:r>
          <a:endParaRPr kumimoji="1" lang="en-US" altLang="ja-JP" sz="1100" b="1">
            <a:latin typeface="+mj-ea"/>
            <a:ea typeface="+mj-ea"/>
          </a:endParaRPr>
        </a:p>
        <a:p>
          <a:pPr algn="l"/>
          <a:r>
            <a:rPr kumimoji="1" lang="ja-JP" altLang="en-US" sz="1100" b="1">
              <a:latin typeface="+mj-ea"/>
              <a:ea typeface="+mj-ea"/>
            </a:rPr>
            <a:t>　　　　・</a:t>
          </a:r>
          <a:r>
            <a:rPr kumimoji="1" lang="ja-JP" altLang="en-US" sz="1100" b="1" baseline="0">
              <a:latin typeface="+mj-ea"/>
              <a:ea typeface="+mj-ea"/>
            </a:rPr>
            <a:t> 表名に該当するワードをあらかじめプルダウンリストに設定しています。</a:t>
          </a:r>
          <a:endParaRPr kumimoji="1" lang="en-US" altLang="ja-JP" sz="1100" b="1">
            <a:latin typeface="+mj-ea"/>
            <a:ea typeface="+mj-ea"/>
          </a:endParaRPr>
        </a:p>
        <a:p>
          <a:pPr algn="l"/>
          <a:r>
            <a:rPr kumimoji="1" lang="ja-JP" altLang="en-US" sz="1100" b="1">
              <a:latin typeface="+mj-ea"/>
              <a:ea typeface="+mj-ea"/>
            </a:rPr>
            <a:t>　　　　・</a:t>
          </a:r>
          <a:r>
            <a:rPr kumimoji="1" lang="ja-JP" altLang="en-US" sz="1100" b="1" baseline="0">
              <a:latin typeface="+mj-ea"/>
              <a:ea typeface="+mj-ea"/>
            </a:rPr>
            <a:t> </a:t>
          </a:r>
          <a:r>
            <a:rPr kumimoji="1" lang="ja-JP" altLang="en-US" sz="1100" b="1">
              <a:latin typeface="+mj-ea"/>
              <a:ea typeface="+mj-ea"/>
            </a:rPr>
            <a:t>プルダウンは該当セルをクリックするとセル右側に表示されます。</a:t>
          </a:r>
          <a:endParaRPr kumimoji="1" lang="en-US" altLang="ja-JP" sz="1100" b="1">
            <a:latin typeface="+mj-ea"/>
            <a:ea typeface="+mj-ea"/>
          </a:endParaRPr>
        </a:p>
        <a:p>
          <a:pPr algn="l"/>
          <a:r>
            <a:rPr kumimoji="1" lang="ja-JP" altLang="en-US" sz="1100" b="1">
              <a:latin typeface="+mj-ea"/>
              <a:ea typeface="+mj-ea"/>
            </a:rPr>
            <a:t>　　　　・ 直接入力をすることもできます。　　　</a:t>
          </a:r>
        </a:p>
      </xdr:txBody>
    </xdr:sp>
    <xdr:clientData/>
  </xdr:twoCellAnchor>
  <xdr:twoCellAnchor>
    <xdr:from>
      <xdr:col>5</xdr:col>
      <xdr:colOff>16566</xdr:colOff>
      <xdr:row>1</xdr:row>
      <xdr:rowOff>49697</xdr:rowOff>
    </xdr:from>
    <xdr:to>
      <xdr:col>13</xdr:col>
      <xdr:colOff>149087</xdr:colOff>
      <xdr:row>4</xdr:row>
      <xdr:rowOff>323023</xdr:rowOff>
    </xdr:to>
    <xdr:sp macro="" textlink="">
      <xdr:nvSpPr>
        <xdr:cNvPr id="2" name="四角形: 角を丸くする 1">
          <a:extLst>
            <a:ext uri="{FF2B5EF4-FFF2-40B4-BE49-F238E27FC236}">
              <a16:creationId xmlns:a16="http://schemas.microsoft.com/office/drawing/2014/main" id="{8F13C3DD-F7CA-4E27-ABF2-150647E6DCFF}"/>
            </a:ext>
          </a:extLst>
        </xdr:cNvPr>
        <xdr:cNvSpPr/>
      </xdr:nvSpPr>
      <xdr:spPr>
        <a:xfrm>
          <a:off x="4663109" y="339588"/>
          <a:ext cx="5632174" cy="1002196"/>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mj-ea"/>
              <a:ea typeface="+mj-ea"/>
            </a:rPr>
            <a:t>①</a:t>
          </a:r>
          <a:r>
            <a:rPr kumimoji="1" lang="en-US" altLang="ja-JP" sz="1100" b="1">
              <a:latin typeface="+mj-ea"/>
              <a:ea typeface="+mj-ea"/>
            </a:rPr>
            <a:t>『</a:t>
          </a:r>
          <a:r>
            <a:rPr kumimoji="1" lang="ja-JP" altLang="en-US" sz="1100" b="1">
              <a:latin typeface="+mj-ea"/>
              <a:ea typeface="+mj-ea"/>
            </a:rPr>
            <a:t>検索条件</a:t>
          </a:r>
          <a:r>
            <a:rPr kumimoji="1" lang="en-US" altLang="ja-JP" sz="1100" b="1">
              <a:latin typeface="+mj-ea"/>
              <a:ea typeface="+mj-ea"/>
            </a:rPr>
            <a:t>』</a:t>
          </a:r>
          <a:r>
            <a:rPr kumimoji="1" lang="ja-JP" altLang="en-US" sz="1100" b="1">
              <a:latin typeface="+mj-ea"/>
              <a:ea typeface="+mj-ea"/>
            </a:rPr>
            <a:t>をプルダウンから「</a:t>
          </a:r>
          <a:r>
            <a:rPr kumimoji="1" lang="ja-JP" altLang="en-US" sz="1200" b="1">
              <a:solidFill>
                <a:srgbClr val="FF0000"/>
              </a:solidFill>
              <a:latin typeface="+mj-ea"/>
              <a:ea typeface="+mj-ea"/>
            </a:rPr>
            <a:t>かつ</a:t>
          </a:r>
          <a:r>
            <a:rPr kumimoji="1" lang="ja-JP" altLang="en-US" sz="1100" b="1">
              <a:latin typeface="+mj-ea"/>
              <a:ea typeface="+mj-ea"/>
            </a:rPr>
            <a:t>」「</a:t>
          </a:r>
          <a:r>
            <a:rPr kumimoji="1" lang="ja-JP" altLang="en-US" sz="1200" b="1">
              <a:solidFill>
                <a:srgbClr val="FF0000"/>
              </a:solidFill>
              <a:latin typeface="+mj-ea"/>
              <a:ea typeface="+mj-ea"/>
            </a:rPr>
            <a:t>または</a:t>
          </a:r>
          <a:r>
            <a:rPr kumimoji="1" lang="ja-JP" altLang="en-US" sz="1100" b="1">
              <a:latin typeface="+mj-ea"/>
              <a:ea typeface="+mj-ea"/>
            </a:rPr>
            <a:t>」のいずれかを選択してください。</a:t>
          </a:r>
          <a:endParaRPr kumimoji="1" lang="en-US" altLang="ja-JP" sz="1100" b="1">
            <a:latin typeface="+mj-ea"/>
            <a:ea typeface="+mj-ea"/>
          </a:endParaRPr>
        </a:p>
        <a:p>
          <a:pPr algn="l"/>
          <a:r>
            <a:rPr kumimoji="1" lang="ja-JP" altLang="en-US" sz="1100" b="1">
              <a:latin typeface="+mj-ea"/>
              <a:ea typeface="+mj-ea"/>
            </a:rPr>
            <a:t>プルダウンはセル右側の　　　をクリックしてください。</a:t>
          </a:r>
          <a:endParaRPr kumimoji="1" lang="en-US" altLang="ja-JP" sz="1100" b="1">
            <a:latin typeface="+mj-ea"/>
            <a:ea typeface="+mj-ea"/>
          </a:endParaRPr>
        </a:p>
        <a:p>
          <a:pPr algn="l"/>
          <a:r>
            <a:rPr kumimoji="1" lang="ja-JP" altLang="en-US" sz="1100" b="1">
              <a:latin typeface="+mj-ea"/>
              <a:ea typeface="+mj-ea"/>
            </a:rPr>
            <a:t>　　　　・ 「</a:t>
          </a:r>
          <a:r>
            <a:rPr kumimoji="1" lang="ja-JP" altLang="en-US" sz="1200" b="1">
              <a:solidFill>
                <a:srgbClr val="FF0000"/>
              </a:solidFill>
              <a:latin typeface="+mj-ea"/>
              <a:ea typeface="+mj-ea"/>
            </a:rPr>
            <a:t>かつ</a:t>
          </a:r>
          <a:r>
            <a:rPr kumimoji="1" lang="ja-JP" altLang="en-US" sz="1100" b="1">
              <a:latin typeface="+mj-ea"/>
              <a:ea typeface="+mj-ea"/>
            </a:rPr>
            <a:t>」を選択</a:t>
          </a:r>
          <a:r>
            <a:rPr kumimoji="1" lang="en-US" altLang="ja-JP" sz="1100" b="1">
              <a:latin typeface="+mj-ea"/>
              <a:ea typeface="+mj-ea"/>
            </a:rPr>
            <a:t>	</a:t>
          </a:r>
          <a:r>
            <a:rPr kumimoji="1" lang="ja-JP" altLang="en-US" sz="1100" b="1">
              <a:latin typeface="+mj-ea"/>
              <a:ea typeface="+mj-ea"/>
            </a:rPr>
            <a:t>候補１～３の</a:t>
          </a:r>
          <a:r>
            <a:rPr kumimoji="1" lang="ja-JP" altLang="en-US" sz="1100" b="1" u="sng">
              <a:latin typeface="+mj-ea"/>
              <a:ea typeface="+mj-ea"/>
            </a:rPr>
            <a:t>いずれか</a:t>
          </a:r>
          <a:r>
            <a:rPr kumimoji="1" lang="ja-JP" altLang="en-US" sz="1100" b="1">
              <a:latin typeface="+mj-ea"/>
              <a:ea typeface="+mj-ea"/>
            </a:rPr>
            <a:t>に該当する表が絞り込まれます。</a:t>
          </a:r>
          <a:endParaRPr kumimoji="1" lang="en-US" altLang="ja-JP" sz="1100" b="1">
            <a:latin typeface="+mj-ea"/>
            <a:ea typeface="+mj-ea"/>
          </a:endParaRPr>
        </a:p>
        <a:p>
          <a:pPr algn="l"/>
          <a:r>
            <a:rPr kumimoji="1" lang="ja-JP" altLang="en-US" sz="1100" b="1">
              <a:latin typeface="+mj-ea"/>
              <a:ea typeface="+mj-ea"/>
            </a:rPr>
            <a:t>　　　　・ 「</a:t>
          </a:r>
          <a:r>
            <a:rPr kumimoji="1" lang="ja-JP" altLang="en-US" sz="1200" b="1">
              <a:solidFill>
                <a:srgbClr val="FF0000"/>
              </a:solidFill>
              <a:latin typeface="+mj-ea"/>
              <a:ea typeface="+mj-ea"/>
            </a:rPr>
            <a:t>または</a:t>
          </a:r>
          <a:r>
            <a:rPr kumimoji="1" lang="ja-JP" altLang="en-US" sz="1100" b="1">
              <a:latin typeface="+mj-ea"/>
              <a:ea typeface="+mj-ea"/>
            </a:rPr>
            <a:t>」を選択</a:t>
          </a:r>
          <a:r>
            <a:rPr kumimoji="1" lang="en-US" altLang="ja-JP" sz="1100" b="1">
              <a:latin typeface="+mj-ea"/>
              <a:ea typeface="+mj-ea"/>
            </a:rPr>
            <a:t>	</a:t>
          </a:r>
          <a:r>
            <a:rPr kumimoji="1" lang="ja-JP" altLang="en-US" sz="1100" b="1">
              <a:latin typeface="+mj-ea"/>
              <a:ea typeface="+mj-ea"/>
            </a:rPr>
            <a:t>候補１～３の</a:t>
          </a:r>
          <a:r>
            <a:rPr kumimoji="1" lang="ja-JP" altLang="en-US" sz="1100" b="1" u="sng">
              <a:latin typeface="+mj-ea"/>
              <a:ea typeface="+mj-ea"/>
            </a:rPr>
            <a:t>すべて</a:t>
          </a:r>
          <a:r>
            <a:rPr kumimoji="1" lang="ja-JP" altLang="en-US" sz="1100" b="1">
              <a:latin typeface="+mj-ea"/>
              <a:ea typeface="+mj-ea"/>
            </a:rPr>
            <a:t>に該当する表が絞り込まれます。</a:t>
          </a:r>
          <a:endParaRPr kumimoji="1" lang="en-US" altLang="ja-JP" sz="1100" b="1">
            <a:latin typeface="+mj-ea"/>
            <a:ea typeface="+mj-ea"/>
          </a:endParaRPr>
        </a:p>
      </xdr:txBody>
    </xdr:sp>
    <xdr:clientData/>
  </xdr:twoCellAnchor>
  <xdr:twoCellAnchor>
    <xdr:from>
      <xdr:col>4</xdr:col>
      <xdr:colOff>190500</xdr:colOff>
      <xdr:row>9</xdr:row>
      <xdr:rowOff>289890</xdr:rowOff>
    </xdr:from>
    <xdr:to>
      <xdr:col>13</xdr:col>
      <xdr:colOff>8282</xdr:colOff>
      <xdr:row>13</xdr:row>
      <xdr:rowOff>16566</xdr:rowOff>
    </xdr:to>
    <xdr:sp macro="" textlink="">
      <xdr:nvSpPr>
        <xdr:cNvPr id="4" name="四角形: 角を丸くする 3">
          <a:extLst>
            <a:ext uri="{FF2B5EF4-FFF2-40B4-BE49-F238E27FC236}">
              <a16:creationId xmlns:a16="http://schemas.microsoft.com/office/drawing/2014/main" id="{E9BBD0F8-5FC1-4718-B593-348ECAE40DD3}"/>
            </a:ext>
          </a:extLst>
        </xdr:cNvPr>
        <xdr:cNvSpPr/>
      </xdr:nvSpPr>
      <xdr:spPr>
        <a:xfrm>
          <a:off x="4646543" y="2691847"/>
          <a:ext cx="5507935" cy="745436"/>
        </a:xfrm>
        <a:prstGeom prst="round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③</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絞り込みワード</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に該当する表数が表示されます。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絞り込みが出来れば</a:t>
          </a:r>
          <a:r>
            <a:rPr kumimoji="1" lang="ja-JP" altLang="en-US" sz="1600" b="1" u="sng" baseline="0">
              <a:solidFill>
                <a:schemeClr val="tx2"/>
              </a:solidFill>
              <a:latin typeface="HG丸ｺﾞｼｯｸM-PRO" panose="020F0600000000000000" pitchFamily="50" charset="-128"/>
              <a:ea typeface="HG丸ｺﾞｼｯｸM-PRO" panose="020F0600000000000000" pitchFamily="50" charset="-128"/>
            </a:rPr>
            <a:t>「検索結果へ」</a:t>
          </a:r>
          <a:r>
            <a:rPr kumimoji="1" lang="ja-JP" altLang="en-US" sz="1100" b="1">
              <a:latin typeface="HG丸ｺﾞｼｯｸM-PRO" panose="020F0600000000000000" pitchFamily="50" charset="-128"/>
              <a:ea typeface="HG丸ｺﾞｼｯｸM-PRO" panose="020F0600000000000000" pitchFamily="50" charset="-128"/>
            </a:rPr>
            <a:t>をクリックしてください</a:t>
          </a:r>
        </a:p>
      </xdr:txBody>
    </xdr:sp>
    <xdr:clientData/>
  </xdr:twoCellAnchor>
  <xdr:twoCellAnchor>
    <xdr:from>
      <xdr:col>0</xdr:col>
      <xdr:colOff>66261</xdr:colOff>
      <xdr:row>2</xdr:row>
      <xdr:rowOff>0</xdr:rowOff>
    </xdr:from>
    <xdr:to>
      <xdr:col>4</xdr:col>
      <xdr:colOff>66261</xdr:colOff>
      <xdr:row>9</xdr:row>
      <xdr:rowOff>0</xdr:rowOff>
    </xdr:to>
    <xdr:sp macro="" textlink="">
      <xdr:nvSpPr>
        <xdr:cNvPr id="5" name="正方形/長方形 4">
          <a:extLst>
            <a:ext uri="{FF2B5EF4-FFF2-40B4-BE49-F238E27FC236}">
              <a16:creationId xmlns:a16="http://schemas.microsoft.com/office/drawing/2014/main" id="{A0BEC9F3-B3B4-9BC9-1540-004FF8BD875F}"/>
            </a:ext>
          </a:extLst>
        </xdr:cNvPr>
        <xdr:cNvSpPr/>
      </xdr:nvSpPr>
      <xdr:spPr>
        <a:xfrm>
          <a:off x="66261" y="579783"/>
          <a:ext cx="4456043" cy="182217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3</xdr:row>
          <xdr:rowOff>66675</xdr:rowOff>
        </xdr:from>
        <xdr:to>
          <xdr:col>4</xdr:col>
          <xdr:colOff>28575</xdr:colOff>
          <xdr:row>4</xdr:row>
          <xdr:rowOff>9525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xdr:row>
          <xdr:rowOff>76200</xdr:rowOff>
        </xdr:from>
        <xdr:to>
          <xdr:col>7</xdr:col>
          <xdr:colOff>466725</xdr:colOff>
          <xdr:row>3</xdr:row>
          <xdr:rowOff>104775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stat.go.jp/stat-search/files?page=1&amp;layout=datalist&amp;toukei=00200522&amp;tstat=000001207800&amp;cycle=0&amp;year=20230&amp;month=24101210&amp;tclass1=000001207808&amp;tclass2=000001207809&amp;tclass3va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C6F2-9D60-4131-8A7E-CBBB608D92CD}">
  <sheetPr>
    <tabColor rgb="FFFFFF00"/>
  </sheetPr>
  <dimension ref="A1:G281"/>
  <sheetViews>
    <sheetView topLeftCell="B1" zoomScale="115" zoomScaleNormal="115" workbookViewId="0">
      <pane ySplit="6" topLeftCell="A27" activePane="bottomLeft" state="frozen"/>
      <selection activeCell="B13" sqref="B13:C13"/>
      <selection pane="bottomLeft" activeCell="B13" sqref="B13:C13"/>
    </sheetView>
  </sheetViews>
  <sheetFormatPr defaultRowHeight="12.75" x14ac:dyDescent="0.15"/>
  <cols>
    <col min="1" max="1" width="20.125" style="42" customWidth="1"/>
    <col min="2" max="2" width="11.375" style="42" customWidth="1"/>
    <col min="3" max="3" width="74.625" style="42" customWidth="1"/>
    <col min="4" max="16384" width="9" style="9"/>
  </cols>
  <sheetData>
    <row r="1" spans="1:7" ht="18.75" x14ac:dyDescent="0.15">
      <c r="A1" s="46" t="s">
        <v>646</v>
      </c>
    </row>
    <row r="3" spans="1:7" ht="17.25" x14ac:dyDescent="0.15">
      <c r="A3" s="45" t="s">
        <v>648</v>
      </c>
    </row>
    <row r="4" spans="1:7" x14ac:dyDescent="0.15">
      <c r="A4" s="45"/>
    </row>
    <row r="5" spans="1:7" s="44" customFormat="1" x14ac:dyDescent="0.15">
      <c r="A5" s="43" t="s">
        <v>643</v>
      </c>
      <c r="B5" s="43" t="s">
        <v>644</v>
      </c>
      <c r="C5" s="43" t="s">
        <v>645</v>
      </c>
    </row>
    <row r="6" spans="1:7" ht="21" x14ac:dyDescent="0.15">
      <c r="A6" s="87" t="s">
        <v>944</v>
      </c>
      <c r="B6" s="87"/>
      <c r="C6" s="51" t="s">
        <v>945</v>
      </c>
      <c r="D6" s="62" t="s">
        <v>1213</v>
      </c>
      <c r="E6" s="62" t="s">
        <v>1214</v>
      </c>
      <c r="F6" s="62" t="s">
        <v>1215</v>
      </c>
      <c r="G6" s="62" t="s">
        <v>1216</v>
      </c>
    </row>
    <row r="7" spans="1:7" ht="24" x14ac:dyDescent="0.15">
      <c r="A7" s="50" t="s">
        <v>625</v>
      </c>
      <c r="B7" s="52" t="s">
        <v>946</v>
      </c>
      <c r="C7" s="61" t="s">
        <v>947</v>
      </c>
      <c r="D7" s="63" t="s">
        <v>1217</v>
      </c>
      <c r="E7" s="64" t="s">
        <v>1217</v>
      </c>
      <c r="F7" s="63" t="s">
        <v>1218</v>
      </c>
      <c r="G7" s="63" t="s">
        <v>1218</v>
      </c>
    </row>
    <row r="8" spans="1:7" ht="13.5" x14ac:dyDescent="0.15">
      <c r="A8" s="50" t="s">
        <v>625</v>
      </c>
      <c r="B8" s="52" t="s">
        <v>948</v>
      </c>
      <c r="C8" s="61" t="s">
        <v>653</v>
      </c>
      <c r="D8" s="63" t="s">
        <v>1217</v>
      </c>
      <c r="E8" s="64" t="s">
        <v>1217</v>
      </c>
      <c r="F8" s="64" t="s">
        <v>1217</v>
      </c>
      <c r="G8" s="63" t="s">
        <v>1217</v>
      </c>
    </row>
    <row r="9" spans="1:7" ht="24" x14ac:dyDescent="0.15">
      <c r="A9" s="50" t="s">
        <v>625</v>
      </c>
      <c r="B9" s="52" t="s">
        <v>949</v>
      </c>
      <c r="C9" s="61" t="s">
        <v>654</v>
      </c>
      <c r="D9" s="63" t="s">
        <v>1217</v>
      </c>
      <c r="E9" s="64" t="s">
        <v>1217</v>
      </c>
      <c r="F9" s="64" t="s">
        <v>1217</v>
      </c>
      <c r="G9" s="63" t="s">
        <v>1217</v>
      </c>
    </row>
    <row r="10" spans="1:7" ht="13.5" x14ac:dyDescent="0.15">
      <c r="A10" s="50" t="s">
        <v>625</v>
      </c>
      <c r="B10" s="52" t="s">
        <v>950</v>
      </c>
      <c r="C10" s="61" t="s">
        <v>655</v>
      </c>
      <c r="D10" s="63" t="s">
        <v>1217</v>
      </c>
      <c r="E10" s="64" t="s">
        <v>1217</v>
      </c>
      <c r="F10" s="64" t="s">
        <v>1217</v>
      </c>
      <c r="G10" s="63" t="s">
        <v>1217</v>
      </c>
    </row>
    <row r="11" spans="1:7" ht="37.5" customHeight="1" x14ac:dyDescent="0.15">
      <c r="A11" s="50" t="s">
        <v>625</v>
      </c>
      <c r="B11" s="52" t="s">
        <v>951</v>
      </c>
      <c r="C11" s="61" t="s">
        <v>656</v>
      </c>
      <c r="D11" s="63" t="s">
        <v>1217</v>
      </c>
      <c r="E11" s="64" t="s">
        <v>1217</v>
      </c>
      <c r="F11" s="63" t="s">
        <v>1218</v>
      </c>
      <c r="G11" s="63" t="s">
        <v>1218</v>
      </c>
    </row>
    <row r="12" spans="1:7" ht="37.5" customHeight="1" x14ac:dyDescent="0.15">
      <c r="A12" s="50" t="s">
        <v>625</v>
      </c>
      <c r="B12" s="52" t="s">
        <v>952</v>
      </c>
      <c r="C12" s="61" t="s">
        <v>657</v>
      </c>
      <c r="D12" s="63" t="s">
        <v>1217</v>
      </c>
      <c r="E12" s="64" t="s">
        <v>1217</v>
      </c>
      <c r="F12" s="64" t="s">
        <v>1217</v>
      </c>
      <c r="G12" s="63" t="s">
        <v>1217</v>
      </c>
    </row>
    <row r="13" spans="1:7" ht="37.5" customHeight="1" x14ac:dyDescent="0.15">
      <c r="A13" s="50" t="s">
        <v>625</v>
      </c>
      <c r="B13" s="52" t="s">
        <v>953</v>
      </c>
      <c r="C13" s="61" t="s">
        <v>658</v>
      </c>
      <c r="D13" s="63" t="s">
        <v>1217</v>
      </c>
      <c r="E13" s="64" t="s">
        <v>1217</v>
      </c>
      <c r="F13" s="63" t="s">
        <v>1218</v>
      </c>
      <c r="G13" s="63" t="s">
        <v>1218</v>
      </c>
    </row>
    <row r="14" spans="1:7" ht="37.5" customHeight="1" x14ac:dyDescent="0.15">
      <c r="A14" s="50" t="s">
        <v>625</v>
      </c>
      <c r="B14" s="52" t="s">
        <v>954</v>
      </c>
      <c r="C14" s="61" t="s">
        <v>659</v>
      </c>
      <c r="D14" s="63" t="s">
        <v>1217</v>
      </c>
      <c r="E14" s="64" t="s">
        <v>1217</v>
      </c>
      <c r="F14" s="64" t="s">
        <v>1217</v>
      </c>
      <c r="G14" s="63" t="s">
        <v>1217</v>
      </c>
    </row>
    <row r="15" spans="1:7" ht="37.5" customHeight="1" x14ac:dyDescent="0.15">
      <c r="A15" s="53" t="s">
        <v>626</v>
      </c>
      <c r="B15" s="52" t="s">
        <v>955</v>
      </c>
      <c r="C15" s="61" t="s">
        <v>660</v>
      </c>
      <c r="D15" s="63" t="s">
        <v>1217</v>
      </c>
      <c r="E15" s="64" t="s">
        <v>1217</v>
      </c>
      <c r="F15" s="63" t="s">
        <v>1218</v>
      </c>
      <c r="G15" s="63" t="s">
        <v>1218</v>
      </c>
    </row>
    <row r="16" spans="1:7" ht="37.5" customHeight="1" x14ac:dyDescent="0.15">
      <c r="A16" s="53" t="s">
        <v>626</v>
      </c>
      <c r="B16" s="52" t="s">
        <v>956</v>
      </c>
      <c r="C16" s="61" t="s">
        <v>661</v>
      </c>
      <c r="D16" s="63" t="s">
        <v>1217</v>
      </c>
      <c r="E16" s="64" t="s">
        <v>1217</v>
      </c>
      <c r="F16" s="64" t="s">
        <v>1217</v>
      </c>
      <c r="G16" s="63" t="s">
        <v>1218</v>
      </c>
    </row>
    <row r="17" spans="1:7" ht="37.5" customHeight="1" x14ac:dyDescent="0.15">
      <c r="A17" s="53" t="s">
        <v>626</v>
      </c>
      <c r="B17" s="52" t="s">
        <v>957</v>
      </c>
      <c r="C17" s="61" t="s">
        <v>662</v>
      </c>
      <c r="D17" s="63" t="s">
        <v>1217</v>
      </c>
      <c r="E17" s="64" t="s">
        <v>1217</v>
      </c>
      <c r="F17" s="64" t="s">
        <v>1217</v>
      </c>
      <c r="G17" s="63" t="s">
        <v>1217</v>
      </c>
    </row>
    <row r="18" spans="1:7" ht="37.5" customHeight="1" x14ac:dyDescent="0.15">
      <c r="A18" s="53" t="s">
        <v>626</v>
      </c>
      <c r="B18" s="52" t="s">
        <v>958</v>
      </c>
      <c r="C18" s="61" t="s">
        <v>663</v>
      </c>
      <c r="D18" s="63" t="s">
        <v>1217</v>
      </c>
      <c r="E18" s="64" t="s">
        <v>1217</v>
      </c>
      <c r="F18" s="63" t="s">
        <v>1218</v>
      </c>
      <c r="G18" s="63" t="s">
        <v>1218</v>
      </c>
    </row>
    <row r="19" spans="1:7" ht="37.5" customHeight="1" x14ac:dyDescent="0.15">
      <c r="A19" s="53" t="s">
        <v>626</v>
      </c>
      <c r="B19" s="52" t="s">
        <v>959</v>
      </c>
      <c r="C19" s="61" t="s">
        <v>664</v>
      </c>
      <c r="D19" s="63" t="s">
        <v>1217</v>
      </c>
      <c r="E19" s="64" t="s">
        <v>1217</v>
      </c>
      <c r="F19" s="64" t="s">
        <v>1217</v>
      </c>
      <c r="G19" s="63" t="s">
        <v>1218</v>
      </c>
    </row>
    <row r="20" spans="1:7" ht="37.5" customHeight="1" x14ac:dyDescent="0.15">
      <c r="A20" s="53" t="s">
        <v>626</v>
      </c>
      <c r="B20" s="52" t="s">
        <v>960</v>
      </c>
      <c r="C20" s="61" t="s">
        <v>665</v>
      </c>
      <c r="D20" s="63" t="s">
        <v>1217</v>
      </c>
      <c r="E20" s="64" t="s">
        <v>1217</v>
      </c>
      <c r="F20" s="64" t="s">
        <v>1217</v>
      </c>
      <c r="G20" s="63" t="s">
        <v>1217</v>
      </c>
    </row>
    <row r="21" spans="1:7" ht="37.5" customHeight="1" x14ac:dyDescent="0.15">
      <c r="A21" s="53" t="s">
        <v>626</v>
      </c>
      <c r="B21" s="52" t="s">
        <v>961</v>
      </c>
      <c r="C21" s="61" t="s">
        <v>666</v>
      </c>
      <c r="D21" s="63" t="s">
        <v>1217</v>
      </c>
      <c r="E21" s="64" t="s">
        <v>1217</v>
      </c>
      <c r="F21" s="63" t="s">
        <v>1218</v>
      </c>
      <c r="G21" s="63" t="s">
        <v>1218</v>
      </c>
    </row>
    <row r="22" spans="1:7" ht="37.5" customHeight="1" x14ac:dyDescent="0.15">
      <c r="A22" s="53" t="s">
        <v>626</v>
      </c>
      <c r="B22" s="52" t="s">
        <v>962</v>
      </c>
      <c r="C22" s="61" t="s">
        <v>667</v>
      </c>
      <c r="D22" s="63" t="s">
        <v>1217</v>
      </c>
      <c r="E22" s="64" t="s">
        <v>1217</v>
      </c>
      <c r="F22" s="64" t="s">
        <v>1217</v>
      </c>
      <c r="G22" s="63" t="s">
        <v>1218</v>
      </c>
    </row>
    <row r="23" spans="1:7" ht="37.5" customHeight="1" x14ac:dyDescent="0.15">
      <c r="A23" s="53" t="s">
        <v>626</v>
      </c>
      <c r="B23" s="52" t="s">
        <v>963</v>
      </c>
      <c r="C23" s="61" t="s">
        <v>668</v>
      </c>
      <c r="D23" s="63" t="s">
        <v>1217</v>
      </c>
      <c r="E23" s="64" t="s">
        <v>1217</v>
      </c>
      <c r="F23" s="64" t="s">
        <v>1217</v>
      </c>
      <c r="G23" s="63" t="s">
        <v>1217</v>
      </c>
    </row>
    <row r="24" spans="1:7" ht="37.5" customHeight="1" x14ac:dyDescent="0.15">
      <c r="A24" s="53" t="s">
        <v>626</v>
      </c>
      <c r="B24" s="52" t="s">
        <v>927</v>
      </c>
      <c r="C24" s="61" t="s">
        <v>669</v>
      </c>
      <c r="D24" s="63" t="s">
        <v>1217</v>
      </c>
      <c r="E24" s="63" t="s">
        <v>1218</v>
      </c>
      <c r="F24" s="63" t="s">
        <v>1218</v>
      </c>
      <c r="G24" s="63" t="s">
        <v>1218</v>
      </c>
    </row>
    <row r="25" spans="1:7" ht="37.5" customHeight="1" x14ac:dyDescent="0.15">
      <c r="A25" s="53" t="s">
        <v>626</v>
      </c>
      <c r="B25" s="52" t="s">
        <v>964</v>
      </c>
      <c r="C25" s="61" t="s">
        <v>670</v>
      </c>
      <c r="D25" s="63" t="s">
        <v>1217</v>
      </c>
      <c r="E25" s="64" t="s">
        <v>1217</v>
      </c>
      <c r="F25" s="63" t="s">
        <v>1218</v>
      </c>
      <c r="G25" s="63" t="s">
        <v>1218</v>
      </c>
    </row>
    <row r="26" spans="1:7" ht="37.5" customHeight="1" x14ac:dyDescent="0.15">
      <c r="A26" s="53" t="s">
        <v>626</v>
      </c>
      <c r="B26" s="52" t="s">
        <v>965</v>
      </c>
      <c r="C26" s="61" t="s">
        <v>671</v>
      </c>
      <c r="D26" s="63" t="s">
        <v>1217</v>
      </c>
      <c r="E26" s="64" t="s">
        <v>1217</v>
      </c>
      <c r="F26" s="64" t="s">
        <v>1217</v>
      </c>
      <c r="G26" s="63" t="s">
        <v>1218</v>
      </c>
    </row>
    <row r="27" spans="1:7" ht="37.5" customHeight="1" x14ac:dyDescent="0.15">
      <c r="A27" s="53" t="s">
        <v>626</v>
      </c>
      <c r="B27" s="52" t="s">
        <v>966</v>
      </c>
      <c r="C27" s="61" t="s">
        <v>672</v>
      </c>
      <c r="D27" s="63" t="s">
        <v>1217</v>
      </c>
      <c r="E27" s="64" t="s">
        <v>1217</v>
      </c>
      <c r="F27" s="64" t="s">
        <v>1217</v>
      </c>
      <c r="G27" s="63" t="s">
        <v>1217</v>
      </c>
    </row>
    <row r="28" spans="1:7" ht="37.5" customHeight="1" x14ac:dyDescent="0.15">
      <c r="A28" s="53" t="s">
        <v>626</v>
      </c>
      <c r="B28" s="52" t="s">
        <v>967</v>
      </c>
      <c r="C28" s="61" t="s">
        <v>673</v>
      </c>
      <c r="D28" s="63" t="s">
        <v>1217</v>
      </c>
      <c r="E28" s="64" t="s">
        <v>1217</v>
      </c>
      <c r="F28" s="64" t="s">
        <v>1217</v>
      </c>
      <c r="G28" s="63" t="s">
        <v>1218</v>
      </c>
    </row>
    <row r="29" spans="1:7" ht="37.5" customHeight="1" x14ac:dyDescent="0.15">
      <c r="A29" s="53" t="s">
        <v>626</v>
      </c>
      <c r="B29" s="52" t="s">
        <v>968</v>
      </c>
      <c r="C29" s="61" t="s">
        <v>674</v>
      </c>
      <c r="D29" s="63" t="s">
        <v>1217</v>
      </c>
      <c r="E29" s="64" t="s">
        <v>1217</v>
      </c>
      <c r="F29" s="64" t="s">
        <v>1217</v>
      </c>
      <c r="G29" s="63" t="s">
        <v>1217</v>
      </c>
    </row>
    <row r="30" spans="1:7" ht="37.5" customHeight="1" x14ac:dyDescent="0.15">
      <c r="A30" s="50" t="s">
        <v>627</v>
      </c>
      <c r="B30" s="52" t="s">
        <v>969</v>
      </c>
      <c r="C30" s="61" t="s">
        <v>675</v>
      </c>
      <c r="D30" s="63" t="s">
        <v>1217</v>
      </c>
      <c r="E30" s="64" t="s">
        <v>1217</v>
      </c>
      <c r="F30" s="63"/>
      <c r="G30" s="63"/>
    </row>
    <row r="31" spans="1:7" ht="37.5" customHeight="1" x14ac:dyDescent="0.15">
      <c r="A31" s="50" t="s">
        <v>627</v>
      </c>
      <c r="B31" s="52" t="s">
        <v>970</v>
      </c>
      <c r="C31" s="61" t="s">
        <v>676</v>
      </c>
      <c r="D31" s="63" t="s">
        <v>1217</v>
      </c>
      <c r="E31" s="64" t="s">
        <v>1217</v>
      </c>
      <c r="F31" s="63"/>
      <c r="G31" s="63"/>
    </row>
    <row r="32" spans="1:7" ht="37.5" customHeight="1" x14ac:dyDescent="0.15">
      <c r="A32" s="50" t="s">
        <v>627</v>
      </c>
      <c r="B32" s="52" t="s">
        <v>971</v>
      </c>
      <c r="C32" s="61" t="s">
        <v>677</v>
      </c>
      <c r="D32" s="63" t="s">
        <v>1217</v>
      </c>
      <c r="E32" s="64" t="s">
        <v>1217</v>
      </c>
      <c r="F32" s="63"/>
      <c r="G32" s="63"/>
    </row>
    <row r="33" spans="1:7" ht="37.5" customHeight="1" x14ac:dyDescent="0.15">
      <c r="A33" s="50" t="s">
        <v>627</v>
      </c>
      <c r="B33" s="52" t="s">
        <v>972</v>
      </c>
      <c r="C33" s="61" t="s">
        <v>678</v>
      </c>
      <c r="D33" s="63" t="s">
        <v>1217</v>
      </c>
      <c r="E33" s="64" t="s">
        <v>1217</v>
      </c>
      <c r="F33" s="64" t="s">
        <v>1217</v>
      </c>
      <c r="G33" s="63" t="s">
        <v>1217</v>
      </c>
    </row>
    <row r="34" spans="1:7" ht="37.5" customHeight="1" x14ac:dyDescent="0.15">
      <c r="A34" s="50" t="s">
        <v>627</v>
      </c>
      <c r="B34" s="52" t="s">
        <v>973</v>
      </c>
      <c r="C34" s="61" t="s">
        <v>679</v>
      </c>
      <c r="D34" s="63" t="s">
        <v>1217</v>
      </c>
      <c r="E34" s="64" t="s">
        <v>1217</v>
      </c>
      <c r="F34" s="63" t="s">
        <v>1218</v>
      </c>
      <c r="G34" s="63" t="s">
        <v>1218</v>
      </c>
    </row>
    <row r="35" spans="1:7" ht="37.5" customHeight="1" x14ac:dyDescent="0.15">
      <c r="A35" s="50" t="s">
        <v>627</v>
      </c>
      <c r="B35" s="52" t="s">
        <v>974</v>
      </c>
      <c r="C35" s="61" t="s">
        <v>680</v>
      </c>
      <c r="D35" s="63" t="s">
        <v>1217</v>
      </c>
      <c r="E35" s="64" t="s">
        <v>1217</v>
      </c>
      <c r="F35" s="64" t="s">
        <v>1217</v>
      </c>
      <c r="G35" s="63" t="s">
        <v>1217</v>
      </c>
    </row>
    <row r="36" spans="1:7" ht="37.5" customHeight="1" x14ac:dyDescent="0.15">
      <c r="A36" s="50" t="s">
        <v>627</v>
      </c>
      <c r="B36" s="52" t="s">
        <v>975</v>
      </c>
      <c r="C36" s="61" t="s">
        <v>681</v>
      </c>
      <c r="D36" s="63" t="s">
        <v>1217</v>
      </c>
      <c r="E36" s="64" t="s">
        <v>1217</v>
      </c>
      <c r="F36" s="63" t="s">
        <v>1218</v>
      </c>
      <c r="G36" s="63" t="s">
        <v>1218</v>
      </c>
    </row>
    <row r="37" spans="1:7" ht="37.5" customHeight="1" x14ac:dyDescent="0.15">
      <c r="A37" s="50" t="s">
        <v>627</v>
      </c>
      <c r="B37" s="52" t="s">
        <v>976</v>
      </c>
      <c r="C37" s="61" t="s">
        <v>682</v>
      </c>
      <c r="D37" s="63" t="s">
        <v>1217</v>
      </c>
      <c r="E37" s="64" t="s">
        <v>1217</v>
      </c>
      <c r="F37" s="63" t="s">
        <v>1218</v>
      </c>
      <c r="G37" s="63" t="s">
        <v>1218</v>
      </c>
    </row>
    <row r="38" spans="1:7" ht="37.5" customHeight="1" x14ac:dyDescent="0.15">
      <c r="A38" s="50" t="s">
        <v>627</v>
      </c>
      <c r="B38" s="52" t="s">
        <v>977</v>
      </c>
      <c r="C38" s="61" t="s">
        <v>683</v>
      </c>
      <c r="D38" s="63" t="s">
        <v>1217</v>
      </c>
      <c r="E38" s="63" t="s">
        <v>1218</v>
      </c>
      <c r="F38" s="63" t="s">
        <v>1218</v>
      </c>
      <c r="G38" s="63" t="s">
        <v>1218</v>
      </c>
    </row>
    <row r="39" spans="1:7" ht="37.5" customHeight="1" x14ac:dyDescent="0.15">
      <c r="A39" s="50" t="s">
        <v>627</v>
      </c>
      <c r="B39" s="52" t="s">
        <v>978</v>
      </c>
      <c r="C39" s="61" t="s">
        <v>684</v>
      </c>
      <c r="D39" s="63" t="s">
        <v>1217</v>
      </c>
      <c r="E39" s="64" t="s">
        <v>1217</v>
      </c>
      <c r="F39" s="63" t="s">
        <v>1218</v>
      </c>
      <c r="G39" s="63" t="s">
        <v>1218</v>
      </c>
    </row>
    <row r="40" spans="1:7" ht="37.5" customHeight="1" x14ac:dyDescent="0.15">
      <c r="A40" s="50" t="s">
        <v>627</v>
      </c>
      <c r="B40" s="52" t="s">
        <v>979</v>
      </c>
      <c r="C40" s="61" t="s">
        <v>685</v>
      </c>
      <c r="D40" s="63" t="s">
        <v>1217</v>
      </c>
      <c r="E40" s="63" t="s">
        <v>1218</v>
      </c>
      <c r="F40" s="63" t="s">
        <v>1218</v>
      </c>
      <c r="G40" s="63" t="s">
        <v>1218</v>
      </c>
    </row>
    <row r="41" spans="1:7" ht="37.5" customHeight="1" x14ac:dyDescent="0.15">
      <c r="A41" s="50" t="s">
        <v>627</v>
      </c>
      <c r="B41" s="52" t="s">
        <v>980</v>
      </c>
      <c r="C41" s="61" t="s">
        <v>686</v>
      </c>
      <c r="D41" s="63" t="s">
        <v>1217</v>
      </c>
      <c r="E41" s="63" t="s">
        <v>1218</v>
      </c>
      <c r="F41" s="63" t="s">
        <v>1218</v>
      </c>
      <c r="G41" s="63" t="s">
        <v>1218</v>
      </c>
    </row>
    <row r="42" spans="1:7" ht="37.5" customHeight="1" x14ac:dyDescent="0.15">
      <c r="A42" s="50" t="s">
        <v>627</v>
      </c>
      <c r="B42" s="52" t="s">
        <v>981</v>
      </c>
      <c r="C42" s="61" t="s">
        <v>687</v>
      </c>
      <c r="D42" s="63" t="s">
        <v>1217</v>
      </c>
      <c r="E42" s="64" t="s">
        <v>1217</v>
      </c>
      <c r="F42" s="64" t="s">
        <v>1217</v>
      </c>
      <c r="G42" s="63" t="s">
        <v>1217</v>
      </c>
    </row>
    <row r="43" spans="1:7" ht="37.5" customHeight="1" x14ac:dyDescent="0.15">
      <c r="A43" s="50" t="s">
        <v>627</v>
      </c>
      <c r="B43" s="52" t="s">
        <v>982</v>
      </c>
      <c r="C43" s="61" t="s">
        <v>688</v>
      </c>
      <c r="D43" s="63" t="s">
        <v>1217</v>
      </c>
      <c r="E43" s="64" t="s">
        <v>1217</v>
      </c>
      <c r="F43" s="64" t="s">
        <v>1217</v>
      </c>
      <c r="G43" s="63" t="s">
        <v>1217</v>
      </c>
    </row>
    <row r="44" spans="1:7" ht="37.5" customHeight="1" x14ac:dyDescent="0.15">
      <c r="A44" s="50" t="s">
        <v>627</v>
      </c>
      <c r="B44" s="52" t="s">
        <v>983</v>
      </c>
      <c r="C44" s="61" t="s">
        <v>689</v>
      </c>
      <c r="D44" s="63" t="s">
        <v>1217</v>
      </c>
      <c r="E44" s="63" t="s">
        <v>1218</v>
      </c>
      <c r="F44" s="63" t="s">
        <v>1218</v>
      </c>
      <c r="G44" s="63" t="s">
        <v>1218</v>
      </c>
    </row>
    <row r="45" spans="1:7" ht="37.5" customHeight="1" x14ac:dyDescent="0.15">
      <c r="A45" s="50" t="s">
        <v>628</v>
      </c>
      <c r="B45" s="52" t="s">
        <v>984</v>
      </c>
      <c r="C45" s="61" t="s">
        <v>690</v>
      </c>
      <c r="D45" s="63" t="s">
        <v>1217</v>
      </c>
      <c r="E45" s="64" t="s">
        <v>1217</v>
      </c>
      <c r="F45" s="63" t="s">
        <v>1218</v>
      </c>
      <c r="G45" s="63" t="s">
        <v>1218</v>
      </c>
    </row>
    <row r="46" spans="1:7" ht="37.5" customHeight="1" x14ac:dyDescent="0.15">
      <c r="A46" s="50" t="s">
        <v>628</v>
      </c>
      <c r="B46" s="52" t="s">
        <v>985</v>
      </c>
      <c r="C46" s="61" t="s">
        <v>691</v>
      </c>
      <c r="D46" s="63" t="s">
        <v>1217</v>
      </c>
      <c r="E46" s="64" t="s">
        <v>1217</v>
      </c>
      <c r="F46" s="63" t="s">
        <v>1218</v>
      </c>
      <c r="G46" s="63" t="s">
        <v>1218</v>
      </c>
    </row>
    <row r="47" spans="1:7" ht="37.5" customHeight="1" x14ac:dyDescent="0.15">
      <c r="A47" s="50" t="s">
        <v>628</v>
      </c>
      <c r="B47" s="52" t="s">
        <v>986</v>
      </c>
      <c r="C47" s="61" t="s">
        <v>692</v>
      </c>
      <c r="D47" s="63" t="s">
        <v>1217</v>
      </c>
      <c r="E47" s="64" t="s">
        <v>1217</v>
      </c>
      <c r="F47" s="63" t="s">
        <v>1218</v>
      </c>
      <c r="G47" s="63" t="s">
        <v>1218</v>
      </c>
    </row>
    <row r="48" spans="1:7" ht="37.5" customHeight="1" x14ac:dyDescent="0.15">
      <c r="A48" s="50" t="s">
        <v>628</v>
      </c>
      <c r="B48" s="52" t="s">
        <v>987</v>
      </c>
      <c r="C48" s="61" t="s">
        <v>693</v>
      </c>
      <c r="D48" s="63" t="s">
        <v>1217</v>
      </c>
      <c r="E48" s="64" t="s">
        <v>1217</v>
      </c>
      <c r="F48" s="63" t="s">
        <v>1218</v>
      </c>
      <c r="G48" s="63" t="s">
        <v>1218</v>
      </c>
    </row>
    <row r="49" spans="1:7" ht="37.5" customHeight="1" x14ac:dyDescent="0.15">
      <c r="A49" s="50" t="s">
        <v>628</v>
      </c>
      <c r="B49" s="52" t="s">
        <v>988</v>
      </c>
      <c r="C49" s="61" t="s">
        <v>694</v>
      </c>
      <c r="D49" s="63" t="s">
        <v>1217</v>
      </c>
      <c r="E49" s="64" t="s">
        <v>1217</v>
      </c>
      <c r="F49" s="63" t="s">
        <v>1218</v>
      </c>
      <c r="G49" s="63" t="s">
        <v>1218</v>
      </c>
    </row>
    <row r="50" spans="1:7" ht="37.5" customHeight="1" x14ac:dyDescent="0.15">
      <c r="A50" s="50" t="s">
        <v>628</v>
      </c>
      <c r="B50" s="52" t="s">
        <v>989</v>
      </c>
      <c r="C50" s="61" t="s">
        <v>695</v>
      </c>
      <c r="D50" s="63" t="s">
        <v>1217</v>
      </c>
      <c r="E50" s="64" t="s">
        <v>1217</v>
      </c>
      <c r="F50" s="63" t="s">
        <v>1218</v>
      </c>
      <c r="G50" s="63" t="s">
        <v>1218</v>
      </c>
    </row>
    <row r="51" spans="1:7" ht="37.5" customHeight="1" x14ac:dyDescent="0.15">
      <c r="A51" s="50" t="s">
        <v>628</v>
      </c>
      <c r="B51" s="52" t="s">
        <v>990</v>
      </c>
      <c r="C51" s="61" t="s">
        <v>696</v>
      </c>
      <c r="D51" s="63" t="s">
        <v>1217</v>
      </c>
      <c r="E51" s="64" t="s">
        <v>1217</v>
      </c>
      <c r="F51" s="64" t="s">
        <v>1217</v>
      </c>
      <c r="G51" s="63" t="s">
        <v>1218</v>
      </c>
    </row>
    <row r="52" spans="1:7" ht="37.5" customHeight="1" x14ac:dyDescent="0.15">
      <c r="A52" s="50" t="s">
        <v>628</v>
      </c>
      <c r="B52" s="52" t="s">
        <v>991</v>
      </c>
      <c r="C52" s="61" t="s">
        <v>697</v>
      </c>
      <c r="D52" s="63" t="s">
        <v>1217</v>
      </c>
      <c r="E52" s="64" t="s">
        <v>1217</v>
      </c>
      <c r="F52" s="64" t="s">
        <v>1217</v>
      </c>
      <c r="G52" s="63" t="s">
        <v>1217</v>
      </c>
    </row>
    <row r="53" spans="1:7" ht="37.5" customHeight="1" x14ac:dyDescent="0.15">
      <c r="A53" s="50" t="s">
        <v>628</v>
      </c>
      <c r="B53" s="52" t="s">
        <v>992</v>
      </c>
      <c r="C53" s="61" t="s">
        <v>698</v>
      </c>
      <c r="D53" s="63" t="s">
        <v>1217</v>
      </c>
      <c r="E53" s="64" t="s">
        <v>1217</v>
      </c>
      <c r="F53" s="63" t="s">
        <v>1218</v>
      </c>
      <c r="G53" s="63" t="s">
        <v>1218</v>
      </c>
    </row>
    <row r="54" spans="1:7" ht="37.5" customHeight="1" x14ac:dyDescent="0.15">
      <c r="A54" s="50" t="s">
        <v>628</v>
      </c>
      <c r="B54" s="52" t="s">
        <v>993</v>
      </c>
      <c r="C54" s="61" t="s">
        <v>699</v>
      </c>
      <c r="D54" s="63" t="s">
        <v>1217</v>
      </c>
      <c r="E54" s="64" t="s">
        <v>1217</v>
      </c>
      <c r="F54" s="64" t="s">
        <v>1217</v>
      </c>
      <c r="G54" s="63" t="s">
        <v>1218</v>
      </c>
    </row>
    <row r="55" spans="1:7" ht="37.5" customHeight="1" x14ac:dyDescent="0.15">
      <c r="A55" s="50" t="s">
        <v>628</v>
      </c>
      <c r="B55" s="52" t="s">
        <v>994</v>
      </c>
      <c r="C55" s="61" t="s">
        <v>700</v>
      </c>
      <c r="D55" s="63" t="s">
        <v>1217</v>
      </c>
      <c r="E55" s="64" t="s">
        <v>1217</v>
      </c>
      <c r="F55" s="63" t="s">
        <v>1218</v>
      </c>
      <c r="G55" s="63" t="s">
        <v>1218</v>
      </c>
    </row>
    <row r="56" spans="1:7" ht="37.5" customHeight="1" x14ac:dyDescent="0.15">
      <c r="A56" s="50" t="s">
        <v>628</v>
      </c>
      <c r="B56" s="52" t="s">
        <v>995</v>
      </c>
      <c r="C56" s="61" t="s">
        <v>701</v>
      </c>
      <c r="D56" s="63" t="s">
        <v>1217</v>
      </c>
      <c r="E56" s="64" t="s">
        <v>1217</v>
      </c>
      <c r="F56" s="63" t="s">
        <v>1218</v>
      </c>
      <c r="G56" s="63" t="s">
        <v>1218</v>
      </c>
    </row>
    <row r="57" spans="1:7" ht="37.5" customHeight="1" x14ac:dyDescent="0.15">
      <c r="A57" s="50" t="s">
        <v>628</v>
      </c>
      <c r="B57" s="52" t="s">
        <v>996</v>
      </c>
      <c r="C57" s="61" t="s">
        <v>702</v>
      </c>
      <c r="D57" s="63" t="s">
        <v>1217</v>
      </c>
      <c r="E57" s="64" t="s">
        <v>1217</v>
      </c>
      <c r="F57" s="64" t="s">
        <v>1217</v>
      </c>
      <c r="G57" s="63" t="s">
        <v>1217</v>
      </c>
    </row>
    <row r="58" spans="1:7" ht="37.5" customHeight="1" x14ac:dyDescent="0.15">
      <c r="A58" s="50" t="s">
        <v>628</v>
      </c>
      <c r="B58" s="52" t="s">
        <v>997</v>
      </c>
      <c r="C58" s="61" t="s">
        <v>703</v>
      </c>
      <c r="D58" s="63" t="s">
        <v>1217</v>
      </c>
      <c r="E58" s="64" t="s">
        <v>1217</v>
      </c>
      <c r="F58" s="63" t="s">
        <v>1218</v>
      </c>
      <c r="G58" s="63" t="s">
        <v>1218</v>
      </c>
    </row>
    <row r="59" spans="1:7" ht="37.5" customHeight="1" x14ac:dyDescent="0.15">
      <c r="A59" s="50" t="s">
        <v>628</v>
      </c>
      <c r="B59" s="52" t="s">
        <v>998</v>
      </c>
      <c r="C59" s="61" t="s">
        <v>704</v>
      </c>
      <c r="D59" s="63" t="s">
        <v>1217</v>
      </c>
      <c r="E59" s="64" t="s">
        <v>1217</v>
      </c>
      <c r="F59" s="64" t="s">
        <v>1217</v>
      </c>
      <c r="G59" s="63" t="s">
        <v>1217</v>
      </c>
    </row>
    <row r="60" spans="1:7" ht="37.5" customHeight="1" x14ac:dyDescent="0.15">
      <c r="A60" s="50" t="s">
        <v>628</v>
      </c>
      <c r="B60" s="52" t="s">
        <v>999</v>
      </c>
      <c r="C60" s="61" t="s">
        <v>705</v>
      </c>
      <c r="D60" s="63" t="s">
        <v>1217</v>
      </c>
      <c r="E60" s="64" t="s">
        <v>1217</v>
      </c>
      <c r="F60" s="63" t="s">
        <v>1218</v>
      </c>
      <c r="G60" s="63" t="s">
        <v>1218</v>
      </c>
    </row>
    <row r="61" spans="1:7" ht="37.5" customHeight="1" x14ac:dyDescent="0.15">
      <c r="A61" s="50" t="s">
        <v>629</v>
      </c>
      <c r="B61" s="52" t="s">
        <v>1000</v>
      </c>
      <c r="C61" s="61" t="s">
        <v>706</v>
      </c>
      <c r="D61" s="63" t="s">
        <v>1217</v>
      </c>
      <c r="E61" s="64" t="s">
        <v>1217</v>
      </c>
      <c r="F61" s="63" t="s">
        <v>1218</v>
      </c>
      <c r="G61" s="63" t="s">
        <v>1218</v>
      </c>
    </row>
    <row r="62" spans="1:7" ht="37.5" customHeight="1" x14ac:dyDescent="0.15">
      <c r="A62" s="50" t="s">
        <v>629</v>
      </c>
      <c r="B62" s="52" t="s">
        <v>1001</v>
      </c>
      <c r="C62" s="61" t="s">
        <v>707</v>
      </c>
      <c r="D62" s="63" t="s">
        <v>1217</v>
      </c>
      <c r="E62" s="64" t="s">
        <v>1217</v>
      </c>
      <c r="F62" s="64" t="s">
        <v>1217</v>
      </c>
      <c r="G62" s="63" t="s">
        <v>1217</v>
      </c>
    </row>
    <row r="63" spans="1:7" ht="37.5" customHeight="1" x14ac:dyDescent="0.15">
      <c r="A63" s="50" t="s">
        <v>629</v>
      </c>
      <c r="B63" s="52" t="s">
        <v>1002</v>
      </c>
      <c r="C63" s="61" t="s">
        <v>708</v>
      </c>
      <c r="D63" s="63" t="s">
        <v>1217</v>
      </c>
      <c r="E63" s="64" t="s">
        <v>1217</v>
      </c>
      <c r="F63" s="63" t="s">
        <v>1218</v>
      </c>
      <c r="G63" s="63" t="s">
        <v>1218</v>
      </c>
    </row>
    <row r="64" spans="1:7" ht="37.5" customHeight="1" x14ac:dyDescent="0.15">
      <c r="A64" s="50" t="s">
        <v>629</v>
      </c>
      <c r="B64" s="52" t="s">
        <v>1003</v>
      </c>
      <c r="C64" s="61" t="s">
        <v>709</v>
      </c>
      <c r="D64" s="63" t="s">
        <v>1217</v>
      </c>
      <c r="E64" s="64" t="s">
        <v>1217</v>
      </c>
      <c r="F64" s="64" t="s">
        <v>1217</v>
      </c>
      <c r="G64" s="63" t="s">
        <v>1218</v>
      </c>
    </row>
    <row r="65" spans="1:7" ht="37.5" customHeight="1" x14ac:dyDescent="0.15">
      <c r="A65" s="50" t="s">
        <v>629</v>
      </c>
      <c r="B65" s="52" t="s">
        <v>1004</v>
      </c>
      <c r="C65" s="61" t="s">
        <v>710</v>
      </c>
      <c r="D65" s="63" t="s">
        <v>1217</v>
      </c>
      <c r="E65" s="64" t="s">
        <v>1217</v>
      </c>
      <c r="F65" s="64" t="s">
        <v>1217</v>
      </c>
      <c r="G65" s="63" t="s">
        <v>1217</v>
      </c>
    </row>
    <row r="66" spans="1:7" ht="37.5" customHeight="1" x14ac:dyDescent="0.15">
      <c r="A66" s="50" t="s">
        <v>629</v>
      </c>
      <c r="B66" s="52" t="s">
        <v>1005</v>
      </c>
      <c r="C66" s="61" t="s">
        <v>711</v>
      </c>
      <c r="D66" s="63" t="s">
        <v>1217</v>
      </c>
      <c r="E66" s="64" t="s">
        <v>1217</v>
      </c>
      <c r="F66" s="63" t="s">
        <v>1218</v>
      </c>
      <c r="G66" s="63" t="s">
        <v>1218</v>
      </c>
    </row>
    <row r="67" spans="1:7" ht="37.5" customHeight="1" x14ac:dyDescent="0.15">
      <c r="A67" s="50" t="s">
        <v>629</v>
      </c>
      <c r="B67" s="52" t="s">
        <v>1006</v>
      </c>
      <c r="C67" s="61" t="s">
        <v>712</v>
      </c>
      <c r="D67" s="63" t="s">
        <v>1217</v>
      </c>
      <c r="E67" s="64" t="s">
        <v>1217</v>
      </c>
      <c r="F67" s="64" t="s">
        <v>1217</v>
      </c>
      <c r="G67" s="63" t="s">
        <v>1217</v>
      </c>
    </row>
    <row r="68" spans="1:7" ht="37.5" customHeight="1" x14ac:dyDescent="0.15">
      <c r="A68" s="50" t="s">
        <v>629</v>
      </c>
      <c r="B68" s="52" t="s">
        <v>1007</v>
      </c>
      <c r="C68" s="61" t="s">
        <v>713</v>
      </c>
      <c r="D68" s="63" t="s">
        <v>1217</v>
      </c>
      <c r="E68" s="64" t="s">
        <v>1217</v>
      </c>
      <c r="F68" s="63" t="s">
        <v>1218</v>
      </c>
      <c r="G68" s="63" t="s">
        <v>1218</v>
      </c>
    </row>
    <row r="69" spans="1:7" ht="37.5" customHeight="1" x14ac:dyDescent="0.15">
      <c r="A69" s="50" t="s">
        <v>629</v>
      </c>
      <c r="B69" s="52" t="s">
        <v>1008</v>
      </c>
      <c r="C69" s="61" t="s">
        <v>714</v>
      </c>
      <c r="D69" s="63" t="s">
        <v>1217</v>
      </c>
      <c r="E69" s="64" t="s">
        <v>1217</v>
      </c>
      <c r="F69" s="64" t="s">
        <v>1217</v>
      </c>
      <c r="G69" s="63" t="s">
        <v>1217</v>
      </c>
    </row>
    <row r="70" spans="1:7" ht="37.5" customHeight="1" x14ac:dyDescent="0.15">
      <c r="A70" s="50" t="s">
        <v>629</v>
      </c>
      <c r="B70" s="52" t="s">
        <v>1009</v>
      </c>
      <c r="C70" s="61" t="s">
        <v>715</v>
      </c>
      <c r="D70" s="63" t="s">
        <v>1217</v>
      </c>
      <c r="E70" s="64" t="s">
        <v>1217</v>
      </c>
      <c r="F70" s="63" t="s">
        <v>1218</v>
      </c>
      <c r="G70" s="63" t="s">
        <v>1218</v>
      </c>
    </row>
    <row r="71" spans="1:7" ht="37.5" customHeight="1" x14ac:dyDescent="0.15">
      <c r="A71" s="50" t="s">
        <v>629</v>
      </c>
      <c r="B71" s="52" t="s">
        <v>1010</v>
      </c>
      <c r="C71" s="61" t="s">
        <v>716</v>
      </c>
      <c r="D71" s="63" t="s">
        <v>1217</v>
      </c>
      <c r="E71" s="64" t="s">
        <v>1217</v>
      </c>
      <c r="F71" s="64" t="s">
        <v>1217</v>
      </c>
      <c r="G71" s="63" t="s">
        <v>1217</v>
      </c>
    </row>
    <row r="72" spans="1:7" ht="37.5" customHeight="1" x14ac:dyDescent="0.15">
      <c r="A72" s="50" t="s">
        <v>629</v>
      </c>
      <c r="B72" s="52" t="s">
        <v>1011</v>
      </c>
      <c r="C72" s="61" t="s">
        <v>717</v>
      </c>
      <c r="D72" s="63" t="s">
        <v>1217</v>
      </c>
      <c r="E72" s="64" t="s">
        <v>1217</v>
      </c>
      <c r="F72" s="64" t="s">
        <v>1217</v>
      </c>
      <c r="G72" s="63" t="s">
        <v>1217</v>
      </c>
    </row>
    <row r="73" spans="1:7" ht="37.5" customHeight="1" x14ac:dyDescent="0.15">
      <c r="A73" s="50" t="s">
        <v>629</v>
      </c>
      <c r="B73" s="52" t="s">
        <v>1012</v>
      </c>
      <c r="C73" s="61" t="s">
        <v>718</v>
      </c>
      <c r="D73" s="63" t="s">
        <v>1217</v>
      </c>
      <c r="E73" s="63" t="s">
        <v>1218</v>
      </c>
      <c r="F73" s="63" t="s">
        <v>1218</v>
      </c>
      <c r="G73" s="63" t="s">
        <v>1218</v>
      </c>
    </row>
    <row r="74" spans="1:7" ht="37.5" customHeight="1" x14ac:dyDescent="0.15">
      <c r="A74" s="50" t="s">
        <v>629</v>
      </c>
      <c r="B74" s="52" t="s">
        <v>1013</v>
      </c>
      <c r="C74" s="61" t="s">
        <v>719</v>
      </c>
      <c r="D74" s="63" t="s">
        <v>1217</v>
      </c>
      <c r="E74" s="64" t="s">
        <v>1217</v>
      </c>
      <c r="F74" s="63" t="s">
        <v>1218</v>
      </c>
      <c r="G74" s="63" t="s">
        <v>1218</v>
      </c>
    </row>
    <row r="75" spans="1:7" ht="37.5" customHeight="1" x14ac:dyDescent="0.15">
      <c r="A75" s="50" t="s">
        <v>629</v>
      </c>
      <c r="B75" s="52" t="s">
        <v>1014</v>
      </c>
      <c r="C75" s="61" t="s">
        <v>720</v>
      </c>
      <c r="D75" s="63" t="s">
        <v>1217</v>
      </c>
      <c r="E75" s="64" t="s">
        <v>1217</v>
      </c>
      <c r="F75" s="64" t="s">
        <v>1217</v>
      </c>
      <c r="G75" s="63" t="s">
        <v>1217</v>
      </c>
    </row>
    <row r="76" spans="1:7" ht="37.5" customHeight="1" x14ac:dyDescent="0.15">
      <c r="A76" s="50" t="s">
        <v>630</v>
      </c>
      <c r="B76" s="52" t="s">
        <v>1015</v>
      </c>
      <c r="C76" s="61" t="s">
        <v>721</v>
      </c>
      <c r="D76" s="63" t="s">
        <v>1217</v>
      </c>
      <c r="E76" s="64" t="s">
        <v>1217</v>
      </c>
      <c r="F76" s="63" t="s">
        <v>1218</v>
      </c>
      <c r="G76" s="63" t="s">
        <v>1218</v>
      </c>
    </row>
    <row r="77" spans="1:7" ht="37.5" customHeight="1" x14ac:dyDescent="0.15">
      <c r="A77" s="50" t="s">
        <v>630</v>
      </c>
      <c r="B77" s="52" t="s">
        <v>1016</v>
      </c>
      <c r="C77" s="61" t="s">
        <v>722</v>
      </c>
      <c r="D77" s="63" t="s">
        <v>1217</v>
      </c>
      <c r="E77" s="64" t="s">
        <v>1217</v>
      </c>
      <c r="F77" s="63" t="s">
        <v>1218</v>
      </c>
      <c r="G77" s="63" t="s">
        <v>1218</v>
      </c>
    </row>
    <row r="78" spans="1:7" ht="37.5" customHeight="1" x14ac:dyDescent="0.15">
      <c r="A78" s="50" t="s">
        <v>630</v>
      </c>
      <c r="B78" s="52" t="s">
        <v>1017</v>
      </c>
      <c r="C78" s="61" t="s">
        <v>723</v>
      </c>
      <c r="D78" s="63" t="s">
        <v>1217</v>
      </c>
      <c r="E78" s="64" t="s">
        <v>1217</v>
      </c>
      <c r="F78" s="64" t="s">
        <v>1217</v>
      </c>
      <c r="G78" s="63" t="s">
        <v>1218</v>
      </c>
    </row>
    <row r="79" spans="1:7" ht="37.5" customHeight="1" x14ac:dyDescent="0.15">
      <c r="A79" s="50" t="s">
        <v>630</v>
      </c>
      <c r="B79" s="52" t="s">
        <v>1018</v>
      </c>
      <c r="C79" s="61" t="s">
        <v>724</v>
      </c>
      <c r="D79" s="63" t="s">
        <v>1217</v>
      </c>
      <c r="E79" s="64" t="s">
        <v>1217</v>
      </c>
      <c r="F79" s="63" t="s">
        <v>1218</v>
      </c>
      <c r="G79" s="63" t="s">
        <v>1218</v>
      </c>
    </row>
    <row r="80" spans="1:7" ht="37.5" customHeight="1" x14ac:dyDescent="0.15">
      <c r="A80" s="50" t="s">
        <v>630</v>
      </c>
      <c r="B80" s="52" t="s">
        <v>1019</v>
      </c>
      <c r="C80" s="61" t="s">
        <v>725</v>
      </c>
      <c r="D80" s="63" t="s">
        <v>1217</v>
      </c>
      <c r="E80" s="64" t="s">
        <v>1217</v>
      </c>
      <c r="F80" s="64" t="s">
        <v>1217</v>
      </c>
      <c r="G80" s="63" t="s">
        <v>1218</v>
      </c>
    </row>
    <row r="81" spans="1:7" ht="37.5" customHeight="1" x14ac:dyDescent="0.15">
      <c r="A81" s="50" t="s">
        <v>630</v>
      </c>
      <c r="B81" s="52" t="s">
        <v>1020</v>
      </c>
      <c r="C81" s="61" t="s">
        <v>726</v>
      </c>
      <c r="D81" s="63" t="s">
        <v>1217</v>
      </c>
      <c r="E81" s="64" t="s">
        <v>1217</v>
      </c>
      <c r="F81" s="64" t="s">
        <v>1217</v>
      </c>
      <c r="G81" s="63" t="s">
        <v>1217</v>
      </c>
    </row>
    <row r="82" spans="1:7" ht="37.5" customHeight="1" x14ac:dyDescent="0.15">
      <c r="A82" s="50" t="s">
        <v>630</v>
      </c>
      <c r="B82" s="52" t="s">
        <v>1021</v>
      </c>
      <c r="C82" s="61" t="s">
        <v>727</v>
      </c>
      <c r="D82" s="63" t="s">
        <v>1217</v>
      </c>
      <c r="E82" s="64" t="s">
        <v>1217</v>
      </c>
      <c r="F82" s="63" t="s">
        <v>1218</v>
      </c>
      <c r="G82" s="63" t="s">
        <v>1218</v>
      </c>
    </row>
    <row r="83" spans="1:7" ht="37.5" customHeight="1" x14ac:dyDescent="0.15">
      <c r="A83" s="50" t="s">
        <v>630</v>
      </c>
      <c r="B83" s="52" t="s">
        <v>1022</v>
      </c>
      <c r="C83" s="61" t="s">
        <v>728</v>
      </c>
      <c r="D83" s="63" t="s">
        <v>1217</v>
      </c>
      <c r="E83" s="64" t="s">
        <v>1217</v>
      </c>
      <c r="F83" s="64" t="s">
        <v>1217</v>
      </c>
      <c r="G83" s="63" t="s">
        <v>1217</v>
      </c>
    </row>
    <row r="84" spans="1:7" ht="37.5" customHeight="1" x14ac:dyDescent="0.15">
      <c r="A84" s="50" t="s">
        <v>631</v>
      </c>
      <c r="B84" s="52" t="s">
        <v>1023</v>
      </c>
      <c r="C84" s="61" t="s">
        <v>729</v>
      </c>
      <c r="D84" s="63" t="s">
        <v>1217</v>
      </c>
      <c r="E84" s="63" t="s">
        <v>1218</v>
      </c>
      <c r="F84" s="63" t="s">
        <v>1218</v>
      </c>
      <c r="G84" s="63" t="s">
        <v>1218</v>
      </c>
    </row>
    <row r="85" spans="1:7" ht="37.5" customHeight="1" x14ac:dyDescent="0.15">
      <c r="A85" s="50" t="s">
        <v>631</v>
      </c>
      <c r="B85" s="52" t="s">
        <v>1024</v>
      </c>
      <c r="C85" s="61" t="s">
        <v>730</v>
      </c>
      <c r="D85" s="63" t="s">
        <v>1217</v>
      </c>
      <c r="E85" s="64" t="s">
        <v>1217</v>
      </c>
      <c r="F85" s="63" t="s">
        <v>1218</v>
      </c>
      <c r="G85" s="63" t="s">
        <v>1218</v>
      </c>
    </row>
    <row r="86" spans="1:7" ht="37.5" customHeight="1" x14ac:dyDescent="0.15">
      <c r="A86" s="50" t="s">
        <v>631</v>
      </c>
      <c r="B86" s="52" t="s">
        <v>1025</v>
      </c>
      <c r="C86" s="61" t="s">
        <v>731</v>
      </c>
      <c r="D86" s="63" t="s">
        <v>1217</v>
      </c>
      <c r="E86" s="64" t="s">
        <v>1217</v>
      </c>
      <c r="F86" s="64" t="s">
        <v>1217</v>
      </c>
      <c r="G86" s="63" t="s">
        <v>1217</v>
      </c>
    </row>
    <row r="87" spans="1:7" ht="37.5" customHeight="1" x14ac:dyDescent="0.15">
      <c r="A87" s="50" t="s">
        <v>631</v>
      </c>
      <c r="B87" s="52" t="s">
        <v>1026</v>
      </c>
      <c r="C87" s="61" t="s">
        <v>732</v>
      </c>
      <c r="D87" s="63" t="s">
        <v>1217</v>
      </c>
      <c r="E87" s="64" t="s">
        <v>1217</v>
      </c>
      <c r="F87" s="64" t="s">
        <v>1217</v>
      </c>
      <c r="G87" s="63" t="s">
        <v>1217</v>
      </c>
    </row>
    <row r="88" spans="1:7" ht="37.5" customHeight="1" x14ac:dyDescent="0.15">
      <c r="A88" s="50" t="s">
        <v>631</v>
      </c>
      <c r="B88" s="52" t="s">
        <v>928</v>
      </c>
      <c r="C88" s="61" t="s">
        <v>733</v>
      </c>
      <c r="D88" s="63" t="s">
        <v>1217</v>
      </c>
      <c r="E88" s="63" t="s">
        <v>1218</v>
      </c>
      <c r="F88" s="63" t="s">
        <v>1218</v>
      </c>
      <c r="G88" s="63" t="s">
        <v>1218</v>
      </c>
    </row>
    <row r="89" spans="1:7" ht="37.5" customHeight="1" x14ac:dyDescent="0.15">
      <c r="A89" s="50" t="s">
        <v>631</v>
      </c>
      <c r="B89" s="52" t="s">
        <v>929</v>
      </c>
      <c r="C89" s="61" t="s">
        <v>734</v>
      </c>
      <c r="D89" s="63" t="s">
        <v>1217</v>
      </c>
      <c r="E89" s="63" t="s">
        <v>1218</v>
      </c>
      <c r="F89" s="63" t="s">
        <v>1218</v>
      </c>
      <c r="G89" s="63" t="s">
        <v>1218</v>
      </c>
    </row>
    <row r="90" spans="1:7" ht="37.5" customHeight="1" x14ac:dyDescent="0.15">
      <c r="A90" s="50" t="s">
        <v>631</v>
      </c>
      <c r="B90" s="52" t="s">
        <v>1027</v>
      </c>
      <c r="C90" s="61" t="s">
        <v>735</v>
      </c>
      <c r="D90" s="63" t="s">
        <v>1217</v>
      </c>
      <c r="E90" s="63" t="s">
        <v>1218</v>
      </c>
      <c r="F90" s="63" t="s">
        <v>1218</v>
      </c>
      <c r="G90" s="63" t="s">
        <v>1218</v>
      </c>
    </row>
    <row r="91" spans="1:7" ht="37.5" customHeight="1" x14ac:dyDescent="0.15">
      <c r="A91" s="50" t="s">
        <v>631</v>
      </c>
      <c r="B91" s="52" t="s">
        <v>1028</v>
      </c>
      <c r="C91" s="61" t="s">
        <v>736</v>
      </c>
      <c r="D91" s="63" t="s">
        <v>1217</v>
      </c>
      <c r="E91" s="64" t="s">
        <v>1217</v>
      </c>
      <c r="F91" s="63" t="s">
        <v>1218</v>
      </c>
      <c r="G91" s="63" t="s">
        <v>1218</v>
      </c>
    </row>
    <row r="92" spans="1:7" ht="37.5" customHeight="1" x14ac:dyDescent="0.15">
      <c r="A92" s="50" t="s">
        <v>631</v>
      </c>
      <c r="B92" s="52" t="s">
        <v>930</v>
      </c>
      <c r="C92" s="61" t="s">
        <v>737</v>
      </c>
      <c r="D92" s="63" t="s">
        <v>1217</v>
      </c>
      <c r="E92" s="63" t="s">
        <v>1218</v>
      </c>
      <c r="F92" s="63" t="s">
        <v>1218</v>
      </c>
      <c r="G92" s="63" t="s">
        <v>1218</v>
      </c>
    </row>
    <row r="93" spans="1:7" ht="37.5" customHeight="1" x14ac:dyDescent="0.15">
      <c r="A93" s="50" t="s">
        <v>631</v>
      </c>
      <c r="B93" s="52" t="s">
        <v>1029</v>
      </c>
      <c r="C93" s="61" t="s">
        <v>738</v>
      </c>
      <c r="D93" s="63" t="s">
        <v>1217</v>
      </c>
      <c r="E93" s="64" t="s">
        <v>1217</v>
      </c>
      <c r="F93" s="63" t="s">
        <v>1218</v>
      </c>
      <c r="G93" s="63" t="s">
        <v>1218</v>
      </c>
    </row>
    <row r="94" spans="1:7" ht="37.5" customHeight="1" x14ac:dyDescent="0.15">
      <c r="A94" s="50" t="s">
        <v>631</v>
      </c>
      <c r="B94" s="52" t="s">
        <v>1030</v>
      </c>
      <c r="C94" s="61" t="s">
        <v>739</v>
      </c>
      <c r="D94" s="63" t="s">
        <v>1217</v>
      </c>
      <c r="E94" s="64" t="s">
        <v>1217</v>
      </c>
      <c r="F94" s="64" t="s">
        <v>1217</v>
      </c>
      <c r="G94" s="63" t="s">
        <v>1217</v>
      </c>
    </row>
    <row r="95" spans="1:7" ht="37.5" customHeight="1" x14ac:dyDescent="0.15">
      <c r="A95" s="50" t="s">
        <v>631</v>
      </c>
      <c r="B95" s="52" t="s">
        <v>1031</v>
      </c>
      <c r="C95" s="61" t="s">
        <v>740</v>
      </c>
      <c r="D95" s="63" t="s">
        <v>1217</v>
      </c>
      <c r="E95" s="64" t="s">
        <v>1217</v>
      </c>
      <c r="F95" s="63" t="s">
        <v>1218</v>
      </c>
      <c r="G95" s="63" t="s">
        <v>1218</v>
      </c>
    </row>
    <row r="96" spans="1:7" ht="37.5" customHeight="1" x14ac:dyDescent="0.15">
      <c r="A96" s="50" t="s">
        <v>631</v>
      </c>
      <c r="B96" s="52" t="s">
        <v>1032</v>
      </c>
      <c r="C96" s="61" t="s">
        <v>741</v>
      </c>
      <c r="D96" s="63" t="s">
        <v>1217</v>
      </c>
      <c r="E96" s="64" t="s">
        <v>1217</v>
      </c>
      <c r="F96" s="64" t="s">
        <v>1217</v>
      </c>
      <c r="G96" s="63" t="s">
        <v>1217</v>
      </c>
    </row>
    <row r="97" spans="1:7" ht="37.5" customHeight="1" x14ac:dyDescent="0.15">
      <c r="A97" s="50" t="s">
        <v>631</v>
      </c>
      <c r="B97" s="52" t="s">
        <v>1033</v>
      </c>
      <c r="C97" s="61" t="s">
        <v>742</v>
      </c>
      <c r="D97" s="63" t="s">
        <v>1217</v>
      </c>
      <c r="E97" s="64" t="s">
        <v>1217</v>
      </c>
      <c r="F97" s="63" t="s">
        <v>1218</v>
      </c>
      <c r="G97" s="63" t="s">
        <v>1218</v>
      </c>
    </row>
    <row r="98" spans="1:7" ht="37.5" customHeight="1" x14ac:dyDescent="0.15">
      <c r="A98" s="50" t="s">
        <v>631</v>
      </c>
      <c r="B98" s="52" t="s">
        <v>1034</v>
      </c>
      <c r="C98" s="61" t="s">
        <v>743</v>
      </c>
      <c r="D98" s="63" t="s">
        <v>1217</v>
      </c>
      <c r="E98" s="64" t="s">
        <v>1217</v>
      </c>
      <c r="F98" s="64" t="s">
        <v>1217</v>
      </c>
      <c r="G98" s="63" t="s">
        <v>1217</v>
      </c>
    </row>
    <row r="99" spans="1:7" ht="37.5" customHeight="1" x14ac:dyDescent="0.15">
      <c r="A99" s="50" t="s">
        <v>631</v>
      </c>
      <c r="B99" s="52" t="s">
        <v>1035</v>
      </c>
      <c r="C99" s="61" t="s">
        <v>744</v>
      </c>
      <c r="D99" s="63" t="s">
        <v>1217</v>
      </c>
      <c r="E99" s="64" t="s">
        <v>1217</v>
      </c>
      <c r="F99" s="63" t="s">
        <v>1218</v>
      </c>
      <c r="G99" s="63" t="s">
        <v>1218</v>
      </c>
    </row>
    <row r="100" spans="1:7" ht="37.5" customHeight="1" x14ac:dyDescent="0.15">
      <c r="A100" s="50" t="s">
        <v>631</v>
      </c>
      <c r="B100" s="52" t="s">
        <v>1036</v>
      </c>
      <c r="C100" s="61" t="s">
        <v>745</v>
      </c>
      <c r="D100" s="63" t="s">
        <v>1217</v>
      </c>
      <c r="E100" s="64" t="s">
        <v>1217</v>
      </c>
      <c r="F100" s="63" t="s">
        <v>1218</v>
      </c>
      <c r="G100" s="63" t="s">
        <v>1218</v>
      </c>
    </row>
    <row r="101" spans="1:7" ht="37.5" customHeight="1" x14ac:dyDescent="0.15">
      <c r="A101" s="50" t="s">
        <v>631</v>
      </c>
      <c r="B101" s="52" t="s">
        <v>1037</v>
      </c>
      <c r="C101" s="61" t="s">
        <v>746</v>
      </c>
      <c r="D101" s="63" t="s">
        <v>1217</v>
      </c>
      <c r="E101" s="64" t="s">
        <v>1217</v>
      </c>
      <c r="F101" s="63" t="s">
        <v>1218</v>
      </c>
      <c r="G101" s="63" t="s">
        <v>1218</v>
      </c>
    </row>
    <row r="102" spans="1:7" ht="37.5" customHeight="1" x14ac:dyDescent="0.15">
      <c r="A102" s="50" t="s">
        <v>631</v>
      </c>
      <c r="B102" s="52" t="s">
        <v>1038</v>
      </c>
      <c r="C102" s="61" t="s">
        <v>747</v>
      </c>
      <c r="D102" s="63" t="s">
        <v>1217</v>
      </c>
      <c r="E102" s="64" t="s">
        <v>1217</v>
      </c>
      <c r="F102" s="63" t="s">
        <v>1218</v>
      </c>
      <c r="G102" s="63" t="s">
        <v>1218</v>
      </c>
    </row>
    <row r="103" spans="1:7" ht="37.5" customHeight="1" x14ac:dyDescent="0.15">
      <c r="A103" s="50" t="s">
        <v>631</v>
      </c>
      <c r="B103" s="52" t="s">
        <v>1039</v>
      </c>
      <c r="C103" s="61" t="s">
        <v>748</v>
      </c>
      <c r="D103" s="63" t="s">
        <v>1217</v>
      </c>
      <c r="E103" s="64" t="s">
        <v>1217</v>
      </c>
      <c r="F103" s="63" t="s">
        <v>1217</v>
      </c>
      <c r="G103" s="63" t="s">
        <v>1218</v>
      </c>
    </row>
    <row r="104" spans="1:7" ht="37.5" customHeight="1" x14ac:dyDescent="0.15">
      <c r="A104" s="50" t="s">
        <v>631</v>
      </c>
      <c r="B104" s="52" t="s">
        <v>931</v>
      </c>
      <c r="C104" s="61" t="s">
        <v>749</v>
      </c>
      <c r="D104" s="63" t="s">
        <v>1217</v>
      </c>
      <c r="E104" s="63" t="s">
        <v>1218</v>
      </c>
      <c r="F104" s="63" t="s">
        <v>1218</v>
      </c>
      <c r="G104" s="63" t="s">
        <v>1218</v>
      </c>
    </row>
    <row r="105" spans="1:7" ht="37.5" customHeight="1" x14ac:dyDescent="0.15">
      <c r="A105" s="50" t="s">
        <v>631</v>
      </c>
      <c r="B105" s="52" t="s">
        <v>932</v>
      </c>
      <c r="C105" s="61" t="s">
        <v>750</v>
      </c>
      <c r="D105" s="63" t="s">
        <v>1217</v>
      </c>
      <c r="E105" s="63" t="s">
        <v>1218</v>
      </c>
      <c r="F105" s="63" t="s">
        <v>1218</v>
      </c>
      <c r="G105" s="63" t="s">
        <v>1218</v>
      </c>
    </row>
    <row r="106" spans="1:7" ht="37.5" customHeight="1" x14ac:dyDescent="0.15">
      <c r="A106" s="50" t="s">
        <v>632</v>
      </c>
      <c r="B106" s="52" t="s">
        <v>1040</v>
      </c>
      <c r="C106" s="61" t="s">
        <v>751</v>
      </c>
      <c r="D106" s="63" t="s">
        <v>1217</v>
      </c>
      <c r="E106" s="64" t="s">
        <v>1217</v>
      </c>
      <c r="F106" s="63" t="s">
        <v>1218</v>
      </c>
      <c r="G106" s="63" t="s">
        <v>1218</v>
      </c>
    </row>
    <row r="107" spans="1:7" ht="37.5" customHeight="1" x14ac:dyDescent="0.15">
      <c r="A107" s="50" t="s">
        <v>632</v>
      </c>
      <c r="B107" s="52" t="s">
        <v>1041</v>
      </c>
      <c r="C107" s="61" t="s">
        <v>752</v>
      </c>
      <c r="D107" s="63" t="s">
        <v>1217</v>
      </c>
      <c r="E107" s="64" t="s">
        <v>1217</v>
      </c>
      <c r="F107" s="64" t="s">
        <v>1217</v>
      </c>
      <c r="G107" s="63" t="s">
        <v>1218</v>
      </c>
    </row>
    <row r="108" spans="1:7" ht="37.5" customHeight="1" x14ac:dyDescent="0.15">
      <c r="A108" s="50" t="s">
        <v>632</v>
      </c>
      <c r="B108" s="52" t="s">
        <v>1042</v>
      </c>
      <c r="C108" s="61" t="s">
        <v>753</v>
      </c>
      <c r="D108" s="63" t="s">
        <v>1217</v>
      </c>
      <c r="E108" s="64" t="s">
        <v>1217</v>
      </c>
      <c r="F108" s="63" t="s">
        <v>1218</v>
      </c>
      <c r="G108" s="63" t="s">
        <v>1218</v>
      </c>
    </row>
    <row r="109" spans="1:7" ht="37.5" customHeight="1" x14ac:dyDescent="0.15">
      <c r="A109" s="50" t="s">
        <v>632</v>
      </c>
      <c r="B109" s="52" t="s">
        <v>1043</v>
      </c>
      <c r="C109" s="61" t="s">
        <v>754</v>
      </c>
      <c r="D109" s="63" t="s">
        <v>1217</v>
      </c>
      <c r="E109" s="64" t="s">
        <v>1217</v>
      </c>
      <c r="F109" s="64" t="s">
        <v>1217</v>
      </c>
      <c r="G109" s="63" t="s">
        <v>1218</v>
      </c>
    </row>
    <row r="110" spans="1:7" ht="37.5" customHeight="1" x14ac:dyDescent="0.15">
      <c r="A110" s="50" t="s">
        <v>632</v>
      </c>
      <c r="B110" s="52" t="s">
        <v>1044</v>
      </c>
      <c r="C110" s="61" t="s">
        <v>755</v>
      </c>
      <c r="D110" s="63" t="s">
        <v>1217</v>
      </c>
      <c r="E110" s="63" t="s">
        <v>1218</v>
      </c>
      <c r="F110" s="63" t="s">
        <v>1218</v>
      </c>
      <c r="G110" s="63" t="s">
        <v>1218</v>
      </c>
    </row>
    <row r="111" spans="1:7" ht="37.5" customHeight="1" x14ac:dyDescent="0.15">
      <c r="A111" s="50" t="s">
        <v>632</v>
      </c>
      <c r="B111" s="52" t="s">
        <v>1045</v>
      </c>
      <c r="C111" s="61" t="s">
        <v>756</v>
      </c>
      <c r="D111" s="63" t="s">
        <v>1217</v>
      </c>
      <c r="E111" s="64" t="s">
        <v>1217</v>
      </c>
      <c r="F111" s="64" t="s">
        <v>1217</v>
      </c>
      <c r="G111" s="63" t="s">
        <v>1217</v>
      </c>
    </row>
    <row r="112" spans="1:7" ht="37.5" customHeight="1" x14ac:dyDescent="0.15">
      <c r="A112" s="50" t="s">
        <v>632</v>
      </c>
      <c r="B112" s="52" t="s">
        <v>1046</v>
      </c>
      <c r="C112" s="61" t="s">
        <v>757</v>
      </c>
      <c r="D112" s="63" t="s">
        <v>1217</v>
      </c>
      <c r="E112" s="64" t="s">
        <v>1217</v>
      </c>
      <c r="F112" s="63" t="s">
        <v>1218</v>
      </c>
      <c r="G112" s="63" t="s">
        <v>1218</v>
      </c>
    </row>
    <row r="113" spans="1:7" ht="37.5" customHeight="1" x14ac:dyDescent="0.15">
      <c r="A113" s="50" t="s">
        <v>632</v>
      </c>
      <c r="B113" s="52" t="s">
        <v>1047</v>
      </c>
      <c r="C113" s="61" t="s">
        <v>758</v>
      </c>
      <c r="D113" s="63" t="s">
        <v>1217</v>
      </c>
      <c r="E113" s="64" t="s">
        <v>1217</v>
      </c>
      <c r="F113" s="64" t="s">
        <v>1217</v>
      </c>
      <c r="G113" s="63" t="s">
        <v>1218</v>
      </c>
    </row>
    <row r="114" spans="1:7" ht="37.5" customHeight="1" x14ac:dyDescent="0.15">
      <c r="A114" s="50" t="s">
        <v>632</v>
      </c>
      <c r="B114" s="52" t="s">
        <v>1048</v>
      </c>
      <c r="C114" s="61" t="s">
        <v>759</v>
      </c>
      <c r="D114" s="63" t="s">
        <v>1217</v>
      </c>
      <c r="E114" s="64" t="s">
        <v>1217</v>
      </c>
      <c r="F114" s="64" t="s">
        <v>1217</v>
      </c>
      <c r="G114" s="63" t="s">
        <v>1217</v>
      </c>
    </row>
    <row r="115" spans="1:7" ht="37.5" customHeight="1" x14ac:dyDescent="0.15">
      <c r="A115" s="50" t="s">
        <v>633</v>
      </c>
      <c r="B115" s="52" t="s">
        <v>1049</v>
      </c>
      <c r="C115" s="61" t="s">
        <v>760</v>
      </c>
      <c r="D115" s="63" t="s">
        <v>1217</v>
      </c>
      <c r="E115" s="63" t="s">
        <v>1218</v>
      </c>
      <c r="F115" s="63" t="s">
        <v>1218</v>
      </c>
      <c r="G115" s="65"/>
    </row>
    <row r="116" spans="1:7" ht="37.5" customHeight="1" x14ac:dyDescent="0.15">
      <c r="A116" s="50" t="s">
        <v>633</v>
      </c>
      <c r="B116" s="52" t="s">
        <v>1050</v>
      </c>
      <c r="C116" s="61" t="s">
        <v>761</v>
      </c>
      <c r="D116" s="63" t="s">
        <v>1217</v>
      </c>
      <c r="E116" s="64" t="s">
        <v>1217</v>
      </c>
      <c r="F116" s="63" t="s">
        <v>1218</v>
      </c>
      <c r="G116" s="65"/>
    </row>
    <row r="117" spans="1:7" ht="37.5" customHeight="1" x14ac:dyDescent="0.15">
      <c r="A117" s="50" t="s">
        <v>633</v>
      </c>
      <c r="B117" s="52" t="s">
        <v>1051</v>
      </c>
      <c r="C117" s="61" t="s">
        <v>762</v>
      </c>
      <c r="D117" s="63" t="s">
        <v>1217</v>
      </c>
      <c r="E117" s="64" t="s">
        <v>1217</v>
      </c>
      <c r="F117" s="63" t="s">
        <v>1218</v>
      </c>
      <c r="G117" s="65"/>
    </row>
    <row r="118" spans="1:7" ht="37.5" customHeight="1" x14ac:dyDescent="0.15">
      <c r="A118" s="50" t="s">
        <v>633</v>
      </c>
      <c r="B118" s="52" t="s">
        <v>1052</v>
      </c>
      <c r="C118" s="61" t="s">
        <v>763</v>
      </c>
      <c r="D118" s="63" t="s">
        <v>1217</v>
      </c>
      <c r="E118" s="64" t="s">
        <v>1217</v>
      </c>
      <c r="F118" s="64" t="s">
        <v>1217</v>
      </c>
      <c r="G118" s="65"/>
    </row>
    <row r="119" spans="1:7" ht="37.5" customHeight="1" x14ac:dyDescent="0.15">
      <c r="A119" s="50" t="s">
        <v>633</v>
      </c>
      <c r="B119" s="52" t="s">
        <v>933</v>
      </c>
      <c r="C119" s="61" t="s">
        <v>764</v>
      </c>
      <c r="D119" s="63" t="s">
        <v>1217</v>
      </c>
      <c r="E119" s="63" t="s">
        <v>1218</v>
      </c>
      <c r="F119" s="63" t="s">
        <v>1218</v>
      </c>
      <c r="G119" s="65"/>
    </row>
    <row r="120" spans="1:7" ht="37.5" customHeight="1" x14ac:dyDescent="0.15">
      <c r="A120" s="50" t="s">
        <v>633</v>
      </c>
      <c r="B120" s="52" t="s">
        <v>934</v>
      </c>
      <c r="C120" s="61" t="s">
        <v>765</v>
      </c>
      <c r="D120" s="63" t="s">
        <v>1217</v>
      </c>
      <c r="E120" s="63" t="s">
        <v>1218</v>
      </c>
      <c r="F120" s="63" t="s">
        <v>1218</v>
      </c>
      <c r="G120" s="65"/>
    </row>
    <row r="121" spans="1:7" ht="37.5" customHeight="1" x14ac:dyDescent="0.15">
      <c r="A121" s="50" t="s">
        <v>633</v>
      </c>
      <c r="B121" s="52" t="s">
        <v>1053</v>
      </c>
      <c r="C121" s="61" t="s">
        <v>766</v>
      </c>
      <c r="D121" s="63" t="s">
        <v>1217</v>
      </c>
      <c r="E121" s="63" t="s">
        <v>1218</v>
      </c>
      <c r="F121" s="63" t="s">
        <v>1218</v>
      </c>
      <c r="G121" s="65"/>
    </row>
    <row r="122" spans="1:7" ht="37.5" customHeight="1" x14ac:dyDescent="0.15">
      <c r="A122" s="50" t="s">
        <v>633</v>
      </c>
      <c r="B122" s="52" t="s">
        <v>1054</v>
      </c>
      <c r="C122" s="61" t="s">
        <v>767</v>
      </c>
      <c r="D122" s="63" t="s">
        <v>1217</v>
      </c>
      <c r="E122" s="64" t="s">
        <v>1217</v>
      </c>
      <c r="F122" s="63" t="s">
        <v>1218</v>
      </c>
      <c r="G122" s="65"/>
    </row>
    <row r="123" spans="1:7" ht="37.5" customHeight="1" x14ac:dyDescent="0.15">
      <c r="A123" s="50" t="s">
        <v>633</v>
      </c>
      <c r="B123" s="52" t="s">
        <v>1055</v>
      </c>
      <c r="C123" s="61" t="s">
        <v>768</v>
      </c>
      <c r="D123" s="63" t="s">
        <v>1217</v>
      </c>
      <c r="E123" s="64" t="s">
        <v>1217</v>
      </c>
      <c r="F123" s="63" t="s">
        <v>1218</v>
      </c>
      <c r="G123" s="65"/>
    </row>
    <row r="124" spans="1:7" ht="37.5" customHeight="1" x14ac:dyDescent="0.15">
      <c r="A124" s="50" t="s">
        <v>633</v>
      </c>
      <c r="B124" s="52" t="s">
        <v>1056</v>
      </c>
      <c r="C124" s="61" t="s">
        <v>769</v>
      </c>
      <c r="D124" s="63" t="s">
        <v>1217</v>
      </c>
      <c r="E124" s="64" t="s">
        <v>1217</v>
      </c>
      <c r="F124" s="63" t="s">
        <v>1218</v>
      </c>
      <c r="G124" s="65"/>
    </row>
    <row r="125" spans="1:7" ht="37.5" customHeight="1" x14ac:dyDescent="0.15">
      <c r="A125" s="50" t="s">
        <v>633</v>
      </c>
      <c r="B125" s="52" t="s">
        <v>1057</v>
      </c>
      <c r="C125" s="61" t="s">
        <v>770</v>
      </c>
      <c r="D125" s="63" t="s">
        <v>1217</v>
      </c>
      <c r="E125" s="64" t="s">
        <v>1217</v>
      </c>
      <c r="F125" s="64" t="s">
        <v>1217</v>
      </c>
      <c r="G125" s="65"/>
    </row>
    <row r="126" spans="1:7" ht="37.5" customHeight="1" x14ac:dyDescent="0.15">
      <c r="A126" s="50" t="s">
        <v>633</v>
      </c>
      <c r="B126" s="52" t="s">
        <v>1058</v>
      </c>
      <c r="C126" s="61" t="s">
        <v>771</v>
      </c>
      <c r="D126" s="63" t="s">
        <v>1217</v>
      </c>
      <c r="E126" s="63" t="s">
        <v>1218</v>
      </c>
      <c r="F126" s="63" t="s">
        <v>1218</v>
      </c>
      <c r="G126" s="65"/>
    </row>
    <row r="127" spans="1:7" ht="37.5" customHeight="1" x14ac:dyDescent="0.15">
      <c r="A127" s="50" t="s">
        <v>633</v>
      </c>
      <c r="B127" s="52" t="s">
        <v>1059</v>
      </c>
      <c r="C127" s="61" t="s">
        <v>772</v>
      </c>
      <c r="D127" s="63" t="s">
        <v>1217</v>
      </c>
      <c r="E127" s="64" t="s">
        <v>1217</v>
      </c>
      <c r="F127" s="63" t="s">
        <v>1218</v>
      </c>
      <c r="G127" s="65"/>
    </row>
    <row r="128" spans="1:7" ht="37.5" customHeight="1" x14ac:dyDescent="0.15">
      <c r="A128" s="50" t="s">
        <v>634</v>
      </c>
      <c r="B128" s="52" t="s">
        <v>936</v>
      </c>
      <c r="C128" s="61" t="s">
        <v>773</v>
      </c>
      <c r="D128" s="63" t="s">
        <v>1217</v>
      </c>
      <c r="E128" s="63" t="s">
        <v>1218</v>
      </c>
      <c r="F128" s="63" t="s">
        <v>1218</v>
      </c>
      <c r="G128" s="63" t="s">
        <v>1218</v>
      </c>
    </row>
    <row r="129" spans="1:7" ht="37.5" customHeight="1" x14ac:dyDescent="0.15">
      <c r="A129" s="50" t="s">
        <v>634</v>
      </c>
      <c r="B129" s="52" t="s">
        <v>935</v>
      </c>
      <c r="C129" s="61" t="s">
        <v>774</v>
      </c>
      <c r="D129" s="63" t="s">
        <v>1217</v>
      </c>
      <c r="E129" s="63" t="s">
        <v>1218</v>
      </c>
      <c r="F129" s="63" t="s">
        <v>1218</v>
      </c>
      <c r="G129" s="63" t="s">
        <v>1218</v>
      </c>
    </row>
    <row r="130" spans="1:7" ht="37.5" customHeight="1" x14ac:dyDescent="0.15">
      <c r="A130" s="50" t="s">
        <v>634</v>
      </c>
      <c r="B130" s="52" t="s">
        <v>1060</v>
      </c>
      <c r="C130" s="61" t="s">
        <v>775</v>
      </c>
      <c r="D130" s="63" t="s">
        <v>1217</v>
      </c>
      <c r="E130" s="63" t="s">
        <v>1218</v>
      </c>
      <c r="F130" s="63" t="s">
        <v>1218</v>
      </c>
      <c r="G130" s="63" t="s">
        <v>1218</v>
      </c>
    </row>
    <row r="131" spans="1:7" ht="37.5" customHeight="1" x14ac:dyDescent="0.15">
      <c r="A131" s="50" t="s">
        <v>634</v>
      </c>
      <c r="B131" s="52" t="s">
        <v>1061</v>
      </c>
      <c r="C131" s="61" t="s">
        <v>776</v>
      </c>
      <c r="D131" s="63" t="s">
        <v>1217</v>
      </c>
      <c r="E131" s="64" t="s">
        <v>1217</v>
      </c>
      <c r="F131" s="63" t="s">
        <v>1218</v>
      </c>
      <c r="G131" s="63" t="s">
        <v>1218</v>
      </c>
    </row>
    <row r="132" spans="1:7" ht="37.5" customHeight="1" x14ac:dyDescent="0.15">
      <c r="A132" s="50" t="s">
        <v>634</v>
      </c>
      <c r="B132" s="52" t="s">
        <v>1062</v>
      </c>
      <c r="C132" s="61" t="s">
        <v>777</v>
      </c>
      <c r="D132" s="63" t="s">
        <v>1217</v>
      </c>
      <c r="E132" s="63" t="s">
        <v>1218</v>
      </c>
      <c r="F132" s="63" t="s">
        <v>1218</v>
      </c>
      <c r="G132" s="63" t="s">
        <v>1218</v>
      </c>
    </row>
    <row r="133" spans="1:7" ht="37.5" customHeight="1" x14ac:dyDescent="0.15">
      <c r="A133" s="50" t="s">
        <v>634</v>
      </c>
      <c r="B133" s="52" t="s">
        <v>1063</v>
      </c>
      <c r="C133" s="61" t="s">
        <v>778</v>
      </c>
      <c r="D133" s="63" t="s">
        <v>1217</v>
      </c>
      <c r="E133" s="64" t="s">
        <v>1217</v>
      </c>
      <c r="F133" s="63" t="s">
        <v>1218</v>
      </c>
      <c r="G133" s="63" t="s">
        <v>1218</v>
      </c>
    </row>
    <row r="134" spans="1:7" ht="37.5" customHeight="1" x14ac:dyDescent="0.15">
      <c r="A134" s="50" t="s">
        <v>634</v>
      </c>
      <c r="B134" s="52" t="s">
        <v>1064</v>
      </c>
      <c r="C134" s="61" t="s">
        <v>779</v>
      </c>
      <c r="D134" s="63" t="s">
        <v>1217</v>
      </c>
      <c r="E134" s="63" t="s">
        <v>1218</v>
      </c>
      <c r="F134" s="63" t="s">
        <v>1218</v>
      </c>
      <c r="G134" s="63" t="s">
        <v>1218</v>
      </c>
    </row>
    <row r="135" spans="1:7" ht="37.5" customHeight="1" x14ac:dyDescent="0.15">
      <c r="A135" s="50" t="s">
        <v>634</v>
      </c>
      <c r="B135" s="52" t="s">
        <v>1065</v>
      </c>
      <c r="C135" s="61" t="s">
        <v>780</v>
      </c>
      <c r="D135" s="63" t="s">
        <v>1217</v>
      </c>
      <c r="E135" s="64" t="s">
        <v>1217</v>
      </c>
      <c r="F135" s="63" t="s">
        <v>1218</v>
      </c>
      <c r="G135" s="63" t="s">
        <v>1218</v>
      </c>
    </row>
    <row r="136" spans="1:7" ht="37.5" customHeight="1" x14ac:dyDescent="0.15">
      <c r="A136" s="50" t="s">
        <v>634</v>
      </c>
      <c r="B136" s="52" t="s">
        <v>1066</v>
      </c>
      <c r="C136" s="61" t="s">
        <v>781</v>
      </c>
      <c r="D136" s="63" t="s">
        <v>1217</v>
      </c>
      <c r="E136" s="64" t="s">
        <v>1217</v>
      </c>
      <c r="F136" s="64" t="s">
        <v>1217</v>
      </c>
      <c r="G136" s="63" t="s">
        <v>1217</v>
      </c>
    </row>
    <row r="137" spans="1:7" ht="37.5" customHeight="1" x14ac:dyDescent="0.15">
      <c r="A137" s="50" t="s">
        <v>634</v>
      </c>
      <c r="B137" s="52" t="s">
        <v>1067</v>
      </c>
      <c r="C137" s="61" t="s">
        <v>782</v>
      </c>
      <c r="D137" s="63" t="s">
        <v>1217</v>
      </c>
      <c r="E137" s="64" t="s">
        <v>1217</v>
      </c>
      <c r="F137" s="63" t="s">
        <v>1218</v>
      </c>
      <c r="G137" s="63" t="s">
        <v>1218</v>
      </c>
    </row>
    <row r="138" spans="1:7" ht="37.5" customHeight="1" x14ac:dyDescent="0.15">
      <c r="A138" s="50" t="s">
        <v>634</v>
      </c>
      <c r="B138" s="52" t="s">
        <v>1068</v>
      </c>
      <c r="C138" s="61" t="s">
        <v>783</v>
      </c>
      <c r="D138" s="63" t="s">
        <v>1217</v>
      </c>
      <c r="E138" s="64" t="s">
        <v>1217</v>
      </c>
      <c r="F138" s="63" t="s">
        <v>1218</v>
      </c>
      <c r="G138" s="63" t="s">
        <v>1218</v>
      </c>
    </row>
    <row r="139" spans="1:7" ht="37.5" customHeight="1" x14ac:dyDescent="0.15">
      <c r="A139" s="50" t="s">
        <v>635</v>
      </c>
      <c r="B139" s="52" t="s">
        <v>1069</v>
      </c>
      <c r="C139" s="61" t="s">
        <v>784</v>
      </c>
      <c r="D139" s="63" t="s">
        <v>1217</v>
      </c>
      <c r="E139" s="64" t="s">
        <v>1217</v>
      </c>
      <c r="F139" s="63" t="s">
        <v>1218</v>
      </c>
      <c r="G139" s="63" t="s">
        <v>1218</v>
      </c>
    </row>
    <row r="140" spans="1:7" ht="37.5" customHeight="1" x14ac:dyDescent="0.15">
      <c r="A140" s="50" t="s">
        <v>635</v>
      </c>
      <c r="B140" s="52" t="s">
        <v>1070</v>
      </c>
      <c r="C140" s="61" t="s">
        <v>785</v>
      </c>
      <c r="D140" s="63" t="s">
        <v>1217</v>
      </c>
      <c r="E140" s="64" t="s">
        <v>1217</v>
      </c>
      <c r="F140" s="64" t="s">
        <v>1217</v>
      </c>
      <c r="G140" s="63" t="s">
        <v>1217</v>
      </c>
    </row>
    <row r="141" spans="1:7" ht="37.5" customHeight="1" x14ac:dyDescent="0.15">
      <c r="A141" s="50" t="s">
        <v>635</v>
      </c>
      <c r="B141" s="52" t="s">
        <v>1071</v>
      </c>
      <c r="C141" s="61" t="s">
        <v>786</v>
      </c>
      <c r="D141" s="63" t="s">
        <v>1217</v>
      </c>
      <c r="E141" s="64" t="s">
        <v>1217</v>
      </c>
      <c r="F141" s="64" t="s">
        <v>1217</v>
      </c>
      <c r="G141" s="63" t="s">
        <v>1217</v>
      </c>
    </row>
    <row r="142" spans="1:7" ht="37.5" customHeight="1" x14ac:dyDescent="0.15">
      <c r="A142" s="50" t="s">
        <v>635</v>
      </c>
      <c r="B142" s="52" t="s">
        <v>1072</v>
      </c>
      <c r="C142" s="61" t="s">
        <v>787</v>
      </c>
      <c r="D142" s="63" t="s">
        <v>1217</v>
      </c>
      <c r="E142" s="64" t="s">
        <v>1217</v>
      </c>
      <c r="F142" s="63" t="s">
        <v>1218</v>
      </c>
      <c r="G142" s="63" t="s">
        <v>1218</v>
      </c>
    </row>
    <row r="143" spans="1:7" ht="37.5" customHeight="1" x14ac:dyDescent="0.15">
      <c r="A143" s="50" t="s">
        <v>635</v>
      </c>
      <c r="B143" s="52" t="s">
        <v>1073</v>
      </c>
      <c r="C143" s="61" t="s">
        <v>788</v>
      </c>
      <c r="D143" s="63" t="s">
        <v>1217</v>
      </c>
      <c r="E143" s="64" t="s">
        <v>1217</v>
      </c>
      <c r="F143" s="64" t="s">
        <v>1217</v>
      </c>
      <c r="G143" s="63" t="s">
        <v>1217</v>
      </c>
    </row>
    <row r="144" spans="1:7" ht="37.5" customHeight="1" x14ac:dyDescent="0.15">
      <c r="A144" s="50" t="s">
        <v>635</v>
      </c>
      <c r="B144" s="52" t="s">
        <v>1074</v>
      </c>
      <c r="C144" s="61" t="s">
        <v>789</v>
      </c>
      <c r="D144" s="63" t="s">
        <v>1217</v>
      </c>
      <c r="E144" s="64" t="s">
        <v>1217</v>
      </c>
      <c r="F144" s="63" t="s">
        <v>1218</v>
      </c>
      <c r="G144" s="63" t="s">
        <v>1218</v>
      </c>
    </row>
    <row r="145" spans="1:7" ht="37.5" customHeight="1" x14ac:dyDescent="0.15">
      <c r="A145" s="50" t="s">
        <v>635</v>
      </c>
      <c r="B145" s="52" t="s">
        <v>1075</v>
      </c>
      <c r="C145" s="61" t="s">
        <v>790</v>
      </c>
      <c r="D145" s="63" t="s">
        <v>1217</v>
      </c>
      <c r="E145" s="64" t="s">
        <v>1217</v>
      </c>
      <c r="F145" s="64" t="s">
        <v>1217</v>
      </c>
      <c r="G145" s="63" t="s">
        <v>1217</v>
      </c>
    </row>
    <row r="146" spans="1:7" ht="37.5" customHeight="1" x14ac:dyDescent="0.15">
      <c r="A146" s="50" t="s">
        <v>635</v>
      </c>
      <c r="B146" s="52" t="s">
        <v>1076</v>
      </c>
      <c r="C146" s="61" t="s">
        <v>791</v>
      </c>
      <c r="D146" s="63" t="s">
        <v>1217</v>
      </c>
      <c r="E146" s="64" t="s">
        <v>1217</v>
      </c>
      <c r="F146" s="63" t="s">
        <v>1218</v>
      </c>
      <c r="G146" s="63" t="s">
        <v>1218</v>
      </c>
    </row>
    <row r="147" spans="1:7" ht="37.5" customHeight="1" x14ac:dyDescent="0.15">
      <c r="A147" s="50" t="s">
        <v>635</v>
      </c>
      <c r="B147" s="52" t="s">
        <v>1077</v>
      </c>
      <c r="C147" s="61" t="s">
        <v>792</v>
      </c>
      <c r="D147" s="63" t="s">
        <v>1217</v>
      </c>
      <c r="E147" s="64" t="s">
        <v>1217</v>
      </c>
      <c r="F147" s="64" t="s">
        <v>1217</v>
      </c>
      <c r="G147" s="63" t="s">
        <v>1217</v>
      </c>
    </row>
    <row r="148" spans="1:7" ht="37.5" customHeight="1" x14ac:dyDescent="0.15">
      <c r="A148" s="50" t="s">
        <v>635</v>
      </c>
      <c r="B148" s="52" t="s">
        <v>1078</v>
      </c>
      <c r="C148" s="61" t="s">
        <v>793</v>
      </c>
      <c r="D148" s="63" t="s">
        <v>1217</v>
      </c>
      <c r="E148" s="64" t="s">
        <v>1217</v>
      </c>
      <c r="F148" s="63" t="s">
        <v>1218</v>
      </c>
      <c r="G148" s="63" t="s">
        <v>1218</v>
      </c>
    </row>
    <row r="149" spans="1:7" ht="37.5" customHeight="1" x14ac:dyDescent="0.15">
      <c r="A149" s="50" t="s">
        <v>635</v>
      </c>
      <c r="B149" s="52" t="s">
        <v>1079</v>
      </c>
      <c r="C149" s="61" t="s">
        <v>794</v>
      </c>
      <c r="D149" s="63" t="s">
        <v>1217</v>
      </c>
      <c r="E149" s="64" t="s">
        <v>1217</v>
      </c>
      <c r="F149" s="64" t="s">
        <v>1217</v>
      </c>
      <c r="G149" s="63" t="s">
        <v>1217</v>
      </c>
    </row>
    <row r="150" spans="1:7" ht="37.5" customHeight="1" x14ac:dyDescent="0.15">
      <c r="A150" s="50" t="s">
        <v>635</v>
      </c>
      <c r="B150" s="52" t="s">
        <v>1080</v>
      </c>
      <c r="C150" s="61" t="s">
        <v>795</v>
      </c>
      <c r="D150" s="63" t="s">
        <v>1217</v>
      </c>
      <c r="E150" s="64" t="s">
        <v>1217</v>
      </c>
      <c r="F150" s="63" t="s">
        <v>1218</v>
      </c>
      <c r="G150" s="63" t="s">
        <v>1218</v>
      </c>
    </row>
    <row r="151" spans="1:7" ht="37.5" customHeight="1" x14ac:dyDescent="0.15">
      <c r="A151" s="50" t="s">
        <v>635</v>
      </c>
      <c r="B151" s="52" t="s">
        <v>1081</v>
      </c>
      <c r="C151" s="61" t="s">
        <v>796</v>
      </c>
      <c r="D151" s="63" t="s">
        <v>1217</v>
      </c>
      <c r="E151" s="63" t="s">
        <v>1218</v>
      </c>
      <c r="F151" s="63" t="s">
        <v>1218</v>
      </c>
      <c r="G151" s="63" t="s">
        <v>1218</v>
      </c>
    </row>
    <row r="152" spans="1:7" ht="37.5" customHeight="1" x14ac:dyDescent="0.15">
      <c r="A152" s="50" t="s">
        <v>635</v>
      </c>
      <c r="B152" s="52" t="s">
        <v>1082</v>
      </c>
      <c r="C152" s="61" t="s">
        <v>797</v>
      </c>
      <c r="D152" s="63" t="s">
        <v>1217</v>
      </c>
      <c r="E152" s="64" t="s">
        <v>1217</v>
      </c>
      <c r="F152" s="63" t="s">
        <v>1218</v>
      </c>
      <c r="G152" s="63" t="s">
        <v>1218</v>
      </c>
    </row>
    <row r="153" spans="1:7" ht="37.5" customHeight="1" x14ac:dyDescent="0.15">
      <c r="A153" s="50" t="s">
        <v>635</v>
      </c>
      <c r="B153" s="52" t="s">
        <v>1083</v>
      </c>
      <c r="C153" s="61" t="s">
        <v>798</v>
      </c>
      <c r="D153" s="63" t="s">
        <v>1217</v>
      </c>
      <c r="E153" s="64" t="s">
        <v>1217</v>
      </c>
      <c r="F153" s="63" t="s">
        <v>1218</v>
      </c>
      <c r="G153" s="63" t="s">
        <v>1218</v>
      </c>
    </row>
    <row r="154" spans="1:7" ht="37.5" customHeight="1" x14ac:dyDescent="0.15">
      <c r="A154" s="50" t="s">
        <v>635</v>
      </c>
      <c r="B154" s="52" t="s">
        <v>1084</v>
      </c>
      <c r="C154" s="61" t="s">
        <v>799</v>
      </c>
      <c r="D154" s="63" t="s">
        <v>1217</v>
      </c>
      <c r="E154" s="64" t="s">
        <v>1217</v>
      </c>
      <c r="F154" s="64" t="s">
        <v>1217</v>
      </c>
      <c r="G154" s="63" t="s">
        <v>1217</v>
      </c>
    </row>
    <row r="155" spans="1:7" ht="37.5" customHeight="1" x14ac:dyDescent="0.15">
      <c r="A155" s="50" t="s">
        <v>635</v>
      </c>
      <c r="B155" s="52" t="s">
        <v>1085</v>
      </c>
      <c r="C155" s="61" t="s">
        <v>800</v>
      </c>
      <c r="D155" s="63" t="s">
        <v>1217</v>
      </c>
      <c r="E155" s="64" t="s">
        <v>1217</v>
      </c>
      <c r="F155" s="63" t="s">
        <v>1218</v>
      </c>
      <c r="G155" s="63" t="s">
        <v>1218</v>
      </c>
    </row>
    <row r="156" spans="1:7" ht="37.5" customHeight="1" x14ac:dyDescent="0.15">
      <c r="A156" s="50" t="s">
        <v>635</v>
      </c>
      <c r="B156" s="52" t="s">
        <v>1086</v>
      </c>
      <c r="C156" s="61" t="s">
        <v>801</v>
      </c>
      <c r="D156" s="63" t="s">
        <v>1217</v>
      </c>
      <c r="E156" s="63" t="s">
        <v>1218</v>
      </c>
      <c r="F156" s="63" t="s">
        <v>1218</v>
      </c>
      <c r="G156" s="63" t="s">
        <v>1218</v>
      </c>
    </row>
    <row r="157" spans="1:7" ht="37.5" customHeight="1" x14ac:dyDescent="0.15">
      <c r="A157" s="50" t="s">
        <v>635</v>
      </c>
      <c r="B157" s="52" t="s">
        <v>1087</v>
      </c>
      <c r="C157" s="61" t="s">
        <v>802</v>
      </c>
      <c r="D157" s="63" t="s">
        <v>1217</v>
      </c>
      <c r="E157" s="64" t="s">
        <v>1217</v>
      </c>
      <c r="F157" s="63" t="s">
        <v>1218</v>
      </c>
      <c r="G157" s="63" t="s">
        <v>1218</v>
      </c>
    </row>
    <row r="158" spans="1:7" ht="37.5" customHeight="1" x14ac:dyDescent="0.15">
      <c r="A158" s="50" t="s">
        <v>635</v>
      </c>
      <c r="B158" s="52" t="s">
        <v>937</v>
      </c>
      <c r="C158" s="61" t="s">
        <v>803</v>
      </c>
      <c r="D158" s="63" t="s">
        <v>1217</v>
      </c>
      <c r="E158" s="63" t="s">
        <v>1218</v>
      </c>
      <c r="F158" s="63" t="s">
        <v>1218</v>
      </c>
      <c r="G158" s="63" t="s">
        <v>1218</v>
      </c>
    </row>
    <row r="159" spans="1:7" ht="37.5" customHeight="1" x14ac:dyDescent="0.15">
      <c r="A159" s="50" t="s">
        <v>635</v>
      </c>
      <c r="B159" s="52" t="s">
        <v>1088</v>
      </c>
      <c r="C159" s="61" t="s">
        <v>804</v>
      </c>
      <c r="D159" s="63" t="s">
        <v>1217</v>
      </c>
      <c r="E159" s="63" t="s">
        <v>1218</v>
      </c>
      <c r="F159" s="63" t="s">
        <v>1218</v>
      </c>
      <c r="G159" s="63" t="s">
        <v>1218</v>
      </c>
    </row>
    <row r="160" spans="1:7" ht="37.5" customHeight="1" x14ac:dyDescent="0.15">
      <c r="A160" s="50" t="s">
        <v>635</v>
      </c>
      <c r="B160" s="52" t="s">
        <v>1089</v>
      </c>
      <c r="C160" s="61" t="s">
        <v>805</v>
      </c>
      <c r="D160" s="63" t="s">
        <v>1217</v>
      </c>
      <c r="E160" s="64" t="s">
        <v>1217</v>
      </c>
      <c r="F160" s="63" t="s">
        <v>1218</v>
      </c>
      <c r="G160" s="63" t="s">
        <v>1218</v>
      </c>
    </row>
    <row r="161" spans="1:7" ht="37.5" customHeight="1" x14ac:dyDescent="0.15">
      <c r="A161" s="50" t="s">
        <v>635</v>
      </c>
      <c r="B161" s="52" t="s">
        <v>938</v>
      </c>
      <c r="C161" s="61" t="s">
        <v>806</v>
      </c>
      <c r="D161" s="63" t="s">
        <v>1217</v>
      </c>
      <c r="E161" s="63" t="s">
        <v>1218</v>
      </c>
      <c r="F161" s="63" t="s">
        <v>1218</v>
      </c>
      <c r="G161" s="63" t="s">
        <v>1218</v>
      </c>
    </row>
    <row r="162" spans="1:7" ht="37.5" customHeight="1" x14ac:dyDescent="0.15">
      <c r="A162" s="50" t="s">
        <v>635</v>
      </c>
      <c r="B162" s="52" t="s">
        <v>1090</v>
      </c>
      <c r="C162" s="61" t="s">
        <v>807</v>
      </c>
      <c r="D162" s="63" t="s">
        <v>1217</v>
      </c>
      <c r="E162" s="63" t="s">
        <v>1218</v>
      </c>
      <c r="F162" s="63" t="s">
        <v>1218</v>
      </c>
      <c r="G162" s="63" t="s">
        <v>1218</v>
      </c>
    </row>
    <row r="163" spans="1:7" ht="37.5" customHeight="1" x14ac:dyDescent="0.15">
      <c r="A163" s="50" t="s">
        <v>635</v>
      </c>
      <c r="B163" s="52" t="s">
        <v>1091</v>
      </c>
      <c r="C163" s="61" t="s">
        <v>808</v>
      </c>
      <c r="D163" s="63" t="s">
        <v>1217</v>
      </c>
      <c r="E163" s="64" t="s">
        <v>1217</v>
      </c>
      <c r="F163" s="63" t="s">
        <v>1218</v>
      </c>
      <c r="G163" s="63" t="s">
        <v>1218</v>
      </c>
    </row>
    <row r="164" spans="1:7" ht="37.5" customHeight="1" x14ac:dyDescent="0.15">
      <c r="A164" s="50" t="s">
        <v>635</v>
      </c>
      <c r="B164" s="52" t="s">
        <v>939</v>
      </c>
      <c r="C164" s="61" t="s">
        <v>809</v>
      </c>
      <c r="D164" s="63" t="s">
        <v>1217</v>
      </c>
      <c r="E164" s="63" t="s">
        <v>1218</v>
      </c>
      <c r="F164" s="63" t="s">
        <v>1218</v>
      </c>
      <c r="G164" s="63" t="s">
        <v>1218</v>
      </c>
    </row>
    <row r="165" spans="1:7" ht="37.5" customHeight="1" x14ac:dyDescent="0.15">
      <c r="A165" s="50" t="s">
        <v>635</v>
      </c>
      <c r="B165" s="52" t="s">
        <v>1092</v>
      </c>
      <c r="C165" s="61" t="s">
        <v>810</v>
      </c>
      <c r="D165" s="63" t="s">
        <v>1217</v>
      </c>
      <c r="E165" s="64" t="s">
        <v>1217</v>
      </c>
      <c r="F165" s="63" t="s">
        <v>1218</v>
      </c>
      <c r="G165" s="63" t="s">
        <v>1218</v>
      </c>
    </row>
    <row r="166" spans="1:7" ht="37.5" customHeight="1" x14ac:dyDescent="0.15">
      <c r="A166" s="50" t="s">
        <v>635</v>
      </c>
      <c r="B166" s="52" t="s">
        <v>1093</v>
      </c>
      <c r="C166" s="61" t="s">
        <v>811</v>
      </c>
      <c r="D166" s="63" t="s">
        <v>1217</v>
      </c>
      <c r="E166" s="64" t="s">
        <v>1217</v>
      </c>
      <c r="F166" s="64" t="s">
        <v>1217</v>
      </c>
      <c r="G166" s="63" t="s">
        <v>1218</v>
      </c>
    </row>
    <row r="167" spans="1:7" ht="37.5" customHeight="1" x14ac:dyDescent="0.15">
      <c r="A167" s="50" t="s">
        <v>635</v>
      </c>
      <c r="B167" s="52" t="s">
        <v>1094</v>
      </c>
      <c r="C167" s="61" t="s">
        <v>812</v>
      </c>
      <c r="D167" s="63" t="s">
        <v>1217</v>
      </c>
      <c r="E167" s="64" t="s">
        <v>1217</v>
      </c>
      <c r="F167" s="64" t="s">
        <v>1217</v>
      </c>
      <c r="G167" s="63" t="s">
        <v>1218</v>
      </c>
    </row>
    <row r="168" spans="1:7" ht="37.5" customHeight="1" x14ac:dyDescent="0.15">
      <c r="A168" s="50" t="s">
        <v>636</v>
      </c>
      <c r="B168" s="52" t="s">
        <v>1095</v>
      </c>
      <c r="C168" s="61" t="s">
        <v>813</v>
      </c>
      <c r="D168" s="63" t="s">
        <v>1217</v>
      </c>
      <c r="E168" s="64" t="s">
        <v>1217</v>
      </c>
      <c r="F168" s="63" t="s">
        <v>1218</v>
      </c>
      <c r="G168" s="63" t="s">
        <v>1218</v>
      </c>
    </row>
    <row r="169" spans="1:7" ht="37.5" customHeight="1" x14ac:dyDescent="0.15">
      <c r="A169" s="50" t="s">
        <v>636</v>
      </c>
      <c r="B169" s="52" t="s">
        <v>1096</v>
      </c>
      <c r="C169" s="61" t="s">
        <v>814</v>
      </c>
      <c r="D169" s="63" t="s">
        <v>1217</v>
      </c>
      <c r="E169" s="63" t="s">
        <v>1218</v>
      </c>
      <c r="F169" s="63" t="s">
        <v>1218</v>
      </c>
      <c r="G169" s="63" t="s">
        <v>1218</v>
      </c>
    </row>
    <row r="170" spans="1:7" ht="37.5" customHeight="1" x14ac:dyDescent="0.15">
      <c r="A170" s="50" t="s">
        <v>636</v>
      </c>
      <c r="B170" s="52" t="s">
        <v>1097</v>
      </c>
      <c r="C170" s="61" t="s">
        <v>815</v>
      </c>
      <c r="D170" s="63" t="s">
        <v>1217</v>
      </c>
      <c r="E170" s="64" t="s">
        <v>1217</v>
      </c>
      <c r="F170" s="63" t="s">
        <v>1218</v>
      </c>
      <c r="G170" s="63" t="s">
        <v>1218</v>
      </c>
    </row>
    <row r="171" spans="1:7" ht="37.5" customHeight="1" x14ac:dyDescent="0.15">
      <c r="A171" s="50" t="s">
        <v>636</v>
      </c>
      <c r="B171" s="52" t="s">
        <v>1098</v>
      </c>
      <c r="C171" s="61" t="s">
        <v>816</v>
      </c>
      <c r="D171" s="63" t="s">
        <v>1217</v>
      </c>
      <c r="E171" s="63" t="s">
        <v>1218</v>
      </c>
      <c r="F171" s="63" t="s">
        <v>1218</v>
      </c>
      <c r="G171" s="63" t="s">
        <v>1218</v>
      </c>
    </row>
    <row r="172" spans="1:7" ht="37.5" customHeight="1" x14ac:dyDescent="0.15">
      <c r="A172" s="50" t="s">
        <v>636</v>
      </c>
      <c r="B172" s="52" t="s">
        <v>1099</v>
      </c>
      <c r="C172" s="61" t="s">
        <v>817</v>
      </c>
      <c r="D172" s="63" t="s">
        <v>1217</v>
      </c>
      <c r="E172" s="64" t="s">
        <v>1217</v>
      </c>
      <c r="F172" s="63" t="s">
        <v>1218</v>
      </c>
      <c r="G172" s="63" t="s">
        <v>1218</v>
      </c>
    </row>
    <row r="173" spans="1:7" ht="37.5" customHeight="1" x14ac:dyDescent="0.15">
      <c r="A173" s="50" t="s">
        <v>636</v>
      </c>
      <c r="B173" s="52" t="s">
        <v>1100</v>
      </c>
      <c r="C173" s="61" t="s">
        <v>818</v>
      </c>
      <c r="D173" s="63" t="s">
        <v>1217</v>
      </c>
      <c r="E173" s="64" t="s">
        <v>1217</v>
      </c>
      <c r="F173" s="64" t="s">
        <v>1217</v>
      </c>
      <c r="G173" s="63" t="s">
        <v>1217</v>
      </c>
    </row>
    <row r="174" spans="1:7" ht="37.5" customHeight="1" x14ac:dyDescent="0.15">
      <c r="A174" s="50" t="s">
        <v>636</v>
      </c>
      <c r="B174" s="52" t="s">
        <v>1101</v>
      </c>
      <c r="C174" s="61" t="s">
        <v>819</v>
      </c>
      <c r="D174" s="63" t="s">
        <v>1217</v>
      </c>
      <c r="E174" s="63" t="s">
        <v>1218</v>
      </c>
      <c r="F174" s="63" t="s">
        <v>1218</v>
      </c>
      <c r="G174" s="63" t="s">
        <v>1218</v>
      </c>
    </row>
    <row r="175" spans="1:7" ht="37.5" customHeight="1" x14ac:dyDescent="0.15">
      <c r="A175" s="50" t="s">
        <v>636</v>
      </c>
      <c r="B175" s="52" t="s">
        <v>1102</v>
      </c>
      <c r="C175" s="61" t="s">
        <v>820</v>
      </c>
      <c r="D175" s="63" t="s">
        <v>1217</v>
      </c>
      <c r="E175" s="64" t="s">
        <v>1217</v>
      </c>
      <c r="F175" s="63" t="s">
        <v>1218</v>
      </c>
      <c r="G175" s="63" t="s">
        <v>1218</v>
      </c>
    </row>
    <row r="176" spans="1:7" ht="37.5" customHeight="1" x14ac:dyDescent="0.15">
      <c r="A176" s="50" t="s">
        <v>636</v>
      </c>
      <c r="B176" s="52" t="s">
        <v>1103</v>
      </c>
      <c r="C176" s="61" t="s">
        <v>821</v>
      </c>
      <c r="D176" s="63" t="s">
        <v>1217</v>
      </c>
      <c r="E176" s="64" t="s">
        <v>1217</v>
      </c>
      <c r="F176" s="64" t="s">
        <v>1217</v>
      </c>
      <c r="G176" s="63" t="s">
        <v>1217</v>
      </c>
    </row>
    <row r="177" spans="1:7" ht="37.5" customHeight="1" x14ac:dyDescent="0.15">
      <c r="A177" s="50" t="s">
        <v>636</v>
      </c>
      <c r="B177" s="52" t="s">
        <v>1104</v>
      </c>
      <c r="C177" s="61" t="s">
        <v>822</v>
      </c>
      <c r="D177" s="63" t="s">
        <v>1217</v>
      </c>
      <c r="E177" s="64" t="s">
        <v>1217</v>
      </c>
      <c r="F177" s="63" t="s">
        <v>1218</v>
      </c>
      <c r="G177" s="63" t="s">
        <v>1218</v>
      </c>
    </row>
    <row r="178" spans="1:7" ht="37.5" customHeight="1" x14ac:dyDescent="0.15">
      <c r="A178" s="50" t="s">
        <v>636</v>
      </c>
      <c r="B178" s="54" t="s">
        <v>1105</v>
      </c>
      <c r="C178" s="61" t="s">
        <v>823</v>
      </c>
      <c r="D178" s="63" t="s">
        <v>1217</v>
      </c>
      <c r="E178" s="64" t="s">
        <v>1217</v>
      </c>
      <c r="F178" s="64" t="s">
        <v>1217</v>
      </c>
      <c r="G178" s="63" t="s">
        <v>1217</v>
      </c>
    </row>
    <row r="179" spans="1:7" ht="37.5" customHeight="1" x14ac:dyDescent="0.15">
      <c r="A179" s="50" t="s">
        <v>636</v>
      </c>
      <c r="B179" s="54" t="s">
        <v>1106</v>
      </c>
      <c r="C179" s="61" t="s">
        <v>824</v>
      </c>
      <c r="D179" s="63" t="s">
        <v>1217</v>
      </c>
      <c r="E179" s="64" t="s">
        <v>1217</v>
      </c>
      <c r="F179" s="63" t="s">
        <v>1218</v>
      </c>
      <c r="G179" s="63" t="s">
        <v>1218</v>
      </c>
    </row>
    <row r="180" spans="1:7" ht="37.5" customHeight="1" x14ac:dyDescent="0.15">
      <c r="A180" s="50" t="s">
        <v>636</v>
      </c>
      <c r="B180" s="54" t="s">
        <v>1107</v>
      </c>
      <c r="C180" s="61" t="s">
        <v>825</v>
      </c>
      <c r="D180" s="63" t="s">
        <v>1217</v>
      </c>
      <c r="E180" s="63" t="s">
        <v>1218</v>
      </c>
      <c r="F180" s="63" t="s">
        <v>1218</v>
      </c>
      <c r="G180" s="63" t="s">
        <v>1218</v>
      </c>
    </row>
    <row r="181" spans="1:7" ht="37.5" customHeight="1" x14ac:dyDescent="0.15">
      <c r="A181" s="50" t="s">
        <v>636</v>
      </c>
      <c r="B181" s="54" t="s">
        <v>1108</v>
      </c>
      <c r="C181" s="61" t="s">
        <v>826</v>
      </c>
      <c r="D181" s="63" t="s">
        <v>1217</v>
      </c>
      <c r="E181" s="64" t="s">
        <v>1217</v>
      </c>
      <c r="F181" s="63" t="s">
        <v>1218</v>
      </c>
      <c r="G181" s="63" t="s">
        <v>1218</v>
      </c>
    </row>
    <row r="182" spans="1:7" ht="37.5" customHeight="1" x14ac:dyDescent="0.15">
      <c r="A182" s="50" t="s">
        <v>636</v>
      </c>
      <c r="B182" s="54" t="s">
        <v>1109</v>
      </c>
      <c r="C182" s="61" t="s">
        <v>827</v>
      </c>
      <c r="D182" s="63" t="s">
        <v>1217</v>
      </c>
      <c r="E182" s="64" t="s">
        <v>1217</v>
      </c>
      <c r="F182" s="64" t="s">
        <v>1217</v>
      </c>
      <c r="G182" s="63" t="s">
        <v>1218</v>
      </c>
    </row>
    <row r="183" spans="1:7" ht="37.5" customHeight="1" x14ac:dyDescent="0.15">
      <c r="A183" s="50" t="s">
        <v>636</v>
      </c>
      <c r="B183" s="54" t="s">
        <v>1110</v>
      </c>
      <c r="C183" s="61" t="s">
        <v>828</v>
      </c>
      <c r="D183" s="63" t="s">
        <v>1217</v>
      </c>
      <c r="E183" s="64" t="s">
        <v>1217</v>
      </c>
      <c r="F183" s="64" t="s">
        <v>1217</v>
      </c>
      <c r="G183" s="63" t="s">
        <v>1217</v>
      </c>
    </row>
    <row r="184" spans="1:7" ht="37.5" customHeight="1" x14ac:dyDescent="0.15">
      <c r="A184" s="50" t="s">
        <v>636</v>
      </c>
      <c r="B184" s="54" t="s">
        <v>1111</v>
      </c>
      <c r="C184" s="61" t="s">
        <v>829</v>
      </c>
      <c r="D184" s="63" t="s">
        <v>1217</v>
      </c>
      <c r="E184" s="64" t="s">
        <v>1217</v>
      </c>
      <c r="F184" s="63" t="s">
        <v>1218</v>
      </c>
      <c r="G184" s="63" t="s">
        <v>1218</v>
      </c>
    </row>
    <row r="185" spans="1:7" ht="37.5" customHeight="1" x14ac:dyDescent="0.15">
      <c r="A185" s="50" t="s">
        <v>636</v>
      </c>
      <c r="B185" s="54" t="s">
        <v>1112</v>
      </c>
      <c r="C185" s="61" t="s">
        <v>830</v>
      </c>
      <c r="D185" s="63" t="s">
        <v>1217</v>
      </c>
      <c r="E185" s="64" t="s">
        <v>1217</v>
      </c>
      <c r="F185" s="63" t="s">
        <v>1218</v>
      </c>
      <c r="G185" s="63" t="s">
        <v>1218</v>
      </c>
    </row>
    <row r="186" spans="1:7" ht="37.5" customHeight="1" x14ac:dyDescent="0.15">
      <c r="A186" s="50" t="s">
        <v>636</v>
      </c>
      <c r="B186" s="54" t="s">
        <v>1113</v>
      </c>
      <c r="C186" s="61" t="s">
        <v>831</v>
      </c>
      <c r="D186" s="63" t="s">
        <v>1217</v>
      </c>
      <c r="E186" s="64" t="s">
        <v>1217</v>
      </c>
      <c r="F186" s="64" t="s">
        <v>1217</v>
      </c>
      <c r="G186" s="63" t="s">
        <v>1218</v>
      </c>
    </row>
    <row r="187" spans="1:7" ht="37.5" customHeight="1" x14ac:dyDescent="0.15">
      <c r="A187" s="50" t="s">
        <v>636</v>
      </c>
      <c r="B187" s="54" t="s">
        <v>1114</v>
      </c>
      <c r="C187" s="61" t="s">
        <v>832</v>
      </c>
      <c r="D187" s="63" t="s">
        <v>1217</v>
      </c>
      <c r="E187" s="64" t="s">
        <v>1217</v>
      </c>
      <c r="F187" s="64" t="s">
        <v>1217</v>
      </c>
      <c r="G187" s="63" t="s">
        <v>1217</v>
      </c>
    </row>
    <row r="188" spans="1:7" ht="37.5" customHeight="1" x14ac:dyDescent="0.15">
      <c r="A188" s="50" t="s">
        <v>636</v>
      </c>
      <c r="B188" s="54" t="s">
        <v>1115</v>
      </c>
      <c r="C188" s="61" t="s">
        <v>833</v>
      </c>
      <c r="D188" s="63" t="s">
        <v>1217</v>
      </c>
      <c r="E188" s="64" t="s">
        <v>1217</v>
      </c>
      <c r="F188" s="64" t="s">
        <v>1217</v>
      </c>
      <c r="G188" s="63" t="s">
        <v>1217</v>
      </c>
    </row>
    <row r="189" spans="1:7" ht="37.5" customHeight="1" x14ac:dyDescent="0.15">
      <c r="A189" s="50" t="s">
        <v>637</v>
      </c>
      <c r="B189" s="54" t="s">
        <v>1116</v>
      </c>
      <c r="C189" s="61" t="s">
        <v>834</v>
      </c>
      <c r="D189" s="63" t="s">
        <v>1217</v>
      </c>
      <c r="E189" s="63" t="s">
        <v>1218</v>
      </c>
      <c r="F189" s="63" t="s">
        <v>1218</v>
      </c>
      <c r="G189" s="63" t="s">
        <v>1218</v>
      </c>
    </row>
    <row r="190" spans="1:7" ht="37.5" customHeight="1" x14ac:dyDescent="0.15">
      <c r="A190" s="50" t="s">
        <v>637</v>
      </c>
      <c r="B190" s="54" t="s">
        <v>1117</v>
      </c>
      <c r="C190" s="61" t="s">
        <v>835</v>
      </c>
      <c r="D190" s="63" t="s">
        <v>1217</v>
      </c>
      <c r="E190" s="64" t="s">
        <v>1217</v>
      </c>
      <c r="F190" s="63" t="s">
        <v>1218</v>
      </c>
      <c r="G190" s="63" t="s">
        <v>1218</v>
      </c>
    </row>
    <row r="191" spans="1:7" ht="37.5" customHeight="1" x14ac:dyDescent="0.15">
      <c r="A191" s="50" t="s">
        <v>637</v>
      </c>
      <c r="B191" s="54" t="s">
        <v>1118</v>
      </c>
      <c r="C191" s="61" t="s">
        <v>836</v>
      </c>
      <c r="D191" s="63" t="s">
        <v>1217</v>
      </c>
      <c r="E191" s="64" t="s">
        <v>1217</v>
      </c>
      <c r="F191" s="64" t="s">
        <v>1217</v>
      </c>
      <c r="G191" s="63" t="s">
        <v>1217</v>
      </c>
    </row>
    <row r="192" spans="1:7" ht="37.5" customHeight="1" x14ac:dyDescent="0.15">
      <c r="A192" s="50" t="s">
        <v>637</v>
      </c>
      <c r="B192" s="54" t="s">
        <v>941</v>
      </c>
      <c r="C192" s="61" t="s">
        <v>837</v>
      </c>
      <c r="D192" s="63" t="s">
        <v>1217</v>
      </c>
      <c r="E192" s="63" t="s">
        <v>1218</v>
      </c>
      <c r="F192" s="63" t="s">
        <v>1218</v>
      </c>
      <c r="G192" s="63" t="s">
        <v>1218</v>
      </c>
    </row>
    <row r="193" spans="1:7" ht="37.5" customHeight="1" x14ac:dyDescent="0.15">
      <c r="A193" s="50" t="s">
        <v>637</v>
      </c>
      <c r="B193" s="54" t="s">
        <v>940</v>
      </c>
      <c r="C193" s="61" t="s">
        <v>838</v>
      </c>
      <c r="D193" s="63" t="s">
        <v>1217</v>
      </c>
      <c r="E193" s="63" t="s">
        <v>1218</v>
      </c>
      <c r="F193" s="63" t="s">
        <v>1218</v>
      </c>
      <c r="G193" s="63" t="s">
        <v>1218</v>
      </c>
    </row>
    <row r="194" spans="1:7" ht="37.5" customHeight="1" x14ac:dyDescent="0.15">
      <c r="A194" s="50" t="s">
        <v>637</v>
      </c>
      <c r="B194" s="54" t="s">
        <v>1119</v>
      </c>
      <c r="C194" s="61" t="s">
        <v>839</v>
      </c>
      <c r="D194" s="63" t="s">
        <v>1217</v>
      </c>
      <c r="E194" s="63" t="s">
        <v>1218</v>
      </c>
      <c r="F194" s="63" t="s">
        <v>1218</v>
      </c>
      <c r="G194" s="63" t="s">
        <v>1218</v>
      </c>
    </row>
    <row r="195" spans="1:7" ht="37.5" customHeight="1" x14ac:dyDescent="0.15">
      <c r="A195" s="50" t="s">
        <v>637</v>
      </c>
      <c r="B195" s="54" t="s">
        <v>1120</v>
      </c>
      <c r="C195" s="61" t="s">
        <v>840</v>
      </c>
      <c r="D195" s="63" t="s">
        <v>1217</v>
      </c>
      <c r="E195" s="64" t="s">
        <v>1217</v>
      </c>
      <c r="F195" s="64" t="s">
        <v>1217</v>
      </c>
      <c r="G195" s="63" t="s">
        <v>1218</v>
      </c>
    </row>
    <row r="196" spans="1:7" ht="37.5" customHeight="1" x14ac:dyDescent="0.15">
      <c r="A196" s="50" t="s">
        <v>637</v>
      </c>
      <c r="B196" s="54" t="s">
        <v>943</v>
      </c>
      <c r="C196" s="61" t="s">
        <v>841</v>
      </c>
      <c r="D196" s="63" t="s">
        <v>1217</v>
      </c>
      <c r="E196" s="63" t="s">
        <v>1218</v>
      </c>
      <c r="F196" s="63" t="s">
        <v>1218</v>
      </c>
      <c r="G196" s="63" t="s">
        <v>1218</v>
      </c>
    </row>
    <row r="197" spans="1:7" ht="37.5" customHeight="1" x14ac:dyDescent="0.15">
      <c r="A197" s="50" t="s">
        <v>637</v>
      </c>
      <c r="B197" s="54" t="s">
        <v>942</v>
      </c>
      <c r="C197" s="61" t="s">
        <v>842</v>
      </c>
      <c r="D197" s="63" t="s">
        <v>1217</v>
      </c>
      <c r="E197" s="63" t="s">
        <v>1218</v>
      </c>
      <c r="F197" s="63" t="s">
        <v>1218</v>
      </c>
      <c r="G197" s="63" t="s">
        <v>1218</v>
      </c>
    </row>
    <row r="198" spans="1:7" ht="37.5" customHeight="1" x14ac:dyDescent="0.15">
      <c r="A198" s="50" t="s">
        <v>638</v>
      </c>
      <c r="B198" s="54" t="s">
        <v>1121</v>
      </c>
      <c r="C198" s="61" t="s">
        <v>843</v>
      </c>
      <c r="D198" s="63" t="s">
        <v>1217</v>
      </c>
      <c r="E198" s="63" t="s">
        <v>1218</v>
      </c>
      <c r="F198" s="63" t="s">
        <v>1218</v>
      </c>
      <c r="G198" s="63" t="s">
        <v>1218</v>
      </c>
    </row>
    <row r="199" spans="1:7" ht="37.5" customHeight="1" x14ac:dyDescent="0.15">
      <c r="A199" s="50" t="s">
        <v>638</v>
      </c>
      <c r="B199" s="54" t="s">
        <v>1122</v>
      </c>
      <c r="C199" s="61" t="s">
        <v>844</v>
      </c>
      <c r="D199" s="63" t="s">
        <v>1217</v>
      </c>
      <c r="E199" s="64" t="s">
        <v>1217</v>
      </c>
      <c r="F199" s="63" t="s">
        <v>1218</v>
      </c>
      <c r="G199" s="63" t="s">
        <v>1218</v>
      </c>
    </row>
    <row r="200" spans="1:7" ht="37.5" customHeight="1" x14ac:dyDescent="0.15">
      <c r="A200" s="50" t="s">
        <v>638</v>
      </c>
      <c r="B200" s="52" t="s">
        <v>1123</v>
      </c>
      <c r="C200" s="61" t="s">
        <v>845</v>
      </c>
      <c r="D200" s="63" t="s">
        <v>1217</v>
      </c>
      <c r="E200" s="63" t="s">
        <v>1218</v>
      </c>
      <c r="F200" s="63" t="s">
        <v>1218</v>
      </c>
      <c r="G200" s="63" t="s">
        <v>1218</v>
      </c>
    </row>
    <row r="201" spans="1:7" ht="37.5" customHeight="1" x14ac:dyDescent="0.15">
      <c r="A201" s="50" t="s">
        <v>638</v>
      </c>
      <c r="B201" s="52" t="s">
        <v>1124</v>
      </c>
      <c r="C201" s="61" t="s">
        <v>846</v>
      </c>
      <c r="D201" s="63" t="s">
        <v>1217</v>
      </c>
      <c r="E201" s="64" t="s">
        <v>1217</v>
      </c>
      <c r="F201" s="63" t="s">
        <v>1218</v>
      </c>
      <c r="G201" s="63" t="s">
        <v>1218</v>
      </c>
    </row>
    <row r="202" spans="1:7" ht="37.5" customHeight="1" x14ac:dyDescent="0.15">
      <c r="A202" s="50" t="s">
        <v>638</v>
      </c>
      <c r="B202" s="52" t="s">
        <v>1125</v>
      </c>
      <c r="C202" s="61" t="s">
        <v>847</v>
      </c>
      <c r="D202" s="63" t="s">
        <v>1217</v>
      </c>
      <c r="E202" s="63" t="s">
        <v>1218</v>
      </c>
      <c r="F202" s="63" t="s">
        <v>1218</v>
      </c>
      <c r="G202" s="63" t="s">
        <v>1218</v>
      </c>
    </row>
    <row r="203" spans="1:7" ht="37.5" customHeight="1" x14ac:dyDescent="0.15">
      <c r="A203" s="50" t="s">
        <v>638</v>
      </c>
      <c r="B203" s="52" t="s">
        <v>1126</v>
      </c>
      <c r="C203" s="61" t="s">
        <v>848</v>
      </c>
      <c r="D203" s="63" t="s">
        <v>1217</v>
      </c>
      <c r="E203" s="64" t="s">
        <v>1217</v>
      </c>
      <c r="F203" s="63" t="s">
        <v>1218</v>
      </c>
      <c r="G203" s="63" t="s">
        <v>1218</v>
      </c>
    </row>
    <row r="204" spans="1:7" ht="37.5" customHeight="1" x14ac:dyDescent="0.15">
      <c r="A204" s="50" t="s">
        <v>638</v>
      </c>
      <c r="B204" s="52" t="s">
        <v>1127</v>
      </c>
      <c r="C204" s="61" t="s">
        <v>849</v>
      </c>
      <c r="D204" s="63" t="s">
        <v>1217</v>
      </c>
      <c r="E204" s="64" t="s">
        <v>1217</v>
      </c>
      <c r="F204" s="63" t="s">
        <v>1218</v>
      </c>
      <c r="G204" s="63" t="s">
        <v>1218</v>
      </c>
    </row>
    <row r="205" spans="1:7" ht="37.5" customHeight="1" x14ac:dyDescent="0.15">
      <c r="A205" s="50" t="s">
        <v>638</v>
      </c>
      <c r="B205" s="52" t="s">
        <v>1128</v>
      </c>
      <c r="C205" s="61" t="s">
        <v>850</v>
      </c>
      <c r="D205" s="63" t="s">
        <v>1217</v>
      </c>
      <c r="E205" s="64" t="s">
        <v>1217</v>
      </c>
      <c r="F205" s="64" t="s">
        <v>1217</v>
      </c>
      <c r="G205" s="63" t="s">
        <v>1218</v>
      </c>
    </row>
    <row r="206" spans="1:7" ht="37.5" customHeight="1" x14ac:dyDescent="0.15">
      <c r="A206" s="50" t="s">
        <v>638</v>
      </c>
      <c r="B206" s="52" t="s">
        <v>1129</v>
      </c>
      <c r="C206" s="61" t="s">
        <v>851</v>
      </c>
      <c r="D206" s="63" t="s">
        <v>1217</v>
      </c>
      <c r="E206" s="64" t="s">
        <v>1217</v>
      </c>
      <c r="F206" s="64" t="s">
        <v>1217</v>
      </c>
      <c r="G206" s="63" t="s">
        <v>1217</v>
      </c>
    </row>
    <row r="207" spans="1:7" ht="37.5" customHeight="1" x14ac:dyDescent="0.15">
      <c r="A207" s="50" t="s">
        <v>638</v>
      </c>
      <c r="B207" s="52" t="s">
        <v>1130</v>
      </c>
      <c r="C207" s="61" t="s">
        <v>852</v>
      </c>
      <c r="D207" s="63" t="s">
        <v>1217</v>
      </c>
      <c r="E207" s="64" t="s">
        <v>1217</v>
      </c>
      <c r="F207" s="63" t="s">
        <v>1218</v>
      </c>
      <c r="G207" s="63" t="s">
        <v>1218</v>
      </c>
    </row>
    <row r="208" spans="1:7" ht="37.5" customHeight="1" x14ac:dyDescent="0.15">
      <c r="A208" s="50" t="s">
        <v>638</v>
      </c>
      <c r="B208" s="52" t="s">
        <v>1131</v>
      </c>
      <c r="C208" s="61" t="s">
        <v>853</v>
      </c>
      <c r="D208" s="63" t="s">
        <v>1217</v>
      </c>
      <c r="E208" s="64" t="s">
        <v>1217</v>
      </c>
      <c r="F208" s="63" t="s">
        <v>1218</v>
      </c>
      <c r="G208" s="63" t="s">
        <v>1218</v>
      </c>
    </row>
    <row r="209" spans="1:7" ht="37.5" customHeight="1" x14ac:dyDescent="0.15">
      <c r="A209" s="50" t="s">
        <v>638</v>
      </c>
      <c r="B209" s="52" t="s">
        <v>1132</v>
      </c>
      <c r="C209" s="61" t="s">
        <v>854</v>
      </c>
      <c r="D209" s="63" t="s">
        <v>1217</v>
      </c>
      <c r="E209" s="64" t="s">
        <v>1217</v>
      </c>
      <c r="F209" s="64" t="s">
        <v>1217</v>
      </c>
      <c r="G209" s="63" t="s">
        <v>1218</v>
      </c>
    </row>
    <row r="210" spans="1:7" ht="37.5" customHeight="1" x14ac:dyDescent="0.15">
      <c r="A210" s="50" t="s">
        <v>638</v>
      </c>
      <c r="B210" s="52" t="s">
        <v>1133</v>
      </c>
      <c r="C210" s="61" t="s">
        <v>855</v>
      </c>
      <c r="D210" s="63" t="s">
        <v>1217</v>
      </c>
      <c r="E210" s="64" t="s">
        <v>1217</v>
      </c>
      <c r="F210" s="64" t="s">
        <v>1217</v>
      </c>
      <c r="G210" s="63" t="s">
        <v>1217</v>
      </c>
    </row>
    <row r="211" spans="1:7" ht="37.5" customHeight="1" x14ac:dyDescent="0.15">
      <c r="A211" s="50" t="s">
        <v>638</v>
      </c>
      <c r="B211" s="52" t="s">
        <v>1134</v>
      </c>
      <c r="C211" s="61" t="s">
        <v>856</v>
      </c>
      <c r="D211" s="63" t="s">
        <v>1217</v>
      </c>
      <c r="E211" s="64" t="s">
        <v>1217</v>
      </c>
      <c r="F211" s="63" t="s">
        <v>1218</v>
      </c>
      <c r="G211" s="63" t="s">
        <v>1218</v>
      </c>
    </row>
    <row r="212" spans="1:7" ht="37.5" customHeight="1" x14ac:dyDescent="0.15">
      <c r="A212" s="50" t="s">
        <v>638</v>
      </c>
      <c r="B212" s="52" t="s">
        <v>1135</v>
      </c>
      <c r="C212" s="61" t="s">
        <v>857</v>
      </c>
      <c r="D212" s="63" t="s">
        <v>1217</v>
      </c>
      <c r="E212" s="64" t="s">
        <v>1217</v>
      </c>
      <c r="F212" s="64" t="s">
        <v>1217</v>
      </c>
      <c r="G212" s="63" t="s">
        <v>1218</v>
      </c>
    </row>
    <row r="213" spans="1:7" ht="37.5" customHeight="1" x14ac:dyDescent="0.15">
      <c r="A213" s="50" t="s">
        <v>638</v>
      </c>
      <c r="B213" s="52" t="s">
        <v>1136</v>
      </c>
      <c r="C213" s="61" t="s">
        <v>858</v>
      </c>
      <c r="D213" s="63" t="s">
        <v>1217</v>
      </c>
      <c r="E213" s="64" t="s">
        <v>1217</v>
      </c>
      <c r="F213" s="64" t="s">
        <v>1217</v>
      </c>
      <c r="G213" s="63" t="s">
        <v>1217</v>
      </c>
    </row>
    <row r="214" spans="1:7" ht="37.5" customHeight="1" x14ac:dyDescent="0.15">
      <c r="A214" s="50" t="s">
        <v>638</v>
      </c>
      <c r="B214" s="52" t="s">
        <v>1137</v>
      </c>
      <c r="C214" s="61" t="s">
        <v>859</v>
      </c>
      <c r="D214" s="63" t="s">
        <v>1217</v>
      </c>
      <c r="E214" s="64" t="s">
        <v>1217</v>
      </c>
      <c r="F214" s="64" t="s">
        <v>1217</v>
      </c>
      <c r="G214" s="63" t="s">
        <v>1218</v>
      </c>
    </row>
    <row r="215" spans="1:7" ht="37.5" customHeight="1" x14ac:dyDescent="0.15">
      <c r="A215" s="50" t="s">
        <v>638</v>
      </c>
      <c r="B215" s="52" t="s">
        <v>1138</v>
      </c>
      <c r="C215" s="61" t="s">
        <v>860</v>
      </c>
      <c r="D215" s="63" t="s">
        <v>1217</v>
      </c>
      <c r="E215" s="64" t="s">
        <v>1217</v>
      </c>
      <c r="F215" s="64" t="s">
        <v>1217</v>
      </c>
      <c r="G215" s="63" t="s">
        <v>1218</v>
      </c>
    </row>
    <row r="216" spans="1:7" ht="37.5" customHeight="1" x14ac:dyDescent="0.15">
      <c r="A216" s="50" t="s">
        <v>638</v>
      </c>
      <c r="B216" s="52" t="s">
        <v>1139</v>
      </c>
      <c r="C216" s="61" t="s">
        <v>861</v>
      </c>
      <c r="D216" s="63" t="s">
        <v>1217</v>
      </c>
      <c r="E216" s="64" t="s">
        <v>1217</v>
      </c>
      <c r="F216" s="64" t="s">
        <v>1217</v>
      </c>
      <c r="G216" s="63" t="s">
        <v>1218</v>
      </c>
    </row>
    <row r="217" spans="1:7" ht="37.5" customHeight="1" x14ac:dyDescent="0.15">
      <c r="A217" s="50" t="s">
        <v>638</v>
      </c>
      <c r="B217" s="52" t="s">
        <v>1140</v>
      </c>
      <c r="C217" s="61" t="s">
        <v>862</v>
      </c>
      <c r="D217" s="63" t="s">
        <v>1217</v>
      </c>
      <c r="E217" s="64" t="s">
        <v>1217</v>
      </c>
      <c r="F217" s="64" t="s">
        <v>1217</v>
      </c>
      <c r="G217" s="63" t="s">
        <v>1218</v>
      </c>
    </row>
    <row r="218" spans="1:7" ht="37.5" customHeight="1" x14ac:dyDescent="0.15">
      <c r="A218" s="50" t="s">
        <v>638</v>
      </c>
      <c r="B218" s="52" t="s">
        <v>1141</v>
      </c>
      <c r="C218" s="61" t="s">
        <v>863</v>
      </c>
      <c r="D218" s="63" t="s">
        <v>1217</v>
      </c>
      <c r="E218" s="64" t="s">
        <v>1217</v>
      </c>
      <c r="F218" s="64" t="s">
        <v>1217</v>
      </c>
      <c r="G218" s="63" t="s">
        <v>1218</v>
      </c>
    </row>
    <row r="219" spans="1:7" ht="37.5" customHeight="1" x14ac:dyDescent="0.15">
      <c r="A219" s="50" t="s">
        <v>638</v>
      </c>
      <c r="B219" s="52" t="s">
        <v>1142</v>
      </c>
      <c r="C219" s="61" t="s">
        <v>864</v>
      </c>
      <c r="D219" s="63" t="s">
        <v>1217</v>
      </c>
      <c r="E219" s="64" t="s">
        <v>1217</v>
      </c>
      <c r="F219" s="64" t="s">
        <v>1217</v>
      </c>
      <c r="G219" s="63" t="s">
        <v>1218</v>
      </c>
    </row>
    <row r="220" spans="1:7" ht="37.5" customHeight="1" x14ac:dyDescent="0.15">
      <c r="A220" s="50" t="s">
        <v>638</v>
      </c>
      <c r="B220" s="52" t="s">
        <v>1143</v>
      </c>
      <c r="C220" s="61" t="s">
        <v>865</v>
      </c>
      <c r="D220" s="63" t="s">
        <v>1217</v>
      </c>
      <c r="E220" s="64" t="s">
        <v>1217</v>
      </c>
      <c r="F220" s="63" t="s">
        <v>1218</v>
      </c>
      <c r="G220" s="63" t="s">
        <v>1218</v>
      </c>
    </row>
    <row r="221" spans="1:7" ht="37.5" customHeight="1" x14ac:dyDescent="0.15">
      <c r="A221" s="50" t="s">
        <v>638</v>
      </c>
      <c r="B221" s="52" t="s">
        <v>1144</v>
      </c>
      <c r="C221" s="61" t="s">
        <v>866</v>
      </c>
      <c r="D221" s="63" t="s">
        <v>1217</v>
      </c>
      <c r="E221" s="64" t="s">
        <v>1217</v>
      </c>
      <c r="F221" s="63" t="s">
        <v>1218</v>
      </c>
      <c r="G221" s="63" t="s">
        <v>1218</v>
      </c>
    </row>
    <row r="222" spans="1:7" ht="37.5" customHeight="1" x14ac:dyDescent="0.15">
      <c r="A222" s="50" t="s">
        <v>638</v>
      </c>
      <c r="B222" s="52" t="s">
        <v>1145</v>
      </c>
      <c r="C222" s="61" t="s">
        <v>867</v>
      </c>
      <c r="D222" s="63" t="s">
        <v>1217</v>
      </c>
      <c r="E222" s="63" t="s">
        <v>1218</v>
      </c>
      <c r="F222" s="63" t="s">
        <v>1218</v>
      </c>
      <c r="G222" s="63" t="s">
        <v>1218</v>
      </c>
    </row>
    <row r="223" spans="1:7" ht="37.5" customHeight="1" x14ac:dyDescent="0.15">
      <c r="A223" s="50" t="s">
        <v>638</v>
      </c>
      <c r="B223" s="52" t="s">
        <v>1146</v>
      </c>
      <c r="C223" s="61" t="s">
        <v>868</v>
      </c>
      <c r="D223" s="63" t="s">
        <v>1217</v>
      </c>
      <c r="E223" s="64" t="s">
        <v>1217</v>
      </c>
      <c r="F223" s="64" t="s">
        <v>1217</v>
      </c>
      <c r="G223" s="63" t="s">
        <v>1218</v>
      </c>
    </row>
    <row r="224" spans="1:7" ht="24" x14ac:dyDescent="0.15">
      <c r="A224" s="50" t="s">
        <v>638</v>
      </c>
      <c r="B224" s="52" t="s">
        <v>1147</v>
      </c>
      <c r="C224" s="61" t="s">
        <v>869</v>
      </c>
      <c r="D224" s="63" t="s">
        <v>1217</v>
      </c>
      <c r="E224" s="64" t="s">
        <v>1217</v>
      </c>
      <c r="F224" s="64" t="s">
        <v>1217</v>
      </c>
      <c r="G224" s="63" t="s">
        <v>1218</v>
      </c>
    </row>
    <row r="225" spans="1:7" s="31" customFormat="1" ht="24" x14ac:dyDescent="0.15">
      <c r="A225" s="50" t="s">
        <v>639</v>
      </c>
      <c r="B225" s="52" t="s">
        <v>1148</v>
      </c>
      <c r="C225" s="61" t="s">
        <v>870</v>
      </c>
      <c r="D225" s="63" t="s">
        <v>1217</v>
      </c>
      <c r="E225" s="63" t="s">
        <v>1218</v>
      </c>
      <c r="F225" s="63" t="s">
        <v>1218</v>
      </c>
      <c r="G225" s="63" t="s">
        <v>1218</v>
      </c>
    </row>
    <row r="226" spans="1:7" s="31" customFormat="1" ht="24" x14ac:dyDescent="0.15">
      <c r="A226" s="50" t="s">
        <v>639</v>
      </c>
      <c r="B226" s="52" t="s">
        <v>1149</v>
      </c>
      <c r="C226" s="61" t="s">
        <v>871</v>
      </c>
      <c r="D226" s="63" t="s">
        <v>1217</v>
      </c>
      <c r="E226" s="64" t="s">
        <v>1217</v>
      </c>
      <c r="F226" s="63" t="s">
        <v>1218</v>
      </c>
      <c r="G226" s="63" t="s">
        <v>1218</v>
      </c>
    </row>
    <row r="227" spans="1:7" s="31" customFormat="1" ht="24" x14ac:dyDescent="0.15">
      <c r="A227" s="50" t="s">
        <v>639</v>
      </c>
      <c r="B227" s="52" t="s">
        <v>1150</v>
      </c>
      <c r="C227" s="61" t="s">
        <v>872</v>
      </c>
      <c r="D227" s="63" t="s">
        <v>1217</v>
      </c>
      <c r="E227" s="64" t="s">
        <v>1217</v>
      </c>
      <c r="F227" s="63" t="s">
        <v>1218</v>
      </c>
      <c r="G227" s="63" t="s">
        <v>1218</v>
      </c>
    </row>
    <row r="228" spans="1:7" s="31" customFormat="1" ht="24" x14ac:dyDescent="0.15">
      <c r="A228" s="50" t="s">
        <v>639</v>
      </c>
      <c r="B228" s="52" t="s">
        <v>1151</v>
      </c>
      <c r="C228" s="61" t="s">
        <v>873</v>
      </c>
      <c r="D228" s="63" t="s">
        <v>1217</v>
      </c>
      <c r="E228" s="64" t="s">
        <v>1217</v>
      </c>
      <c r="F228" s="64" t="s">
        <v>1217</v>
      </c>
      <c r="G228" s="63" t="s">
        <v>1217</v>
      </c>
    </row>
    <row r="229" spans="1:7" s="31" customFormat="1" ht="24" x14ac:dyDescent="0.15">
      <c r="A229" s="50" t="s">
        <v>639</v>
      </c>
      <c r="B229" s="52" t="s">
        <v>1152</v>
      </c>
      <c r="C229" s="61" t="s">
        <v>874</v>
      </c>
      <c r="D229" s="63" t="s">
        <v>1217</v>
      </c>
      <c r="E229" s="64" t="s">
        <v>1217</v>
      </c>
      <c r="F229" s="64" t="s">
        <v>1217</v>
      </c>
      <c r="G229" s="63" t="s">
        <v>1217</v>
      </c>
    </row>
    <row r="230" spans="1:7" s="31" customFormat="1" ht="24" x14ac:dyDescent="0.15">
      <c r="A230" s="50" t="s">
        <v>639</v>
      </c>
      <c r="B230" s="52" t="s">
        <v>1153</v>
      </c>
      <c r="C230" s="61" t="s">
        <v>875</v>
      </c>
      <c r="D230" s="63" t="s">
        <v>1217</v>
      </c>
      <c r="E230" s="64" t="s">
        <v>1217</v>
      </c>
      <c r="F230" s="63" t="s">
        <v>1218</v>
      </c>
      <c r="G230" s="63" t="s">
        <v>1218</v>
      </c>
    </row>
    <row r="231" spans="1:7" s="31" customFormat="1" ht="24" x14ac:dyDescent="0.15">
      <c r="A231" s="50" t="s">
        <v>639</v>
      </c>
      <c r="B231" s="52" t="s">
        <v>1154</v>
      </c>
      <c r="C231" s="61" t="s">
        <v>876</v>
      </c>
      <c r="D231" s="63" t="s">
        <v>1217</v>
      </c>
      <c r="E231" s="64" t="s">
        <v>1217</v>
      </c>
      <c r="F231" s="64" t="s">
        <v>1217</v>
      </c>
      <c r="G231" s="63" t="s">
        <v>1218</v>
      </c>
    </row>
    <row r="232" spans="1:7" s="31" customFormat="1" ht="24" x14ac:dyDescent="0.15">
      <c r="A232" s="50" t="s">
        <v>639</v>
      </c>
      <c r="B232" s="52" t="s">
        <v>1155</v>
      </c>
      <c r="C232" s="61" t="s">
        <v>877</v>
      </c>
      <c r="D232" s="63" t="s">
        <v>1217</v>
      </c>
      <c r="E232" s="64" t="s">
        <v>1217</v>
      </c>
      <c r="F232" s="64" t="s">
        <v>1217</v>
      </c>
      <c r="G232" s="63" t="s">
        <v>1217</v>
      </c>
    </row>
    <row r="233" spans="1:7" s="31" customFormat="1" ht="24" x14ac:dyDescent="0.15">
      <c r="A233" s="50" t="s">
        <v>639</v>
      </c>
      <c r="B233" s="52" t="s">
        <v>1156</v>
      </c>
      <c r="C233" s="61" t="s">
        <v>878</v>
      </c>
      <c r="D233" s="63" t="s">
        <v>1217</v>
      </c>
      <c r="E233" s="64" t="s">
        <v>1217</v>
      </c>
      <c r="F233" s="63" t="s">
        <v>1218</v>
      </c>
      <c r="G233" s="63" t="s">
        <v>1218</v>
      </c>
    </row>
    <row r="234" spans="1:7" s="31" customFormat="1" ht="24" x14ac:dyDescent="0.15">
      <c r="A234" s="50" t="s">
        <v>639</v>
      </c>
      <c r="B234" s="52" t="s">
        <v>1157</v>
      </c>
      <c r="C234" s="61" t="s">
        <v>879</v>
      </c>
      <c r="D234" s="63" t="s">
        <v>1217</v>
      </c>
      <c r="E234" s="64" t="s">
        <v>1217</v>
      </c>
      <c r="F234" s="64" t="s">
        <v>1217</v>
      </c>
      <c r="G234" s="63" t="s">
        <v>1217</v>
      </c>
    </row>
    <row r="235" spans="1:7" s="31" customFormat="1" ht="24" x14ac:dyDescent="0.15">
      <c r="A235" s="50" t="s">
        <v>639</v>
      </c>
      <c r="B235" s="52" t="s">
        <v>1158</v>
      </c>
      <c r="C235" s="61" t="s">
        <v>880</v>
      </c>
      <c r="D235" s="63" t="s">
        <v>1217</v>
      </c>
      <c r="E235" s="64" t="s">
        <v>1217</v>
      </c>
      <c r="F235" s="63" t="s">
        <v>1218</v>
      </c>
      <c r="G235" s="63" t="s">
        <v>1218</v>
      </c>
    </row>
    <row r="236" spans="1:7" s="31" customFormat="1" ht="36" x14ac:dyDescent="0.15">
      <c r="A236" s="50" t="s">
        <v>639</v>
      </c>
      <c r="B236" s="52" t="s">
        <v>1159</v>
      </c>
      <c r="C236" s="61" t="s">
        <v>881</v>
      </c>
      <c r="D236" s="63" t="s">
        <v>1217</v>
      </c>
      <c r="E236" s="64" t="s">
        <v>1217</v>
      </c>
      <c r="F236" s="63" t="s">
        <v>1218</v>
      </c>
      <c r="G236" s="63" t="s">
        <v>1218</v>
      </c>
    </row>
    <row r="237" spans="1:7" s="31" customFormat="1" ht="24" x14ac:dyDescent="0.15">
      <c r="A237" s="50" t="s">
        <v>639</v>
      </c>
      <c r="B237" s="52" t="s">
        <v>1160</v>
      </c>
      <c r="C237" s="61" t="s">
        <v>882</v>
      </c>
      <c r="D237" s="63" t="s">
        <v>1217</v>
      </c>
      <c r="E237" s="64" t="s">
        <v>1217</v>
      </c>
      <c r="F237" s="63" t="s">
        <v>1218</v>
      </c>
      <c r="G237" s="63" t="s">
        <v>1218</v>
      </c>
    </row>
    <row r="238" spans="1:7" s="31" customFormat="1" ht="24" x14ac:dyDescent="0.15">
      <c r="A238" s="50" t="s">
        <v>639</v>
      </c>
      <c r="B238" s="52" t="s">
        <v>1161</v>
      </c>
      <c r="C238" s="61" t="s">
        <v>883</v>
      </c>
      <c r="D238" s="63" t="s">
        <v>1217</v>
      </c>
      <c r="E238" s="64" t="s">
        <v>1217</v>
      </c>
      <c r="F238" s="64" t="s">
        <v>1217</v>
      </c>
      <c r="G238" s="63" t="s">
        <v>1218</v>
      </c>
    </row>
    <row r="239" spans="1:7" s="31" customFormat="1" ht="24" x14ac:dyDescent="0.15">
      <c r="A239" s="50" t="s">
        <v>639</v>
      </c>
      <c r="B239" s="52" t="s">
        <v>1162</v>
      </c>
      <c r="C239" s="61" t="s">
        <v>884</v>
      </c>
      <c r="D239" s="63" t="s">
        <v>1217</v>
      </c>
      <c r="E239" s="64" t="s">
        <v>1217</v>
      </c>
      <c r="F239" s="64" t="s">
        <v>1217</v>
      </c>
      <c r="G239" s="63" t="s">
        <v>1217</v>
      </c>
    </row>
    <row r="240" spans="1:7" s="31" customFormat="1" ht="36" x14ac:dyDescent="0.15">
      <c r="A240" s="50" t="s">
        <v>639</v>
      </c>
      <c r="B240" s="52" t="s">
        <v>1163</v>
      </c>
      <c r="C240" s="61" t="s">
        <v>885</v>
      </c>
      <c r="D240" s="63" t="s">
        <v>1217</v>
      </c>
      <c r="E240" s="64" t="s">
        <v>1217</v>
      </c>
      <c r="F240" s="63" t="s">
        <v>1218</v>
      </c>
      <c r="G240" s="63" t="s">
        <v>1218</v>
      </c>
    </row>
    <row r="241" spans="1:7" s="31" customFormat="1" ht="24" x14ac:dyDescent="0.15">
      <c r="A241" s="50" t="s">
        <v>639</v>
      </c>
      <c r="B241" s="52" t="s">
        <v>1164</v>
      </c>
      <c r="C241" s="61" t="s">
        <v>886</v>
      </c>
      <c r="D241" s="63" t="s">
        <v>1217</v>
      </c>
      <c r="E241" s="64" t="s">
        <v>1217</v>
      </c>
      <c r="F241" s="64" t="s">
        <v>1217</v>
      </c>
      <c r="G241" s="63" t="s">
        <v>1218</v>
      </c>
    </row>
    <row r="242" spans="1:7" ht="24" x14ac:dyDescent="0.15">
      <c r="A242" s="50" t="s">
        <v>639</v>
      </c>
      <c r="B242" s="52" t="s">
        <v>1165</v>
      </c>
      <c r="C242" s="61" t="s">
        <v>887</v>
      </c>
      <c r="D242" s="63" t="s">
        <v>1217</v>
      </c>
      <c r="E242" s="64" t="s">
        <v>1217</v>
      </c>
      <c r="F242" s="64" t="s">
        <v>1217</v>
      </c>
      <c r="G242" s="63" t="s">
        <v>1217</v>
      </c>
    </row>
    <row r="243" spans="1:7" ht="24" x14ac:dyDescent="0.15">
      <c r="A243" s="50" t="s">
        <v>639</v>
      </c>
      <c r="B243" s="52" t="s">
        <v>1166</v>
      </c>
      <c r="C243" s="61" t="s">
        <v>888</v>
      </c>
      <c r="D243" s="63" t="s">
        <v>1217</v>
      </c>
      <c r="E243" s="63" t="s">
        <v>1218</v>
      </c>
      <c r="F243" s="63" t="s">
        <v>1218</v>
      </c>
      <c r="G243" s="63" t="s">
        <v>1218</v>
      </c>
    </row>
    <row r="244" spans="1:7" ht="27" x14ac:dyDescent="0.15">
      <c r="A244" s="50" t="s">
        <v>640</v>
      </c>
      <c r="B244" s="52" t="s">
        <v>1167</v>
      </c>
      <c r="C244" s="61" t="s">
        <v>889</v>
      </c>
      <c r="D244" s="63" t="s">
        <v>1217</v>
      </c>
      <c r="E244" s="64" t="s">
        <v>1217</v>
      </c>
      <c r="F244" s="64" t="s">
        <v>1217</v>
      </c>
      <c r="G244" s="63" t="s">
        <v>1218</v>
      </c>
    </row>
    <row r="245" spans="1:7" ht="27" x14ac:dyDescent="0.15">
      <c r="A245" s="50" t="s">
        <v>640</v>
      </c>
      <c r="B245" s="52" t="s">
        <v>1168</v>
      </c>
      <c r="C245" s="61" t="s">
        <v>890</v>
      </c>
      <c r="D245" s="63" t="s">
        <v>1217</v>
      </c>
      <c r="E245" s="64" t="s">
        <v>1217</v>
      </c>
      <c r="F245" s="64" t="s">
        <v>1217</v>
      </c>
      <c r="G245" s="63" t="s">
        <v>1218</v>
      </c>
    </row>
    <row r="246" spans="1:7" ht="27" x14ac:dyDescent="0.15">
      <c r="A246" s="50" t="s">
        <v>640</v>
      </c>
      <c r="B246" s="52" t="s">
        <v>1169</v>
      </c>
      <c r="C246" s="61" t="s">
        <v>891</v>
      </c>
      <c r="D246" s="63" t="s">
        <v>1217</v>
      </c>
      <c r="E246" s="63" t="s">
        <v>1218</v>
      </c>
      <c r="F246" s="63" t="s">
        <v>1218</v>
      </c>
      <c r="G246" s="63" t="s">
        <v>1218</v>
      </c>
    </row>
    <row r="247" spans="1:7" ht="27" x14ac:dyDescent="0.15">
      <c r="A247" s="50" t="s">
        <v>640</v>
      </c>
      <c r="B247" s="52" t="s">
        <v>1170</v>
      </c>
      <c r="C247" s="61" t="s">
        <v>892</v>
      </c>
      <c r="D247" s="63" t="s">
        <v>1217</v>
      </c>
      <c r="E247" s="64" t="s">
        <v>1217</v>
      </c>
      <c r="F247" s="63" t="s">
        <v>1218</v>
      </c>
      <c r="G247" s="63" t="s">
        <v>1218</v>
      </c>
    </row>
    <row r="248" spans="1:7" ht="27" x14ac:dyDescent="0.15">
      <c r="A248" s="50" t="s">
        <v>640</v>
      </c>
      <c r="B248" s="52" t="s">
        <v>1171</v>
      </c>
      <c r="C248" s="61" t="s">
        <v>893</v>
      </c>
      <c r="D248" s="63" t="s">
        <v>1217</v>
      </c>
      <c r="E248" s="64" t="s">
        <v>1217</v>
      </c>
      <c r="F248" s="63" t="s">
        <v>1218</v>
      </c>
      <c r="G248" s="63" t="s">
        <v>1218</v>
      </c>
    </row>
    <row r="249" spans="1:7" ht="27" x14ac:dyDescent="0.15">
      <c r="A249" s="50" t="s">
        <v>640</v>
      </c>
      <c r="B249" s="52" t="s">
        <v>1172</v>
      </c>
      <c r="C249" s="61" t="s">
        <v>894</v>
      </c>
      <c r="D249" s="63" t="s">
        <v>1217</v>
      </c>
      <c r="E249" s="64" t="s">
        <v>1217</v>
      </c>
      <c r="F249" s="63" t="s">
        <v>1218</v>
      </c>
      <c r="G249" s="63" t="s">
        <v>1218</v>
      </c>
    </row>
    <row r="250" spans="1:7" ht="27" x14ac:dyDescent="0.15">
      <c r="A250" s="50" t="s">
        <v>640</v>
      </c>
      <c r="B250" s="52" t="s">
        <v>1173</v>
      </c>
      <c r="C250" s="61" t="s">
        <v>895</v>
      </c>
      <c r="D250" s="63" t="s">
        <v>1217</v>
      </c>
      <c r="E250" s="64" t="s">
        <v>1217</v>
      </c>
      <c r="F250" s="64" t="s">
        <v>1217</v>
      </c>
      <c r="G250" s="63" t="s">
        <v>1217</v>
      </c>
    </row>
    <row r="251" spans="1:7" ht="27" x14ac:dyDescent="0.15">
      <c r="A251" s="50" t="s">
        <v>640</v>
      </c>
      <c r="B251" s="52" t="s">
        <v>1174</v>
      </c>
      <c r="C251" s="61" t="s">
        <v>896</v>
      </c>
      <c r="D251" s="63" t="s">
        <v>1217</v>
      </c>
      <c r="E251" s="64" t="s">
        <v>1217</v>
      </c>
      <c r="F251" s="63" t="s">
        <v>1218</v>
      </c>
      <c r="G251" s="63" t="s">
        <v>1218</v>
      </c>
    </row>
    <row r="252" spans="1:7" ht="27" x14ac:dyDescent="0.15">
      <c r="A252" s="50" t="s">
        <v>640</v>
      </c>
      <c r="B252" s="52" t="s">
        <v>1175</v>
      </c>
      <c r="C252" s="61" t="s">
        <v>897</v>
      </c>
      <c r="D252" s="63" t="s">
        <v>1217</v>
      </c>
      <c r="E252" s="64" t="s">
        <v>1217</v>
      </c>
      <c r="F252" s="63" t="s">
        <v>1218</v>
      </c>
      <c r="G252" s="63" t="s">
        <v>1218</v>
      </c>
    </row>
    <row r="253" spans="1:7" ht="27" x14ac:dyDescent="0.15">
      <c r="A253" s="50" t="s">
        <v>640</v>
      </c>
      <c r="B253" s="52" t="s">
        <v>1176</v>
      </c>
      <c r="C253" s="61" t="s">
        <v>898</v>
      </c>
      <c r="D253" s="63" t="s">
        <v>1217</v>
      </c>
      <c r="E253" s="64" t="s">
        <v>1217</v>
      </c>
      <c r="F253" s="64" t="s">
        <v>1217</v>
      </c>
      <c r="G253" s="63" t="s">
        <v>1217</v>
      </c>
    </row>
    <row r="254" spans="1:7" ht="36" x14ac:dyDescent="0.15">
      <c r="A254" s="50" t="s">
        <v>640</v>
      </c>
      <c r="B254" s="52" t="s">
        <v>1177</v>
      </c>
      <c r="C254" s="61" t="s">
        <v>899</v>
      </c>
      <c r="D254" s="63" t="s">
        <v>1217</v>
      </c>
      <c r="E254" s="64" t="s">
        <v>1217</v>
      </c>
      <c r="F254" s="63" t="s">
        <v>1218</v>
      </c>
      <c r="G254" s="63" t="s">
        <v>1218</v>
      </c>
    </row>
    <row r="255" spans="1:7" ht="27" x14ac:dyDescent="0.15">
      <c r="A255" s="50" t="s">
        <v>640</v>
      </c>
      <c r="B255" s="52" t="s">
        <v>1178</v>
      </c>
      <c r="C255" s="61" t="s">
        <v>900</v>
      </c>
      <c r="D255" s="63" t="s">
        <v>1217</v>
      </c>
      <c r="E255" s="63" t="s">
        <v>1218</v>
      </c>
      <c r="F255" s="63" t="s">
        <v>1218</v>
      </c>
      <c r="G255" s="63" t="s">
        <v>1218</v>
      </c>
    </row>
    <row r="256" spans="1:7" ht="36" x14ac:dyDescent="0.15">
      <c r="A256" s="50" t="s">
        <v>640</v>
      </c>
      <c r="B256" s="52" t="s">
        <v>1179</v>
      </c>
      <c r="C256" s="61" t="s">
        <v>901</v>
      </c>
      <c r="D256" s="63" t="s">
        <v>1217</v>
      </c>
      <c r="E256" s="64" t="s">
        <v>1217</v>
      </c>
      <c r="F256" s="63" t="s">
        <v>1218</v>
      </c>
      <c r="G256" s="63" t="s">
        <v>1218</v>
      </c>
    </row>
    <row r="257" spans="1:7" ht="27" x14ac:dyDescent="0.15">
      <c r="A257" s="50" t="s">
        <v>640</v>
      </c>
      <c r="B257" s="52" t="s">
        <v>1180</v>
      </c>
      <c r="C257" s="61" t="s">
        <v>902</v>
      </c>
      <c r="D257" s="63" t="s">
        <v>1217</v>
      </c>
      <c r="E257" s="63"/>
      <c r="F257" s="63" t="s">
        <v>1218</v>
      </c>
      <c r="G257" s="63" t="s">
        <v>1218</v>
      </c>
    </row>
    <row r="258" spans="1:7" ht="24" x14ac:dyDescent="0.15">
      <c r="A258" s="50" t="s">
        <v>641</v>
      </c>
      <c r="B258" s="52" t="s">
        <v>1181</v>
      </c>
      <c r="C258" s="61" t="s">
        <v>903</v>
      </c>
      <c r="D258" s="63" t="s">
        <v>1217</v>
      </c>
      <c r="E258" s="63" t="s">
        <v>1218</v>
      </c>
      <c r="F258" s="65"/>
      <c r="G258" s="65"/>
    </row>
    <row r="259" spans="1:7" ht="24" x14ac:dyDescent="0.15">
      <c r="A259" s="50" t="s">
        <v>641</v>
      </c>
      <c r="B259" s="52" t="s">
        <v>1182</v>
      </c>
      <c r="C259" s="61" t="s">
        <v>904</v>
      </c>
      <c r="D259" s="63" t="s">
        <v>1217</v>
      </c>
      <c r="E259" s="64" t="s">
        <v>1217</v>
      </c>
      <c r="F259" s="65"/>
      <c r="G259" s="65"/>
    </row>
    <row r="260" spans="1:7" ht="24" x14ac:dyDescent="0.15">
      <c r="A260" s="50" t="s">
        <v>641</v>
      </c>
      <c r="B260" s="52" t="s">
        <v>1183</v>
      </c>
      <c r="C260" s="61" t="s">
        <v>905</v>
      </c>
      <c r="D260" s="63" t="s">
        <v>1217</v>
      </c>
      <c r="E260" s="63" t="s">
        <v>1218</v>
      </c>
      <c r="F260" s="65"/>
      <c r="G260" s="65"/>
    </row>
    <row r="261" spans="1:7" ht="24" x14ac:dyDescent="0.15">
      <c r="A261" s="50" t="s">
        <v>641</v>
      </c>
      <c r="B261" s="52" t="s">
        <v>1184</v>
      </c>
      <c r="C261" s="61" t="s">
        <v>906</v>
      </c>
      <c r="D261" s="63" t="s">
        <v>1217</v>
      </c>
      <c r="E261" s="64" t="s">
        <v>1217</v>
      </c>
      <c r="F261" s="65"/>
      <c r="G261" s="65"/>
    </row>
    <row r="262" spans="1:7" ht="24" x14ac:dyDescent="0.15">
      <c r="A262" s="50" t="s">
        <v>641</v>
      </c>
      <c r="B262" s="52" t="s">
        <v>1185</v>
      </c>
      <c r="C262" s="61" t="s">
        <v>907</v>
      </c>
      <c r="D262" s="63" t="s">
        <v>1217</v>
      </c>
      <c r="E262" s="63" t="s">
        <v>1218</v>
      </c>
      <c r="F262" s="65"/>
      <c r="G262" s="65"/>
    </row>
    <row r="263" spans="1:7" ht="24" x14ac:dyDescent="0.15">
      <c r="A263" s="50" t="s">
        <v>641</v>
      </c>
      <c r="B263" s="52" t="s">
        <v>1186</v>
      </c>
      <c r="C263" s="61" t="s">
        <v>908</v>
      </c>
      <c r="D263" s="63" t="s">
        <v>1217</v>
      </c>
      <c r="E263" s="64" t="s">
        <v>1217</v>
      </c>
      <c r="F263" s="65"/>
      <c r="G263" s="65"/>
    </row>
    <row r="264" spans="1:7" ht="24" x14ac:dyDescent="0.15">
      <c r="A264" s="50" t="s">
        <v>641</v>
      </c>
      <c r="B264" s="52" t="s">
        <v>1187</v>
      </c>
      <c r="C264" s="61" t="s">
        <v>909</v>
      </c>
      <c r="D264" s="63" t="s">
        <v>1217</v>
      </c>
      <c r="E264" s="63" t="s">
        <v>1218</v>
      </c>
      <c r="F264" s="65"/>
      <c r="G264" s="65"/>
    </row>
    <row r="265" spans="1:7" ht="24" x14ac:dyDescent="0.15">
      <c r="A265" s="50" t="s">
        <v>641</v>
      </c>
      <c r="B265" s="52" t="s">
        <v>1188</v>
      </c>
      <c r="C265" s="61" t="s">
        <v>910</v>
      </c>
      <c r="D265" s="63" t="s">
        <v>1217</v>
      </c>
      <c r="E265" s="64" t="s">
        <v>1217</v>
      </c>
      <c r="F265" s="65"/>
      <c r="G265" s="65"/>
    </row>
    <row r="266" spans="1:7" ht="24" x14ac:dyDescent="0.15">
      <c r="A266" s="50" t="s">
        <v>641</v>
      </c>
      <c r="B266" s="52" t="s">
        <v>1189</v>
      </c>
      <c r="C266" s="61" t="s">
        <v>911</v>
      </c>
      <c r="D266" s="63" t="s">
        <v>1217</v>
      </c>
      <c r="E266" s="63" t="s">
        <v>1218</v>
      </c>
      <c r="F266" s="65"/>
      <c r="G266" s="65"/>
    </row>
    <row r="267" spans="1:7" ht="36" x14ac:dyDescent="0.15">
      <c r="A267" s="50" t="s">
        <v>641</v>
      </c>
      <c r="B267" s="52" t="s">
        <v>1190</v>
      </c>
      <c r="C267" s="61" t="s">
        <v>912</v>
      </c>
      <c r="D267" s="63" t="s">
        <v>1217</v>
      </c>
      <c r="E267" s="64" t="s">
        <v>1217</v>
      </c>
      <c r="F267" s="65"/>
      <c r="G267" s="65"/>
    </row>
    <row r="268" spans="1:7" ht="36" x14ac:dyDescent="0.15">
      <c r="A268" s="50" t="s">
        <v>641</v>
      </c>
      <c r="B268" s="52" t="s">
        <v>1191</v>
      </c>
      <c r="C268" s="61" t="s">
        <v>913</v>
      </c>
      <c r="D268" s="63" t="s">
        <v>1217</v>
      </c>
      <c r="E268" s="63" t="s">
        <v>1218</v>
      </c>
      <c r="F268" s="65"/>
      <c r="G268" s="65"/>
    </row>
    <row r="269" spans="1:7" ht="36" x14ac:dyDescent="0.15">
      <c r="A269" s="50" t="s">
        <v>641</v>
      </c>
      <c r="B269" s="52" t="s">
        <v>1192</v>
      </c>
      <c r="C269" s="61" t="s">
        <v>914</v>
      </c>
      <c r="D269" s="63" t="s">
        <v>1217</v>
      </c>
      <c r="E269" s="64" t="s">
        <v>1217</v>
      </c>
      <c r="F269" s="65"/>
      <c r="G269" s="65"/>
    </row>
    <row r="270" spans="1:7" ht="36" x14ac:dyDescent="0.15">
      <c r="A270" s="50" t="s">
        <v>641</v>
      </c>
      <c r="B270" s="52" t="s">
        <v>1193</v>
      </c>
      <c r="C270" s="61" t="s">
        <v>915</v>
      </c>
      <c r="D270" s="63" t="s">
        <v>1217</v>
      </c>
      <c r="E270" s="63" t="s">
        <v>1218</v>
      </c>
      <c r="F270" s="65"/>
      <c r="G270" s="65"/>
    </row>
    <row r="271" spans="1:7" ht="36" x14ac:dyDescent="0.15">
      <c r="A271" s="50" t="s">
        <v>641</v>
      </c>
      <c r="B271" s="52" t="s">
        <v>1194</v>
      </c>
      <c r="C271" s="61" t="s">
        <v>916</v>
      </c>
      <c r="D271" s="63" t="s">
        <v>1217</v>
      </c>
      <c r="E271" s="64" t="s">
        <v>1217</v>
      </c>
      <c r="F271" s="65"/>
      <c r="G271" s="65"/>
    </row>
    <row r="272" spans="1:7" ht="24" x14ac:dyDescent="0.15">
      <c r="A272" s="50" t="s">
        <v>641</v>
      </c>
      <c r="B272" s="52" t="s">
        <v>1195</v>
      </c>
      <c r="C272" s="61" t="s">
        <v>917</v>
      </c>
      <c r="D272" s="63" t="s">
        <v>1217</v>
      </c>
      <c r="E272" s="63" t="s">
        <v>1218</v>
      </c>
      <c r="F272" s="65"/>
      <c r="G272" s="65"/>
    </row>
    <row r="273" spans="1:7" ht="36" x14ac:dyDescent="0.15">
      <c r="A273" s="50" t="s">
        <v>641</v>
      </c>
      <c r="B273" s="52" t="s">
        <v>1196</v>
      </c>
      <c r="C273" s="61" t="s">
        <v>918</v>
      </c>
      <c r="D273" s="63" t="s">
        <v>1217</v>
      </c>
      <c r="E273" s="64" t="s">
        <v>1217</v>
      </c>
      <c r="F273" s="65"/>
      <c r="G273" s="65"/>
    </row>
    <row r="274" spans="1:7" ht="24" x14ac:dyDescent="0.15">
      <c r="A274" s="50" t="s">
        <v>641</v>
      </c>
      <c r="B274" s="52" t="s">
        <v>1197</v>
      </c>
      <c r="C274" s="61" t="s">
        <v>919</v>
      </c>
      <c r="D274" s="63" t="s">
        <v>1217</v>
      </c>
      <c r="E274" s="63" t="s">
        <v>1218</v>
      </c>
      <c r="F274" s="65"/>
      <c r="G274" s="65"/>
    </row>
    <row r="275" spans="1:7" ht="24" x14ac:dyDescent="0.15">
      <c r="A275" s="50" t="s">
        <v>641</v>
      </c>
      <c r="B275" s="52" t="s">
        <v>1198</v>
      </c>
      <c r="C275" s="61" t="s">
        <v>920</v>
      </c>
      <c r="D275" s="63" t="s">
        <v>1217</v>
      </c>
      <c r="E275" s="64" t="s">
        <v>1217</v>
      </c>
      <c r="F275" s="65"/>
      <c r="G275" s="65"/>
    </row>
    <row r="276" spans="1:7" ht="24" x14ac:dyDescent="0.15">
      <c r="A276" s="50" t="s">
        <v>641</v>
      </c>
      <c r="B276" s="52" t="s">
        <v>1199</v>
      </c>
      <c r="C276" s="61" t="s">
        <v>921</v>
      </c>
      <c r="D276" s="63" t="s">
        <v>1217</v>
      </c>
      <c r="E276" s="63" t="s">
        <v>1218</v>
      </c>
      <c r="F276" s="65"/>
      <c r="G276" s="65"/>
    </row>
    <row r="277" spans="1:7" ht="24" x14ac:dyDescent="0.15">
      <c r="A277" s="50" t="s">
        <v>641</v>
      </c>
      <c r="B277" s="52" t="s">
        <v>1200</v>
      </c>
      <c r="C277" s="61" t="s">
        <v>922</v>
      </c>
      <c r="D277" s="63" t="s">
        <v>1217</v>
      </c>
      <c r="E277" s="64" t="s">
        <v>1217</v>
      </c>
      <c r="F277" s="65"/>
      <c r="G277" s="65"/>
    </row>
    <row r="278" spans="1:7" ht="24" x14ac:dyDescent="0.15">
      <c r="A278" s="50" t="s">
        <v>641</v>
      </c>
      <c r="B278" s="52" t="s">
        <v>1201</v>
      </c>
      <c r="C278" s="61" t="s">
        <v>923</v>
      </c>
      <c r="D278" s="63" t="s">
        <v>1217</v>
      </c>
      <c r="E278" s="63" t="s">
        <v>1218</v>
      </c>
      <c r="F278" s="65"/>
      <c r="G278" s="65"/>
    </row>
    <row r="279" spans="1:7" ht="24" x14ac:dyDescent="0.15">
      <c r="A279" s="50" t="s">
        <v>641</v>
      </c>
      <c r="B279" s="52" t="s">
        <v>1202</v>
      </c>
      <c r="C279" s="61" t="s">
        <v>924</v>
      </c>
      <c r="D279" s="63" t="s">
        <v>1217</v>
      </c>
      <c r="E279" s="64" t="s">
        <v>1217</v>
      </c>
      <c r="F279" s="65"/>
      <c r="G279" s="65"/>
    </row>
    <row r="280" spans="1:7" ht="24" x14ac:dyDescent="0.15">
      <c r="A280" s="50" t="s">
        <v>641</v>
      </c>
      <c r="B280" s="52" t="s">
        <v>1203</v>
      </c>
      <c r="C280" s="61" t="s">
        <v>925</v>
      </c>
      <c r="D280" s="63" t="s">
        <v>1217</v>
      </c>
      <c r="E280" s="63" t="s">
        <v>1218</v>
      </c>
      <c r="F280" s="65"/>
      <c r="G280" s="65"/>
    </row>
    <row r="281" spans="1:7" ht="24" x14ac:dyDescent="0.15">
      <c r="A281" s="50" t="s">
        <v>641</v>
      </c>
      <c r="B281" s="52" t="s">
        <v>1204</v>
      </c>
      <c r="C281" s="61" t="s">
        <v>926</v>
      </c>
      <c r="D281" s="63" t="s">
        <v>1217</v>
      </c>
      <c r="E281" s="64" t="s">
        <v>1217</v>
      </c>
      <c r="F281" s="65"/>
      <c r="G281" s="65"/>
    </row>
  </sheetData>
  <mergeCells count="1">
    <mergeCell ref="A6:B6"/>
  </mergeCells>
  <phoneticPr fontId="5"/>
  <hyperlinks>
    <hyperlink ref="A7:A14" location="【基本】住宅及び世帯総数!A1" display="【基本】住宅及び世帯総数" xr:uid="{4B2468E8-004C-4AB8-8F66-E4C2BF000A15}"/>
    <hyperlink ref="A45:A60" location="【基本】住宅の設備!A1" display="【基本】住宅の設備" xr:uid="{D752A571-F84F-4F4E-B947-C5A43EAC5A9D}"/>
    <hyperlink ref="A76:A83" location="'【基本】世帯の型、家族類型、世帯人員'!A1" display="【基本】世帯の型、家族類型、世帯人員" xr:uid="{D56AE88F-6E0B-40A9-A435-C18596EFFDD6}"/>
    <hyperlink ref="A106:A114" location="'【基本】通勤時間、子がいる世帯'!A1" display="【基本】通勤時間、子がいる世帯" xr:uid="{42A6BC47-29C9-44C6-B106-8E7B2BC3CA4D}"/>
    <hyperlink ref="A116:A127" location="【基本】世帯の住居移動!A1" display="【基本】世帯の住居移動" xr:uid="{0BC8A600-6A8C-4CFE-AFFF-84260C58B1CF}"/>
    <hyperlink ref="A131:A138" location="【基本】居住密度!A1" display="【基本】居住密度" xr:uid="{D4D89036-919A-406C-AFC9-026C04096D41}"/>
    <hyperlink ref="A139:A167" location="【基本】居住水準!A1" display="【基本】居住水準" xr:uid="{9E362047-4067-47C3-88C3-A89A4B02C62C}"/>
    <hyperlink ref="A168:A188" location="【基本】高齢者世帯の状況!A1" display="【基本】高齢者世帯の状況" xr:uid="{68852FED-B101-4E89-B794-F7ED1B470631}"/>
    <hyperlink ref="A190:A195" location="【基本】持ち家の購入･新築･建替!A1" display="【基本】持ち家の購入･新築･建替" xr:uid="{255A30EB-9147-415A-8D59-138E1B0301CF}"/>
    <hyperlink ref="A199:A224" location="【基本】借家の家賃①!A1" display="【基本】借家の家賃①" xr:uid="{C48ADCEA-5537-4B90-9B3E-4FA60DEC5461}"/>
    <hyperlink ref="A226:A242" location="【基本】借家の家賃②!A1" display="【基本】借家の家賃②" xr:uid="{777E3771-93F3-401D-B057-6F6A5718046C}"/>
    <hyperlink ref="A244:A256" location="'【基本】民営借家、共同住宅の状況等'!A1" display="【基本】民営借家、共同住宅の状況等" xr:uid="{24798E7C-C4EF-4A51-8B1E-9553D00DE595}"/>
    <hyperlink ref="A259:A281" location="【基本】現住居以外住宅!A1" display="【基本】現住居以外住宅" xr:uid="{5A8D5DBE-607D-4546-A9CD-53122D64CF9D}"/>
    <hyperlink ref="A84" location="【基本】家計を主に支える者と住居!A1" display="【基本】家計を主に支える者と住居" xr:uid="{5C4899EB-DD46-42E9-A39F-A60AD6CF003E}"/>
    <hyperlink ref="A110" location="'【基本】通勤時間、子がいる世帯'!A1" display="【基本】通勤時間、子がいる世帯" xr:uid="{E272DE9A-2D0B-4365-9397-640788241E15}"/>
    <hyperlink ref="A115" location="【基本】世帯の住居移動!A1" display="【基本】世帯の住居移動" xr:uid="{89BDA1D7-3CE1-4814-9848-EAE495D84BAE}"/>
    <hyperlink ref="A119" location="【基本】世帯の住居移動!A1" display="【基本】世帯の住居移動" xr:uid="{5DAE78D5-EA9A-43E3-94F9-7C3D0C752C1C}"/>
    <hyperlink ref="A120" location="【基本】世帯の住居移動!A1" display="【基本】世帯の住居移動" xr:uid="{542BEB99-ACD2-4BCF-8898-4660579E774E}"/>
    <hyperlink ref="A121" location="【基本】世帯の住居移動!A1" display="【基本】世帯の住居移動" xr:uid="{153F8D94-304C-49F2-A43F-C8272535F506}"/>
    <hyperlink ref="A126" location="【基本】世帯の住居移動!A1" display="【基本】世帯の住居移動" xr:uid="{3EE349A0-D9EB-42AF-B0AE-6560C5A09A22}"/>
    <hyperlink ref="A128" location="【基本】居住密度!A1" display="【基本】居住密度" xr:uid="{409DA761-E073-46B6-AF14-C28E0AFA76DF}"/>
    <hyperlink ref="A129" location="【基本】居住密度!A1" display="【基本】居住密度" xr:uid="{6171023D-A6C4-464F-9A72-2D3BA7CA2567}"/>
    <hyperlink ref="A130" location="【基本】居住密度!A1" display="【基本】居住密度" xr:uid="{39B5CEBE-34AE-4F19-8F55-339F83A55ADD}"/>
    <hyperlink ref="A132" location="【基本】居住密度!A1" display="【基本】居住密度" xr:uid="{EC65DF48-6DF5-41EB-BEAE-70D7F2E85A40}"/>
    <hyperlink ref="A134" location="【基本】居住密度!A1" display="【基本】居住密度" xr:uid="{43C6FB6A-F0F3-44A8-AB13-EDCA334A36E1}"/>
    <hyperlink ref="A151" location="【基本】居住水準!A1" display="【基本】居住水準" xr:uid="{8CFA191A-36CF-4ADB-AFDC-1EDD4499AA04}"/>
    <hyperlink ref="A156" location="【基本】居住水準!A1" display="【基本】居住水準" xr:uid="{5C81794D-1DFA-4673-99D7-897F1A5CA98D}"/>
    <hyperlink ref="A158" location="【基本】居住水準!A1" display="【基本】居住水準" xr:uid="{A9BB7FF0-EC1B-4B11-A3B9-ED30E6897D0C}"/>
    <hyperlink ref="A159" location="【基本】居住水準!A1" display="【基本】居住水準" xr:uid="{E7F2E2FD-D22A-4711-A776-D44B29DA0FCD}"/>
    <hyperlink ref="A161" location="【基本】居住水準!A1" display="【基本】居住水準" xr:uid="{0EF44353-779E-41C3-9D86-15325267162B}"/>
    <hyperlink ref="A162" location="【基本】居住水準!A1" display="【基本】居住水準" xr:uid="{CC6591EA-BDDF-4F2F-B038-DAC8CC822056}"/>
    <hyperlink ref="A164" location="【基本】居住水準!A1" display="【基本】居住水準" xr:uid="{486C6253-803E-454E-8E44-82FF8946B644}"/>
    <hyperlink ref="A169" location="【基本】高齢者世帯の状況!A1" display="【基本】高齢者世帯の状況" xr:uid="{0ACE4224-4FB2-416A-8CA1-7BDFC43450F5}"/>
    <hyperlink ref="A171" location="【基本】高齢者世帯の状況!A1" display="【基本】高齢者世帯の状況" xr:uid="{6A569A3E-378B-43E9-BEE0-F4FEBF3CE26F}"/>
    <hyperlink ref="A174" location="【基本】高齢者世帯の状況!A1" display="【基本】高齢者世帯の状況" xr:uid="{CCDF1863-D061-40FC-A73A-BA57A2D132E8}"/>
    <hyperlink ref="A180" location="【基本】高齢者世帯の状況!A1" display="【基本】高齢者世帯の状況" xr:uid="{F6A7F3C1-90C6-46E4-AFC7-3343EC95B299}"/>
    <hyperlink ref="A189" location="【基本】持ち家の購入･新築･建替!A1" display="【基本】持ち家の購入･新築･建替" xr:uid="{50E063FC-A363-4C59-BDCD-B45331F53384}"/>
    <hyperlink ref="A192" location="【基本】持ち家の購入･新築･建替!A1" display="【基本】持ち家の購入･新築･建替" xr:uid="{70EDD1AF-745A-4F75-9BDE-7F869DF63FD0}"/>
    <hyperlink ref="A193" location="【基本】持ち家の購入･新築･建替!A1" display="【基本】持ち家の購入･新築･建替" xr:uid="{BFF6F9F4-4D8E-488F-AEAC-A1316940827B}"/>
    <hyperlink ref="A194" location="【基本】持ち家の購入･新築･建替!A1" display="【基本】持ち家の購入･新築･建替" xr:uid="{C3766F4F-E800-4FBE-8334-D6A41E0E0246}"/>
    <hyperlink ref="A196:A197" location="【基本】持ち家の購入･新築･建替!A1" display="【基本】持ち家の購入･新築･建替" xr:uid="{A922F24B-8168-4834-A8AB-AA4ECD508D22}"/>
    <hyperlink ref="A198" location="【基本】借家の家賃①!A1" display="【基本】借家の家賃①" xr:uid="{50937C02-1003-4D0C-A903-F64448778913}"/>
    <hyperlink ref="A200" location="【基本】借家の家賃①!A1" display="【基本】借家の家賃①" xr:uid="{4887AD71-7DA0-4AFD-9B57-AA8ABFC70006}"/>
    <hyperlink ref="A202" location="【基本】借家の家賃①!A1" display="【基本】借家の家賃①" xr:uid="{BF66A343-B1DB-4545-AB79-4EE9A8B8E878}"/>
    <hyperlink ref="A222" location="【基本】借家の家賃①!A1" display="【基本】借家の家賃①" xr:uid="{CAF6CA3F-7E17-48FE-AFC5-01EBCE008557}"/>
    <hyperlink ref="A225" location="【基本】借家の家賃②!A1" display="【基本】借家の家賃②" xr:uid="{5F9EB8E2-718A-499C-B57A-CE1FFF394988}"/>
    <hyperlink ref="A243" location="【基本】借家の家賃②!A1" display="【基本】借家の家賃②" xr:uid="{E368A994-6BA2-483A-8224-6EEE42607AB1}"/>
    <hyperlink ref="A246" location="'【基本】民営借家、共同住宅の状況等'!A1" display="【基本】民営借家、共同住宅の状況等" xr:uid="{8C2BECED-B08D-491F-A91A-8E40A40A62D5}"/>
    <hyperlink ref="A255" location="'【基本】民営借家、共同住宅の状況等'!A1" display="【基本】民営借家、共同住宅の状況等" xr:uid="{55ED0F4E-1CDA-46C0-A6FC-064EA3FF45DE}"/>
    <hyperlink ref="A257" location="'【基本】民営借家、共同住宅の状況等'!A1" display="【基本】民営借家、共同住宅の状況等" xr:uid="{378A2FE2-BF0D-4B69-BF04-5EDE0B723D05}"/>
    <hyperlink ref="A258" location="【基本】現住居以外住宅!A1" display="【基本】現住居以外住宅" xr:uid="{2D7C8D5B-7F59-42C5-831F-5399D7A007FD}"/>
    <hyperlink ref="A260" location="【基本】現住居以外住宅!A1" display="【基本】現住居以外住宅" xr:uid="{58DB6C02-1C15-48C6-AA51-DC5AC73D9BA6}"/>
    <hyperlink ref="A262" location="【基本】現住居以外住宅!A1" display="【基本】現住居以外住宅" xr:uid="{A9676CD2-5132-4C7E-8FB5-6BA28868258E}"/>
    <hyperlink ref="A264" location="【基本】現住居以外住宅!A1" display="【基本】現住居以外住宅" xr:uid="{5409D66F-969E-47B3-882F-70EB57CE75CE}"/>
    <hyperlink ref="A266" location="【基本】現住居以外住宅!A1" display="【基本】現住居以外住宅" xr:uid="{A581B7CF-3114-44FC-81C8-789403E25F56}"/>
    <hyperlink ref="A268" location="【基本】現住居以外住宅!A1" display="【基本】現住居以外住宅" xr:uid="{C7D9A5BA-E157-4BA3-A191-5DD026027189}"/>
    <hyperlink ref="A270" location="【基本】現住居以外住宅!A1" display="【基本】現住居以外住宅" xr:uid="{9B7E229E-B0DE-46BB-AAD3-99ACCA168BE7}"/>
    <hyperlink ref="A272" location="【基本】現住居以外住宅!A1" display="【基本】現住居以外住宅" xr:uid="{F13F21C8-7648-4186-A45C-D0D67E2A9F3B}"/>
    <hyperlink ref="A274" location="【基本】現住居以外住宅!A1" display="【基本】現住居以外住宅" xr:uid="{34ECE93A-81F0-496A-93E3-9B47DC6EFC46}"/>
    <hyperlink ref="A276" location="【基本】現住居以外住宅!A1" display="【基本】現住居以外住宅" xr:uid="{5C3BE9D9-5187-4990-AC6A-F0B45EA49DD2}"/>
    <hyperlink ref="A278" location="【基本】現住居以外住宅!A1" display="【基本】現住居以外住宅" xr:uid="{5DF105F4-074D-4D4D-8D55-D5948635D683}"/>
    <hyperlink ref="A280" location="【基本】現住居以外住宅!A1" display="【基本】現住居以外住宅" xr:uid="{AC7DB777-FCDB-499B-8DD0-C315F87F9A4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F9AA-7C4B-4948-B92A-B2D3812C6AC7}">
  <sheetPr codeName="Sheet2">
    <tabColor rgb="FF00B0F0"/>
    <pageSetUpPr fitToPage="1"/>
  </sheetPr>
  <dimension ref="A1:J407"/>
  <sheetViews>
    <sheetView workbookViewId="0">
      <selection activeCell="D7" sqref="D7"/>
    </sheetView>
  </sheetViews>
  <sheetFormatPr defaultRowHeight="13.5" x14ac:dyDescent="0.15"/>
  <cols>
    <col min="1" max="1" width="29.375" style="12" customWidth="1"/>
    <col min="2" max="2" width="29.375" style="32" customWidth="1"/>
    <col min="3" max="3" width="9" style="32" bestFit="1" customWidth="1"/>
    <col min="4" max="4" width="73.875" bestFit="1" customWidth="1"/>
    <col min="5" max="5" width="90.5" bestFit="1" customWidth="1"/>
    <col min="6" max="6" width="47.625" bestFit="1" customWidth="1"/>
    <col min="7" max="7" width="30.375" bestFit="1" customWidth="1"/>
    <col min="8" max="8" width="39.375" bestFit="1" customWidth="1"/>
    <col min="9" max="9" width="23.875" bestFit="1" customWidth="1"/>
    <col min="10" max="10" width="39.375" bestFit="1" customWidth="1"/>
  </cols>
  <sheetData>
    <row r="1" spans="1:10" ht="18.75" x14ac:dyDescent="0.15">
      <c r="A1" s="46" t="s">
        <v>647</v>
      </c>
    </row>
    <row r="2" spans="1:10" ht="17.25" x14ac:dyDescent="0.15">
      <c r="A2" s="45" t="s">
        <v>648</v>
      </c>
    </row>
    <row r="3" spans="1:10" x14ac:dyDescent="0.15">
      <c r="A3" s="12" t="s">
        <v>649</v>
      </c>
      <c r="B3" s="32" t="s">
        <v>650</v>
      </c>
      <c r="C3" s="32" t="s">
        <v>651</v>
      </c>
    </row>
    <row r="4" spans="1:10" x14ac:dyDescent="0.15">
      <c r="A4" s="40" t="s">
        <v>544</v>
      </c>
      <c r="B4" s="41" t="s">
        <v>545</v>
      </c>
      <c r="C4" s="41" t="s">
        <v>624</v>
      </c>
      <c r="D4" t="s">
        <v>1205</v>
      </c>
    </row>
    <row r="5" spans="1:10" x14ac:dyDescent="0.15">
      <c r="A5" s="34" t="s">
        <v>307</v>
      </c>
      <c r="B5" s="34" t="s">
        <v>307</v>
      </c>
      <c r="C5" s="38" t="s">
        <v>622</v>
      </c>
      <c r="D5" t="s">
        <v>1210</v>
      </c>
    </row>
    <row r="6" spans="1:10" x14ac:dyDescent="0.15">
      <c r="A6" s="38" t="s">
        <v>605</v>
      </c>
      <c r="B6" s="38" t="s">
        <v>605</v>
      </c>
      <c r="C6" s="38" t="s">
        <v>623</v>
      </c>
      <c r="D6" t="s">
        <v>1211</v>
      </c>
    </row>
    <row r="7" spans="1:10" x14ac:dyDescent="0.15">
      <c r="A7" s="39" t="s">
        <v>606</v>
      </c>
      <c r="B7" s="39" t="s">
        <v>606</v>
      </c>
      <c r="C7" s="38" t="s">
        <v>621</v>
      </c>
      <c r="D7" s="77">
        <v>2</v>
      </c>
    </row>
    <row r="8" spans="1:10" x14ac:dyDescent="0.15">
      <c r="A8" s="38" t="s">
        <v>609</v>
      </c>
      <c r="B8" s="38" t="s">
        <v>609</v>
      </c>
    </row>
    <row r="9" spans="1:10" s="1" customFormat="1" x14ac:dyDescent="0.15">
      <c r="A9" s="37" t="s">
        <v>21</v>
      </c>
      <c r="B9" s="37" t="s">
        <v>21</v>
      </c>
      <c r="C9" s="33"/>
      <c r="I9"/>
      <c r="J9"/>
    </row>
    <row r="10" spans="1:10" s="1" customFormat="1" x14ac:dyDescent="0.15">
      <c r="A10" s="38" t="s">
        <v>611</v>
      </c>
      <c r="B10" s="38" t="s">
        <v>611</v>
      </c>
      <c r="C10" s="33"/>
      <c r="H10"/>
      <c r="I10"/>
      <c r="J10"/>
    </row>
    <row r="11" spans="1:10" s="1" customFormat="1" x14ac:dyDescent="0.15">
      <c r="A11" s="37" t="s">
        <v>20</v>
      </c>
      <c r="B11" s="37" t="s">
        <v>20</v>
      </c>
      <c r="C11" s="33"/>
      <c r="H11"/>
      <c r="I11"/>
      <c r="J11"/>
    </row>
    <row r="12" spans="1:10" s="1" customFormat="1" x14ac:dyDescent="0.15">
      <c r="A12" s="37" t="s">
        <v>19</v>
      </c>
      <c r="B12" s="37" t="s">
        <v>19</v>
      </c>
      <c r="C12" s="33"/>
      <c r="H12"/>
      <c r="I12"/>
      <c r="J12"/>
    </row>
    <row r="13" spans="1:10" s="1" customFormat="1" x14ac:dyDescent="0.15">
      <c r="A13" s="38" t="s">
        <v>40</v>
      </c>
      <c r="B13" s="38" t="s">
        <v>40</v>
      </c>
      <c r="C13" s="33"/>
      <c r="H13"/>
      <c r="I13"/>
      <c r="J13"/>
    </row>
    <row r="14" spans="1:10" s="1" customFormat="1" x14ac:dyDescent="0.15">
      <c r="A14" s="34" t="s">
        <v>547</v>
      </c>
      <c r="B14" s="37" t="s">
        <v>546</v>
      </c>
      <c r="C14" s="33"/>
      <c r="G14"/>
      <c r="H14"/>
      <c r="I14"/>
      <c r="J14"/>
    </row>
    <row r="15" spans="1:10" s="1" customFormat="1" x14ac:dyDescent="0.15">
      <c r="A15" s="37" t="s">
        <v>546</v>
      </c>
      <c r="B15" s="37" t="s">
        <v>38</v>
      </c>
      <c r="C15" s="33"/>
      <c r="G15"/>
      <c r="H15"/>
      <c r="I15"/>
      <c r="J15"/>
    </row>
    <row r="16" spans="1:10" s="1" customFormat="1" x14ac:dyDescent="0.15">
      <c r="A16" s="37" t="s">
        <v>38</v>
      </c>
      <c r="B16" s="37" t="s">
        <v>23</v>
      </c>
      <c r="C16" s="33"/>
      <c r="G16"/>
      <c r="H16"/>
      <c r="I16"/>
      <c r="J16"/>
    </row>
    <row r="17" spans="1:10" s="1" customFormat="1" x14ac:dyDescent="0.15">
      <c r="A17" s="37" t="s">
        <v>23</v>
      </c>
      <c r="B17" s="38" t="s">
        <v>613</v>
      </c>
      <c r="C17" s="33"/>
      <c r="G17"/>
      <c r="H17"/>
      <c r="I17"/>
      <c r="J17"/>
    </row>
    <row r="18" spans="1:10" s="1" customFormat="1" x14ac:dyDescent="0.15">
      <c r="A18" s="38" t="s">
        <v>613</v>
      </c>
      <c r="B18" s="34" t="s">
        <v>22</v>
      </c>
      <c r="C18" s="33"/>
      <c r="G18"/>
      <c r="H18"/>
      <c r="I18"/>
      <c r="J18"/>
    </row>
    <row r="19" spans="1:10" s="1" customFormat="1" ht="24" x14ac:dyDescent="0.15">
      <c r="A19" s="34" t="s">
        <v>22</v>
      </c>
      <c r="B19" s="34" t="s">
        <v>508</v>
      </c>
      <c r="C19" s="33"/>
      <c r="G19"/>
      <c r="H19"/>
      <c r="I19"/>
      <c r="J19"/>
    </row>
    <row r="20" spans="1:10" s="1" customFormat="1" ht="24" x14ac:dyDescent="0.15">
      <c r="A20" s="34" t="s">
        <v>508</v>
      </c>
      <c r="B20" s="34" t="s">
        <v>456</v>
      </c>
      <c r="C20" s="33"/>
      <c r="G20"/>
      <c r="H20"/>
      <c r="I20"/>
      <c r="J20"/>
    </row>
    <row r="21" spans="1:10" s="1" customFormat="1" ht="24" x14ac:dyDescent="0.15">
      <c r="A21" s="34" t="s">
        <v>619</v>
      </c>
      <c r="B21" s="34" t="s">
        <v>607</v>
      </c>
      <c r="C21" s="33"/>
      <c r="G21"/>
      <c r="H21"/>
      <c r="I21"/>
      <c r="J21"/>
    </row>
    <row r="22" spans="1:10" s="1" customFormat="1" ht="24" x14ac:dyDescent="0.15">
      <c r="A22" s="34" t="s">
        <v>456</v>
      </c>
      <c r="B22" s="34" t="s">
        <v>469</v>
      </c>
      <c r="C22" s="33"/>
      <c r="G22"/>
      <c r="H22"/>
      <c r="I22"/>
      <c r="J22"/>
    </row>
    <row r="23" spans="1:10" s="1" customFormat="1" ht="24" x14ac:dyDescent="0.15">
      <c r="A23" s="34" t="s">
        <v>607</v>
      </c>
      <c r="B23" s="34" t="s">
        <v>495</v>
      </c>
      <c r="C23" s="33"/>
      <c r="G23"/>
      <c r="H23"/>
      <c r="I23"/>
      <c r="J23"/>
    </row>
    <row r="24" spans="1:10" s="1" customFormat="1" ht="24" x14ac:dyDescent="0.15">
      <c r="A24" s="34" t="s">
        <v>469</v>
      </c>
      <c r="B24" s="34" t="s">
        <v>498</v>
      </c>
      <c r="C24" s="33"/>
      <c r="G24"/>
      <c r="H24"/>
      <c r="I24"/>
      <c r="J24"/>
    </row>
    <row r="25" spans="1:10" s="1" customFormat="1" x14ac:dyDescent="0.15">
      <c r="A25" s="34" t="s">
        <v>495</v>
      </c>
      <c r="B25" s="34" t="s">
        <v>447</v>
      </c>
      <c r="C25" s="33"/>
      <c r="G25"/>
      <c r="H25"/>
      <c r="I25"/>
      <c r="J25"/>
    </row>
    <row r="26" spans="1:10" s="1" customFormat="1" ht="24" x14ac:dyDescent="0.15">
      <c r="A26" s="34" t="s">
        <v>498</v>
      </c>
      <c r="B26" s="34" t="s">
        <v>608</v>
      </c>
      <c r="C26" s="33"/>
      <c r="G26"/>
      <c r="H26"/>
      <c r="I26"/>
      <c r="J26"/>
    </row>
    <row r="27" spans="1:10" s="1" customFormat="1" x14ac:dyDescent="0.15">
      <c r="A27" s="34" t="s">
        <v>548</v>
      </c>
      <c r="B27" s="34" t="s">
        <v>11</v>
      </c>
      <c r="C27" s="33"/>
      <c r="G27"/>
      <c r="H27"/>
      <c r="I27"/>
      <c r="J27"/>
    </row>
    <row r="28" spans="1:10" s="1" customFormat="1" x14ac:dyDescent="0.15">
      <c r="A28" s="35" t="s">
        <v>511</v>
      </c>
      <c r="B28" s="38" t="s">
        <v>550</v>
      </c>
      <c r="C28" s="33"/>
      <c r="G28"/>
      <c r="H28"/>
      <c r="I28"/>
      <c r="J28"/>
    </row>
    <row r="29" spans="1:10" s="1" customFormat="1" ht="24" x14ac:dyDescent="0.15">
      <c r="A29" s="34" t="s">
        <v>447</v>
      </c>
      <c r="B29" s="34" t="s">
        <v>48</v>
      </c>
      <c r="C29" s="33"/>
      <c r="F29"/>
      <c r="G29"/>
      <c r="H29"/>
      <c r="I29"/>
      <c r="J29"/>
    </row>
    <row r="30" spans="1:10" s="1" customFormat="1" ht="36" x14ac:dyDescent="0.15">
      <c r="A30" s="34" t="s">
        <v>608</v>
      </c>
      <c r="B30" s="34" t="s">
        <v>527</v>
      </c>
      <c r="C30" s="32"/>
      <c r="F30"/>
      <c r="G30"/>
      <c r="H30"/>
      <c r="I30"/>
      <c r="J30"/>
    </row>
    <row r="31" spans="1:10" s="1" customFormat="1" x14ac:dyDescent="0.15">
      <c r="A31" s="34" t="s">
        <v>11</v>
      </c>
      <c r="B31" s="34" t="s">
        <v>10</v>
      </c>
      <c r="C31" s="32"/>
      <c r="F31"/>
      <c r="G31"/>
      <c r="H31"/>
      <c r="I31"/>
      <c r="J31"/>
    </row>
    <row r="32" spans="1:10" s="1" customFormat="1" x14ac:dyDescent="0.15">
      <c r="A32" s="34" t="s">
        <v>549</v>
      </c>
      <c r="B32" s="34" t="s">
        <v>16</v>
      </c>
      <c r="C32" s="32"/>
      <c r="F32"/>
      <c r="G32"/>
      <c r="H32"/>
      <c r="I32"/>
      <c r="J32"/>
    </row>
    <row r="33" spans="1:10" s="1" customFormat="1" x14ac:dyDescent="0.15">
      <c r="A33" s="34" t="s">
        <v>551</v>
      </c>
      <c r="B33" s="34" t="s">
        <v>37</v>
      </c>
      <c r="C33" s="32"/>
      <c r="F33"/>
      <c r="G33"/>
      <c r="H33"/>
      <c r="I33"/>
      <c r="J33"/>
    </row>
    <row r="34" spans="1:10" s="1" customFormat="1" x14ac:dyDescent="0.15">
      <c r="A34" s="38" t="s">
        <v>550</v>
      </c>
      <c r="B34" s="34" t="s">
        <v>618</v>
      </c>
      <c r="C34" s="32"/>
      <c r="F34"/>
      <c r="G34"/>
      <c r="H34"/>
      <c r="I34"/>
      <c r="J34"/>
    </row>
    <row r="35" spans="1:10" s="1" customFormat="1" ht="24" x14ac:dyDescent="0.15">
      <c r="A35" s="34" t="s">
        <v>48</v>
      </c>
      <c r="B35" s="34" t="s">
        <v>467</v>
      </c>
      <c r="C35" s="32"/>
      <c r="F35"/>
      <c r="G35"/>
      <c r="H35"/>
      <c r="I35"/>
      <c r="J35"/>
    </row>
    <row r="36" spans="1:10" s="1" customFormat="1" ht="24" x14ac:dyDescent="0.15">
      <c r="A36" s="35" t="s">
        <v>552</v>
      </c>
      <c r="B36" s="34" t="s">
        <v>507</v>
      </c>
      <c r="C36" s="32"/>
      <c r="F36"/>
      <c r="G36"/>
      <c r="H36"/>
      <c r="I36"/>
      <c r="J36"/>
    </row>
    <row r="37" spans="1:10" s="1" customFormat="1" x14ac:dyDescent="0.15">
      <c r="A37" s="34" t="s">
        <v>553</v>
      </c>
      <c r="B37" s="34" t="s">
        <v>436</v>
      </c>
      <c r="C37" s="32"/>
      <c r="F37"/>
      <c r="G37"/>
      <c r="H37"/>
      <c r="I37"/>
      <c r="J37"/>
    </row>
    <row r="38" spans="1:10" s="1" customFormat="1" ht="36" x14ac:dyDescent="0.15">
      <c r="A38" s="34" t="s">
        <v>527</v>
      </c>
      <c r="B38" s="34" t="s">
        <v>423</v>
      </c>
      <c r="C38" s="32"/>
      <c r="F38"/>
      <c r="G38"/>
      <c r="H38"/>
      <c r="I38"/>
      <c r="J38"/>
    </row>
    <row r="39" spans="1:10" s="1" customFormat="1" ht="24" x14ac:dyDescent="0.15">
      <c r="A39" s="36" t="s">
        <v>554</v>
      </c>
      <c r="B39" s="34" t="s">
        <v>499</v>
      </c>
      <c r="C39" s="32"/>
      <c r="F39"/>
      <c r="G39"/>
      <c r="H39"/>
      <c r="I39"/>
      <c r="J39"/>
    </row>
    <row r="40" spans="1:10" x14ac:dyDescent="0.15">
      <c r="A40" s="35" t="s">
        <v>555</v>
      </c>
      <c r="B40" s="34" t="s">
        <v>13</v>
      </c>
    </row>
    <row r="41" spans="1:10" x14ac:dyDescent="0.15">
      <c r="A41" s="34" t="s">
        <v>556</v>
      </c>
      <c r="B41" s="34" t="s">
        <v>346</v>
      </c>
    </row>
    <row r="42" spans="1:10" ht="24" x14ac:dyDescent="0.15">
      <c r="A42" s="34" t="s">
        <v>557</v>
      </c>
      <c r="B42" s="34" t="s">
        <v>610</v>
      </c>
    </row>
    <row r="43" spans="1:10" x14ac:dyDescent="0.15">
      <c r="A43" s="35" t="s">
        <v>558</v>
      </c>
      <c r="B43" s="34" t="s">
        <v>612</v>
      </c>
    </row>
    <row r="44" spans="1:10" x14ac:dyDescent="0.15">
      <c r="A44" s="34" t="s">
        <v>559</v>
      </c>
      <c r="B44" s="34" t="s">
        <v>474</v>
      </c>
    </row>
    <row r="45" spans="1:10" x14ac:dyDescent="0.15">
      <c r="A45" s="34" t="s">
        <v>560</v>
      </c>
      <c r="B45" s="34" t="s">
        <v>14</v>
      </c>
    </row>
    <row r="46" spans="1:10" ht="24" x14ac:dyDescent="0.15">
      <c r="A46" s="35" t="s">
        <v>561</v>
      </c>
      <c r="B46" s="34" t="s">
        <v>510</v>
      </c>
    </row>
    <row r="47" spans="1:10" x14ac:dyDescent="0.15">
      <c r="A47" s="34" t="s">
        <v>562</v>
      </c>
      <c r="B47" s="34" t="s">
        <v>458</v>
      </c>
    </row>
    <row r="48" spans="1:10" x14ac:dyDescent="0.15">
      <c r="A48" s="34" t="s">
        <v>563</v>
      </c>
      <c r="B48" s="34" t="s">
        <v>46</v>
      </c>
    </row>
    <row r="49" spans="1:2" x14ac:dyDescent="0.15">
      <c r="A49" s="35" t="s">
        <v>564</v>
      </c>
      <c r="B49" s="34" t="s">
        <v>614</v>
      </c>
    </row>
    <row r="50" spans="1:2" x14ac:dyDescent="0.15">
      <c r="A50" s="34" t="s">
        <v>10</v>
      </c>
      <c r="B50" s="34" t="s">
        <v>587</v>
      </c>
    </row>
    <row r="51" spans="1:2" ht="27" x14ac:dyDescent="0.15">
      <c r="A51" s="35" t="s">
        <v>565</v>
      </c>
      <c r="B51" s="38" t="s">
        <v>615</v>
      </c>
    </row>
    <row r="52" spans="1:2" x14ac:dyDescent="0.15">
      <c r="A52" s="34" t="s">
        <v>566</v>
      </c>
      <c r="B52" s="37" t="s">
        <v>9</v>
      </c>
    </row>
    <row r="53" spans="1:2" x14ac:dyDescent="0.15">
      <c r="A53" s="34" t="s">
        <v>16</v>
      </c>
      <c r="B53" s="37" t="s">
        <v>8</v>
      </c>
    </row>
    <row r="54" spans="1:2" x14ac:dyDescent="0.15">
      <c r="A54" s="35" t="s">
        <v>567</v>
      </c>
      <c r="B54" s="37" t="s">
        <v>1</v>
      </c>
    </row>
    <row r="55" spans="1:2" x14ac:dyDescent="0.15">
      <c r="A55" s="34" t="s">
        <v>37</v>
      </c>
      <c r="B55" s="37" t="s">
        <v>17</v>
      </c>
    </row>
    <row r="56" spans="1:2" x14ac:dyDescent="0.15">
      <c r="A56" s="35" t="s">
        <v>568</v>
      </c>
      <c r="B56" s="37" t="s">
        <v>12</v>
      </c>
    </row>
    <row r="57" spans="1:2" x14ac:dyDescent="0.15">
      <c r="A57" s="34" t="s">
        <v>569</v>
      </c>
      <c r="B57" s="34" t="s">
        <v>450</v>
      </c>
    </row>
    <row r="58" spans="1:2" x14ac:dyDescent="0.15">
      <c r="A58" s="35" t="s">
        <v>570</v>
      </c>
      <c r="B58" s="39" t="s">
        <v>308</v>
      </c>
    </row>
    <row r="59" spans="1:2" x14ac:dyDescent="0.15">
      <c r="A59" s="35" t="s">
        <v>81</v>
      </c>
      <c r="B59" s="37" t="s">
        <v>377</v>
      </c>
    </row>
    <row r="60" spans="1:2" x14ac:dyDescent="0.15">
      <c r="A60" s="35" t="s">
        <v>571</v>
      </c>
      <c r="B60" s="34" t="s">
        <v>505</v>
      </c>
    </row>
    <row r="61" spans="1:2" x14ac:dyDescent="0.15">
      <c r="A61" s="34" t="s">
        <v>572</v>
      </c>
      <c r="B61" s="38" t="s">
        <v>617</v>
      </c>
    </row>
    <row r="62" spans="1:2" x14ac:dyDescent="0.15">
      <c r="A62" s="35" t="s">
        <v>573</v>
      </c>
      <c r="B62" s="38" t="s">
        <v>24</v>
      </c>
    </row>
    <row r="63" spans="1:2" x14ac:dyDescent="0.15">
      <c r="A63" s="35" t="s">
        <v>574</v>
      </c>
      <c r="B63" s="34" t="s">
        <v>616</v>
      </c>
    </row>
    <row r="64" spans="1:2" ht="24" x14ac:dyDescent="0.15">
      <c r="A64" s="34" t="s">
        <v>575</v>
      </c>
    </row>
    <row r="65" spans="1:1" ht="24" x14ac:dyDescent="0.15">
      <c r="A65" s="34" t="s">
        <v>576</v>
      </c>
    </row>
    <row r="66" spans="1:1" x14ac:dyDescent="0.15">
      <c r="A66" s="37" t="s">
        <v>577</v>
      </c>
    </row>
    <row r="67" spans="1:1" x14ac:dyDescent="0.15">
      <c r="A67" s="34" t="s">
        <v>578</v>
      </c>
    </row>
    <row r="68" spans="1:1" x14ac:dyDescent="0.15">
      <c r="A68" s="34" t="s">
        <v>618</v>
      </c>
    </row>
    <row r="69" spans="1:1" x14ac:dyDescent="0.15">
      <c r="A69" s="34" t="s">
        <v>467</v>
      </c>
    </row>
    <row r="70" spans="1:1" ht="24" x14ac:dyDescent="0.15">
      <c r="A70" s="34" t="s">
        <v>507</v>
      </c>
    </row>
    <row r="71" spans="1:1" x14ac:dyDescent="0.15">
      <c r="A71" s="35" t="s">
        <v>513</v>
      </c>
    </row>
    <row r="72" spans="1:1" x14ac:dyDescent="0.15">
      <c r="A72" s="34" t="s">
        <v>436</v>
      </c>
    </row>
    <row r="73" spans="1:1" x14ac:dyDescent="0.15">
      <c r="A73" s="34" t="s">
        <v>423</v>
      </c>
    </row>
    <row r="74" spans="1:1" x14ac:dyDescent="0.15">
      <c r="A74" s="34" t="s">
        <v>579</v>
      </c>
    </row>
    <row r="75" spans="1:1" x14ac:dyDescent="0.15">
      <c r="A75" s="35" t="s">
        <v>580</v>
      </c>
    </row>
    <row r="76" spans="1:1" ht="24" x14ac:dyDescent="0.15">
      <c r="A76" s="34" t="s">
        <v>581</v>
      </c>
    </row>
    <row r="77" spans="1:1" x14ac:dyDescent="0.15">
      <c r="A77" s="35" t="s">
        <v>582</v>
      </c>
    </row>
    <row r="78" spans="1:1" x14ac:dyDescent="0.15">
      <c r="A78" s="34" t="s">
        <v>583</v>
      </c>
    </row>
    <row r="79" spans="1:1" x14ac:dyDescent="0.15">
      <c r="A79" s="34" t="s">
        <v>499</v>
      </c>
    </row>
    <row r="80" spans="1:1" x14ac:dyDescent="0.15">
      <c r="A80" s="34" t="s">
        <v>13</v>
      </c>
    </row>
    <row r="81" spans="1:1" x14ac:dyDescent="0.15">
      <c r="A81" s="34" t="s">
        <v>346</v>
      </c>
    </row>
    <row r="82" spans="1:1" ht="24" x14ac:dyDescent="0.15">
      <c r="A82" s="34" t="s">
        <v>610</v>
      </c>
    </row>
    <row r="83" spans="1:1" x14ac:dyDescent="0.15">
      <c r="A83" s="34" t="s">
        <v>612</v>
      </c>
    </row>
    <row r="84" spans="1:1" x14ac:dyDescent="0.15">
      <c r="A84" s="34" t="s">
        <v>474</v>
      </c>
    </row>
    <row r="85" spans="1:1" x14ac:dyDescent="0.15">
      <c r="A85" s="34" t="s">
        <v>14</v>
      </c>
    </row>
    <row r="86" spans="1:1" ht="24" x14ac:dyDescent="0.15">
      <c r="A86" s="34" t="s">
        <v>510</v>
      </c>
    </row>
    <row r="87" spans="1:1" x14ac:dyDescent="0.15">
      <c r="A87" s="34" t="s">
        <v>458</v>
      </c>
    </row>
    <row r="88" spans="1:1" ht="24" x14ac:dyDescent="0.15">
      <c r="A88" s="34" t="s">
        <v>584</v>
      </c>
    </row>
    <row r="89" spans="1:1" x14ac:dyDescent="0.15">
      <c r="A89" s="34" t="s">
        <v>585</v>
      </c>
    </row>
    <row r="90" spans="1:1" x14ac:dyDescent="0.15">
      <c r="A90" s="35" t="s">
        <v>586</v>
      </c>
    </row>
    <row r="91" spans="1:1" x14ac:dyDescent="0.15">
      <c r="A91" s="34" t="s">
        <v>46</v>
      </c>
    </row>
    <row r="92" spans="1:1" x14ac:dyDescent="0.15">
      <c r="A92" s="34" t="s">
        <v>614</v>
      </c>
    </row>
    <row r="93" spans="1:1" x14ac:dyDescent="0.15">
      <c r="A93" s="35" t="s">
        <v>587</v>
      </c>
    </row>
    <row r="94" spans="1:1" x14ac:dyDescent="0.15">
      <c r="A94" s="34" t="s">
        <v>78</v>
      </c>
    </row>
    <row r="95" spans="1:1" x14ac:dyDescent="0.15">
      <c r="A95" s="35" t="s">
        <v>588</v>
      </c>
    </row>
    <row r="96" spans="1:1" x14ac:dyDescent="0.15">
      <c r="A96" s="35" t="s">
        <v>589</v>
      </c>
    </row>
    <row r="97" spans="1:1" x14ac:dyDescent="0.15">
      <c r="A97" s="35" t="s">
        <v>590</v>
      </c>
    </row>
    <row r="98" spans="1:1" x14ac:dyDescent="0.15">
      <c r="A98" s="35" t="s">
        <v>591</v>
      </c>
    </row>
    <row r="99" spans="1:1" x14ac:dyDescent="0.15">
      <c r="A99" s="34" t="s">
        <v>592</v>
      </c>
    </row>
    <row r="100" spans="1:1" x14ac:dyDescent="0.15">
      <c r="A100" s="35" t="s">
        <v>593</v>
      </c>
    </row>
    <row r="101" spans="1:1" x14ac:dyDescent="0.15">
      <c r="A101" s="35" t="s">
        <v>594</v>
      </c>
    </row>
    <row r="102" spans="1:1" ht="27" x14ac:dyDescent="0.15">
      <c r="A102" s="38" t="s">
        <v>615</v>
      </c>
    </row>
    <row r="103" spans="1:1" x14ac:dyDescent="0.15">
      <c r="A103" s="37" t="s">
        <v>9</v>
      </c>
    </row>
    <row r="104" spans="1:1" x14ac:dyDescent="0.15">
      <c r="A104" s="37" t="s">
        <v>8</v>
      </c>
    </row>
    <row r="105" spans="1:1" x14ac:dyDescent="0.15">
      <c r="A105" s="34" t="s">
        <v>595</v>
      </c>
    </row>
    <row r="106" spans="1:1" x14ac:dyDescent="0.15">
      <c r="A106" s="37" t="s">
        <v>596</v>
      </c>
    </row>
    <row r="107" spans="1:1" x14ac:dyDescent="0.15">
      <c r="A107" s="34" t="s">
        <v>597</v>
      </c>
    </row>
    <row r="108" spans="1:1" x14ac:dyDescent="0.15">
      <c r="A108" s="34" t="s">
        <v>598</v>
      </c>
    </row>
    <row r="109" spans="1:1" x14ac:dyDescent="0.15">
      <c r="A109" s="34" t="s">
        <v>599</v>
      </c>
    </row>
    <row r="110" spans="1:1" x14ac:dyDescent="0.15">
      <c r="A110" s="35" t="s">
        <v>600</v>
      </c>
    </row>
    <row r="111" spans="1:1" x14ac:dyDescent="0.15">
      <c r="A111" s="35" t="s">
        <v>601</v>
      </c>
    </row>
    <row r="112" spans="1:1" x14ac:dyDescent="0.15">
      <c r="A112" s="35" t="s">
        <v>602</v>
      </c>
    </row>
    <row r="113" spans="1:1" x14ac:dyDescent="0.15">
      <c r="A113" s="35" t="s">
        <v>516</v>
      </c>
    </row>
    <row r="114" spans="1:1" x14ac:dyDescent="0.15">
      <c r="A114" s="37" t="s">
        <v>1</v>
      </c>
    </row>
    <row r="115" spans="1:1" x14ac:dyDescent="0.15">
      <c r="A115" s="37" t="s">
        <v>378</v>
      </c>
    </row>
    <row r="116" spans="1:1" x14ac:dyDescent="0.15">
      <c r="A116" s="37" t="s">
        <v>443</v>
      </c>
    </row>
    <row r="117" spans="1:1" x14ac:dyDescent="0.15">
      <c r="A117" s="37" t="s">
        <v>17</v>
      </c>
    </row>
    <row r="118" spans="1:1" x14ac:dyDescent="0.15">
      <c r="A118" s="37" t="s">
        <v>12</v>
      </c>
    </row>
    <row r="119" spans="1:1" x14ac:dyDescent="0.15">
      <c r="A119" s="34" t="s">
        <v>603</v>
      </c>
    </row>
    <row r="120" spans="1:1" x14ac:dyDescent="0.15">
      <c r="A120" s="34" t="s">
        <v>450</v>
      </c>
    </row>
    <row r="121" spans="1:1" x14ac:dyDescent="0.15">
      <c r="A121" s="39" t="s">
        <v>308</v>
      </c>
    </row>
    <row r="122" spans="1:1" x14ac:dyDescent="0.15">
      <c r="A122" s="37" t="s">
        <v>377</v>
      </c>
    </row>
    <row r="123" spans="1:1" x14ac:dyDescent="0.15">
      <c r="A123" s="34" t="s">
        <v>505</v>
      </c>
    </row>
    <row r="124" spans="1:1" x14ac:dyDescent="0.15">
      <c r="A124" s="38" t="s">
        <v>617</v>
      </c>
    </row>
    <row r="125" spans="1:1" x14ac:dyDescent="0.15">
      <c r="A125" s="34" t="s">
        <v>620</v>
      </c>
    </row>
    <row r="126" spans="1:1" x14ac:dyDescent="0.15">
      <c r="A126" s="38" t="s">
        <v>24</v>
      </c>
    </row>
    <row r="127" spans="1:1" x14ac:dyDescent="0.15">
      <c r="A127" s="34" t="s">
        <v>616</v>
      </c>
    </row>
    <row r="128" spans="1:1" x14ac:dyDescent="0.15">
      <c r="A128" s="35" t="s">
        <v>604</v>
      </c>
    </row>
    <row r="129" spans="1:1" x14ac:dyDescent="0.15">
      <c r="A129" s="32"/>
    </row>
    <row r="130" spans="1:1" x14ac:dyDescent="0.15">
      <c r="A130" s="32"/>
    </row>
    <row r="131" spans="1:1" x14ac:dyDescent="0.15">
      <c r="A131" s="32"/>
    </row>
    <row r="132" spans="1:1" x14ac:dyDescent="0.15">
      <c r="A132" s="32"/>
    </row>
    <row r="133" spans="1:1" x14ac:dyDescent="0.15">
      <c r="A133" s="32"/>
    </row>
    <row r="134" spans="1:1" x14ac:dyDescent="0.15">
      <c r="A134" s="32"/>
    </row>
    <row r="135" spans="1:1" x14ac:dyDescent="0.15">
      <c r="A135" s="32"/>
    </row>
    <row r="136" spans="1:1" x14ac:dyDescent="0.15">
      <c r="A136" s="32"/>
    </row>
    <row r="137" spans="1:1" x14ac:dyDescent="0.15">
      <c r="A137" s="32"/>
    </row>
    <row r="138" spans="1:1" x14ac:dyDescent="0.15">
      <c r="A138" s="32"/>
    </row>
    <row r="139" spans="1:1" x14ac:dyDescent="0.15">
      <c r="A139" s="32"/>
    </row>
    <row r="140" spans="1:1" x14ac:dyDescent="0.15">
      <c r="A140" s="32"/>
    </row>
    <row r="141" spans="1:1" x14ac:dyDescent="0.15">
      <c r="A141" s="32"/>
    </row>
    <row r="142" spans="1:1" x14ac:dyDescent="0.15">
      <c r="A142" s="32"/>
    </row>
    <row r="143" spans="1:1" x14ac:dyDescent="0.15">
      <c r="A143" s="32"/>
    </row>
    <row r="144" spans="1:1" x14ac:dyDescent="0.15">
      <c r="A144" s="32"/>
    </row>
    <row r="145" spans="1:1" x14ac:dyDescent="0.15">
      <c r="A145" s="32"/>
    </row>
    <row r="146" spans="1:1" x14ac:dyDescent="0.15">
      <c r="A146" s="32"/>
    </row>
    <row r="147" spans="1:1" x14ac:dyDescent="0.15">
      <c r="A147" s="32"/>
    </row>
    <row r="148" spans="1:1" x14ac:dyDescent="0.15">
      <c r="A148" s="32"/>
    </row>
    <row r="149" spans="1:1" x14ac:dyDescent="0.15">
      <c r="A149" s="32"/>
    </row>
    <row r="150" spans="1:1" x14ac:dyDescent="0.15">
      <c r="A150" s="32"/>
    </row>
    <row r="151" spans="1:1" x14ac:dyDescent="0.15">
      <c r="A151" s="32"/>
    </row>
    <row r="152" spans="1:1" x14ac:dyDescent="0.15">
      <c r="A152" s="32"/>
    </row>
    <row r="153" spans="1:1" x14ac:dyDescent="0.15">
      <c r="A153" s="32"/>
    </row>
    <row r="154" spans="1:1" x14ac:dyDescent="0.15">
      <c r="A154" s="32"/>
    </row>
    <row r="155" spans="1:1" x14ac:dyDescent="0.15">
      <c r="A155" s="32"/>
    </row>
    <row r="156" spans="1:1" x14ac:dyDescent="0.15">
      <c r="A156" s="32"/>
    </row>
    <row r="157" spans="1:1" x14ac:dyDescent="0.15">
      <c r="A157" s="32"/>
    </row>
    <row r="158" spans="1:1" x14ac:dyDescent="0.15">
      <c r="A158" s="32"/>
    </row>
    <row r="159" spans="1:1" x14ac:dyDescent="0.15">
      <c r="A159" s="32"/>
    </row>
    <row r="160" spans="1:1" x14ac:dyDescent="0.15">
      <c r="A160" s="32"/>
    </row>
    <row r="161" spans="1:1" x14ac:dyDescent="0.15">
      <c r="A161" s="32"/>
    </row>
    <row r="162" spans="1:1" x14ac:dyDescent="0.15">
      <c r="A162" s="32"/>
    </row>
    <row r="163" spans="1:1" x14ac:dyDescent="0.15">
      <c r="A163" s="32"/>
    </row>
    <row r="164" spans="1:1" x14ac:dyDescent="0.15">
      <c r="A164" s="32"/>
    </row>
    <row r="165" spans="1:1" x14ac:dyDescent="0.15">
      <c r="A165" s="32"/>
    </row>
    <row r="166" spans="1:1" x14ac:dyDescent="0.15">
      <c r="A166" s="32"/>
    </row>
    <row r="167" spans="1:1" x14ac:dyDescent="0.15">
      <c r="A167" s="32"/>
    </row>
    <row r="168" spans="1:1" x14ac:dyDescent="0.15">
      <c r="A168" s="32"/>
    </row>
    <row r="169" spans="1:1" x14ac:dyDescent="0.15">
      <c r="A169" s="32"/>
    </row>
    <row r="170" spans="1:1" x14ac:dyDescent="0.15">
      <c r="A170" s="32"/>
    </row>
    <row r="171" spans="1:1" x14ac:dyDescent="0.15">
      <c r="A171" s="32"/>
    </row>
    <row r="172" spans="1:1" x14ac:dyDescent="0.15">
      <c r="A172" s="32"/>
    </row>
    <row r="173" spans="1:1" x14ac:dyDescent="0.15">
      <c r="A173" s="32"/>
    </row>
    <row r="174" spans="1:1" x14ac:dyDescent="0.15">
      <c r="A174" s="32"/>
    </row>
    <row r="175" spans="1:1" x14ac:dyDescent="0.15">
      <c r="A175" s="32"/>
    </row>
    <row r="176" spans="1:1" x14ac:dyDescent="0.15">
      <c r="A176" s="32"/>
    </row>
    <row r="177" spans="1:1" x14ac:dyDescent="0.15">
      <c r="A177" s="32"/>
    </row>
    <row r="178" spans="1:1" x14ac:dyDescent="0.15">
      <c r="A178" s="32"/>
    </row>
    <row r="179" spans="1:1" x14ac:dyDescent="0.15">
      <c r="A179" s="32"/>
    </row>
    <row r="180" spans="1:1" x14ac:dyDescent="0.15">
      <c r="A180" s="32"/>
    </row>
    <row r="181" spans="1:1" x14ac:dyDescent="0.15">
      <c r="A181" s="32"/>
    </row>
    <row r="182" spans="1:1" x14ac:dyDescent="0.15">
      <c r="A182" s="32"/>
    </row>
    <row r="183" spans="1:1" x14ac:dyDescent="0.15">
      <c r="A183" s="32"/>
    </row>
    <row r="184" spans="1:1" x14ac:dyDescent="0.15">
      <c r="A184" s="32"/>
    </row>
    <row r="185" spans="1:1" x14ac:dyDescent="0.15">
      <c r="A185" s="32"/>
    </row>
    <row r="186" spans="1:1" x14ac:dyDescent="0.15">
      <c r="A186" s="32"/>
    </row>
    <row r="187" spans="1:1" x14ac:dyDescent="0.15">
      <c r="A187" s="32"/>
    </row>
    <row r="188" spans="1:1" x14ac:dyDescent="0.15">
      <c r="A188" s="32"/>
    </row>
    <row r="189" spans="1:1" x14ac:dyDescent="0.15">
      <c r="A189" s="32"/>
    </row>
    <row r="190" spans="1:1" x14ac:dyDescent="0.15">
      <c r="A190" s="32"/>
    </row>
    <row r="191" spans="1:1" x14ac:dyDescent="0.15">
      <c r="A191" s="32"/>
    </row>
    <row r="192" spans="1:1" x14ac:dyDescent="0.15">
      <c r="A192" s="32"/>
    </row>
    <row r="193" spans="1:1" x14ac:dyDescent="0.15">
      <c r="A193" s="32"/>
    </row>
    <row r="194" spans="1:1" x14ac:dyDescent="0.15">
      <c r="A194" s="32"/>
    </row>
    <row r="195" spans="1:1" x14ac:dyDescent="0.15">
      <c r="A195" s="32"/>
    </row>
    <row r="196" spans="1:1" x14ac:dyDescent="0.15">
      <c r="A196" s="32"/>
    </row>
    <row r="197" spans="1:1" x14ac:dyDescent="0.15">
      <c r="A197" s="32"/>
    </row>
    <row r="198" spans="1:1" x14ac:dyDescent="0.15">
      <c r="A198" s="32"/>
    </row>
    <row r="199" spans="1:1" x14ac:dyDescent="0.15">
      <c r="A199" s="32"/>
    </row>
    <row r="200" spans="1:1" x14ac:dyDescent="0.15">
      <c r="A200" s="32"/>
    </row>
    <row r="201" spans="1:1" x14ac:dyDescent="0.15">
      <c r="A201" s="32"/>
    </row>
    <row r="202" spans="1:1" x14ac:dyDescent="0.15">
      <c r="A202" s="32"/>
    </row>
    <row r="203" spans="1:1" x14ac:dyDescent="0.15">
      <c r="A203" s="32"/>
    </row>
    <row r="204" spans="1:1" x14ac:dyDescent="0.15">
      <c r="A204" s="32"/>
    </row>
    <row r="205" spans="1:1" x14ac:dyDescent="0.15">
      <c r="A205" s="32"/>
    </row>
    <row r="206" spans="1:1" x14ac:dyDescent="0.15">
      <c r="A206" s="32"/>
    </row>
    <row r="207" spans="1:1" x14ac:dyDescent="0.15">
      <c r="A207" s="32"/>
    </row>
    <row r="208" spans="1:1" x14ac:dyDescent="0.15">
      <c r="A208" s="32"/>
    </row>
    <row r="209" spans="1:1" x14ac:dyDescent="0.15">
      <c r="A209" s="32"/>
    </row>
    <row r="210" spans="1:1" x14ac:dyDescent="0.15">
      <c r="A210" s="32"/>
    </row>
    <row r="211" spans="1:1" x14ac:dyDescent="0.15">
      <c r="A211" s="32"/>
    </row>
    <row r="212" spans="1:1" x14ac:dyDescent="0.15">
      <c r="A212" s="32"/>
    </row>
    <row r="213" spans="1:1" x14ac:dyDescent="0.15">
      <c r="A213" s="32"/>
    </row>
    <row r="214" spans="1:1" x14ac:dyDescent="0.15">
      <c r="A214" s="32"/>
    </row>
    <row r="215" spans="1:1" x14ac:dyDescent="0.15">
      <c r="A215" s="32"/>
    </row>
    <row r="216" spans="1:1" x14ac:dyDescent="0.15">
      <c r="A216" s="32"/>
    </row>
    <row r="217" spans="1:1" x14ac:dyDescent="0.15">
      <c r="A217" s="32"/>
    </row>
    <row r="218" spans="1:1" x14ac:dyDescent="0.15">
      <c r="A218" s="32"/>
    </row>
    <row r="219" spans="1:1" x14ac:dyDescent="0.15">
      <c r="A219" s="32"/>
    </row>
    <row r="220" spans="1:1" x14ac:dyDescent="0.15">
      <c r="A220" s="32"/>
    </row>
    <row r="221" spans="1:1" x14ac:dyDescent="0.15">
      <c r="A221" s="32"/>
    </row>
    <row r="222" spans="1:1" x14ac:dyDescent="0.15">
      <c r="A222" s="32"/>
    </row>
    <row r="223" spans="1:1" x14ac:dyDescent="0.15">
      <c r="A223" s="32"/>
    </row>
    <row r="224" spans="1:1" x14ac:dyDescent="0.15">
      <c r="A224" s="32"/>
    </row>
    <row r="225" spans="1:1" x14ac:dyDescent="0.15">
      <c r="A225" s="32"/>
    </row>
    <row r="226" spans="1:1" x14ac:dyDescent="0.15">
      <c r="A226" s="32"/>
    </row>
    <row r="227" spans="1:1" x14ac:dyDescent="0.15">
      <c r="A227" s="32"/>
    </row>
    <row r="228" spans="1:1" x14ac:dyDescent="0.15">
      <c r="A228" s="32"/>
    </row>
    <row r="229" spans="1:1" x14ac:dyDescent="0.15">
      <c r="A229" s="32"/>
    </row>
    <row r="230" spans="1:1" x14ac:dyDescent="0.15">
      <c r="A230" s="32"/>
    </row>
    <row r="231" spans="1:1" x14ac:dyDescent="0.15">
      <c r="A231" s="32"/>
    </row>
    <row r="232" spans="1:1" x14ac:dyDescent="0.15">
      <c r="A232" s="32"/>
    </row>
    <row r="233" spans="1:1" x14ac:dyDescent="0.15">
      <c r="A233" s="32"/>
    </row>
    <row r="234" spans="1:1" x14ac:dyDescent="0.15">
      <c r="A234" s="32"/>
    </row>
    <row r="235" spans="1:1" x14ac:dyDescent="0.15">
      <c r="A235" s="32"/>
    </row>
    <row r="236" spans="1:1" x14ac:dyDescent="0.15">
      <c r="A236" s="32"/>
    </row>
    <row r="237" spans="1:1" x14ac:dyDescent="0.15">
      <c r="A237" s="32"/>
    </row>
    <row r="238" spans="1:1" x14ac:dyDescent="0.15">
      <c r="A238" s="32"/>
    </row>
    <row r="239" spans="1:1" x14ac:dyDescent="0.15">
      <c r="A239" s="32"/>
    </row>
    <row r="240" spans="1:1" x14ac:dyDescent="0.15">
      <c r="A240" s="32"/>
    </row>
    <row r="241" spans="1:1" x14ac:dyDescent="0.15">
      <c r="A241" s="32"/>
    </row>
    <row r="242" spans="1:1" x14ac:dyDescent="0.15">
      <c r="A242" s="32"/>
    </row>
    <row r="243" spans="1:1" x14ac:dyDescent="0.15">
      <c r="A243" s="32"/>
    </row>
    <row r="244" spans="1:1" x14ac:dyDescent="0.15">
      <c r="A244" s="32"/>
    </row>
    <row r="245" spans="1:1" x14ac:dyDescent="0.15">
      <c r="A245" s="32"/>
    </row>
    <row r="246" spans="1:1" x14ac:dyDescent="0.15">
      <c r="A246" s="32"/>
    </row>
    <row r="247" spans="1:1" x14ac:dyDescent="0.15">
      <c r="A247" s="32"/>
    </row>
    <row r="248" spans="1:1" x14ac:dyDescent="0.15">
      <c r="A248" s="32"/>
    </row>
    <row r="249" spans="1:1" x14ac:dyDescent="0.15">
      <c r="A249" s="32"/>
    </row>
    <row r="250" spans="1:1" x14ac:dyDescent="0.15">
      <c r="A250" s="32"/>
    </row>
    <row r="251" spans="1:1" x14ac:dyDescent="0.15">
      <c r="A251" s="32"/>
    </row>
    <row r="252" spans="1:1" x14ac:dyDescent="0.15">
      <c r="A252" s="32"/>
    </row>
    <row r="253" spans="1:1" x14ac:dyDescent="0.15">
      <c r="A253" s="32"/>
    </row>
    <row r="254" spans="1:1" x14ac:dyDescent="0.15">
      <c r="A254" s="32"/>
    </row>
    <row r="255" spans="1:1" x14ac:dyDescent="0.15">
      <c r="A255" s="32"/>
    </row>
    <row r="256" spans="1:1" x14ac:dyDescent="0.15">
      <c r="A256" s="32"/>
    </row>
    <row r="257" spans="1:1" x14ac:dyDescent="0.15">
      <c r="A257" s="32"/>
    </row>
    <row r="258" spans="1:1" x14ac:dyDescent="0.15">
      <c r="A258" s="32"/>
    </row>
    <row r="259" spans="1:1" x14ac:dyDescent="0.15">
      <c r="A259" s="32"/>
    </row>
    <row r="260" spans="1:1" x14ac:dyDescent="0.15">
      <c r="A260" s="32"/>
    </row>
    <row r="261" spans="1:1" x14ac:dyDescent="0.15">
      <c r="A261" s="32"/>
    </row>
    <row r="262" spans="1:1" x14ac:dyDescent="0.15">
      <c r="A262" s="32"/>
    </row>
    <row r="263" spans="1:1" x14ac:dyDescent="0.15">
      <c r="A263" s="32"/>
    </row>
    <row r="264" spans="1:1" x14ac:dyDescent="0.15">
      <c r="A264" s="32"/>
    </row>
    <row r="265" spans="1:1" x14ac:dyDescent="0.15">
      <c r="A265" s="32"/>
    </row>
    <row r="266" spans="1:1" x14ac:dyDescent="0.15">
      <c r="A266" s="32"/>
    </row>
    <row r="267" spans="1:1" x14ac:dyDescent="0.15">
      <c r="A267" s="32"/>
    </row>
    <row r="268" spans="1:1" x14ac:dyDescent="0.15">
      <c r="A268" s="32"/>
    </row>
    <row r="269" spans="1:1" x14ac:dyDescent="0.15">
      <c r="A269" s="32"/>
    </row>
    <row r="270" spans="1:1" x14ac:dyDescent="0.15">
      <c r="A270" s="32"/>
    </row>
    <row r="271" spans="1:1" x14ac:dyDescent="0.15">
      <c r="A271" s="32"/>
    </row>
    <row r="272" spans="1:1" x14ac:dyDescent="0.15">
      <c r="A272" s="32"/>
    </row>
    <row r="273" spans="1:1" x14ac:dyDescent="0.15">
      <c r="A273" s="32"/>
    </row>
    <row r="274" spans="1:1" x14ac:dyDescent="0.15">
      <c r="A274" s="32"/>
    </row>
    <row r="275" spans="1:1" x14ac:dyDescent="0.15">
      <c r="A275" s="32"/>
    </row>
    <row r="276" spans="1:1" x14ac:dyDescent="0.15">
      <c r="A276" s="32"/>
    </row>
    <row r="277" spans="1:1" x14ac:dyDescent="0.15">
      <c r="A277" s="32"/>
    </row>
    <row r="278" spans="1:1" x14ac:dyDescent="0.15">
      <c r="A278" s="32"/>
    </row>
    <row r="279" spans="1:1" x14ac:dyDescent="0.15">
      <c r="A279" s="32"/>
    </row>
    <row r="280" spans="1:1" x14ac:dyDescent="0.15">
      <c r="A280" s="32"/>
    </row>
    <row r="281" spans="1:1" x14ac:dyDescent="0.15">
      <c r="A281" s="32"/>
    </row>
    <row r="282" spans="1:1" x14ac:dyDescent="0.15">
      <c r="A282" s="32"/>
    </row>
    <row r="283" spans="1:1" x14ac:dyDescent="0.15">
      <c r="A283" s="32"/>
    </row>
    <row r="284" spans="1:1" x14ac:dyDescent="0.15">
      <c r="A284" s="32"/>
    </row>
    <row r="285" spans="1:1" x14ac:dyDescent="0.15">
      <c r="A285" s="32"/>
    </row>
    <row r="286" spans="1:1" x14ac:dyDescent="0.15">
      <c r="A286" s="32"/>
    </row>
    <row r="287" spans="1:1" x14ac:dyDescent="0.15">
      <c r="A287" s="32"/>
    </row>
    <row r="288" spans="1:1" x14ac:dyDescent="0.15">
      <c r="A288" s="32"/>
    </row>
    <row r="289" spans="1:1" x14ac:dyDescent="0.15">
      <c r="A289" s="32"/>
    </row>
    <row r="290" spans="1:1" x14ac:dyDescent="0.15">
      <c r="A290" s="32"/>
    </row>
    <row r="291" spans="1:1" x14ac:dyDescent="0.15">
      <c r="A291" s="32"/>
    </row>
    <row r="292" spans="1:1" x14ac:dyDescent="0.15">
      <c r="A292" s="32"/>
    </row>
    <row r="293" spans="1:1" x14ac:dyDescent="0.15">
      <c r="A293" s="32"/>
    </row>
    <row r="294" spans="1:1" x14ac:dyDescent="0.15">
      <c r="A294" s="32"/>
    </row>
    <row r="295" spans="1:1" x14ac:dyDescent="0.15">
      <c r="A295" s="32"/>
    </row>
    <row r="296" spans="1:1" x14ac:dyDescent="0.15">
      <c r="A296" s="32"/>
    </row>
    <row r="297" spans="1:1" x14ac:dyDescent="0.15">
      <c r="A297" s="32"/>
    </row>
    <row r="298" spans="1:1" x14ac:dyDescent="0.15">
      <c r="A298" s="32"/>
    </row>
    <row r="299" spans="1:1" x14ac:dyDescent="0.15">
      <c r="A299" s="32"/>
    </row>
    <row r="300" spans="1:1" x14ac:dyDescent="0.15">
      <c r="A300" s="32"/>
    </row>
    <row r="301" spans="1:1" x14ac:dyDescent="0.15">
      <c r="A301" s="32"/>
    </row>
    <row r="302" spans="1:1" x14ac:dyDescent="0.15">
      <c r="A302" s="32"/>
    </row>
    <row r="303" spans="1:1" x14ac:dyDescent="0.15">
      <c r="A303" s="32"/>
    </row>
    <row r="304" spans="1:1" x14ac:dyDescent="0.15">
      <c r="A304" s="32"/>
    </row>
    <row r="305" spans="1:1" x14ac:dyDescent="0.15">
      <c r="A305" s="32"/>
    </row>
    <row r="306" spans="1:1" x14ac:dyDescent="0.15">
      <c r="A306" s="32"/>
    </row>
    <row r="307" spans="1:1" x14ac:dyDescent="0.15">
      <c r="A307" s="32"/>
    </row>
    <row r="308" spans="1:1" x14ac:dyDescent="0.15">
      <c r="A308" s="32"/>
    </row>
    <row r="309" spans="1:1" x14ac:dyDescent="0.15">
      <c r="A309" s="32"/>
    </row>
    <row r="310" spans="1:1" x14ac:dyDescent="0.15">
      <c r="A310" s="32"/>
    </row>
    <row r="311" spans="1:1" x14ac:dyDescent="0.15">
      <c r="A311" s="32"/>
    </row>
    <row r="312" spans="1:1" x14ac:dyDescent="0.15">
      <c r="A312" s="32"/>
    </row>
    <row r="313" spans="1:1" x14ac:dyDescent="0.15">
      <c r="A313" s="32"/>
    </row>
    <row r="314" spans="1:1" x14ac:dyDescent="0.15">
      <c r="A314" s="32"/>
    </row>
    <row r="315" spans="1:1" x14ac:dyDescent="0.15">
      <c r="A315" s="32"/>
    </row>
    <row r="316" spans="1:1" x14ac:dyDescent="0.15">
      <c r="A316" s="32"/>
    </row>
    <row r="317" spans="1:1" x14ac:dyDescent="0.15">
      <c r="A317" s="32"/>
    </row>
    <row r="318" spans="1:1" x14ac:dyDescent="0.15">
      <c r="A318" s="32"/>
    </row>
    <row r="319" spans="1:1" x14ac:dyDescent="0.15">
      <c r="A319" s="32"/>
    </row>
    <row r="320" spans="1:1" x14ac:dyDescent="0.15">
      <c r="A320" s="32"/>
    </row>
    <row r="321" spans="1:1" x14ac:dyDescent="0.15">
      <c r="A321" s="32"/>
    </row>
    <row r="322" spans="1:1" x14ac:dyDescent="0.15">
      <c r="A322" s="32"/>
    </row>
    <row r="323" spans="1:1" x14ac:dyDescent="0.15">
      <c r="A323" s="32"/>
    </row>
    <row r="324" spans="1:1" x14ac:dyDescent="0.15">
      <c r="A324" s="32"/>
    </row>
    <row r="325" spans="1:1" x14ac:dyDescent="0.15">
      <c r="A325" s="32"/>
    </row>
    <row r="326" spans="1:1" x14ac:dyDescent="0.15">
      <c r="A326" s="32"/>
    </row>
    <row r="327" spans="1:1" x14ac:dyDescent="0.15">
      <c r="A327" s="32"/>
    </row>
    <row r="328" spans="1:1" x14ac:dyDescent="0.15">
      <c r="A328" s="32"/>
    </row>
    <row r="329" spans="1:1" x14ac:dyDescent="0.15">
      <c r="A329" s="32"/>
    </row>
    <row r="330" spans="1:1" x14ac:dyDescent="0.15">
      <c r="A330" s="32"/>
    </row>
    <row r="331" spans="1:1" x14ac:dyDescent="0.15">
      <c r="A331" s="32"/>
    </row>
    <row r="332" spans="1:1" x14ac:dyDescent="0.15">
      <c r="A332" s="32"/>
    </row>
    <row r="333" spans="1:1" x14ac:dyDescent="0.15">
      <c r="A333" s="32"/>
    </row>
    <row r="334" spans="1:1" x14ac:dyDescent="0.15">
      <c r="A334" s="32"/>
    </row>
    <row r="335" spans="1:1" x14ac:dyDescent="0.15">
      <c r="A335" s="32"/>
    </row>
    <row r="336" spans="1:1" x14ac:dyDescent="0.15">
      <c r="A336" s="32"/>
    </row>
    <row r="337" spans="1:1" x14ac:dyDescent="0.15">
      <c r="A337" s="32"/>
    </row>
    <row r="338" spans="1:1" x14ac:dyDescent="0.15">
      <c r="A338" s="32"/>
    </row>
    <row r="339" spans="1:1" x14ac:dyDescent="0.15">
      <c r="A339" s="32"/>
    </row>
    <row r="340" spans="1:1" x14ac:dyDescent="0.15">
      <c r="A340" s="32"/>
    </row>
    <row r="341" spans="1:1" x14ac:dyDescent="0.15">
      <c r="A341" s="32"/>
    </row>
    <row r="342" spans="1:1" x14ac:dyDescent="0.15">
      <c r="A342" s="32"/>
    </row>
    <row r="343" spans="1:1" x14ac:dyDescent="0.15">
      <c r="A343" s="32"/>
    </row>
    <row r="344" spans="1:1" x14ac:dyDescent="0.15">
      <c r="A344" s="32"/>
    </row>
    <row r="345" spans="1:1" x14ac:dyDescent="0.15">
      <c r="A345" s="32"/>
    </row>
    <row r="346" spans="1:1" x14ac:dyDescent="0.15">
      <c r="A346" s="32"/>
    </row>
    <row r="347" spans="1:1" x14ac:dyDescent="0.15">
      <c r="A347" s="32"/>
    </row>
    <row r="348" spans="1:1" x14ac:dyDescent="0.15">
      <c r="A348" s="32"/>
    </row>
    <row r="349" spans="1:1" x14ac:dyDescent="0.15">
      <c r="A349" s="32"/>
    </row>
    <row r="350" spans="1:1" x14ac:dyDescent="0.15">
      <c r="A350" s="32"/>
    </row>
    <row r="351" spans="1:1" x14ac:dyDescent="0.15">
      <c r="A351" s="32"/>
    </row>
    <row r="352" spans="1:1" x14ac:dyDescent="0.15">
      <c r="A352" s="32"/>
    </row>
    <row r="353" spans="1:1" x14ac:dyDescent="0.15">
      <c r="A353" s="32"/>
    </row>
    <row r="354" spans="1:1" x14ac:dyDescent="0.15">
      <c r="A354" s="32"/>
    </row>
    <row r="355" spans="1:1" x14ac:dyDescent="0.15">
      <c r="A355" s="32"/>
    </row>
    <row r="356" spans="1:1" x14ac:dyDescent="0.15">
      <c r="A356" s="32"/>
    </row>
    <row r="357" spans="1:1" x14ac:dyDescent="0.15">
      <c r="A357" s="32"/>
    </row>
    <row r="358" spans="1:1" x14ac:dyDescent="0.15">
      <c r="A358" s="32"/>
    </row>
    <row r="359" spans="1:1" x14ac:dyDescent="0.15">
      <c r="A359" s="32"/>
    </row>
    <row r="360" spans="1:1" x14ac:dyDescent="0.15">
      <c r="A360" s="32"/>
    </row>
    <row r="361" spans="1:1" x14ac:dyDescent="0.15">
      <c r="A361" s="32"/>
    </row>
    <row r="362" spans="1:1" x14ac:dyDescent="0.15">
      <c r="A362" s="32"/>
    </row>
    <row r="363" spans="1:1" x14ac:dyDescent="0.15">
      <c r="A363" s="32"/>
    </row>
    <row r="364" spans="1:1" x14ac:dyDescent="0.15">
      <c r="A364" s="32"/>
    </row>
    <row r="365" spans="1:1" x14ac:dyDescent="0.15">
      <c r="A365" s="32"/>
    </row>
    <row r="366" spans="1:1" x14ac:dyDescent="0.15">
      <c r="A366" s="32"/>
    </row>
    <row r="367" spans="1:1" x14ac:dyDescent="0.15">
      <c r="A367" s="32"/>
    </row>
    <row r="368" spans="1:1" x14ac:dyDescent="0.15">
      <c r="A368" s="32"/>
    </row>
    <row r="369" spans="1:1" x14ac:dyDescent="0.15">
      <c r="A369" s="32"/>
    </row>
    <row r="370" spans="1:1" x14ac:dyDescent="0.15">
      <c r="A370" s="32"/>
    </row>
    <row r="371" spans="1:1" x14ac:dyDescent="0.15">
      <c r="A371" s="32"/>
    </row>
    <row r="372" spans="1:1" x14ac:dyDescent="0.15">
      <c r="A372" s="32"/>
    </row>
    <row r="373" spans="1:1" x14ac:dyDescent="0.15">
      <c r="A373" s="32"/>
    </row>
    <row r="374" spans="1:1" x14ac:dyDescent="0.15">
      <c r="A374" s="32"/>
    </row>
    <row r="375" spans="1:1" x14ac:dyDescent="0.15">
      <c r="A375" s="32"/>
    </row>
    <row r="376" spans="1:1" x14ac:dyDescent="0.15">
      <c r="A376" s="32"/>
    </row>
    <row r="377" spans="1:1" x14ac:dyDescent="0.15">
      <c r="A377" s="32"/>
    </row>
    <row r="378" spans="1:1" x14ac:dyDescent="0.15">
      <c r="A378" s="32"/>
    </row>
    <row r="379" spans="1:1" x14ac:dyDescent="0.15">
      <c r="A379" s="32"/>
    </row>
    <row r="380" spans="1:1" x14ac:dyDescent="0.15">
      <c r="A380" s="32"/>
    </row>
    <row r="381" spans="1:1" x14ac:dyDescent="0.15">
      <c r="A381" s="32"/>
    </row>
    <row r="382" spans="1:1" x14ac:dyDescent="0.15">
      <c r="A382" s="32"/>
    </row>
    <row r="383" spans="1:1" x14ac:dyDescent="0.15">
      <c r="A383" s="32"/>
    </row>
    <row r="384" spans="1:1" x14ac:dyDescent="0.15">
      <c r="A384" s="32"/>
    </row>
    <row r="385" spans="1:1" x14ac:dyDescent="0.15">
      <c r="A385" s="32"/>
    </row>
    <row r="386" spans="1:1" x14ac:dyDescent="0.15">
      <c r="A386" s="32"/>
    </row>
    <row r="387" spans="1:1" x14ac:dyDescent="0.15">
      <c r="A387" s="32"/>
    </row>
    <row r="388" spans="1:1" x14ac:dyDescent="0.15">
      <c r="A388" s="32"/>
    </row>
    <row r="389" spans="1:1" x14ac:dyDescent="0.15">
      <c r="A389" s="32"/>
    </row>
    <row r="390" spans="1:1" x14ac:dyDescent="0.15">
      <c r="A390" s="32"/>
    </row>
    <row r="391" spans="1:1" x14ac:dyDescent="0.15">
      <c r="A391" s="32"/>
    </row>
    <row r="392" spans="1:1" x14ac:dyDescent="0.15">
      <c r="A392" s="32"/>
    </row>
    <row r="393" spans="1:1" x14ac:dyDescent="0.15">
      <c r="A393" s="32"/>
    </row>
    <row r="394" spans="1:1" x14ac:dyDescent="0.15">
      <c r="A394" s="32"/>
    </row>
    <row r="395" spans="1:1" x14ac:dyDescent="0.15">
      <c r="A395" s="32"/>
    </row>
    <row r="396" spans="1:1" x14ac:dyDescent="0.15">
      <c r="A396" s="32"/>
    </row>
    <row r="397" spans="1:1" x14ac:dyDescent="0.15">
      <c r="A397" s="32"/>
    </row>
    <row r="398" spans="1:1" x14ac:dyDescent="0.15">
      <c r="A398" s="32"/>
    </row>
    <row r="399" spans="1:1" x14ac:dyDescent="0.15">
      <c r="A399" s="32"/>
    </row>
    <row r="400" spans="1:1" x14ac:dyDescent="0.15">
      <c r="A400" s="32"/>
    </row>
    <row r="401" spans="1:1" x14ac:dyDescent="0.15">
      <c r="A401" s="32"/>
    </row>
    <row r="402" spans="1:1" x14ac:dyDescent="0.15">
      <c r="A402" s="32"/>
    </row>
    <row r="403" spans="1:1" x14ac:dyDescent="0.15">
      <c r="A403" s="32"/>
    </row>
    <row r="404" spans="1:1" x14ac:dyDescent="0.15">
      <c r="A404" s="32"/>
    </row>
    <row r="405" spans="1:1" x14ac:dyDescent="0.15">
      <c r="A405" s="32"/>
    </row>
    <row r="406" spans="1:1" x14ac:dyDescent="0.15">
      <c r="A406" s="32"/>
    </row>
    <row r="407" spans="1:1" x14ac:dyDescent="0.15">
      <c r="A407" s="32"/>
    </row>
  </sheetData>
  <sortState xmlns:xlrd2="http://schemas.microsoft.com/office/spreadsheetml/2017/richdata2" ref="A5:A128">
    <sortCondition ref="A5:A128"/>
  </sortState>
  <phoneticPr fontId="5"/>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905E-9145-416E-AEA6-295CCD90C876}">
  <sheetPr codeName="Sheet4">
    <tabColor rgb="FF00B0F0"/>
    <pageSetUpPr fitToPage="1"/>
  </sheetPr>
  <dimension ref="A1:P405"/>
  <sheetViews>
    <sheetView workbookViewId="0">
      <selection activeCell="B13" sqref="B13:C13"/>
    </sheetView>
  </sheetViews>
  <sheetFormatPr defaultRowHeight="13.5" x14ac:dyDescent="0.15"/>
  <cols>
    <col min="1" max="1" width="9" style="3"/>
    <col min="2" max="2" width="50.25" style="5" customWidth="1"/>
    <col min="3" max="4" width="50.25" style="15" customWidth="1"/>
    <col min="6" max="6" width="11.375" style="9" customWidth="1"/>
    <col min="7" max="7" width="44.375" style="10" customWidth="1"/>
    <col min="8" max="8" width="34.5" customWidth="1"/>
    <col min="9" max="9" width="90.5" bestFit="1" customWidth="1"/>
    <col min="10" max="10" width="73.875" bestFit="1" customWidth="1"/>
    <col min="11" max="11" width="90.5" bestFit="1" customWidth="1"/>
    <col min="12" max="12" width="47.625" bestFit="1" customWidth="1"/>
    <col min="13" max="13" width="30.375" bestFit="1" customWidth="1"/>
    <col min="14" max="14" width="39.375" bestFit="1" customWidth="1"/>
    <col min="15" max="15" width="23.875" bestFit="1" customWidth="1"/>
    <col min="16" max="16" width="39.375" bestFit="1" customWidth="1"/>
  </cols>
  <sheetData>
    <row r="1" spans="1:16" x14ac:dyDescent="0.15">
      <c r="B1" s="6" t="s">
        <v>296</v>
      </c>
      <c r="C1" s="4" t="s">
        <v>297</v>
      </c>
      <c r="D1" s="4" t="s">
        <v>306</v>
      </c>
    </row>
    <row r="2" spans="1:16" x14ac:dyDescent="0.15">
      <c r="B2" s="7" t="s">
        <v>67</v>
      </c>
      <c r="C2" s="17" t="s">
        <v>307</v>
      </c>
      <c r="D2" s="7" t="s">
        <v>3</v>
      </c>
      <c r="F2"/>
      <c r="G2" s="21" t="s">
        <v>544</v>
      </c>
      <c r="H2" t="s">
        <v>545</v>
      </c>
    </row>
    <row r="3" spans="1:16" x14ac:dyDescent="0.15">
      <c r="B3" s="7" t="s">
        <v>72</v>
      </c>
      <c r="C3" s="6" t="s">
        <v>39</v>
      </c>
      <c r="D3" s="6" t="s">
        <v>39</v>
      </c>
      <c r="F3"/>
      <c r="G3" s="30" t="s">
        <v>340</v>
      </c>
      <c r="H3" s="28" t="s">
        <v>542</v>
      </c>
    </row>
    <row r="4" spans="1:16" x14ac:dyDescent="0.15">
      <c r="B4" s="7" t="s">
        <v>55</v>
      </c>
      <c r="C4" s="17" t="s">
        <v>79</v>
      </c>
      <c r="D4" s="7" t="s">
        <v>79</v>
      </c>
      <c r="F4" s="24" t="s">
        <v>82</v>
      </c>
      <c r="G4" s="28" t="s">
        <v>435</v>
      </c>
      <c r="H4" s="29" t="s">
        <v>21</v>
      </c>
    </row>
    <row r="5" spans="1:16" ht="21" x14ac:dyDescent="0.15">
      <c r="B5" s="7" t="s">
        <v>56</v>
      </c>
      <c r="C5" s="7" t="s">
        <v>74</v>
      </c>
      <c r="D5" s="7" t="s">
        <v>74</v>
      </c>
      <c r="F5" s="24" t="s">
        <v>83</v>
      </c>
      <c r="G5" s="28" t="s">
        <v>519</v>
      </c>
      <c r="H5" s="29" t="s">
        <v>20</v>
      </c>
    </row>
    <row r="6" spans="1:16" x14ac:dyDescent="0.15">
      <c r="B6" s="7" t="s">
        <v>58</v>
      </c>
      <c r="C6" s="4" t="s">
        <v>21</v>
      </c>
      <c r="D6" s="4" t="s">
        <v>21</v>
      </c>
      <c r="F6" s="24" t="s">
        <v>84</v>
      </c>
      <c r="G6" s="28" t="s">
        <v>430</v>
      </c>
      <c r="H6" s="29" t="s">
        <v>19</v>
      </c>
    </row>
    <row r="7" spans="1:16" s="1" customFormat="1" ht="21" x14ac:dyDescent="0.15">
      <c r="B7" s="7" t="s">
        <v>61</v>
      </c>
      <c r="C7" s="4" t="s">
        <v>20</v>
      </c>
      <c r="D7" s="4" t="s">
        <v>20</v>
      </c>
      <c r="F7" s="24" t="s">
        <v>85</v>
      </c>
      <c r="G7" s="22" t="s">
        <v>512</v>
      </c>
      <c r="H7" s="29" t="s">
        <v>485</v>
      </c>
      <c r="O7"/>
      <c r="P7"/>
    </row>
    <row r="8" spans="1:16" s="1" customFormat="1" x14ac:dyDescent="0.15">
      <c r="B8" s="7" t="s">
        <v>60</v>
      </c>
      <c r="C8" s="4" t="s">
        <v>19</v>
      </c>
      <c r="D8" s="4" t="s">
        <v>19</v>
      </c>
      <c r="F8" s="24" t="s">
        <v>86</v>
      </c>
      <c r="G8" s="28" t="s">
        <v>325</v>
      </c>
      <c r="H8" s="29" t="s">
        <v>38</v>
      </c>
      <c r="N8"/>
      <c r="O8"/>
      <c r="P8"/>
    </row>
    <row r="9" spans="1:16" s="1" customFormat="1" x14ac:dyDescent="0.15">
      <c r="B9" s="13" t="s">
        <v>52</v>
      </c>
      <c r="C9" s="7" t="s">
        <v>40</v>
      </c>
      <c r="D9" s="7" t="s">
        <v>40</v>
      </c>
      <c r="F9" s="24" t="s">
        <v>87</v>
      </c>
      <c r="G9" s="28" t="s">
        <v>321</v>
      </c>
      <c r="H9" s="29" t="s">
        <v>23</v>
      </c>
      <c r="N9"/>
      <c r="O9"/>
      <c r="P9"/>
    </row>
    <row r="10" spans="1:16" s="1" customFormat="1" x14ac:dyDescent="0.15">
      <c r="B10" s="7" t="s">
        <v>57</v>
      </c>
      <c r="C10" s="17" t="s">
        <v>41</v>
      </c>
      <c r="D10" s="7" t="s">
        <v>41</v>
      </c>
      <c r="F10" s="24" t="s">
        <v>88</v>
      </c>
      <c r="G10" s="28" t="s">
        <v>361</v>
      </c>
      <c r="H10" s="28" t="s">
        <v>492</v>
      </c>
      <c r="N10"/>
      <c r="O10"/>
      <c r="P10"/>
    </row>
    <row r="11" spans="1:16" s="1" customFormat="1" x14ac:dyDescent="0.15">
      <c r="B11" s="7" t="s">
        <v>63</v>
      </c>
      <c r="C11" s="6" t="s">
        <v>38</v>
      </c>
      <c r="D11" s="6" t="s">
        <v>38</v>
      </c>
      <c r="F11" s="24" t="s">
        <v>89</v>
      </c>
      <c r="G11" s="28" t="s">
        <v>360</v>
      </c>
      <c r="H11" s="28" t="s">
        <v>22</v>
      </c>
      <c r="N11"/>
      <c r="O11"/>
      <c r="P11"/>
    </row>
    <row r="12" spans="1:16" s="1" customFormat="1" x14ac:dyDescent="0.15">
      <c r="B12" s="13" t="s">
        <v>71</v>
      </c>
      <c r="C12" s="6" t="s">
        <v>23</v>
      </c>
      <c r="D12" s="6" t="s">
        <v>23</v>
      </c>
      <c r="G12" s="22" t="s">
        <v>402</v>
      </c>
      <c r="H12" s="28" t="s">
        <v>508</v>
      </c>
      <c r="M12"/>
      <c r="N12"/>
      <c r="O12"/>
      <c r="P12"/>
    </row>
    <row r="13" spans="1:16" s="1" customFormat="1" x14ac:dyDescent="0.15">
      <c r="A13" s="2"/>
      <c r="B13" s="7" t="s">
        <v>70</v>
      </c>
      <c r="C13" s="6" t="s">
        <v>26</v>
      </c>
      <c r="D13" s="6" t="s">
        <v>26</v>
      </c>
      <c r="F13" s="24" t="s">
        <v>90</v>
      </c>
      <c r="G13" s="22" t="s">
        <v>415</v>
      </c>
      <c r="H13" s="28" t="s">
        <v>457</v>
      </c>
      <c r="M13"/>
      <c r="N13"/>
      <c r="O13"/>
      <c r="P13"/>
    </row>
    <row r="14" spans="1:16" s="1" customFormat="1" x14ac:dyDescent="0.15">
      <c r="A14" s="88"/>
      <c r="B14" s="7" t="s">
        <v>76</v>
      </c>
      <c r="C14" s="7" t="s">
        <v>22</v>
      </c>
      <c r="D14" s="7" t="s">
        <v>22</v>
      </c>
      <c r="F14" s="24" t="s">
        <v>91</v>
      </c>
      <c r="G14" s="28" t="s">
        <v>432</v>
      </c>
      <c r="H14" s="28" t="s">
        <v>454</v>
      </c>
      <c r="M14"/>
      <c r="N14"/>
      <c r="O14"/>
      <c r="P14"/>
    </row>
    <row r="15" spans="1:16" s="1" customFormat="1" x14ac:dyDescent="0.15">
      <c r="A15" s="88"/>
      <c r="B15" s="13" t="s">
        <v>54</v>
      </c>
      <c r="C15" s="7" t="s">
        <v>44</v>
      </c>
      <c r="D15" s="7" t="s">
        <v>44</v>
      </c>
      <c r="F15" s="24" t="s">
        <v>92</v>
      </c>
      <c r="G15" s="28" t="s">
        <v>413</v>
      </c>
      <c r="H15" s="28" t="s">
        <v>453</v>
      </c>
      <c r="M15"/>
      <c r="N15"/>
      <c r="O15"/>
      <c r="P15"/>
    </row>
    <row r="16" spans="1:16" s="1" customFormat="1" x14ac:dyDescent="0.15">
      <c r="A16" s="88"/>
      <c r="B16" s="4" t="s">
        <v>34</v>
      </c>
      <c r="C16" s="6" t="s">
        <v>77</v>
      </c>
      <c r="D16" s="6" t="s">
        <v>77</v>
      </c>
      <c r="F16" s="24" t="s">
        <v>93</v>
      </c>
      <c r="G16" s="28" t="s">
        <v>410</v>
      </c>
      <c r="H16" s="28" t="s">
        <v>470</v>
      </c>
      <c r="M16"/>
      <c r="N16"/>
      <c r="O16"/>
      <c r="P16"/>
    </row>
    <row r="17" spans="1:16" s="1" customFormat="1" ht="21" x14ac:dyDescent="0.15">
      <c r="A17" s="88"/>
      <c r="B17" s="4" t="s">
        <v>33</v>
      </c>
      <c r="C17" s="17" t="s">
        <v>301</v>
      </c>
      <c r="D17" s="7" t="s">
        <v>301</v>
      </c>
      <c r="F17" s="24" t="s">
        <v>94</v>
      </c>
      <c r="G17" s="28" t="s">
        <v>412</v>
      </c>
      <c r="H17" s="28" t="s">
        <v>495</v>
      </c>
      <c r="M17"/>
      <c r="N17"/>
      <c r="O17"/>
      <c r="P17"/>
    </row>
    <row r="18" spans="1:16" s="1" customFormat="1" ht="31.5" x14ac:dyDescent="0.15">
      <c r="A18" s="88"/>
      <c r="B18" s="13" t="s">
        <v>68</v>
      </c>
      <c r="C18" s="17" t="s">
        <v>300</v>
      </c>
      <c r="D18" s="7" t="s">
        <v>300</v>
      </c>
      <c r="F18" s="24" t="s">
        <v>95</v>
      </c>
      <c r="G18" s="20" t="s">
        <v>522</v>
      </c>
      <c r="H18" s="28" t="s">
        <v>496</v>
      </c>
      <c r="M18"/>
      <c r="N18"/>
      <c r="O18"/>
      <c r="P18"/>
    </row>
    <row r="19" spans="1:16" s="1" customFormat="1" x14ac:dyDescent="0.15">
      <c r="A19" s="88"/>
      <c r="B19" s="13" t="s">
        <v>75</v>
      </c>
      <c r="C19" s="6" t="s">
        <v>11</v>
      </c>
      <c r="D19" s="6" t="s">
        <v>11</v>
      </c>
      <c r="F19" s="24" t="s">
        <v>96</v>
      </c>
      <c r="G19" s="22" t="s">
        <v>521</v>
      </c>
      <c r="H19" s="28" t="s">
        <v>498</v>
      </c>
      <c r="M19"/>
      <c r="N19"/>
      <c r="O19"/>
      <c r="P19"/>
    </row>
    <row r="20" spans="1:16" s="1" customFormat="1" x14ac:dyDescent="0.15">
      <c r="A20" s="88"/>
      <c r="B20" s="13" t="s">
        <v>65</v>
      </c>
      <c r="C20" s="17" t="s">
        <v>4</v>
      </c>
      <c r="D20" s="7" t="s">
        <v>4</v>
      </c>
      <c r="F20" s="24" t="s">
        <v>97</v>
      </c>
      <c r="G20" s="22" t="s">
        <v>523</v>
      </c>
      <c r="H20" s="28" t="s">
        <v>472</v>
      </c>
      <c r="M20"/>
      <c r="N20"/>
      <c r="O20"/>
      <c r="P20"/>
    </row>
    <row r="21" spans="1:16" s="1" customFormat="1" x14ac:dyDescent="0.15">
      <c r="A21" s="89"/>
      <c r="B21" s="4" t="s">
        <v>29</v>
      </c>
      <c r="C21" s="7" t="s">
        <v>48</v>
      </c>
      <c r="D21" s="7" t="s">
        <v>48</v>
      </c>
      <c r="F21" s="24" t="s">
        <v>98</v>
      </c>
      <c r="G21" s="28" t="s">
        <v>524</v>
      </c>
      <c r="H21" s="28" t="s">
        <v>471</v>
      </c>
      <c r="M21"/>
      <c r="N21"/>
      <c r="O21"/>
      <c r="P21"/>
    </row>
    <row r="22" spans="1:16" s="1" customFormat="1" x14ac:dyDescent="0.15">
      <c r="A22" s="89"/>
      <c r="B22" s="6" t="s">
        <v>32</v>
      </c>
      <c r="C22" s="6" t="s">
        <v>10</v>
      </c>
      <c r="D22" s="6" t="s">
        <v>10</v>
      </c>
      <c r="F22" s="24" t="s">
        <v>99</v>
      </c>
      <c r="G22" s="28" t="s">
        <v>525</v>
      </c>
      <c r="H22" s="28" t="s">
        <v>448</v>
      </c>
      <c r="M22"/>
      <c r="N22"/>
      <c r="O22"/>
      <c r="P22"/>
    </row>
    <row r="23" spans="1:16" s="1" customFormat="1" x14ac:dyDescent="0.15">
      <c r="A23" s="89"/>
      <c r="B23" s="6" t="s">
        <v>31</v>
      </c>
      <c r="C23" s="18" t="s">
        <v>27</v>
      </c>
      <c r="D23" s="6" t="s">
        <v>27</v>
      </c>
      <c r="F23" s="24" t="s">
        <v>100</v>
      </c>
      <c r="G23" s="28" t="s">
        <v>526</v>
      </c>
      <c r="H23" s="28" t="s">
        <v>533</v>
      </c>
      <c r="M23"/>
      <c r="N23"/>
      <c r="O23"/>
      <c r="P23"/>
    </row>
    <row r="24" spans="1:16" s="1" customFormat="1" x14ac:dyDescent="0.15">
      <c r="A24" s="89"/>
      <c r="B24" s="6" t="s">
        <v>73</v>
      </c>
      <c r="C24" s="6" t="s">
        <v>16</v>
      </c>
      <c r="D24" s="6" t="s">
        <v>16</v>
      </c>
      <c r="F24" s="24" t="s">
        <v>101</v>
      </c>
      <c r="G24" s="22" t="s">
        <v>364</v>
      </c>
      <c r="H24" s="28" t="s">
        <v>11</v>
      </c>
      <c r="M24"/>
      <c r="N24"/>
      <c r="O24"/>
      <c r="P24"/>
    </row>
    <row r="25" spans="1:16" s="1" customFormat="1" x14ac:dyDescent="0.15">
      <c r="A25" s="89"/>
      <c r="B25" s="7" t="s">
        <v>62</v>
      </c>
      <c r="C25" s="6" t="s">
        <v>37</v>
      </c>
      <c r="D25" s="6" t="s">
        <v>37</v>
      </c>
      <c r="F25" s="24" t="s">
        <v>102</v>
      </c>
      <c r="G25" s="22" t="s">
        <v>333</v>
      </c>
      <c r="H25" s="28" t="s">
        <v>491</v>
      </c>
      <c r="M25"/>
      <c r="N25"/>
      <c r="O25"/>
      <c r="P25"/>
    </row>
    <row r="26" spans="1:16" s="1" customFormat="1" x14ac:dyDescent="0.15">
      <c r="A26" s="89"/>
      <c r="B26" s="7" t="s">
        <v>53</v>
      </c>
      <c r="C26" s="6" t="s">
        <v>5</v>
      </c>
      <c r="D26" s="6" t="s">
        <v>5</v>
      </c>
      <c r="F26" s="24" t="s">
        <v>103</v>
      </c>
      <c r="G26" s="28" t="s">
        <v>408</v>
      </c>
      <c r="H26" s="28" t="s">
        <v>479</v>
      </c>
      <c r="M26"/>
      <c r="N26"/>
      <c r="O26"/>
      <c r="P26"/>
    </row>
    <row r="27" spans="1:16" s="1" customFormat="1" x14ac:dyDescent="0.15">
      <c r="A27" s="88"/>
      <c r="B27" s="13" t="s">
        <v>64</v>
      </c>
      <c r="C27" s="6" t="s">
        <v>13</v>
      </c>
      <c r="D27" s="6" t="s">
        <v>13</v>
      </c>
      <c r="G27" s="22" t="s">
        <v>434</v>
      </c>
      <c r="H27" s="28" t="s">
        <v>527</v>
      </c>
      <c r="L27"/>
      <c r="M27"/>
      <c r="N27"/>
      <c r="O27"/>
      <c r="P27"/>
    </row>
    <row r="28" spans="1:16" s="1" customFormat="1" x14ac:dyDescent="0.15">
      <c r="A28" s="88"/>
      <c r="B28" s="6" t="s">
        <v>0</v>
      </c>
      <c r="C28" s="18" t="s">
        <v>15</v>
      </c>
      <c r="D28" s="6" t="s">
        <v>15</v>
      </c>
      <c r="F28" s="24" t="s">
        <v>104</v>
      </c>
      <c r="G28" s="22" t="s">
        <v>335</v>
      </c>
      <c r="H28" s="28" t="s">
        <v>449</v>
      </c>
      <c r="L28"/>
      <c r="M28"/>
      <c r="N28"/>
      <c r="O28"/>
      <c r="P28"/>
    </row>
    <row r="29" spans="1:16" s="1" customFormat="1" x14ac:dyDescent="0.15">
      <c r="A29" s="88"/>
      <c r="B29" s="6" t="s">
        <v>7</v>
      </c>
      <c r="C29" s="17" t="s">
        <v>305</v>
      </c>
      <c r="D29" s="7" t="s">
        <v>305</v>
      </c>
      <c r="F29" s="24" t="s">
        <v>105</v>
      </c>
      <c r="G29" s="28" t="s">
        <v>331</v>
      </c>
      <c r="H29" s="28" t="s">
        <v>490</v>
      </c>
      <c r="L29"/>
      <c r="M29"/>
      <c r="N29"/>
      <c r="O29"/>
      <c r="P29"/>
    </row>
    <row r="30" spans="1:16" s="1" customFormat="1" x14ac:dyDescent="0.15">
      <c r="A30" s="88"/>
      <c r="B30" s="7" t="s">
        <v>69</v>
      </c>
      <c r="C30" s="6" t="s">
        <v>14</v>
      </c>
      <c r="D30" s="6" t="s">
        <v>14</v>
      </c>
      <c r="F30" s="24" t="s">
        <v>106</v>
      </c>
      <c r="G30" s="22" t="s">
        <v>328</v>
      </c>
      <c r="H30" s="28" t="s">
        <v>16</v>
      </c>
      <c r="L30"/>
      <c r="M30"/>
      <c r="N30"/>
      <c r="O30"/>
      <c r="P30"/>
    </row>
    <row r="31" spans="1:16" s="1" customFormat="1" x14ac:dyDescent="0.15">
      <c r="A31" s="88"/>
      <c r="B31" s="13" t="s">
        <v>36</v>
      </c>
      <c r="C31" s="17" t="s">
        <v>304</v>
      </c>
      <c r="D31" s="7" t="s">
        <v>304</v>
      </c>
      <c r="F31" s="24" t="s">
        <v>107</v>
      </c>
      <c r="G31" s="22" t="s">
        <v>348</v>
      </c>
      <c r="H31" s="28" t="s">
        <v>37</v>
      </c>
      <c r="L31"/>
      <c r="M31"/>
      <c r="N31"/>
      <c r="O31"/>
      <c r="P31"/>
    </row>
    <row r="32" spans="1:16" s="1" customFormat="1" x14ac:dyDescent="0.15">
      <c r="A32" s="88"/>
      <c r="B32" s="7" t="s">
        <v>50</v>
      </c>
      <c r="C32" s="7" t="s">
        <v>303</v>
      </c>
      <c r="D32" s="7" t="s">
        <v>303</v>
      </c>
      <c r="F32" s="24" t="s">
        <v>108</v>
      </c>
      <c r="G32" s="22" t="s">
        <v>400</v>
      </c>
      <c r="H32" s="28" t="s">
        <v>422</v>
      </c>
      <c r="L32"/>
      <c r="M32"/>
      <c r="N32"/>
      <c r="O32"/>
      <c r="P32"/>
    </row>
    <row r="33" spans="1:16" s="1" customFormat="1" ht="21" x14ac:dyDescent="0.15">
      <c r="A33" s="88"/>
      <c r="B33" s="7" t="s">
        <v>59</v>
      </c>
      <c r="C33" s="17" t="s">
        <v>302</v>
      </c>
      <c r="D33" s="7" t="s">
        <v>302</v>
      </c>
      <c r="F33" s="24" t="s">
        <v>109</v>
      </c>
      <c r="G33" s="22" t="s">
        <v>386</v>
      </c>
      <c r="H33" s="28" t="s">
        <v>468</v>
      </c>
      <c r="L33"/>
      <c r="M33"/>
      <c r="N33"/>
      <c r="O33"/>
      <c r="P33"/>
    </row>
    <row r="34" spans="1:16" s="1" customFormat="1" x14ac:dyDescent="0.15">
      <c r="A34" s="88"/>
      <c r="B34" s="13" t="s">
        <v>51</v>
      </c>
      <c r="C34" s="16" t="s">
        <v>80</v>
      </c>
      <c r="D34" s="16" t="s">
        <v>80</v>
      </c>
      <c r="F34" s="24" t="s">
        <v>110</v>
      </c>
      <c r="G34" s="28" t="s">
        <v>398</v>
      </c>
      <c r="H34" s="28" t="s">
        <v>466</v>
      </c>
      <c r="L34"/>
      <c r="M34"/>
      <c r="N34"/>
      <c r="O34"/>
      <c r="P34"/>
    </row>
    <row r="35" spans="1:16" s="1" customFormat="1" ht="21" x14ac:dyDescent="0.15">
      <c r="A35" s="88"/>
      <c r="B35" s="4" t="s">
        <v>6</v>
      </c>
      <c r="C35" s="13" t="s">
        <v>298</v>
      </c>
      <c r="D35" s="13" t="s">
        <v>298</v>
      </c>
      <c r="F35" s="24" t="s">
        <v>111</v>
      </c>
      <c r="G35" s="29" t="s">
        <v>376</v>
      </c>
      <c r="H35" s="28" t="s">
        <v>465</v>
      </c>
      <c r="L35"/>
      <c r="M35"/>
      <c r="N35"/>
      <c r="O35"/>
      <c r="P35"/>
    </row>
    <row r="36" spans="1:16" s="1" customFormat="1" x14ac:dyDescent="0.15">
      <c r="A36" s="88"/>
      <c r="B36" s="4" t="s">
        <v>47</v>
      </c>
      <c r="C36" s="13" t="s">
        <v>8</v>
      </c>
      <c r="D36" s="13" t="s">
        <v>8</v>
      </c>
      <c r="F36" s="24" t="s">
        <v>112</v>
      </c>
      <c r="G36" s="29" t="s">
        <v>374</v>
      </c>
      <c r="H36" s="28" t="s">
        <v>464</v>
      </c>
      <c r="L36"/>
      <c r="M36"/>
      <c r="N36"/>
      <c r="O36"/>
      <c r="P36"/>
    </row>
    <row r="37" spans="1:16" s="1" customFormat="1" ht="31.5" x14ac:dyDescent="0.15">
      <c r="A37" s="88"/>
      <c r="B37" s="13" t="s">
        <v>42</v>
      </c>
      <c r="C37" s="17" t="s">
        <v>299</v>
      </c>
      <c r="D37" s="7" t="s">
        <v>299</v>
      </c>
      <c r="F37" s="24" t="s">
        <v>113</v>
      </c>
      <c r="G37" s="29" t="s">
        <v>372</v>
      </c>
      <c r="H37" s="28" t="s">
        <v>463</v>
      </c>
      <c r="L37"/>
      <c r="M37"/>
      <c r="N37"/>
      <c r="O37"/>
      <c r="P37"/>
    </row>
    <row r="38" spans="1:16" x14ac:dyDescent="0.15">
      <c r="B38" s="13" t="s">
        <v>28</v>
      </c>
      <c r="C38" s="18" t="s">
        <v>2</v>
      </c>
      <c r="D38" s="6" t="s">
        <v>2</v>
      </c>
      <c r="F38" s="24" t="s">
        <v>114</v>
      </c>
      <c r="G38" s="28" t="s">
        <v>429</v>
      </c>
      <c r="H38" s="28" t="s">
        <v>507</v>
      </c>
    </row>
    <row r="39" spans="1:16" x14ac:dyDescent="0.15">
      <c r="B39" s="16" t="s">
        <v>43</v>
      </c>
      <c r="C39" s="16" t="s">
        <v>1</v>
      </c>
      <c r="D39" s="16" t="s">
        <v>1</v>
      </c>
      <c r="F39"/>
      <c r="G39" s="29" t="s">
        <v>371</v>
      </c>
      <c r="H39" s="22" t="s">
        <v>514</v>
      </c>
    </row>
    <row r="40" spans="1:16" x14ac:dyDescent="0.15">
      <c r="B40" s="6" t="s">
        <v>30</v>
      </c>
      <c r="C40" s="16" t="s">
        <v>17</v>
      </c>
      <c r="D40" s="16" t="s">
        <v>17</v>
      </c>
      <c r="F40" s="24" t="s">
        <v>115</v>
      </c>
      <c r="G40" s="28" t="s">
        <v>323</v>
      </c>
      <c r="H40" s="28" t="s">
        <v>436</v>
      </c>
    </row>
    <row r="41" spans="1:16" x14ac:dyDescent="0.15">
      <c r="B41" s="13" t="s">
        <v>45</v>
      </c>
      <c r="C41" s="4" t="s">
        <v>49</v>
      </c>
      <c r="D41" s="4" t="s">
        <v>49</v>
      </c>
      <c r="F41" s="24" t="s">
        <v>116</v>
      </c>
      <c r="G41" s="22" t="s">
        <v>350</v>
      </c>
      <c r="H41" s="28" t="s">
        <v>543</v>
      </c>
    </row>
    <row r="42" spans="1:16" x14ac:dyDescent="0.15">
      <c r="B42" s="7" t="s">
        <v>35</v>
      </c>
      <c r="C42" s="6" t="s">
        <v>12</v>
      </c>
      <c r="D42" s="6" t="s">
        <v>12</v>
      </c>
      <c r="F42" s="24" t="s">
        <v>117</v>
      </c>
      <c r="G42" s="28" t="s">
        <v>338</v>
      </c>
      <c r="H42" s="28" t="s">
        <v>483</v>
      </c>
    </row>
    <row r="43" spans="1:16" x14ac:dyDescent="0.15">
      <c r="B43" s="13" t="s">
        <v>66</v>
      </c>
      <c r="C43" s="18" t="s">
        <v>309</v>
      </c>
      <c r="D43" s="6" t="s">
        <v>25</v>
      </c>
      <c r="F43" s="24" t="s">
        <v>118</v>
      </c>
      <c r="G43" s="29" t="s">
        <v>322</v>
      </c>
      <c r="H43" s="28" t="s">
        <v>484</v>
      </c>
    </row>
    <row r="44" spans="1:16" x14ac:dyDescent="0.15">
      <c r="B44" s="8"/>
      <c r="C44" s="6" t="s">
        <v>18</v>
      </c>
      <c r="D44" s="6" t="s">
        <v>18</v>
      </c>
      <c r="F44" s="24" t="s">
        <v>119</v>
      </c>
      <c r="G44" s="28" t="s">
        <v>326</v>
      </c>
      <c r="H44" s="28" t="s">
        <v>499</v>
      </c>
    </row>
    <row r="45" spans="1:16" x14ac:dyDescent="0.15">
      <c r="B45" s="8"/>
      <c r="C45" s="7" t="s">
        <v>24</v>
      </c>
      <c r="D45" s="7" t="s">
        <v>24</v>
      </c>
      <c r="F45" s="24" t="s">
        <v>120</v>
      </c>
      <c r="G45" s="22" t="s">
        <v>347</v>
      </c>
      <c r="H45" s="28" t="s">
        <v>13</v>
      </c>
    </row>
    <row r="46" spans="1:16" x14ac:dyDescent="0.15">
      <c r="B46" s="14"/>
      <c r="C46" s="14"/>
      <c r="D46" s="14"/>
      <c r="F46" s="24" t="s">
        <v>121</v>
      </c>
      <c r="G46" s="22" t="s">
        <v>396</v>
      </c>
      <c r="H46" s="28" t="s">
        <v>346</v>
      </c>
    </row>
    <row r="47" spans="1:16" x14ac:dyDescent="0.15">
      <c r="B47" s="14"/>
      <c r="C47" s="14"/>
      <c r="D47" s="14"/>
      <c r="F47" s="24" t="s">
        <v>122</v>
      </c>
      <c r="G47" s="22" t="s">
        <v>395</v>
      </c>
      <c r="H47" s="28" t="s">
        <v>538</v>
      </c>
    </row>
    <row r="48" spans="1:16" x14ac:dyDescent="0.15">
      <c r="B48" s="14"/>
      <c r="C48" s="14"/>
      <c r="D48" s="14"/>
      <c r="F48" s="24" t="s">
        <v>123</v>
      </c>
      <c r="G48" s="22" t="s">
        <v>312</v>
      </c>
      <c r="H48" s="28" t="s">
        <v>500</v>
      </c>
    </row>
    <row r="49" spans="2:8" x14ac:dyDescent="0.15">
      <c r="B49" s="14"/>
      <c r="C49" s="14"/>
      <c r="D49" s="14"/>
      <c r="F49" s="24" t="s">
        <v>124</v>
      </c>
      <c r="G49" s="22" t="s">
        <v>310</v>
      </c>
      <c r="H49" s="28" t="s">
        <v>502</v>
      </c>
    </row>
    <row r="50" spans="2:8" x14ac:dyDescent="0.15">
      <c r="B50" s="14"/>
      <c r="C50" s="14"/>
      <c r="D50" s="14"/>
      <c r="F50" s="24" t="s">
        <v>125</v>
      </c>
      <c r="G50" s="28" t="s">
        <v>345</v>
      </c>
      <c r="H50" s="28" t="s">
        <v>351</v>
      </c>
    </row>
    <row r="51" spans="2:8" x14ac:dyDescent="0.15">
      <c r="B51" s="14"/>
      <c r="C51" s="14"/>
      <c r="D51" s="14"/>
      <c r="F51" s="24" t="s">
        <v>126</v>
      </c>
      <c r="G51" s="28" t="s">
        <v>343</v>
      </c>
      <c r="H51" s="28" t="s">
        <v>501</v>
      </c>
    </row>
    <row r="52" spans="2:8" x14ac:dyDescent="0.15">
      <c r="B52" s="14"/>
      <c r="C52" s="14"/>
      <c r="D52" s="14"/>
      <c r="F52" s="24" t="s">
        <v>127</v>
      </c>
      <c r="G52" s="28" t="s">
        <v>419</v>
      </c>
      <c r="H52" s="28" t="s">
        <v>504</v>
      </c>
    </row>
    <row r="53" spans="2:8" x14ac:dyDescent="0.15">
      <c r="B53" s="14"/>
      <c r="C53" s="14"/>
      <c r="D53" s="14"/>
      <c r="F53" s="24" t="s">
        <v>128</v>
      </c>
      <c r="G53" s="22" t="s">
        <v>393</v>
      </c>
      <c r="H53" s="28" t="s">
        <v>478</v>
      </c>
    </row>
    <row r="54" spans="2:8" x14ac:dyDescent="0.15">
      <c r="B54" s="14"/>
      <c r="C54" s="14"/>
      <c r="D54" s="14"/>
      <c r="F54" s="24" t="s">
        <v>129</v>
      </c>
      <c r="G54" s="22" t="s">
        <v>392</v>
      </c>
      <c r="H54" s="28" t="s">
        <v>480</v>
      </c>
    </row>
    <row r="55" spans="2:8" x14ac:dyDescent="0.15">
      <c r="B55" s="14"/>
      <c r="C55" s="14"/>
      <c r="D55" s="14"/>
      <c r="F55" s="24" t="s">
        <v>130</v>
      </c>
      <c r="G55" s="22" t="s">
        <v>349</v>
      </c>
      <c r="H55" s="28" t="s">
        <v>452</v>
      </c>
    </row>
    <row r="56" spans="2:8" x14ac:dyDescent="0.15">
      <c r="B56" s="14"/>
      <c r="C56" s="14"/>
      <c r="D56" s="14"/>
      <c r="F56"/>
      <c r="G56" s="28" t="s">
        <v>389</v>
      </c>
      <c r="H56" s="28" t="s">
        <v>540</v>
      </c>
    </row>
    <row r="57" spans="2:8" x14ac:dyDescent="0.15">
      <c r="B57" s="14"/>
      <c r="C57" s="14"/>
      <c r="D57" s="14"/>
      <c r="F57" s="24" t="s">
        <v>131</v>
      </c>
      <c r="G57" s="29" t="s">
        <v>375</v>
      </c>
      <c r="H57" s="28" t="s">
        <v>475</v>
      </c>
    </row>
    <row r="58" spans="2:8" x14ac:dyDescent="0.15">
      <c r="B58" s="14"/>
      <c r="C58" s="14"/>
      <c r="D58" s="14"/>
      <c r="F58" s="24" t="s">
        <v>132</v>
      </c>
      <c r="G58" s="28" t="s">
        <v>384</v>
      </c>
      <c r="H58" s="28" t="s">
        <v>477</v>
      </c>
    </row>
    <row r="59" spans="2:8" x14ac:dyDescent="0.15">
      <c r="B59" s="14"/>
      <c r="C59" s="14"/>
      <c r="D59" s="14"/>
      <c r="F59" s="24" t="s">
        <v>133</v>
      </c>
      <c r="G59" s="28" t="s">
        <v>380</v>
      </c>
      <c r="H59" s="28" t="s">
        <v>473</v>
      </c>
    </row>
    <row r="60" spans="2:8" x14ac:dyDescent="0.15">
      <c r="B60" s="14"/>
      <c r="C60" s="14"/>
      <c r="D60" s="14"/>
      <c r="F60" s="24" t="s">
        <v>134</v>
      </c>
      <c r="G60" s="28" t="s">
        <v>365</v>
      </c>
      <c r="H60" s="28" t="s">
        <v>537</v>
      </c>
    </row>
    <row r="61" spans="2:8" x14ac:dyDescent="0.15">
      <c r="B61" s="14"/>
      <c r="C61" s="14"/>
      <c r="D61" s="14"/>
      <c r="F61" s="24" t="s">
        <v>135</v>
      </c>
      <c r="G61" s="29" t="s">
        <v>368</v>
      </c>
      <c r="H61" s="28" t="s">
        <v>539</v>
      </c>
    </row>
    <row r="62" spans="2:8" x14ac:dyDescent="0.15">
      <c r="B62" s="14"/>
      <c r="C62" s="14"/>
      <c r="D62" s="14"/>
      <c r="F62" s="24" t="s">
        <v>136</v>
      </c>
      <c r="G62" s="29" t="s">
        <v>366</v>
      </c>
      <c r="H62" s="28" t="s">
        <v>476</v>
      </c>
    </row>
    <row r="63" spans="2:8" x14ac:dyDescent="0.15">
      <c r="B63" s="14"/>
      <c r="C63" s="14"/>
      <c r="D63" s="14"/>
      <c r="F63" s="24" t="s">
        <v>137</v>
      </c>
      <c r="G63" s="22" t="s">
        <v>399</v>
      </c>
      <c r="H63" s="28" t="s">
        <v>503</v>
      </c>
    </row>
    <row r="64" spans="2:8" x14ac:dyDescent="0.15">
      <c r="B64" s="14"/>
      <c r="C64" s="14"/>
      <c r="D64" s="14"/>
      <c r="F64" s="24" t="s">
        <v>138</v>
      </c>
      <c r="G64" s="22" t="s">
        <v>397</v>
      </c>
      <c r="H64" s="28" t="s">
        <v>510</v>
      </c>
    </row>
    <row r="65" spans="2:8" x14ac:dyDescent="0.15">
      <c r="B65" s="14"/>
      <c r="C65" s="14"/>
      <c r="D65" s="14"/>
      <c r="F65" s="24" t="s">
        <v>139</v>
      </c>
      <c r="G65" s="22" t="s">
        <v>391</v>
      </c>
      <c r="H65" s="28" t="s">
        <v>459</v>
      </c>
    </row>
    <row r="66" spans="2:8" x14ac:dyDescent="0.15">
      <c r="B66" s="14"/>
      <c r="C66" s="14"/>
      <c r="D66" s="14"/>
      <c r="F66"/>
      <c r="G66" s="22" t="s">
        <v>390</v>
      </c>
      <c r="H66" s="28" t="s">
        <v>455</v>
      </c>
    </row>
    <row r="67" spans="2:8" x14ac:dyDescent="0.15">
      <c r="B67" s="14"/>
      <c r="C67" s="14"/>
      <c r="D67" s="14"/>
      <c r="F67" s="24" t="s">
        <v>140</v>
      </c>
      <c r="G67" s="22" t="s">
        <v>318</v>
      </c>
      <c r="H67" s="28" t="s">
        <v>536</v>
      </c>
    </row>
    <row r="68" spans="2:8" x14ac:dyDescent="0.15">
      <c r="B68" s="14"/>
      <c r="C68" s="14"/>
      <c r="D68" s="14"/>
      <c r="F68" s="24" t="s">
        <v>141</v>
      </c>
      <c r="G68" s="28" t="s">
        <v>424</v>
      </c>
      <c r="H68" s="28" t="s">
        <v>535</v>
      </c>
    </row>
    <row r="69" spans="2:8" x14ac:dyDescent="0.15">
      <c r="B69" s="14"/>
      <c r="C69" s="14"/>
      <c r="D69" s="14"/>
      <c r="F69" s="25" t="s">
        <v>142</v>
      </c>
      <c r="G69" s="22" t="s">
        <v>407</v>
      </c>
      <c r="H69" s="28" t="s">
        <v>493</v>
      </c>
    </row>
    <row r="70" spans="2:8" x14ac:dyDescent="0.15">
      <c r="B70" s="14"/>
      <c r="C70" s="14"/>
      <c r="D70" s="14"/>
      <c r="F70"/>
      <c r="G70" s="22" t="s">
        <v>439</v>
      </c>
      <c r="H70" s="28" t="s">
        <v>534</v>
      </c>
    </row>
    <row r="71" spans="2:8" x14ac:dyDescent="0.15">
      <c r="B71" s="14"/>
      <c r="C71" s="14"/>
      <c r="D71" s="14"/>
      <c r="F71" s="24" t="s">
        <v>143</v>
      </c>
      <c r="G71" s="22" t="s">
        <v>437</v>
      </c>
      <c r="H71" s="28" t="s">
        <v>494</v>
      </c>
    </row>
    <row r="72" spans="2:8" x14ac:dyDescent="0.15">
      <c r="B72" s="14"/>
      <c r="C72" s="14"/>
      <c r="D72" s="14"/>
      <c r="F72" s="24" t="s">
        <v>144</v>
      </c>
      <c r="G72" s="28" t="s">
        <v>529</v>
      </c>
      <c r="H72" s="28" t="s">
        <v>460</v>
      </c>
    </row>
    <row r="73" spans="2:8" x14ac:dyDescent="0.15">
      <c r="B73" s="14"/>
      <c r="C73" s="14"/>
      <c r="D73" s="14"/>
      <c r="F73"/>
      <c r="G73" s="28" t="s">
        <v>530</v>
      </c>
      <c r="H73" s="28" t="s">
        <v>497</v>
      </c>
    </row>
    <row r="74" spans="2:8" x14ac:dyDescent="0.15">
      <c r="B74" s="14"/>
      <c r="C74" s="14"/>
      <c r="D74" s="14"/>
      <c r="F74" s="24" t="s">
        <v>145</v>
      </c>
      <c r="G74" s="29" t="s">
        <v>373</v>
      </c>
      <c r="H74" s="28" t="s">
        <v>509</v>
      </c>
    </row>
    <row r="75" spans="2:8" x14ac:dyDescent="0.15">
      <c r="B75" s="14"/>
      <c r="C75" s="14"/>
      <c r="D75" s="14"/>
      <c r="F75" s="24" t="s">
        <v>146</v>
      </c>
      <c r="G75" s="29" t="s">
        <v>379</v>
      </c>
      <c r="H75" s="28" t="s">
        <v>327</v>
      </c>
    </row>
    <row r="76" spans="2:8" x14ac:dyDescent="0.15">
      <c r="B76" s="14"/>
      <c r="C76" s="14"/>
      <c r="D76" s="14"/>
      <c r="F76" s="24" t="s">
        <v>147</v>
      </c>
      <c r="G76" s="29" t="s">
        <v>369</v>
      </c>
      <c r="H76" s="28" t="s">
        <v>461</v>
      </c>
    </row>
    <row r="77" spans="2:8" x14ac:dyDescent="0.15">
      <c r="B77" s="14"/>
      <c r="C77" s="14"/>
      <c r="D77" s="14"/>
      <c r="F77" s="24" t="s">
        <v>148</v>
      </c>
      <c r="G77" s="28" t="s">
        <v>532</v>
      </c>
      <c r="H77" s="28" t="s">
        <v>462</v>
      </c>
    </row>
    <row r="78" spans="2:8" x14ac:dyDescent="0.15">
      <c r="B78" s="14"/>
      <c r="C78" s="14"/>
      <c r="D78" s="14"/>
      <c r="F78" s="24" t="s">
        <v>149</v>
      </c>
      <c r="G78" s="28" t="s">
        <v>385</v>
      </c>
      <c r="H78" s="28" t="s">
        <v>332</v>
      </c>
    </row>
    <row r="79" spans="2:8" x14ac:dyDescent="0.15">
      <c r="B79" s="14"/>
      <c r="C79" s="14"/>
      <c r="D79" s="14"/>
      <c r="F79" s="24" t="s">
        <v>150</v>
      </c>
      <c r="G79" s="22" t="s">
        <v>420</v>
      </c>
      <c r="H79" s="29" t="s">
        <v>9</v>
      </c>
    </row>
    <row r="80" spans="2:8" ht="36" x14ac:dyDescent="0.15">
      <c r="B80" s="14"/>
      <c r="C80" s="14"/>
      <c r="D80" s="14"/>
      <c r="F80" s="24" t="s">
        <v>151</v>
      </c>
      <c r="G80" s="28" t="s">
        <v>528</v>
      </c>
      <c r="H80" s="22" t="s">
        <v>517</v>
      </c>
    </row>
    <row r="81" spans="2:8" ht="24" x14ac:dyDescent="0.15">
      <c r="B81" s="14"/>
      <c r="C81" s="14"/>
      <c r="D81" s="14"/>
      <c r="F81" s="24" t="s">
        <v>152</v>
      </c>
      <c r="G81" s="22" t="s">
        <v>418</v>
      </c>
      <c r="H81" s="22" t="s">
        <v>515</v>
      </c>
    </row>
    <row r="82" spans="2:8" x14ac:dyDescent="0.15">
      <c r="B82" s="14"/>
      <c r="C82" s="14"/>
      <c r="D82" s="14"/>
      <c r="F82"/>
      <c r="G82" s="28" t="s">
        <v>406</v>
      </c>
      <c r="H82" s="28" t="s">
        <v>441</v>
      </c>
    </row>
    <row r="83" spans="2:8" x14ac:dyDescent="0.15">
      <c r="B83" s="14"/>
      <c r="C83" s="14"/>
      <c r="D83" s="14"/>
      <c r="F83" s="24" t="s">
        <v>153</v>
      </c>
      <c r="G83" s="28" t="s">
        <v>428</v>
      </c>
      <c r="H83" s="29" t="s">
        <v>8</v>
      </c>
    </row>
    <row r="84" spans="2:8" x14ac:dyDescent="0.15">
      <c r="B84" s="14"/>
      <c r="C84" s="14"/>
      <c r="D84" s="14"/>
      <c r="F84" s="24" t="s">
        <v>154</v>
      </c>
      <c r="G84" s="28" t="s">
        <v>426</v>
      </c>
      <c r="H84" s="28" t="s">
        <v>541</v>
      </c>
    </row>
    <row r="85" spans="2:8" x14ac:dyDescent="0.15">
      <c r="B85" s="14"/>
      <c r="C85" s="14"/>
      <c r="D85" s="14"/>
      <c r="F85" s="24" t="s">
        <v>155</v>
      </c>
      <c r="G85" s="22" t="s">
        <v>354</v>
      </c>
      <c r="H85" s="28" t="s">
        <v>383</v>
      </c>
    </row>
    <row r="86" spans="2:8" x14ac:dyDescent="0.15">
      <c r="B86" s="14"/>
      <c r="C86" s="14"/>
      <c r="D86" s="14"/>
      <c r="F86" s="24" t="s">
        <v>156</v>
      </c>
      <c r="G86" s="22" t="s">
        <v>355</v>
      </c>
      <c r="H86" s="28" t="s">
        <v>324</v>
      </c>
    </row>
    <row r="87" spans="2:8" x14ac:dyDescent="0.15">
      <c r="B87" s="14"/>
      <c r="C87" s="14"/>
      <c r="D87" s="14"/>
      <c r="F87" s="24" t="s">
        <v>157</v>
      </c>
      <c r="G87" s="22" t="s">
        <v>329</v>
      </c>
      <c r="H87" s="28" t="s">
        <v>488</v>
      </c>
    </row>
    <row r="88" spans="2:8" x14ac:dyDescent="0.15">
      <c r="B88" s="14"/>
      <c r="C88" s="14"/>
      <c r="D88" s="14"/>
      <c r="F88" s="24" t="s">
        <v>158</v>
      </c>
      <c r="G88" s="28" t="s">
        <v>352</v>
      </c>
      <c r="H88" s="29" t="s">
        <v>486</v>
      </c>
    </row>
    <row r="89" spans="2:8" x14ac:dyDescent="0.15">
      <c r="B89" s="14"/>
      <c r="C89" s="14"/>
      <c r="D89" s="14"/>
      <c r="F89" s="24" t="s">
        <v>159</v>
      </c>
      <c r="G89" s="28" t="s">
        <v>337</v>
      </c>
      <c r="H89" s="28" t="s">
        <v>446</v>
      </c>
    </row>
    <row r="90" spans="2:8" x14ac:dyDescent="0.15">
      <c r="B90" s="14"/>
      <c r="C90" s="14"/>
      <c r="D90" s="14"/>
      <c r="F90" s="24" t="s">
        <v>160</v>
      </c>
      <c r="G90" s="28" t="s">
        <v>336</v>
      </c>
      <c r="H90" s="29" t="s">
        <v>445</v>
      </c>
    </row>
    <row r="91" spans="2:8" x14ac:dyDescent="0.15">
      <c r="B91" s="14"/>
      <c r="C91" s="14"/>
      <c r="D91" s="14"/>
      <c r="F91" s="24" t="s">
        <v>161</v>
      </c>
      <c r="G91" s="28" t="s">
        <v>357</v>
      </c>
      <c r="H91" s="28" t="s">
        <v>440</v>
      </c>
    </row>
    <row r="92" spans="2:8" x14ac:dyDescent="0.15">
      <c r="B92" s="14"/>
      <c r="C92" s="14"/>
      <c r="D92" s="14"/>
      <c r="F92" s="24" t="s">
        <v>162</v>
      </c>
      <c r="G92" s="28" t="s">
        <v>358</v>
      </c>
      <c r="H92" s="29" t="s">
        <v>1</v>
      </c>
    </row>
    <row r="93" spans="2:8" x14ac:dyDescent="0.15">
      <c r="B93" s="14"/>
      <c r="C93" s="14"/>
      <c r="D93" s="14"/>
      <c r="F93" s="24" t="s">
        <v>163</v>
      </c>
      <c r="G93" s="22" t="s">
        <v>356</v>
      </c>
      <c r="H93" s="29" t="s">
        <v>17</v>
      </c>
    </row>
    <row r="94" spans="2:8" x14ac:dyDescent="0.15">
      <c r="B94" s="14"/>
      <c r="C94" s="14"/>
      <c r="D94" s="14"/>
      <c r="F94" s="24" t="s">
        <v>164</v>
      </c>
      <c r="G94" s="22" t="s">
        <v>334</v>
      </c>
      <c r="H94" s="29" t="s">
        <v>442</v>
      </c>
    </row>
    <row r="95" spans="2:8" x14ac:dyDescent="0.15">
      <c r="B95" s="14"/>
      <c r="C95" s="14"/>
      <c r="D95" s="14"/>
      <c r="F95" s="24" t="s">
        <v>165</v>
      </c>
      <c r="G95" s="22" t="s">
        <v>425</v>
      </c>
      <c r="H95" s="29" t="s">
        <v>444</v>
      </c>
    </row>
    <row r="96" spans="2:8" x14ac:dyDescent="0.15">
      <c r="B96" s="14"/>
      <c r="C96" s="14"/>
      <c r="D96" s="14"/>
      <c r="F96" s="24" t="s">
        <v>166</v>
      </c>
      <c r="G96" s="22" t="s">
        <v>416</v>
      </c>
      <c r="H96" s="28" t="s">
        <v>489</v>
      </c>
    </row>
    <row r="97" spans="2:8" x14ac:dyDescent="0.15">
      <c r="B97" s="14"/>
      <c r="C97" s="14"/>
      <c r="D97" s="14"/>
      <c r="F97" s="24" t="s">
        <v>167</v>
      </c>
      <c r="G97" s="22" t="s">
        <v>370</v>
      </c>
      <c r="H97" s="28" t="s">
        <v>451</v>
      </c>
    </row>
    <row r="98" spans="2:8" x14ac:dyDescent="0.15">
      <c r="B98" s="14"/>
      <c r="C98" s="14"/>
      <c r="D98" s="14"/>
      <c r="F98"/>
      <c r="G98" s="22" t="s">
        <v>427</v>
      </c>
      <c r="H98" s="19" t="s">
        <v>377</v>
      </c>
    </row>
    <row r="99" spans="2:8" x14ac:dyDescent="0.15">
      <c r="B99" s="14"/>
      <c r="C99" s="14"/>
      <c r="D99" s="14"/>
      <c r="F99" s="24" t="s">
        <v>168</v>
      </c>
      <c r="G99" s="28" t="s">
        <v>421</v>
      </c>
      <c r="H99" s="23" t="s">
        <v>505</v>
      </c>
    </row>
    <row r="100" spans="2:8" x14ac:dyDescent="0.15">
      <c r="B100" s="14"/>
      <c r="C100" s="14"/>
      <c r="D100" s="14"/>
      <c r="F100" s="24" t="s">
        <v>169</v>
      </c>
      <c r="G100" s="22" t="s">
        <v>404</v>
      </c>
      <c r="H100" s="23" t="s">
        <v>506</v>
      </c>
    </row>
    <row r="101" spans="2:8" x14ac:dyDescent="0.15">
      <c r="B101" s="14"/>
      <c r="C101" s="14"/>
      <c r="D101" s="14"/>
      <c r="F101" s="24" t="s">
        <v>170</v>
      </c>
      <c r="G101" s="22" t="s">
        <v>319</v>
      </c>
      <c r="H101" s="23" t="s">
        <v>487</v>
      </c>
    </row>
    <row r="102" spans="2:8" x14ac:dyDescent="0.15">
      <c r="B102" s="14"/>
      <c r="C102" s="14"/>
      <c r="D102" s="14"/>
      <c r="F102" s="24" t="s">
        <v>171</v>
      </c>
      <c r="G102" s="22" t="s">
        <v>320</v>
      </c>
      <c r="H102" s="23" t="s">
        <v>481</v>
      </c>
    </row>
    <row r="103" spans="2:8" x14ac:dyDescent="0.15">
      <c r="B103" s="14"/>
      <c r="C103" s="14"/>
      <c r="D103" s="14"/>
      <c r="F103" s="25" t="s">
        <v>172</v>
      </c>
      <c r="G103" s="28" t="s">
        <v>431</v>
      </c>
      <c r="H103" s="23" t="s">
        <v>482</v>
      </c>
    </row>
    <row r="104" spans="2:8" x14ac:dyDescent="0.15">
      <c r="B104" s="14"/>
      <c r="C104" s="14"/>
      <c r="D104" s="14"/>
      <c r="F104"/>
      <c r="G104" s="22" t="s">
        <v>359</v>
      </c>
    </row>
    <row r="105" spans="2:8" x14ac:dyDescent="0.15">
      <c r="B105" s="14"/>
      <c r="C105" s="14"/>
      <c r="D105" s="14"/>
      <c r="F105" s="24" t="s">
        <v>173</v>
      </c>
      <c r="G105" s="22" t="s">
        <v>387</v>
      </c>
    </row>
    <row r="106" spans="2:8" x14ac:dyDescent="0.15">
      <c r="B106" s="14"/>
      <c r="C106" s="14"/>
      <c r="D106" s="14"/>
      <c r="F106" s="24" t="s">
        <v>174</v>
      </c>
      <c r="G106" s="28" t="s">
        <v>531</v>
      </c>
    </row>
    <row r="107" spans="2:8" x14ac:dyDescent="0.15">
      <c r="B107" s="14"/>
      <c r="C107" s="14"/>
      <c r="D107" s="14"/>
      <c r="F107" s="24" t="s">
        <v>175</v>
      </c>
      <c r="G107" s="22" t="s">
        <v>314</v>
      </c>
    </row>
    <row r="108" spans="2:8" x14ac:dyDescent="0.15">
      <c r="B108" s="14"/>
      <c r="C108" s="14"/>
      <c r="D108" s="14"/>
      <c r="F108"/>
      <c r="G108" s="22" t="s">
        <v>317</v>
      </c>
    </row>
    <row r="109" spans="2:8" x14ac:dyDescent="0.15">
      <c r="B109" s="14"/>
      <c r="C109" s="14"/>
      <c r="D109" s="14"/>
      <c r="F109" s="24" t="s">
        <v>176</v>
      </c>
      <c r="G109" s="28" t="s">
        <v>381</v>
      </c>
    </row>
    <row r="110" spans="2:8" x14ac:dyDescent="0.15">
      <c r="B110" s="14"/>
      <c r="C110" s="14"/>
      <c r="D110" s="14"/>
      <c r="F110" s="24" t="s">
        <v>177</v>
      </c>
      <c r="G110" s="22" t="s">
        <v>353</v>
      </c>
    </row>
    <row r="111" spans="2:8" x14ac:dyDescent="0.15">
      <c r="B111" s="14"/>
      <c r="C111" s="14"/>
      <c r="D111" s="14"/>
      <c r="F111" s="24" t="s">
        <v>178</v>
      </c>
      <c r="G111" s="22" t="s">
        <v>367</v>
      </c>
    </row>
    <row r="112" spans="2:8" x14ac:dyDescent="0.15">
      <c r="B112" s="14"/>
      <c r="C112" s="14"/>
      <c r="D112" s="14"/>
      <c r="F112" s="24" t="s">
        <v>179</v>
      </c>
      <c r="G112" s="22" t="s">
        <v>339</v>
      </c>
    </row>
    <row r="113" spans="2:7" x14ac:dyDescent="0.15">
      <c r="B113" s="14"/>
      <c r="C113" s="14"/>
      <c r="D113" s="14"/>
      <c r="F113" s="24" t="s">
        <v>180</v>
      </c>
      <c r="G113" s="22" t="s">
        <v>316</v>
      </c>
    </row>
    <row r="114" spans="2:7" x14ac:dyDescent="0.15">
      <c r="B114" s="14"/>
      <c r="C114" s="14"/>
      <c r="D114" s="14"/>
      <c r="F114" s="24" t="s">
        <v>181</v>
      </c>
      <c r="G114" s="28" t="s">
        <v>311</v>
      </c>
    </row>
    <row r="115" spans="2:7" x14ac:dyDescent="0.15">
      <c r="B115" s="14"/>
      <c r="C115" s="14"/>
      <c r="D115" s="14"/>
      <c r="F115" s="24" t="s">
        <v>182</v>
      </c>
      <c r="G115" s="29" t="s">
        <v>315</v>
      </c>
    </row>
    <row r="116" spans="2:7" x14ac:dyDescent="0.15">
      <c r="B116" s="14"/>
      <c r="C116" s="14"/>
      <c r="D116" s="14"/>
      <c r="F116" s="24" t="s">
        <v>183</v>
      </c>
      <c r="G116" s="28" t="s">
        <v>409</v>
      </c>
    </row>
    <row r="117" spans="2:7" x14ac:dyDescent="0.15">
      <c r="B117" s="14"/>
      <c r="C117" s="14"/>
      <c r="D117" s="14"/>
      <c r="F117"/>
      <c r="G117" s="28" t="s">
        <v>433</v>
      </c>
    </row>
    <row r="118" spans="2:7" x14ac:dyDescent="0.15">
      <c r="B118" s="14"/>
      <c r="C118" s="14"/>
      <c r="D118" s="14"/>
      <c r="F118" s="24" t="s">
        <v>184</v>
      </c>
      <c r="G118" s="28" t="s">
        <v>411</v>
      </c>
    </row>
    <row r="119" spans="2:7" x14ac:dyDescent="0.15">
      <c r="B119" s="14"/>
      <c r="C119" s="14"/>
      <c r="D119" s="14"/>
      <c r="F119" s="24" t="s">
        <v>185</v>
      </c>
      <c r="G119" s="28" t="s">
        <v>388</v>
      </c>
    </row>
    <row r="120" spans="2:7" x14ac:dyDescent="0.15">
      <c r="B120" s="14"/>
      <c r="C120" s="14"/>
      <c r="D120" s="14"/>
      <c r="F120" s="24" t="s">
        <v>186</v>
      </c>
      <c r="G120" s="22" t="s">
        <v>363</v>
      </c>
    </row>
    <row r="121" spans="2:7" x14ac:dyDescent="0.15">
      <c r="B121" s="14"/>
      <c r="C121" s="14"/>
      <c r="D121" s="14"/>
      <c r="F121" s="24" t="s">
        <v>187</v>
      </c>
      <c r="G121" s="22" t="s">
        <v>362</v>
      </c>
    </row>
    <row r="122" spans="2:7" x14ac:dyDescent="0.15">
      <c r="B122" s="14"/>
      <c r="C122" s="14"/>
      <c r="D122" s="14"/>
      <c r="F122" s="24" t="s">
        <v>188</v>
      </c>
      <c r="G122" s="22" t="s">
        <v>313</v>
      </c>
    </row>
    <row r="123" spans="2:7" x14ac:dyDescent="0.15">
      <c r="B123" s="14"/>
      <c r="C123" s="14"/>
      <c r="D123" s="14"/>
      <c r="F123" s="24" t="s">
        <v>189</v>
      </c>
      <c r="G123" s="22" t="s">
        <v>403</v>
      </c>
    </row>
    <row r="124" spans="2:7" x14ac:dyDescent="0.15">
      <c r="B124" s="14"/>
      <c r="C124" s="14"/>
      <c r="D124" s="14"/>
      <c r="F124"/>
      <c r="G124" s="22" t="s">
        <v>341</v>
      </c>
    </row>
    <row r="125" spans="2:7" x14ac:dyDescent="0.15">
      <c r="B125" s="14"/>
      <c r="C125" s="14"/>
      <c r="D125" s="14"/>
      <c r="F125" s="24" t="s">
        <v>190</v>
      </c>
      <c r="G125" s="20" t="s">
        <v>405</v>
      </c>
    </row>
    <row r="126" spans="2:7" x14ac:dyDescent="0.15">
      <c r="B126" s="14"/>
      <c r="C126" s="14"/>
      <c r="D126" s="14"/>
      <c r="F126" s="24" t="s">
        <v>191</v>
      </c>
      <c r="G126" s="22" t="s">
        <v>401</v>
      </c>
    </row>
    <row r="127" spans="2:7" x14ac:dyDescent="0.15">
      <c r="B127" s="14"/>
      <c r="C127" s="14"/>
      <c r="D127" s="14"/>
      <c r="F127" s="24" t="s">
        <v>192</v>
      </c>
      <c r="G127" s="22" t="s">
        <v>417</v>
      </c>
    </row>
    <row r="128" spans="2:7" x14ac:dyDescent="0.15">
      <c r="B128" s="14"/>
      <c r="C128" s="14"/>
      <c r="D128" s="14"/>
      <c r="F128" s="24" t="s">
        <v>193</v>
      </c>
      <c r="G128" s="22" t="s">
        <v>438</v>
      </c>
    </row>
    <row r="129" spans="2:7" x14ac:dyDescent="0.15">
      <c r="B129" s="14"/>
      <c r="C129" s="14"/>
      <c r="D129" s="14"/>
      <c r="F129" s="24" t="s">
        <v>194</v>
      </c>
      <c r="G129" s="29" t="s">
        <v>378</v>
      </c>
    </row>
    <row r="130" spans="2:7" x14ac:dyDescent="0.15">
      <c r="B130" s="14"/>
      <c r="C130" s="14"/>
      <c r="D130" s="14"/>
      <c r="F130" s="24" t="s">
        <v>195</v>
      </c>
      <c r="G130" s="22" t="s">
        <v>414</v>
      </c>
    </row>
    <row r="131" spans="2:7" x14ac:dyDescent="0.15">
      <c r="B131" s="14"/>
      <c r="C131" s="14"/>
      <c r="D131" s="14"/>
      <c r="F131" s="24" t="s">
        <v>196</v>
      </c>
      <c r="G131" s="28" t="s">
        <v>330</v>
      </c>
    </row>
    <row r="132" spans="2:7" x14ac:dyDescent="0.15">
      <c r="B132" s="14"/>
      <c r="C132" s="14"/>
      <c r="D132" s="14"/>
      <c r="F132" s="24" t="s">
        <v>197</v>
      </c>
      <c r="G132" s="29" t="s">
        <v>443</v>
      </c>
    </row>
    <row r="133" spans="2:7" x14ac:dyDescent="0.15">
      <c r="B133" s="14"/>
      <c r="C133" s="14"/>
      <c r="D133" s="14"/>
      <c r="F133" s="24" t="s">
        <v>198</v>
      </c>
      <c r="G133" s="28" t="s">
        <v>394</v>
      </c>
    </row>
    <row r="134" spans="2:7" x14ac:dyDescent="0.15">
      <c r="B134" s="14"/>
      <c r="C134" s="14"/>
      <c r="D134" s="14"/>
      <c r="F134" s="24" t="s">
        <v>199</v>
      </c>
      <c r="G134" s="28" t="s">
        <v>382</v>
      </c>
    </row>
    <row r="135" spans="2:7" x14ac:dyDescent="0.15">
      <c r="B135" s="14"/>
      <c r="C135" s="14"/>
      <c r="D135" s="14"/>
      <c r="F135" s="24" t="s">
        <v>200</v>
      </c>
      <c r="G135" s="22" t="s">
        <v>518</v>
      </c>
    </row>
    <row r="136" spans="2:7" x14ac:dyDescent="0.15">
      <c r="B136" s="14"/>
      <c r="C136" s="14"/>
      <c r="D136" s="14"/>
      <c r="F136" s="24" t="s">
        <v>201</v>
      </c>
      <c r="G136" s="23" t="s">
        <v>520</v>
      </c>
    </row>
    <row r="137" spans="2:7" x14ac:dyDescent="0.15">
      <c r="B137" s="14"/>
      <c r="C137" s="14"/>
      <c r="D137" s="14"/>
      <c r="F137" s="24" t="s">
        <v>202</v>
      </c>
      <c r="G137" s="22" t="s">
        <v>344</v>
      </c>
    </row>
    <row r="138" spans="2:7" x14ac:dyDescent="0.15">
      <c r="B138" s="14"/>
      <c r="C138" s="14"/>
      <c r="D138" s="14"/>
      <c r="F138" s="24" t="s">
        <v>203</v>
      </c>
      <c r="G138" s="22" t="s">
        <v>342</v>
      </c>
    </row>
    <row r="139" spans="2:7" x14ac:dyDescent="0.15">
      <c r="B139" s="14"/>
      <c r="C139" s="14"/>
      <c r="D139" s="14"/>
      <c r="F139" s="24" t="s">
        <v>204</v>
      </c>
      <c r="G139"/>
    </row>
    <row r="140" spans="2:7" x14ac:dyDescent="0.15">
      <c r="B140" s="14"/>
      <c r="C140" s="14"/>
      <c r="D140" s="14"/>
      <c r="F140" s="24" t="s">
        <v>205</v>
      </c>
      <c r="G140"/>
    </row>
    <row r="141" spans="2:7" x14ac:dyDescent="0.15">
      <c r="B141" s="14"/>
      <c r="C141" s="14"/>
      <c r="D141" s="14"/>
      <c r="F141" s="24" t="s">
        <v>206</v>
      </c>
      <c r="G141"/>
    </row>
    <row r="142" spans="2:7" x14ac:dyDescent="0.15">
      <c r="B142" s="14"/>
      <c r="C142" s="14"/>
      <c r="D142" s="14"/>
      <c r="F142" s="24" t="s">
        <v>207</v>
      </c>
      <c r="G142"/>
    </row>
    <row r="143" spans="2:7" x14ac:dyDescent="0.15">
      <c r="B143" s="14"/>
      <c r="C143" s="14"/>
      <c r="D143" s="14"/>
      <c r="F143" s="24" t="s">
        <v>208</v>
      </c>
      <c r="G143"/>
    </row>
    <row r="144" spans="2:7" x14ac:dyDescent="0.15">
      <c r="B144" s="14"/>
      <c r="C144" s="14"/>
      <c r="D144" s="14"/>
      <c r="F144" s="24" t="s">
        <v>209</v>
      </c>
      <c r="G144"/>
    </row>
    <row r="145" spans="2:7" x14ac:dyDescent="0.15">
      <c r="B145" s="14"/>
      <c r="C145" s="14"/>
      <c r="D145" s="14"/>
      <c r="F145" s="24" t="s">
        <v>210</v>
      </c>
      <c r="G145"/>
    </row>
    <row r="146" spans="2:7" x14ac:dyDescent="0.15">
      <c r="B146" s="14"/>
      <c r="C146" s="14"/>
      <c r="D146" s="14"/>
      <c r="F146" s="24" t="s">
        <v>211</v>
      </c>
      <c r="G146"/>
    </row>
    <row r="147" spans="2:7" x14ac:dyDescent="0.15">
      <c r="B147" s="14"/>
      <c r="C147" s="14"/>
      <c r="D147" s="14"/>
      <c r="F147"/>
      <c r="G147"/>
    </row>
    <row r="148" spans="2:7" x14ac:dyDescent="0.15">
      <c r="B148" s="14"/>
      <c r="C148" s="14"/>
      <c r="D148" s="14"/>
      <c r="F148" s="24" t="s">
        <v>212</v>
      </c>
      <c r="G148"/>
    </row>
    <row r="149" spans="2:7" x14ac:dyDescent="0.15">
      <c r="B149" s="14"/>
      <c r="C149" s="14"/>
      <c r="D149" s="14"/>
      <c r="F149" s="24" t="s">
        <v>213</v>
      </c>
      <c r="G149"/>
    </row>
    <row r="150" spans="2:7" x14ac:dyDescent="0.15">
      <c r="B150" s="14"/>
      <c r="C150" s="14"/>
      <c r="D150" s="14"/>
      <c r="F150" s="24" t="s">
        <v>214</v>
      </c>
      <c r="G150"/>
    </row>
    <row r="151" spans="2:7" x14ac:dyDescent="0.15">
      <c r="B151" s="14"/>
      <c r="C151" s="14"/>
      <c r="D151" s="14"/>
      <c r="F151" s="24" t="s">
        <v>215</v>
      </c>
      <c r="G151"/>
    </row>
    <row r="152" spans="2:7" x14ac:dyDescent="0.15">
      <c r="B152" s="14"/>
      <c r="C152" s="14"/>
      <c r="D152" s="14"/>
      <c r="F152" s="24" t="s">
        <v>216</v>
      </c>
      <c r="G152"/>
    </row>
    <row r="153" spans="2:7" x14ac:dyDescent="0.15">
      <c r="B153" s="14"/>
      <c r="C153" s="14"/>
      <c r="D153" s="14"/>
      <c r="F153" s="24" t="s">
        <v>217</v>
      </c>
      <c r="G153"/>
    </row>
    <row r="154" spans="2:7" x14ac:dyDescent="0.15">
      <c r="B154" s="14"/>
      <c r="C154" s="14"/>
      <c r="D154" s="14"/>
      <c r="F154" s="24" t="s">
        <v>218</v>
      </c>
      <c r="G154"/>
    </row>
    <row r="155" spans="2:7" x14ac:dyDescent="0.15">
      <c r="B155" s="14"/>
      <c r="C155" s="14"/>
      <c r="D155" s="14"/>
      <c r="F155" s="26" t="s">
        <v>219</v>
      </c>
      <c r="G155"/>
    </row>
    <row r="156" spans="2:7" x14ac:dyDescent="0.15">
      <c r="B156" s="14"/>
      <c r="C156" s="14"/>
      <c r="D156" s="14"/>
      <c r="F156" s="27" t="s">
        <v>220</v>
      </c>
      <c r="G156"/>
    </row>
    <row r="157" spans="2:7" x14ac:dyDescent="0.15">
      <c r="B157" s="14"/>
      <c r="C157" s="14"/>
      <c r="D157" s="14"/>
      <c r="F157" s="26" t="s">
        <v>221</v>
      </c>
      <c r="G157"/>
    </row>
    <row r="158" spans="2:7" x14ac:dyDescent="0.15">
      <c r="B158" s="14"/>
      <c r="C158" s="14"/>
      <c r="D158" s="14"/>
      <c r="F158" s="26" t="s">
        <v>222</v>
      </c>
      <c r="G158"/>
    </row>
    <row r="159" spans="2:7" x14ac:dyDescent="0.15">
      <c r="B159" s="14"/>
      <c r="C159" s="14"/>
      <c r="D159" s="14"/>
      <c r="F159" s="26" t="s">
        <v>223</v>
      </c>
      <c r="G159"/>
    </row>
    <row r="160" spans="2:7" x14ac:dyDescent="0.15">
      <c r="B160" s="14"/>
      <c r="C160" s="14"/>
      <c r="D160" s="14"/>
      <c r="F160" s="27" t="s">
        <v>224</v>
      </c>
      <c r="G160"/>
    </row>
    <row r="161" spans="2:7" x14ac:dyDescent="0.15">
      <c r="B161" s="14"/>
      <c r="C161" s="14"/>
      <c r="D161" s="14"/>
      <c r="F161"/>
      <c r="G161"/>
    </row>
    <row r="162" spans="2:7" x14ac:dyDescent="0.15">
      <c r="B162" s="14"/>
      <c r="C162" s="14"/>
      <c r="D162" s="14"/>
      <c r="F162" s="26" t="s">
        <v>225</v>
      </c>
      <c r="G162"/>
    </row>
    <row r="163" spans="2:7" x14ac:dyDescent="0.15">
      <c r="B163" s="14"/>
      <c r="C163" s="14"/>
      <c r="D163" s="14"/>
      <c r="F163" s="26" t="s">
        <v>226</v>
      </c>
      <c r="G163"/>
    </row>
    <row r="164" spans="2:7" x14ac:dyDescent="0.15">
      <c r="B164" s="14"/>
      <c r="C164" s="14"/>
      <c r="D164" s="14"/>
      <c r="F164" s="26" t="s">
        <v>227</v>
      </c>
      <c r="G164"/>
    </row>
    <row r="165" spans="2:7" x14ac:dyDescent="0.15">
      <c r="B165" s="14"/>
      <c r="C165" s="14"/>
      <c r="D165" s="14"/>
      <c r="F165" s="26" t="s">
        <v>228</v>
      </c>
      <c r="G165"/>
    </row>
    <row r="166" spans="2:7" x14ac:dyDescent="0.15">
      <c r="B166" s="14"/>
      <c r="C166" s="14"/>
      <c r="D166" s="14"/>
      <c r="F166"/>
      <c r="G166"/>
    </row>
    <row r="167" spans="2:7" x14ac:dyDescent="0.15">
      <c r="B167" s="14"/>
      <c r="C167" s="14"/>
      <c r="D167" s="14"/>
      <c r="F167" s="26" t="s">
        <v>229</v>
      </c>
      <c r="G167"/>
    </row>
    <row r="168" spans="2:7" x14ac:dyDescent="0.15">
      <c r="B168" s="14"/>
      <c r="C168" s="14"/>
      <c r="D168" s="14"/>
      <c r="F168" s="26" t="s">
        <v>230</v>
      </c>
      <c r="G168"/>
    </row>
    <row r="169" spans="2:7" x14ac:dyDescent="0.15">
      <c r="B169" s="14"/>
      <c r="C169" s="14"/>
      <c r="D169" s="14"/>
      <c r="F169" s="26" t="s">
        <v>231</v>
      </c>
      <c r="G169"/>
    </row>
    <row r="170" spans="2:7" x14ac:dyDescent="0.15">
      <c r="B170" s="14"/>
      <c r="C170" s="14"/>
      <c r="D170" s="14"/>
      <c r="F170"/>
      <c r="G170"/>
    </row>
    <row r="171" spans="2:7" x14ac:dyDescent="0.15">
      <c r="B171" s="14"/>
      <c r="C171" s="14"/>
      <c r="D171" s="14"/>
      <c r="F171" s="26" t="s">
        <v>232</v>
      </c>
      <c r="G171"/>
    </row>
    <row r="172" spans="2:7" x14ac:dyDescent="0.15">
      <c r="B172" s="14"/>
      <c r="C172" s="14"/>
      <c r="D172" s="14"/>
      <c r="F172" s="24" t="s">
        <v>233</v>
      </c>
      <c r="G172"/>
    </row>
    <row r="173" spans="2:7" x14ac:dyDescent="0.15">
      <c r="B173" s="14"/>
      <c r="C173" s="14"/>
      <c r="D173" s="14"/>
      <c r="F173" s="24" t="s">
        <v>234</v>
      </c>
      <c r="G173"/>
    </row>
    <row r="174" spans="2:7" x14ac:dyDescent="0.15">
      <c r="B174" s="14"/>
      <c r="C174" s="14"/>
      <c r="D174" s="14"/>
      <c r="F174" s="24" t="s">
        <v>235</v>
      </c>
      <c r="G174"/>
    </row>
    <row r="175" spans="2:7" x14ac:dyDescent="0.15">
      <c r="B175" s="14"/>
      <c r="C175" s="14"/>
      <c r="D175" s="14"/>
      <c r="F175" s="24" t="s">
        <v>236</v>
      </c>
      <c r="G175"/>
    </row>
    <row r="176" spans="2:7" x14ac:dyDescent="0.15">
      <c r="B176" s="14"/>
      <c r="C176" s="14"/>
      <c r="D176" s="14"/>
      <c r="F176" s="24" t="s">
        <v>237</v>
      </c>
      <c r="G176"/>
    </row>
    <row r="177" spans="2:7" x14ac:dyDescent="0.15">
      <c r="B177" s="14"/>
      <c r="C177" s="14"/>
      <c r="D177" s="14"/>
      <c r="F177" s="24" t="s">
        <v>238</v>
      </c>
      <c r="G177"/>
    </row>
    <row r="178" spans="2:7" x14ac:dyDescent="0.15">
      <c r="B178" s="14"/>
      <c r="C178" s="14"/>
      <c r="D178" s="14"/>
      <c r="F178" s="24" t="s">
        <v>239</v>
      </c>
      <c r="G178"/>
    </row>
    <row r="179" spans="2:7" x14ac:dyDescent="0.15">
      <c r="B179" s="14"/>
      <c r="C179" s="14"/>
      <c r="D179" s="14"/>
      <c r="F179" s="24" t="s">
        <v>240</v>
      </c>
      <c r="G179"/>
    </row>
    <row r="180" spans="2:7" x14ac:dyDescent="0.15">
      <c r="B180" s="14"/>
      <c r="C180" s="14"/>
      <c r="D180" s="14"/>
      <c r="F180" s="24" t="s">
        <v>241</v>
      </c>
      <c r="G180"/>
    </row>
    <row r="181" spans="2:7" x14ac:dyDescent="0.15">
      <c r="B181" s="14"/>
      <c r="C181" s="14"/>
      <c r="D181" s="14"/>
      <c r="F181" s="24" t="s">
        <v>242</v>
      </c>
      <c r="G181"/>
    </row>
    <row r="182" spans="2:7" x14ac:dyDescent="0.15">
      <c r="B182" s="14"/>
      <c r="C182" s="14"/>
      <c r="D182" s="14"/>
      <c r="F182" s="24" t="s">
        <v>243</v>
      </c>
      <c r="G182"/>
    </row>
    <row r="183" spans="2:7" x14ac:dyDescent="0.15">
      <c r="B183" s="14"/>
      <c r="C183" s="14"/>
      <c r="D183" s="14"/>
      <c r="F183" s="24" t="s">
        <v>244</v>
      </c>
      <c r="G183"/>
    </row>
    <row r="184" spans="2:7" x14ac:dyDescent="0.15">
      <c r="B184" s="14"/>
      <c r="C184" s="14"/>
      <c r="D184" s="14"/>
      <c r="F184" s="24" t="s">
        <v>245</v>
      </c>
      <c r="G184"/>
    </row>
    <row r="185" spans="2:7" x14ac:dyDescent="0.15">
      <c r="B185" s="14"/>
      <c r="C185" s="14"/>
      <c r="D185" s="14"/>
      <c r="F185" s="24" t="s">
        <v>246</v>
      </c>
      <c r="G185"/>
    </row>
    <row r="186" spans="2:7" x14ac:dyDescent="0.15">
      <c r="B186" s="14"/>
      <c r="C186" s="14"/>
      <c r="D186" s="14"/>
      <c r="F186" s="24" t="s">
        <v>247</v>
      </c>
      <c r="G186"/>
    </row>
    <row r="187" spans="2:7" x14ac:dyDescent="0.15">
      <c r="B187" s="14"/>
      <c r="C187" s="14"/>
      <c r="D187" s="14"/>
      <c r="F187" s="24" t="s">
        <v>248</v>
      </c>
      <c r="G187"/>
    </row>
    <row r="188" spans="2:7" x14ac:dyDescent="0.15">
      <c r="B188" s="14"/>
      <c r="C188" s="14"/>
      <c r="D188" s="14"/>
      <c r="F188" s="24" t="s">
        <v>249</v>
      </c>
      <c r="G188"/>
    </row>
    <row r="189" spans="2:7" x14ac:dyDescent="0.15">
      <c r="B189" s="14"/>
      <c r="C189" s="14"/>
      <c r="D189" s="14"/>
      <c r="F189" s="24" t="s">
        <v>250</v>
      </c>
      <c r="G189"/>
    </row>
    <row r="190" spans="2:7" x14ac:dyDescent="0.15">
      <c r="B190" s="14"/>
      <c r="C190" s="14"/>
      <c r="D190" s="14"/>
      <c r="F190" s="24" t="s">
        <v>251</v>
      </c>
      <c r="G190"/>
    </row>
    <row r="191" spans="2:7" x14ac:dyDescent="0.15">
      <c r="B191" s="14"/>
      <c r="C191" s="14"/>
      <c r="D191" s="14"/>
      <c r="F191" s="24" t="s">
        <v>252</v>
      </c>
      <c r="G191"/>
    </row>
    <row r="192" spans="2:7" x14ac:dyDescent="0.15">
      <c r="B192" s="14"/>
      <c r="C192" s="14"/>
      <c r="D192" s="14"/>
      <c r="F192" s="24" t="s">
        <v>253</v>
      </c>
      <c r="G192"/>
    </row>
    <row r="193" spans="2:7" x14ac:dyDescent="0.15">
      <c r="B193" s="14"/>
      <c r="C193" s="14"/>
      <c r="D193" s="14"/>
      <c r="F193" s="24" t="s">
        <v>254</v>
      </c>
      <c r="G193"/>
    </row>
    <row r="194" spans="2:7" x14ac:dyDescent="0.15">
      <c r="B194" s="14"/>
      <c r="C194" s="14"/>
      <c r="D194" s="14"/>
      <c r="F194" s="24" t="s">
        <v>255</v>
      </c>
      <c r="G194"/>
    </row>
    <row r="195" spans="2:7" x14ac:dyDescent="0.15">
      <c r="B195" s="14"/>
      <c r="C195" s="14"/>
      <c r="D195" s="14"/>
      <c r="F195" s="24" t="s">
        <v>256</v>
      </c>
      <c r="G195"/>
    </row>
    <row r="196" spans="2:7" x14ac:dyDescent="0.15">
      <c r="B196" s="14"/>
      <c r="C196" s="14"/>
      <c r="D196" s="14"/>
      <c r="F196" s="24" t="s">
        <v>257</v>
      </c>
      <c r="G196"/>
    </row>
    <row r="197" spans="2:7" x14ac:dyDescent="0.15">
      <c r="B197" s="14"/>
      <c r="C197" s="14"/>
      <c r="D197" s="14"/>
      <c r="F197" s="24" t="s">
        <v>258</v>
      </c>
      <c r="G197"/>
    </row>
    <row r="198" spans="2:7" x14ac:dyDescent="0.15">
      <c r="B198" s="14"/>
      <c r="C198" s="14"/>
      <c r="D198" s="14"/>
      <c r="F198" s="24" t="s">
        <v>259</v>
      </c>
      <c r="G198"/>
    </row>
    <row r="199" spans="2:7" x14ac:dyDescent="0.15">
      <c r="B199" s="14"/>
      <c r="C199" s="14"/>
      <c r="D199" s="14"/>
      <c r="F199" s="24" t="s">
        <v>260</v>
      </c>
      <c r="G199"/>
    </row>
    <row r="200" spans="2:7" x14ac:dyDescent="0.15">
      <c r="B200" s="14"/>
      <c r="C200" s="14"/>
      <c r="D200" s="14"/>
      <c r="F200" s="24" t="s">
        <v>261</v>
      </c>
      <c r="G200"/>
    </row>
    <row r="201" spans="2:7" x14ac:dyDescent="0.15">
      <c r="B201" s="14"/>
      <c r="C201" s="14"/>
      <c r="D201" s="14"/>
      <c r="F201" s="24" t="s">
        <v>262</v>
      </c>
      <c r="G201"/>
    </row>
    <row r="202" spans="2:7" x14ac:dyDescent="0.15">
      <c r="B202" s="14"/>
      <c r="C202" s="14"/>
      <c r="D202" s="14"/>
      <c r="F202" s="24" t="s">
        <v>263</v>
      </c>
      <c r="G202"/>
    </row>
    <row r="203" spans="2:7" x14ac:dyDescent="0.15">
      <c r="B203" s="14"/>
      <c r="C203" s="14"/>
      <c r="D203" s="14"/>
      <c r="F203" s="24" t="s">
        <v>264</v>
      </c>
      <c r="G203"/>
    </row>
    <row r="204" spans="2:7" x14ac:dyDescent="0.15">
      <c r="B204" s="14"/>
      <c r="C204" s="14"/>
      <c r="D204" s="14"/>
      <c r="F204" s="24" t="s">
        <v>265</v>
      </c>
      <c r="G204"/>
    </row>
    <row r="205" spans="2:7" x14ac:dyDescent="0.15">
      <c r="B205" s="14"/>
      <c r="C205" s="14"/>
      <c r="D205" s="14"/>
      <c r="F205" s="24" t="s">
        <v>266</v>
      </c>
      <c r="G205"/>
    </row>
    <row r="206" spans="2:7" x14ac:dyDescent="0.15">
      <c r="B206" s="14"/>
      <c r="C206" s="14"/>
      <c r="D206" s="14"/>
      <c r="F206" s="24" t="s">
        <v>267</v>
      </c>
      <c r="G206"/>
    </row>
    <row r="207" spans="2:7" x14ac:dyDescent="0.15">
      <c r="B207" s="14"/>
      <c r="C207" s="14"/>
      <c r="D207" s="14"/>
      <c r="F207" s="24" t="s">
        <v>268</v>
      </c>
      <c r="G207"/>
    </row>
    <row r="208" spans="2:7" x14ac:dyDescent="0.15">
      <c r="B208" s="14"/>
      <c r="C208" s="14"/>
      <c r="D208" s="14"/>
      <c r="F208" s="24" t="s">
        <v>269</v>
      </c>
      <c r="G208"/>
    </row>
    <row r="209" spans="2:7" x14ac:dyDescent="0.15">
      <c r="B209" s="14"/>
      <c r="C209" s="14"/>
      <c r="D209" s="14"/>
      <c r="F209" s="24" t="s">
        <v>270</v>
      </c>
      <c r="G209"/>
    </row>
    <row r="210" spans="2:7" x14ac:dyDescent="0.15">
      <c r="B210" s="14"/>
      <c r="C210" s="14"/>
      <c r="D210" s="14"/>
      <c r="F210" s="24" t="s">
        <v>271</v>
      </c>
      <c r="G210"/>
    </row>
    <row r="211" spans="2:7" x14ac:dyDescent="0.15">
      <c r="B211" s="14"/>
      <c r="C211" s="14"/>
      <c r="D211" s="14"/>
      <c r="F211"/>
      <c r="G211"/>
    </row>
    <row r="212" spans="2:7" x14ac:dyDescent="0.15">
      <c r="B212" s="14"/>
      <c r="C212" s="14"/>
      <c r="D212" s="14"/>
      <c r="F212" s="24" t="s">
        <v>272</v>
      </c>
      <c r="G212"/>
    </row>
    <row r="213" spans="2:7" x14ac:dyDescent="0.15">
      <c r="B213" s="14"/>
      <c r="C213" s="14"/>
      <c r="D213" s="14"/>
      <c r="F213" s="24" t="s">
        <v>273</v>
      </c>
      <c r="G213"/>
    </row>
    <row r="214" spans="2:7" x14ac:dyDescent="0.15">
      <c r="B214" s="14"/>
      <c r="C214" s="14"/>
      <c r="D214" s="14"/>
      <c r="F214"/>
      <c r="G214"/>
    </row>
    <row r="215" spans="2:7" x14ac:dyDescent="0.15">
      <c r="B215" s="14"/>
      <c r="C215" s="14"/>
      <c r="D215" s="14"/>
      <c r="F215" s="24" t="s">
        <v>274</v>
      </c>
      <c r="G215"/>
    </row>
    <row r="216" spans="2:7" x14ac:dyDescent="0.15">
      <c r="B216" s="14"/>
      <c r="C216" s="14"/>
      <c r="D216" s="14"/>
      <c r="F216" s="24" t="s">
        <v>275</v>
      </c>
      <c r="G216"/>
    </row>
    <row r="217" spans="2:7" x14ac:dyDescent="0.15">
      <c r="B217" s="14"/>
      <c r="C217" s="14"/>
      <c r="D217" s="14"/>
      <c r="F217" s="24" t="s">
        <v>276</v>
      </c>
      <c r="G217"/>
    </row>
    <row r="218" spans="2:7" x14ac:dyDescent="0.15">
      <c r="B218" s="14"/>
      <c r="C218" s="14"/>
      <c r="D218" s="14"/>
      <c r="F218"/>
      <c r="G218"/>
    </row>
    <row r="219" spans="2:7" x14ac:dyDescent="0.15">
      <c r="B219" s="14"/>
      <c r="C219" s="14"/>
      <c r="D219" s="14"/>
      <c r="F219" s="24" t="s">
        <v>277</v>
      </c>
      <c r="G219"/>
    </row>
    <row r="220" spans="2:7" x14ac:dyDescent="0.15">
      <c r="B220" s="14"/>
      <c r="C220" s="14"/>
      <c r="D220" s="14"/>
      <c r="F220" s="24" t="s">
        <v>278</v>
      </c>
      <c r="G220"/>
    </row>
    <row r="221" spans="2:7" x14ac:dyDescent="0.15">
      <c r="B221" s="14"/>
      <c r="C221" s="14"/>
      <c r="D221" s="14"/>
      <c r="F221" s="24" t="s">
        <v>279</v>
      </c>
      <c r="G221"/>
    </row>
    <row r="222" spans="2:7" x14ac:dyDescent="0.15">
      <c r="B222" s="14"/>
      <c r="C222" s="14"/>
      <c r="D222" s="14"/>
      <c r="F222" s="24" t="s">
        <v>280</v>
      </c>
      <c r="G222"/>
    </row>
    <row r="223" spans="2:7" x14ac:dyDescent="0.15">
      <c r="B223" s="14"/>
      <c r="C223" s="14"/>
      <c r="D223" s="14"/>
      <c r="F223" s="24" t="s">
        <v>281</v>
      </c>
      <c r="G223"/>
    </row>
    <row r="224" spans="2:7" x14ac:dyDescent="0.15">
      <c r="B224" s="14"/>
      <c r="C224" s="14"/>
      <c r="D224" s="14"/>
      <c r="F224" s="24" t="s">
        <v>282</v>
      </c>
      <c r="G224"/>
    </row>
    <row r="225" spans="2:7" x14ac:dyDescent="0.15">
      <c r="B225" s="14"/>
      <c r="C225" s="14"/>
      <c r="D225" s="14"/>
      <c r="F225"/>
      <c r="G225"/>
    </row>
    <row r="226" spans="2:7" x14ac:dyDescent="0.15">
      <c r="B226" s="14"/>
      <c r="C226" s="14"/>
      <c r="D226" s="14"/>
      <c r="F226" s="24" t="s">
        <v>283</v>
      </c>
      <c r="G226"/>
    </row>
    <row r="227" spans="2:7" x14ac:dyDescent="0.15">
      <c r="B227" s="14"/>
      <c r="C227" s="14"/>
      <c r="D227" s="14"/>
      <c r="F227" s="24" t="s">
        <v>284</v>
      </c>
      <c r="G227"/>
    </row>
    <row r="228" spans="2:7" x14ac:dyDescent="0.15">
      <c r="B228" s="14"/>
      <c r="C228" s="14"/>
      <c r="D228" s="14"/>
      <c r="F228" s="24" t="s">
        <v>285</v>
      </c>
      <c r="G228"/>
    </row>
    <row r="229" spans="2:7" x14ac:dyDescent="0.15">
      <c r="B229" s="14"/>
      <c r="C229" s="14"/>
      <c r="D229" s="14"/>
      <c r="F229" s="24" t="s">
        <v>286</v>
      </c>
      <c r="G229"/>
    </row>
    <row r="230" spans="2:7" x14ac:dyDescent="0.15">
      <c r="B230" s="14"/>
      <c r="C230" s="14"/>
      <c r="D230" s="14"/>
      <c r="F230" s="11" t="s">
        <v>287</v>
      </c>
      <c r="G230"/>
    </row>
    <row r="231" spans="2:7" x14ac:dyDescent="0.15">
      <c r="B231" s="14"/>
      <c r="C231" s="14"/>
      <c r="D231" s="14"/>
      <c r="F231" s="11" t="s">
        <v>288</v>
      </c>
      <c r="G231"/>
    </row>
    <row r="232" spans="2:7" x14ac:dyDescent="0.15">
      <c r="B232" s="14"/>
      <c r="C232" s="14"/>
      <c r="D232" s="14"/>
      <c r="F232" s="11" t="s">
        <v>289</v>
      </c>
      <c r="G232"/>
    </row>
    <row r="233" spans="2:7" x14ac:dyDescent="0.15">
      <c r="B233" s="14"/>
      <c r="C233" s="14"/>
      <c r="D233" s="14"/>
      <c r="F233" s="11" t="s">
        <v>290</v>
      </c>
      <c r="G233"/>
    </row>
    <row r="234" spans="2:7" x14ac:dyDescent="0.15">
      <c r="B234" s="14"/>
      <c r="C234" s="14"/>
      <c r="D234" s="14"/>
      <c r="F234" s="11" t="s">
        <v>291</v>
      </c>
      <c r="G234"/>
    </row>
    <row r="235" spans="2:7" x14ac:dyDescent="0.15">
      <c r="B235" s="14"/>
      <c r="C235" s="14"/>
      <c r="D235" s="14"/>
      <c r="F235" s="11" t="s">
        <v>292</v>
      </c>
      <c r="G235"/>
    </row>
    <row r="236" spans="2:7" x14ac:dyDescent="0.15">
      <c r="B236" s="14"/>
      <c r="C236" s="14"/>
      <c r="D236" s="14"/>
      <c r="F236" s="11" t="s">
        <v>293</v>
      </c>
      <c r="G236"/>
    </row>
    <row r="237" spans="2:7" x14ac:dyDescent="0.15">
      <c r="B237" s="14"/>
      <c r="C237" s="14"/>
      <c r="D237" s="14"/>
      <c r="F237" s="11" t="s">
        <v>294</v>
      </c>
      <c r="G237"/>
    </row>
    <row r="238" spans="2:7" x14ac:dyDescent="0.15">
      <c r="B238" s="14"/>
      <c r="C238" s="14"/>
      <c r="D238" s="14"/>
      <c r="G238"/>
    </row>
    <row r="239" spans="2:7" x14ac:dyDescent="0.15">
      <c r="B239" s="14"/>
      <c r="C239" s="14"/>
      <c r="D239" s="14"/>
      <c r="G239"/>
    </row>
    <row r="240" spans="2:7" x14ac:dyDescent="0.15">
      <c r="B240" s="14"/>
      <c r="C240" s="14"/>
      <c r="D240" s="14"/>
      <c r="G240"/>
    </row>
    <row r="241" spans="2:7" x14ac:dyDescent="0.15">
      <c r="B241" s="14"/>
      <c r="C241" s="14"/>
      <c r="D241" s="14"/>
      <c r="G241"/>
    </row>
    <row r="242" spans="2:7" x14ac:dyDescent="0.15">
      <c r="B242" s="14"/>
      <c r="C242" s="14"/>
      <c r="D242" s="14"/>
      <c r="G242"/>
    </row>
    <row r="243" spans="2:7" x14ac:dyDescent="0.15">
      <c r="B243" s="14"/>
      <c r="C243" s="14"/>
      <c r="D243" s="14"/>
      <c r="G243"/>
    </row>
    <row r="244" spans="2:7" x14ac:dyDescent="0.15">
      <c r="B244" s="14"/>
      <c r="C244" s="14"/>
      <c r="D244" s="14"/>
      <c r="G244"/>
    </row>
    <row r="245" spans="2:7" x14ac:dyDescent="0.15">
      <c r="B245" s="14"/>
      <c r="C245" s="14"/>
      <c r="D245" s="14"/>
      <c r="G245"/>
    </row>
    <row r="246" spans="2:7" x14ac:dyDescent="0.15">
      <c r="B246" s="14"/>
      <c r="C246" s="14"/>
      <c r="D246" s="14"/>
      <c r="G246"/>
    </row>
    <row r="247" spans="2:7" x14ac:dyDescent="0.15">
      <c r="B247" s="14"/>
      <c r="C247" s="14"/>
      <c r="D247" s="14"/>
      <c r="G247"/>
    </row>
    <row r="248" spans="2:7" x14ac:dyDescent="0.15">
      <c r="B248" s="14"/>
      <c r="C248" s="14"/>
      <c r="D248" s="14"/>
      <c r="G248"/>
    </row>
    <row r="249" spans="2:7" x14ac:dyDescent="0.15">
      <c r="B249" s="14"/>
      <c r="C249" s="14"/>
      <c r="D249" s="14"/>
      <c r="G249"/>
    </row>
    <row r="250" spans="2:7" x14ac:dyDescent="0.15">
      <c r="B250" s="14"/>
      <c r="C250" s="14"/>
      <c r="D250" s="14"/>
      <c r="G250"/>
    </row>
    <row r="251" spans="2:7" x14ac:dyDescent="0.15">
      <c r="B251" s="14"/>
      <c r="C251" s="14"/>
      <c r="D251" s="14"/>
      <c r="G251"/>
    </row>
    <row r="252" spans="2:7" x14ac:dyDescent="0.15">
      <c r="B252" s="14"/>
      <c r="C252" s="14"/>
      <c r="D252" s="14"/>
      <c r="G252"/>
    </row>
    <row r="253" spans="2:7" x14ac:dyDescent="0.15">
      <c r="B253" s="14"/>
      <c r="C253" s="14"/>
      <c r="D253" s="14"/>
      <c r="G253"/>
    </row>
    <row r="254" spans="2:7" x14ac:dyDescent="0.15">
      <c r="B254" s="14"/>
      <c r="C254" s="14"/>
      <c r="D254" s="14"/>
      <c r="G254"/>
    </row>
    <row r="255" spans="2:7" x14ac:dyDescent="0.15">
      <c r="B255" s="14"/>
      <c r="C255" s="14"/>
      <c r="D255" s="14"/>
      <c r="G255"/>
    </row>
    <row r="256" spans="2:7" x14ac:dyDescent="0.15">
      <c r="B256" s="14"/>
      <c r="C256" s="14"/>
      <c r="D256" s="14"/>
      <c r="G256"/>
    </row>
    <row r="257" spans="2:7" x14ac:dyDescent="0.15">
      <c r="B257" s="14"/>
      <c r="C257" s="14"/>
      <c r="D257" s="14"/>
      <c r="G257"/>
    </row>
    <row r="258" spans="2:7" x14ac:dyDescent="0.15">
      <c r="B258" s="14"/>
      <c r="C258" s="14"/>
      <c r="D258" s="14"/>
      <c r="G258"/>
    </row>
    <row r="259" spans="2:7" x14ac:dyDescent="0.15">
      <c r="B259" s="14"/>
      <c r="C259" s="14"/>
      <c r="D259" s="14"/>
      <c r="G259"/>
    </row>
    <row r="260" spans="2:7" x14ac:dyDescent="0.15">
      <c r="B260" s="14"/>
      <c r="C260" s="14"/>
      <c r="D260" s="14"/>
      <c r="G260"/>
    </row>
    <row r="261" spans="2:7" x14ac:dyDescent="0.15">
      <c r="B261" s="14"/>
      <c r="C261" s="14"/>
      <c r="D261" s="14"/>
      <c r="G261"/>
    </row>
    <row r="262" spans="2:7" x14ac:dyDescent="0.15">
      <c r="B262" s="14"/>
      <c r="C262" s="14"/>
      <c r="D262" s="14"/>
      <c r="G262"/>
    </row>
    <row r="263" spans="2:7" x14ac:dyDescent="0.15">
      <c r="B263" s="14"/>
      <c r="C263" s="14"/>
      <c r="D263" s="14"/>
      <c r="G263"/>
    </row>
    <row r="264" spans="2:7" x14ac:dyDescent="0.15">
      <c r="B264" s="14"/>
      <c r="C264" s="14"/>
      <c r="D264" s="14"/>
      <c r="G264"/>
    </row>
    <row r="265" spans="2:7" x14ac:dyDescent="0.15">
      <c r="B265" s="14"/>
      <c r="C265" s="14"/>
      <c r="D265" s="14"/>
      <c r="G265"/>
    </row>
    <row r="266" spans="2:7" x14ac:dyDescent="0.15">
      <c r="B266" s="14"/>
      <c r="C266" s="14"/>
      <c r="D266" s="14"/>
      <c r="G266"/>
    </row>
    <row r="267" spans="2:7" x14ac:dyDescent="0.15">
      <c r="B267" s="14"/>
      <c r="C267" s="14"/>
      <c r="D267" s="14"/>
      <c r="G267"/>
    </row>
    <row r="268" spans="2:7" x14ac:dyDescent="0.15">
      <c r="B268" s="14"/>
      <c r="C268" s="14"/>
      <c r="D268" s="14"/>
      <c r="G268"/>
    </row>
    <row r="269" spans="2:7" x14ac:dyDescent="0.15">
      <c r="B269" s="14"/>
      <c r="C269" s="14"/>
      <c r="D269" s="14"/>
      <c r="G269"/>
    </row>
    <row r="270" spans="2:7" x14ac:dyDescent="0.15">
      <c r="B270" s="14"/>
      <c r="C270" s="14"/>
      <c r="D270" s="14"/>
      <c r="G270"/>
    </row>
    <row r="271" spans="2:7" x14ac:dyDescent="0.15">
      <c r="B271" s="14"/>
      <c r="C271" s="14"/>
      <c r="D271" s="14"/>
      <c r="G271"/>
    </row>
    <row r="272" spans="2:7" x14ac:dyDescent="0.15">
      <c r="B272" s="14"/>
      <c r="C272" s="14"/>
      <c r="D272" s="14"/>
      <c r="G272"/>
    </row>
    <row r="273" spans="2:7" x14ac:dyDescent="0.15">
      <c r="B273" s="14"/>
      <c r="C273" s="14"/>
      <c r="D273" s="14"/>
      <c r="G273"/>
    </row>
    <row r="274" spans="2:7" x14ac:dyDescent="0.15">
      <c r="B274" s="14"/>
      <c r="C274" s="14"/>
      <c r="D274" s="14"/>
      <c r="G274"/>
    </row>
    <row r="275" spans="2:7" x14ac:dyDescent="0.15">
      <c r="B275" s="14"/>
      <c r="C275" s="14"/>
      <c r="D275" s="14"/>
      <c r="G275"/>
    </row>
    <row r="276" spans="2:7" x14ac:dyDescent="0.15">
      <c r="B276" s="14"/>
      <c r="C276" s="14"/>
      <c r="D276" s="14"/>
      <c r="G276"/>
    </row>
    <row r="277" spans="2:7" x14ac:dyDescent="0.15">
      <c r="B277" s="14"/>
      <c r="C277" s="14"/>
      <c r="D277" s="14"/>
      <c r="G277"/>
    </row>
    <row r="278" spans="2:7" x14ac:dyDescent="0.15">
      <c r="B278" s="14"/>
      <c r="C278" s="14"/>
      <c r="D278" s="14"/>
      <c r="G278"/>
    </row>
    <row r="279" spans="2:7" x14ac:dyDescent="0.15">
      <c r="B279" s="14"/>
      <c r="C279" s="14"/>
      <c r="D279" s="14"/>
      <c r="G279"/>
    </row>
    <row r="280" spans="2:7" x14ac:dyDescent="0.15">
      <c r="B280" s="14"/>
      <c r="C280" s="14"/>
      <c r="D280" s="14"/>
      <c r="G280"/>
    </row>
    <row r="281" spans="2:7" x14ac:dyDescent="0.15">
      <c r="B281" s="14"/>
      <c r="C281" s="14"/>
      <c r="D281" s="14"/>
      <c r="G281"/>
    </row>
    <row r="282" spans="2:7" x14ac:dyDescent="0.15">
      <c r="B282" s="14"/>
      <c r="C282" s="14"/>
      <c r="D282" s="14"/>
      <c r="G282"/>
    </row>
    <row r="283" spans="2:7" x14ac:dyDescent="0.15">
      <c r="B283" s="14"/>
      <c r="C283" s="14"/>
      <c r="D283" s="14"/>
      <c r="G283"/>
    </row>
    <row r="284" spans="2:7" x14ac:dyDescent="0.15">
      <c r="B284" s="14"/>
      <c r="C284" s="14"/>
      <c r="D284" s="14"/>
      <c r="G284"/>
    </row>
    <row r="285" spans="2:7" x14ac:dyDescent="0.15">
      <c r="B285" s="14"/>
      <c r="C285" s="14"/>
      <c r="D285" s="14"/>
      <c r="G285"/>
    </row>
    <row r="286" spans="2:7" x14ac:dyDescent="0.15">
      <c r="B286" s="14"/>
      <c r="C286" s="14"/>
      <c r="D286" s="14"/>
      <c r="G286"/>
    </row>
    <row r="287" spans="2:7" x14ac:dyDescent="0.15">
      <c r="B287" s="14"/>
      <c r="C287" s="14"/>
      <c r="D287" s="14"/>
      <c r="G287"/>
    </row>
    <row r="288" spans="2:7" x14ac:dyDescent="0.15">
      <c r="B288" s="14"/>
      <c r="C288" s="14"/>
      <c r="D288" s="14"/>
      <c r="G288"/>
    </row>
    <row r="289" spans="2:7" x14ac:dyDescent="0.15">
      <c r="B289" s="14"/>
      <c r="C289" s="14"/>
      <c r="D289" s="14"/>
      <c r="G289"/>
    </row>
    <row r="290" spans="2:7" x14ac:dyDescent="0.15">
      <c r="B290" s="14"/>
      <c r="C290" s="14"/>
      <c r="D290" s="14"/>
      <c r="G290"/>
    </row>
    <row r="291" spans="2:7" x14ac:dyDescent="0.15">
      <c r="B291" s="14"/>
      <c r="C291" s="14"/>
      <c r="D291" s="14"/>
      <c r="G291"/>
    </row>
    <row r="292" spans="2:7" x14ac:dyDescent="0.15">
      <c r="B292" s="14"/>
      <c r="C292" s="14"/>
      <c r="D292" s="14"/>
      <c r="G292"/>
    </row>
    <row r="293" spans="2:7" x14ac:dyDescent="0.15">
      <c r="B293" s="14"/>
      <c r="C293" s="14"/>
      <c r="D293" s="14"/>
      <c r="G293"/>
    </row>
    <row r="294" spans="2:7" x14ac:dyDescent="0.15">
      <c r="B294" s="14"/>
      <c r="C294" s="14"/>
      <c r="D294" s="14"/>
      <c r="G294"/>
    </row>
    <row r="295" spans="2:7" x14ac:dyDescent="0.15">
      <c r="B295" s="14"/>
      <c r="C295" s="14"/>
      <c r="D295" s="14"/>
      <c r="G295"/>
    </row>
    <row r="296" spans="2:7" x14ac:dyDescent="0.15">
      <c r="B296" s="14"/>
      <c r="C296" s="14"/>
      <c r="D296" s="14"/>
      <c r="G296"/>
    </row>
    <row r="297" spans="2:7" x14ac:dyDescent="0.15">
      <c r="B297" s="14"/>
      <c r="C297" s="14"/>
      <c r="D297" s="14"/>
      <c r="G297"/>
    </row>
    <row r="298" spans="2:7" x14ac:dyDescent="0.15">
      <c r="B298" s="14"/>
      <c r="C298" s="14"/>
      <c r="D298" s="14"/>
      <c r="G298"/>
    </row>
    <row r="299" spans="2:7" x14ac:dyDescent="0.15">
      <c r="B299" s="14"/>
      <c r="C299" s="14"/>
      <c r="D299" s="14"/>
      <c r="G299"/>
    </row>
    <row r="300" spans="2:7" x14ac:dyDescent="0.15">
      <c r="B300" s="14"/>
      <c r="C300" s="14"/>
      <c r="D300" s="14"/>
      <c r="G300"/>
    </row>
    <row r="301" spans="2:7" x14ac:dyDescent="0.15">
      <c r="B301" s="14"/>
      <c r="C301" s="14"/>
      <c r="D301" s="14"/>
      <c r="G301"/>
    </row>
    <row r="302" spans="2:7" x14ac:dyDescent="0.15">
      <c r="B302" s="14"/>
      <c r="C302" s="14"/>
      <c r="D302" s="14"/>
      <c r="G302"/>
    </row>
    <row r="303" spans="2:7" x14ac:dyDescent="0.15">
      <c r="B303" s="14"/>
      <c r="C303" s="14"/>
      <c r="D303" s="14"/>
      <c r="G303"/>
    </row>
    <row r="304" spans="2:7" x14ac:dyDescent="0.15">
      <c r="B304" s="14"/>
      <c r="C304" s="14"/>
      <c r="D304" s="14"/>
      <c r="G304"/>
    </row>
    <row r="305" spans="2:7" x14ac:dyDescent="0.15">
      <c r="B305" s="14"/>
      <c r="C305" s="14"/>
      <c r="D305" s="14"/>
      <c r="G305"/>
    </row>
    <row r="306" spans="2:7" x14ac:dyDescent="0.15">
      <c r="B306" s="14"/>
      <c r="C306" s="14"/>
      <c r="D306" s="14"/>
      <c r="G306"/>
    </row>
    <row r="307" spans="2:7" x14ac:dyDescent="0.15">
      <c r="B307" s="14"/>
      <c r="C307" s="14"/>
      <c r="D307" s="14"/>
      <c r="G307"/>
    </row>
    <row r="308" spans="2:7" x14ac:dyDescent="0.15">
      <c r="B308" s="14"/>
      <c r="C308" s="14"/>
      <c r="D308" s="14"/>
      <c r="G308"/>
    </row>
    <row r="309" spans="2:7" x14ac:dyDescent="0.15">
      <c r="B309" s="14"/>
      <c r="C309" s="14"/>
      <c r="D309" s="14"/>
      <c r="G309"/>
    </row>
    <row r="310" spans="2:7" x14ac:dyDescent="0.15">
      <c r="B310" s="14"/>
      <c r="C310" s="14"/>
      <c r="D310" s="14"/>
      <c r="G310"/>
    </row>
    <row r="311" spans="2:7" x14ac:dyDescent="0.15">
      <c r="B311" s="14"/>
      <c r="C311" s="14"/>
      <c r="D311" s="14"/>
      <c r="G311"/>
    </row>
    <row r="312" spans="2:7" x14ac:dyDescent="0.15">
      <c r="B312" s="14"/>
      <c r="C312" s="14"/>
      <c r="D312" s="14"/>
      <c r="G312"/>
    </row>
    <row r="313" spans="2:7" x14ac:dyDescent="0.15">
      <c r="B313" s="14"/>
      <c r="C313" s="14"/>
      <c r="D313" s="14"/>
      <c r="G313"/>
    </row>
    <row r="314" spans="2:7" x14ac:dyDescent="0.15">
      <c r="B314" s="14"/>
      <c r="C314" s="14"/>
      <c r="D314" s="14"/>
      <c r="G314"/>
    </row>
    <row r="315" spans="2:7" x14ac:dyDescent="0.15">
      <c r="B315" s="14"/>
      <c r="C315" s="14"/>
      <c r="D315" s="14"/>
      <c r="G315"/>
    </row>
    <row r="316" spans="2:7" x14ac:dyDescent="0.15">
      <c r="B316" s="14"/>
      <c r="C316" s="14"/>
      <c r="D316" s="14"/>
      <c r="G316"/>
    </row>
    <row r="317" spans="2:7" x14ac:dyDescent="0.15">
      <c r="B317" s="14"/>
      <c r="C317" s="14"/>
      <c r="D317" s="14"/>
      <c r="G317"/>
    </row>
    <row r="318" spans="2:7" x14ac:dyDescent="0.15">
      <c r="B318" s="14"/>
      <c r="C318" s="14"/>
      <c r="D318" s="14"/>
      <c r="G318"/>
    </row>
    <row r="319" spans="2:7" x14ac:dyDescent="0.15">
      <c r="B319" s="14"/>
      <c r="C319" s="14"/>
      <c r="D319" s="14"/>
      <c r="G319"/>
    </row>
    <row r="320" spans="2:7" x14ac:dyDescent="0.15">
      <c r="B320" s="14"/>
      <c r="C320" s="14"/>
      <c r="D320" s="14"/>
      <c r="G320"/>
    </row>
    <row r="321" spans="2:7" x14ac:dyDescent="0.15">
      <c r="B321" s="14"/>
      <c r="C321" s="14"/>
      <c r="D321" s="14"/>
      <c r="G321"/>
    </row>
    <row r="322" spans="2:7" x14ac:dyDescent="0.15">
      <c r="B322" s="14"/>
      <c r="C322" s="14"/>
      <c r="D322" s="14"/>
      <c r="G322"/>
    </row>
    <row r="323" spans="2:7" x14ac:dyDescent="0.15">
      <c r="B323" s="14"/>
      <c r="C323" s="14"/>
      <c r="D323" s="14"/>
      <c r="G323"/>
    </row>
    <row r="324" spans="2:7" x14ac:dyDescent="0.15">
      <c r="B324" s="14"/>
      <c r="C324" s="14"/>
      <c r="D324" s="14"/>
      <c r="G324"/>
    </row>
    <row r="325" spans="2:7" x14ac:dyDescent="0.15">
      <c r="B325" s="14"/>
      <c r="C325" s="14"/>
      <c r="D325" s="14"/>
      <c r="G325"/>
    </row>
    <row r="326" spans="2:7" x14ac:dyDescent="0.15">
      <c r="B326" s="14"/>
      <c r="C326" s="14"/>
      <c r="D326" s="14"/>
      <c r="G326"/>
    </row>
    <row r="327" spans="2:7" x14ac:dyDescent="0.15">
      <c r="B327" s="14"/>
      <c r="C327" s="14"/>
      <c r="D327" s="14"/>
      <c r="G327"/>
    </row>
    <row r="328" spans="2:7" x14ac:dyDescent="0.15">
      <c r="B328" s="14"/>
      <c r="C328" s="14"/>
      <c r="D328" s="14"/>
      <c r="G328"/>
    </row>
    <row r="329" spans="2:7" x14ac:dyDescent="0.15">
      <c r="B329" s="14"/>
      <c r="C329" s="14"/>
      <c r="D329" s="14"/>
      <c r="G329"/>
    </row>
    <row r="330" spans="2:7" x14ac:dyDescent="0.15">
      <c r="B330" s="14"/>
      <c r="C330" s="14"/>
      <c r="D330" s="14"/>
      <c r="G330"/>
    </row>
    <row r="331" spans="2:7" x14ac:dyDescent="0.15">
      <c r="B331" s="14"/>
      <c r="C331" s="14"/>
      <c r="D331" s="14"/>
      <c r="G331"/>
    </row>
    <row r="332" spans="2:7" x14ac:dyDescent="0.15">
      <c r="B332" s="14"/>
      <c r="C332" s="14"/>
      <c r="D332" s="14"/>
      <c r="G332"/>
    </row>
    <row r="333" spans="2:7" x14ac:dyDescent="0.15">
      <c r="B333" s="14"/>
      <c r="C333" s="14"/>
      <c r="D333" s="14"/>
      <c r="G333"/>
    </row>
    <row r="334" spans="2:7" x14ac:dyDescent="0.15">
      <c r="B334" s="14"/>
      <c r="C334" s="14"/>
      <c r="D334" s="14"/>
      <c r="G334"/>
    </row>
    <row r="335" spans="2:7" x14ac:dyDescent="0.15">
      <c r="B335" s="14"/>
      <c r="C335" s="14"/>
      <c r="D335" s="14"/>
      <c r="G335"/>
    </row>
    <row r="336" spans="2:7" x14ac:dyDescent="0.15">
      <c r="B336" s="14"/>
      <c r="C336" s="14"/>
      <c r="D336" s="14"/>
      <c r="G336"/>
    </row>
    <row r="337" spans="2:7" x14ac:dyDescent="0.15">
      <c r="B337" s="14"/>
      <c r="C337" s="14"/>
      <c r="D337" s="14"/>
      <c r="G337"/>
    </row>
    <row r="338" spans="2:7" x14ac:dyDescent="0.15">
      <c r="B338" s="14"/>
      <c r="C338" s="14"/>
      <c r="D338" s="14"/>
      <c r="G338"/>
    </row>
    <row r="339" spans="2:7" x14ac:dyDescent="0.15">
      <c r="B339" s="14"/>
      <c r="C339" s="14"/>
      <c r="D339" s="14"/>
      <c r="G339"/>
    </row>
    <row r="340" spans="2:7" x14ac:dyDescent="0.15">
      <c r="B340" s="14"/>
      <c r="C340" s="14"/>
      <c r="D340" s="14"/>
      <c r="G340"/>
    </row>
    <row r="341" spans="2:7" x14ac:dyDescent="0.15">
      <c r="B341" s="14"/>
      <c r="C341" s="14"/>
      <c r="D341" s="14"/>
      <c r="G341"/>
    </row>
    <row r="342" spans="2:7" x14ac:dyDescent="0.15">
      <c r="B342" s="14"/>
      <c r="C342" s="14"/>
      <c r="D342" s="14"/>
      <c r="G342"/>
    </row>
    <row r="343" spans="2:7" x14ac:dyDescent="0.15">
      <c r="B343" s="14"/>
      <c r="C343" s="14"/>
      <c r="D343" s="14"/>
      <c r="G343"/>
    </row>
    <row r="344" spans="2:7" x14ac:dyDescent="0.15">
      <c r="B344" s="14"/>
      <c r="C344" s="14"/>
      <c r="D344" s="14"/>
      <c r="G344"/>
    </row>
    <row r="345" spans="2:7" x14ac:dyDescent="0.15">
      <c r="B345" s="14"/>
      <c r="C345" s="14"/>
      <c r="D345" s="14"/>
      <c r="G345"/>
    </row>
    <row r="346" spans="2:7" x14ac:dyDescent="0.15">
      <c r="B346" s="14"/>
      <c r="C346" s="14"/>
      <c r="D346" s="14"/>
      <c r="G346"/>
    </row>
    <row r="347" spans="2:7" x14ac:dyDescent="0.15">
      <c r="B347" s="14"/>
      <c r="C347" s="14"/>
      <c r="D347" s="14"/>
      <c r="G347"/>
    </row>
    <row r="348" spans="2:7" x14ac:dyDescent="0.15">
      <c r="B348" s="14"/>
      <c r="C348" s="14"/>
      <c r="D348" s="14"/>
      <c r="G348"/>
    </row>
    <row r="349" spans="2:7" x14ac:dyDescent="0.15">
      <c r="B349" s="14"/>
      <c r="C349" s="14"/>
      <c r="D349" s="14"/>
      <c r="G349"/>
    </row>
    <row r="350" spans="2:7" x14ac:dyDescent="0.15">
      <c r="B350" s="14"/>
      <c r="C350" s="14"/>
      <c r="D350" s="14"/>
      <c r="G350"/>
    </row>
    <row r="351" spans="2:7" x14ac:dyDescent="0.15">
      <c r="B351" s="14"/>
      <c r="C351" s="14"/>
      <c r="D351" s="14"/>
      <c r="G351"/>
    </row>
    <row r="352" spans="2:7" x14ac:dyDescent="0.15">
      <c r="B352" s="14"/>
      <c r="C352" s="14"/>
      <c r="D352" s="14"/>
      <c r="G352"/>
    </row>
    <row r="353" spans="2:7" x14ac:dyDescent="0.15">
      <c r="B353" s="14"/>
      <c r="C353" s="14"/>
      <c r="D353" s="14"/>
      <c r="G353"/>
    </row>
    <row r="354" spans="2:7" x14ac:dyDescent="0.15">
      <c r="B354" s="14"/>
      <c r="C354" s="14"/>
      <c r="D354" s="14"/>
      <c r="G354"/>
    </row>
    <row r="355" spans="2:7" x14ac:dyDescent="0.15">
      <c r="B355" s="14"/>
      <c r="C355" s="14"/>
      <c r="D355" s="14"/>
      <c r="G355"/>
    </row>
    <row r="356" spans="2:7" x14ac:dyDescent="0.15">
      <c r="B356" s="14"/>
      <c r="C356" s="14"/>
      <c r="D356" s="14"/>
      <c r="G356"/>
    </row>
    <row r="357" spans="2:7" x14ac:dyDescent="0.15">
      <c r="B357" s="14"/>
      <c r="C357" s="14"/>
      <c r="D357" s="14"/>
      <c r="G357"/>
    </row>
    <row r="358" spans="2:7" x14ac:dyDescent="0.15">
      <c r="B358" s="14"/>
      <c r="C358" s="14"/>
      <c r="D358" s="14"/>
      <c r="G358"/>
    </row>
    <row r="359" spans="2:7" x14ac:dyDescent="0.15">
      <c r="B359" s="14"/>
      <c r="C359" s="14"/>
      <c r="D359" s="14"/>
      <c r="G359"/>
    </row>
    <row r="360" spans="2:7" x14ac:dyDescent="0.15">
      <c r="B360" s="14"/>
      <c r="C360" s="14"/>
      <c r="D360" s="14"/>
      <c r="G360"/>
    </row>
    <row r="361" spans="2:7" x14ac:dyDescent="0.15">
      <c r="B361" s="14"/>
      <c r="C361" s="14"/>
      <c r="D361" s="14"/>
      <c r="G361"/>
    </row>
    <row r="362" spans="2:7" x14ac:dyDescent="0.15">
      <c r="B362" s="14"/>
      <c r="C362" s="14"/>
      <c r="D362" s="14"/>
      <c r="G362"/>
    </row>
    <row r="363" spans="2:7" x14ac:dyDescent="0.15">
      <c r="B363" s="14"/>
      <c r="C363" s="14"/>
      <c r="D363" s="14"/>
      <c r="G363"/>
    </row>
    <row r="364" spans="2:7" x14ac:dyDescent="0.15">
      <c r="B364" s="14"/>
      <c r="C364" s="14"/>
      <c r="D364" s="14"/>
      <c r="G364"/>
    </row>
    <row r="365" spans="2:7" x14ac:dyDescent="0.15">
      <c r="B365" s="14"/>
      <c r="C365" s="14"/>
      <c r="D365" s="14"/>
      <c r="G365"/>
    </row>
    <row r="366" spans="2:7" x14ac:dyDescent="0.15">
      <c r="B366" s="14"/>
      <c r="C366" s="14"/>
      <c r="D366" s="14"/>
      <c r="G366"/>
    </row>
    <row r="367" spans="2:7" x14ac:dyDescent="0.15">
      <c r="B367" s="14"/>
      <c r="C367" s="14"/>
      <c r="D367" s="14"/>
      <c r="G367"/>
    </row>
    <row r="368" spans="2:7" x14ac:dyDescent="0.15">
      <c r="B368" s="14"/>
      <c r="C368" s="14"/>
      <c r="D368" s="14"/>
      <c r="G368"/>
    </row>
    <row r="369" spans="2:7" x14ac:dyDescent="0.15">
      <c r="B369" s="14"/>
      <c r="C369" s="14"/>
      <c r="D369" s="14"/>
      <c r="G369"/>
    </row>
    <row r="370" spans="2:7" x14ac:dyDescent="0.15">
      <c r="B370" s="14"/>
      <c r="C370" s="14"/>
      <c r="D370" s="14"/>
      <c r="G370"/>
    </row>
    <row r="371" spans="2:7" x14ac:dyDescent="0.15">
      <c r="B371" s="14"/>
      <c r="C371" s="14"/>
      <c r="D371" s="14"/>
      <c r="G371"/>
    </row>
    <row r="372" spans="2:7" x14ac:dyDescent="0.15">
      <c r="B372" s="14"/>
      <c r="C372" s="14"/>
      <c r="D372" s="14"/>
      <c r="G372"/>
    </row>
    <row r="373" spans="2:7" x14ac:dyDescent="0.15">
      <c r="B373" s="14"/>
      <c r="C373" s="14"/>
      <c r="D373" s="14"/>
      <c r="G373"/>
    </row>
    <row r="374" spans="2:7" x14ac:dyDescent="0.15">
      <c r="B374" s="14"/>
      <c r="C374" s="14"/>
      <c r="D374" s="14"/>
      <c r="G374"/>
    </row>
    <row r="375" spans="2:7" x14ac:dyDescent="0.15">
      <c r="B375" s="14"/>
      <c r="C375" s="14"/>
      <c r="D375" s="14"/>
      <c r="G375"/>
    </row>
    <row r="376" spans="2:7" x14ac:dyDescent="0.15">
      <c r="B376" s="14"/>
      <c r="C376" s="14"/>
      <c r="D376" s="14"/>
      <c r="G376"/>
    </row>
    <row r="377" spans="2:7" x14ac:dyDescent="0.15">
      <c r="B377" s="14"/>
      <c r="C377" s="14"/>
      <c r="D377" s="14"/>
      <c r="G377"/>
    </row>
    <row r="378" spans="2:7" x14ac:dyDescent="0.15">
      <c r="B378" s="14"/>
      <c r="C378" s="14"/>
      <c r="D378" s="14"/>
      <c r="G378"/>
    </row>
    <row r="379" spans="2:7" x14ac:dyDescent="0.15">
      <c r="B379" s="14"/>
      <c r="C379" s="14"/>
      <c r="D379" s="14"/>
      <c r="G379"/>
    </row>
    <row r="380" spans="2:7" x14ac:dyDescent="0.15">
      <c r="B380" s="14"/>
      <c r="C380" s="14"/>
      <c r="D380" s="14"/>
      <c r="G380"/>
    </row>
    <row r="381" spans="2:7" x14ac:dyDescent="0.15">
      <c r="B381" s="14"/>
      <c r="C381" s="14"/>
      <c r="D381" s="14"/>
      <c r="G381"/>
    </row>
    <row r="382" spans="2:7" x14ac:dyDescent="0.15">
      <c r="B382" s="14"/>
      <c r="C382" s="14"/>
      <c r="D382" s="14"/>
      <c r="G382"/>
    </row>
    <row r="383" spans="2:7" x14ac:dyDescent="0.15">
      <c r="B383" s="14"/>
      <c r="C383" s="14"/>
      <c r="D383" s="14"/>
      <c r="G383"/>
    </row>
    <row r="384" spans="2:7" x14ac:dyDescent="0.15">
      <c r="B384" s="14"/>
      <c r="C384" s="14"/>
      <c r="D384" s="14"/>
      <c r="G384"/>
    </row>
    <row r="385" spans="2:7" x14ac:dyDescent="0.15">
      <c r="B385" s="14"/>
      <c r="C385" s="14"/>
      <c r="D385" s="14"/>
      <c r="G385"/>
    </row>
    <row r="386" spans="2:7" x14ac:dyDescent="0.15">
      <c r="B386" s="14"/>
      <c r="C386" s="14"/>
      <c r="D386" s="14"/>
      <c r="G386"/>
    </row>
    <row r="387" spans="2:7" x14ac:dyDescent="0.15">
      <c r="B387" s="14"/>
      <c r="C387" s="14"/>
      <c r="D387" s="14"/>
      <c r="G387"/>
    </row>
    <row r="388" spans="2:7" x14ac:dyDescent="0.15">
      <c r="B388" s="14"/>
      <c r="C388" s="14"/>
      <c r="D388" s="14"/>
      <c r="G388"/>
    </row>
    <row r="389" spans="2:7" x14ac:dyDescent="0.15">
      <c r="B389" s="14"/>
      <c r="C389" s="14"/>
      <c r="D389" s="14"/>
      <c r="G389"/>
    </row>
    <row r="390" spans="2:7" x14ac:dyDescent="0.15">
      <c r="B390" s="14"/>
      <c r="C390" s="14"/>
      <c r="D390" s="14"/>
      <c r="G390"/>
    </row>
    <row r="391" spans="2:7" x14ac:dyDescent="0.15">
      <c r="B391" s="14"/>
      <c r="C391" s="14"/>
      <c r="D391" s="14"/>
      <c r="G391"/>
    </row>
    <row r="392" spans="2:7" x14ac:dyDescent="0.15">
      <c r="B392" s="14"/>
      <c r="C392" s="14"/>
      <c r="D392" s="14"/>
      <c r="G392"/>
    </row>
    <row r="393" spans="2:7" x14ac:dyDescent="0.15">
      <c r="B393" s="14"/>
      <c r="C393" s="14"/>
      <c r="D393" s="14"/>
      <c r="G393"/>
    </row>
    <row r="394" spans="2:7" x14ac:dyDescent="0.15">
      <c r="B394" s="14"/>
      <c r="C394" s="14"/>
      <c r="D394" s="14"/>
      <c r="G394"/>
    </row>
    <row r="395" spans="2:7" x14ac:dyDescent="0.15">
      <c r="B395" s="14"/>
      <c r="C395" s="14"/>
      <c r="D395" s="14"/>
      <c r="G395"/>
    </row>
    <row r="396" spans="2:7" x14ac:dyDescent="0.15">
      <c r="B396" s="14"/>
      <c r="C396" s="14"/>
      <c r="D396" s="14"/>
      <c r="G396"/>
    </row>
    <row r="397" spans="2:7" x14ac:dyDescent="0.15">
      <c r="B397" s="14"/>
      <c r="C397" s="14"/>
      <c r="D397" s="14"/>
      <c r="G397"/>
    </row>
    <row r="398" spans="2:7" x14ac:dyDescent="0.15">
      <c r="B398" s="14"/>
      <c r="C398" s="14"/>
      <c r="D398" s="14"/>
      <c r="G398"/>
    </row>
    <row r="399" spans="2:7" x14ac:dyDescent="0.15">
      <c r="B399" s="14"/>
      <c r="C399" s="14"/>
      <c r="D399" s="14"/>
      <c r="G399"/>
    </row>
    <row r="400" spans="2:7" x14ac:dyDescent="0.15">
      <c r="B400" s="14"/>
      <c r="C400" s="14"/>
      <c r="D400" s="14"/>
      <c r="G400"/>
    </row>
    <row r="401" spans="2:7" x14ac:dyDescent="0.15">
      <c r="B401" s="14"/>
      <c r="C401" s="14"/>
      <c r="D401" s="14"/>
      <c r="G401"/>
    </row>
    <row r="402" spans="2:7" x14ac:dyDescent="0.15">
      <c r="B402" s="14"/>
      <c r="C402" s="14"/>
      <c r="D402" s="14"/>
      <c r="G402"/>
    </row>
    <row r="403" spans="2:7" x14ac:dyDescent="0.15">
      <c r="B403" s="14"/>
      <c r="C403" s="14"/>
      <c r="D403" s="14"/>
      <c r="G403"/>
    </row>
    <row r="404" spans="2:7" x14ac:dyDescent="0.15">
      <c r="B404" s="14"/>
      <c r="C404" s="14"/>
      <c r="D404" s="14"/>
      <c r="G404"/>
    </row>
    <row r="405" spans="2:7" x14ac:dyDescent="0.15">
      <c r="B405" s="14"/>
      <c r="C405" s="14"/>
      <c r="D405" s="14"/>
      <c r="G405"/>
    </row>
  </sheetData>
  <mergeCells count="2">
    <mergeCell ref="A14:A20"/>
    <mergeCell ref="A21:A37"/>
  </mergeCells>
  <phoneticPr fontId="5"/>
  <pageMargins left="0.7" right="0.7" top="0.75" bottom="0.75" header="0.3" footer="0.3"/>
  <pageSetup paperSize="9" scale="2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C5C4F-97DC-40FA-81D9-7AF68579F296}">
  <sheetPr>
    <tabColor theme="9" tint="0.59999389629810485"/>
    <pageSetUpPr fitToPage="1"/>
  </sheetPr>
  <dimension ref="B1:D13"/>
  <sheetViews>
    <sheetView tabSelected="1" view="pageBreakPreview" zoomScale="60" zoomScaleNormal="115" workbookViewId="0">
      <selection activeCell="C6" sqref="C6"/>
    </sheetView>
  </sheetViews>
  <sheetFormatPr defaultRowHeight="22.5" customHeight="1" x14ac:dyDescent="0.15"/>
  <cols>
    <col min="1" max="1" width="2.5" style="47" customWidth="1"/>
    <col min="2" max="2" width="9" style="47"/>
    <col min="3" max="3" width="44.5" style="47" customWidth="1"/>
    <col min="4" max="4" width="2.5" style="57" customWidth="1"/>
    <col min="5" max="5" width="2.5" style="47" customWidth="1"/>
    <col min="6" max="16384" width="9" style="47"/>
  </cols>
  <sheetData>
    <row r="1" spans="2:4" ht="22.5" customHeight="1" x14ac:dyDescent="0.15">
      <c r="B1" s="59" t="s">
        <v>1223</v>
      </c>
    </row>
    <row r="2" spans="2:4" ht="22.5" customHeight="1" x14ac:dyDescent="0.15">
      <c r="B2" s="68" t="s">
        <v>642</v>
      </c>
      <c r="C2" s="69"/>
    </row>
    <row r="3" spans="2:4" ht="12" customHeight="1" thickBot="1" x14ac:dyDescent="0.2">
      <c r="B3" s="68"/>
      <c r="C3" s="71"/>
    </row>
    <row r="4" spans="2:4" ht="22.5" customHeight="1" thickTop="1" thickBot="1" x14ac:dyDescent="0.2">
      <c r="B4" s="78" t="s">
        <v>1206</v>
      </c>
      <c r="C4" s="72" t="str" cm="1">
        <f t="array" ref="C4">INDEX('DB（プルダウン用）'!D5:D6,'DB（プルダウン用）'!D7)</f>
        <v>または</v>
      </c>
    </row>
    <row r="5" spans="2:4" ht="28.5" customHeight="1" thickTop="1" thickBot="1" x14ac:dyDescent="0.2">
      <c r="B5" s="70"/>
    </row>
    <row r="6" spans="2:4" ht="22.5" customHeight="1" thickTop="1" thickBot="1" x14ac:dyDescent="0.2">
      <c r="B6" s="78" t="s">
        <v>1207</v>
      </c>
      <c r="C6" s="67"/>
      <c r="D6" s="57" t="str">
        <f>IF(C6="",D9,C6)</f>
        <v/>
      </c>
    </row>
    <row r="7" spans="2:4" ht="22.5" customHeight="1" thickTop="1" thickBot="1" x14ac:dyDescent="0.2">
      <c r="B7" s="78" t="s">
        <v>1208</v>
      </c>
      <c r="C7" s="67"/>
      <c r="D7" s="57" t="str">
        <f>IF(C7="",D10,C7)</f>
        <v/>
      </c>
    </row>
    <row r="8" spans="2:4" ht="22.5" customHeight="1" thickTop="1" thickBot="1" x14ac:dyDescent="0.2">
      <c r="B8" s="78" t="s">
        <v>1209</v>
      </c>
      <c r="C8" s="67"/>
      <c r="D8" s="57" t="str">
        <f>IF(C8="",D11,C8)</f>
        <v/>
      </c>
    </row>
    <row r="9" spans="2:4" ht="12" customHeight="1" thickTop="1" x14ac:dyDescent="0.15">
      <c r="D9" s="57" t="str">
        <f>IF($D$12="","",IF(C6="","@",""))</f>
        <v/>
      </c>
    </row>
    <row r="10" spans="2:4" ht="22.5" customHeight="1" thickBot="1" x14ac:dyDescent="0.2">
      <c r="B10" s="94" t="s">
        <v>1220</v>
      </c>
      <c r="C10" s="94"/>
      <c r="D10" s="57" t="str">
        <f>IF($D$12="","",IF(C7="","@",""))</f>
        <v/>
      </c>
    </row>
    <row r="11" spans="2:4" ht="22.5" customHeight="1" thickBot="1" x14ac:dyDescent="0.2">
      <c r="B11" s="90">
        <f>検索結果!D2</f>
        <v>275</v>
      </c>
      <c r="C11" s="91"/>
      <c r="D11" s="57" t="str">
        <f>IF($D$12="","",IF(C8="","@",""))</f>
        <v/>
      </c>
    </row>
    <row r="12" spans="2:4" ht="12" customHeight="1" thickBot="1" x14ac:dyDescent="0.2">
      <c r="D12" s="57" t="str">
        <f>IF((C6="")*(C7="")*(C8=""),"","@")</f>
        <v/>
      </c>
    </row>
    <row r="13" spans="2:4" ht="22.5" customHeight="1" thickBot="1" x14ac:dyDescent="0.2">
      <c r="B13" s="92" t="s">
        <v>1221</v>
      </c>
      <c r="C13" s="93"/>
    </row>
  </sheetData>
  <sheetProtection algorithmName="SHA-512" hashValue="zWf4Ac4QogvRaXa6a7XONfAYGJ9o7Qt6ZY5P2TT/fCuPcDpsoAodfJ6WCFjPfkF0x1jAr7waShIE8H/wF5qmpg==" saltValue="kqrd2fwRFg8ZEnOFRBgvfQ==" spinCount="100000" sheet="1" objects="1" scenarios="1"/>
  <mergeCells count="3">
    <mergeCell ref="B11:C11"/>
    <mergeCell ref="B13:C13"/>
    <mergeCell ref="B10:C10"/>
  </mergeCells>
  <phoneticPr fontId="5"/>
  <conditionalFormatting sqref="B10:B11">
    <cfRule type="cellIs" dxfId="2" priority="1" operator="equal">
      <formula>#REF!</formula>
    </cfRule>
  </conditionalFormatting>
  <hyperlinks>
    <hyperlink ref="B13:C13" location="検索結果!A1" display="検索結果へ" xr:uid="{29569FD9-5156-47BF-B012-52E54CDB0213}"/>
  </hyperlinks>
  <pageMargins left="0.70866141732283472" right="0.70866141732283472" top="0.74803149606299213" bottom="0.74803149606299213" header="0.31496062992125984" footer="0.31496062992125984"/>
  <pageSetup paperSize="9" scale="9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Drop Down 7">
              <controlPr defaultSize="0" autoLine="0" autoPict="0">
                <anchor moveWithCells="1">
                  <from>
                    <xdr:col>3</xdr:col>
                    <xdr:colOff>28575</xdr:colOff>
                    <xdr:row>3</xdr:row>
                    <xdr:rowOff>66675</xdr:rowOff>
                  </from>
                  <to>
                    <xdr:col>4</xdr:col>
                    <xdr:colOff>28575</xdr:colOff>
                    <xdr:row>4</xdr:row>
                    <xdr:rowOff>9525</xdr:rowOff>
                  </to>
                </anchor>
              </controlPr>
            </control>
          </mc:Choice>
        </mc:AlternateContent>
        <mc:AlternateContent xmlns:mc="http://schemas.openxmlformats.org/markup-compatibility/2006">
          <mc:Choice Requires="x14">
            <control shapeId="1035" r:id="rId5" name="Drop Down 11">
              <controlPr defaultSize="0" autoLine="0" autoPict="0">
                <anchor moveWithCells="1">
                  <from>
                    <xdr:col>7</xdr:col>
                    <xdr:colOff>295275</xdr:colOff>
                    <xdr:row>2</xdr:row>
                    <xdr:rowOff>76200</xdr:rowOff>
                  </from>
                  <to>
                    <xdr:col>7</xdr:col>
                    <xdr:colOff>466725</xdr:colOff>
                    <xdr:row>3</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31E5D3D4-6E7F-41D0-A904-7342920B0014}">
          <x14:formula1>
            <xm:f>'DB（プルダウン用）'!$A$5:$A$128</xm:f>
          </x14:formula1>
          <xm:sqref>C6:C8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D17E-2D1D-45BB-A334-A03D34CD0531}">
  <sheetPr>
    <tabColor rgb="FFFFC000"/>
  </sheetPr>
  <dimension ref="A1:J279"/>
  <sheetViews>
    <sheetView showGridLines="0" view="pageBreakPreview" zoomScale="60" zoomScaleNormal="70" workbookViewId="0">
      <pane xSplit="10" ySplit="4" topLeftCell="K5" activePane="bottomRight" state="frozen"/>
      <selection activeCell="D1" sqref="D1"/>
      <selection pane="topRight" activeCell="K1" sqref="K1"/>
      <selection pane="bottomLeft" activeCell="D5" sqref="D5"/>
      <selection pane="bottomRight" activeCell="L277" sqref="L277"/>
    </sheetView>
  </sheetViews>
  <sheetFormatPr defaultRowHeight="22.5" customHeight="1" x14ac:dyDescent="0.15"/>
  <cols>
    <col min="1" max="1" width="9" style="79" hidden="1" customWidth="1"/>
    <col min="2" max="2" width="20.125" style="79" hidden="1" customWidth="1"/>
    <col min="3" max="3" width="2" style="85" customWidth="1"/>
    <col min="4" max="4" width="7" style="48" bestFit="1" customWidth="1"/>
    <col min="5" max="5" width="10.125" style="49" customWidth="1"/>
    <col min="6" max="6" width="78.625" style="58" customWidth="1"/>
    <col min="7" max="10" width="8" style="47" customWidth="1"/>
    <col min="11" max="16384" width="9" style="47"/>
  </cols>
  <sheetData>
    <row r="1" spans="1:10" ht="22.5" customHeight="1" thickBot="1" x14ac:dyDescent="0.2">
      <c r="D1" s="59" t="s">
        <v>1224</v>
      </c>
      <c r="G1" s="95" t="s">
        <v>1212</v>
      </c>
      <c r="H1" s="96"/>
      <c r="I1" s="96"/>
      <c r="J1" s="97"/>
    </row>
    <row r="2" spans="1:10" ht="22.5" customHeight="1" thickBot="1" x14ac:dyDescent="0.2">
      <c r="A2" s="80"/>
      <c r="D2" s="104">
        <f>IF(ISERROR(F5),0,COUNTA(F5:F279))</f>
        <v>275</v>
      </c>
      <c r="E2" s="104"/>
      <c r="F2" s="104"/>
      <c r="G2" s="98" t="s">
        <v>1222</v>
      </c>
      <c r="H2" s="99"/>
      <c r="I2" s="100"/>
      <c r="J2" s="73"/>
    </row>
    <row r="3" spans="1:10" s="74" customFormat="1" ht="15" customHeight="1" x14ac:dyDescent="0.15">
      <c r="A3" s="80"/>
      <c r="B3" s="81"/>
      <c r="C3" s="86"/>
      <c r="D3" s="102" t="s">
        <v>652</v>
      </c>
      <c r="E3" s="102" t="s">
        <v>295</v>
      </c>
      <c r="F3" s="102" t="s">
        <v>945</v>
      </c>
      <c r="G3" s="103" t="s">
        <v>1219</v>
      </c>
      <c r="H3" s="103"/>
      <c r="I3" s="103"/>
      <c r="J3" s="103"/>
    </row>
    <row r="4" spans="1:10" s="74" customFormat="1" ht="22.5" customHeight="1" x14ac:dyDescent="0.15">
      <c r="A4" s="101"/>
      <c r="B4" s="101"/>
      <c r="C4" s="86"/>
      <c r="D4" s="102"/>
      <c r="E4" s="102"/>
      <c r="F4" s="102"/>
      <c r="G4" s="75" t="s">
        <v>1213</v>
      </c>
      <c r="H4" s="76" t="s">
        <v>1214</v>
      </c>
      <c r="I4" s="75" t="s">
        <v>1215</v>
      </c>
      <c r="J4" s="75" t="s">
        <v>1216</v>
      </c>
    </row>
    <row r="5" spans="1:10" ht="22.5" customHeight="1" x14ac:dyDescent="0.15">
      <c r="A5" s="80"/>
      <c r="D5" s="55">
        <f>IF(E5="","",1)</f>
        <v>1</v>
      </c>
      <c r="E5" s="56" t="str">
        <f>IF(ISERROR($F5),"",INDEX(DB!$B$7:$B$282,MATCH($F5,DB!$C$7:$C$282,0)))</f>
        <v>第1-1表</v>
      </c>
      <c r="F5" s="60" t="str" cm="1">
        <f t="array" ref="F5:F279">IF(B6="または",_xlfn._xlws.FILTER(DB!C7:C281,(ISNUMBER(SEARCH(検索画面!D6,DB!C7:C281)))+(ISNUMBER(SEARCH(検索画面!D7,DB!C7:C281)))+(ISNUMBER(SEARCH(検索画面!D8,DB!C7:C281)))),_xlfn._xlws.FILTER(DB!C7:C281,(ISNUMBER(SEARCH(検索画面!C6,DB!C7:C281)))*(ISNUMBER(SEARCH(検索画面!C7,DB!C7:C281)))*(ISNUMBER(SEARCH(検索画面!C8,DB!C7:C281)))))</f>
        <v>居住世帯の有無(9区分)別住宅数及び建物の種類(5区分)別住宅以外で人が居住する建物数－全国、都道府県、21大都市</v>
      </c>
      <c r="G5" s="66" t="str">
        <f>IF(ISERROR($F5),"",INDEX(DB!$D$7:$D$282,MATCH($F5,DB!$C$7:$C$282,0)))</f>
        <v>○</v>
      </c>
      <c r="H5" s="66" t="str">
        <f>IF(ISERROR($F5),"",INDEX(DB!$E$7:$E$282,MATCH($F5,DB!$C$7:$C$282,0)))</f>
        <v>○</v>
      </c>
      <c r="I5" s="66" t="str">
        <f>IF(ISERROR($F5),"",INDEX(DB!$F$7:$F$282,MATCH($F5,DB!$C$7:$C$282,0)))</f>
        <v/>
      </c>
      <c r="J5" s="66" t="str">
        <f>IF(ISERROR($F5),"",INDEX(DB!$G$7:$G$282,MATCH($F5,DB!$C$7:$C$282,0)))</f>
        <v/>
      </c>
    </row>
    <row r="6" spans="1:10" ht="22.5" customHeight="1" x14ac:dyDescent="0.15">
      <c r="A6" s="82"/>
      <c r="B6" s="83"/>
      <c r="D6" s="55">
        <f>IF(E6="","",D5+1)</f>
        <v>2</v>
      </c>
      <c r="E6" s="56" t="str">
        <f>IF($F6="","",INDEX(DB!$B$7:$B$282,MATCH($F6,DB!$C$7:$C$282,0)))</f>
        <v>第1-2表</v>
      </c>
      <c r="F6" s="60" t="str">
        <v>居住世帯の有無(8区分)別住宅数及び住宅以外で人が居住する建物数－全国、都道府県、市区町村</v>
      </c>
      <c r="G6" s="66" t="str">
        <f>IF($F6="","",INDEX(DB!$D$7:$D$282,MATCH($F6,DB!$C$7:$C$282,0)))</f>
        <v>○</v>
      </c>
      <c r="H6" s="66" t="str">
        <f>IF($F6="","",INDEX(DB!$E$7:$E$282,MATCH($F6,DB!$C$7:$C$282,0)))</f>
        <v>○</v>
      </c>
      <c r="I6" s="66" t="str">
        <f>IF($F6="","",INDEX(DB!$F$7:$F$282,MATCH($F6,DB!$C$7:$C$282,0)))</f>
        <v>○</v>
      </c>
      <c r="J6" s="66" t="str">
        <f>IF($F6="","",INDEX(DB!$G$7:$G$282,MATCH($F6,DB!$C$7:$C$282,0)))</f>
        <v>○</v>
      </c>
    </row>
    <row r="7" spans="1:10" ht="22.5" customHeight="1" x14ac:dyDescent="0.15">
      <c r="A7" s="82"/>
      <c r="B7" s="84"/>
      <c r="D7" s="55">
        <f t="shared" ref="D7:D70" si="0">IF(E7="","",D6+1)</f>
        <v>3</v>
      </c>
      <c r="E7" s="56" t="str">
        <f>IF($F7="","",INDEX(DB!$B$7:$B$282,MATCH($F7,DB!$C$7:$C$282,0)))</f>
        <v>第1-3表</v>
      </c>
      <c r="F7" s="60" t="str">
        <v>世帯の種類(3区分)別住宅及び住宅以外で人が居住する建物の世帯数並びに世帯人員－全国、都道府県、市区町村</v>
      </c>
      <c r="G7" s="66" t="str">
        <f>IF($F7="","",INDEX(DB!$D$7:$D$282,MATCH($F7,DB!$C$7:$C$282,0)))</f>
        <v>○</v>
      </c>
      <c r="H7" s="66" t="str">
        <f>IF($F7="","",INDEX(DB!$E$7:$E$282,MATCH($F7,DB!$C$7:$C$282,0)))</f>
        <v>○</v>
      </c>
      <c r="I7" s="66" t="str">
        <f>IF($F7="","",INDEX(DB!$F$7:$F$282,MATCH($F7,DB!$C$7:$C$282,0)))</f>
        <v>○</v>
      </c>
      <c r="J7" s="66" t="str">
        <f>IF($F7="","",INDEX(DB!$G$7:$G$282,MATCH($F7,DB!$C$7:$C$282,0)))</f>
        <v>○</v>
      </c>
    </row>
    <row r="8" spans="1:10" ht="22.5" customHeight="1" x14ac:dyDescent="0.15">
      <c r="A8" s="82"/>
      <c r="B8" s="84"/>
      <c r="D8" s="55">
        <f t="shared" si="0"/>
        <v>4</v>
      </c>
      <c r="E8" s="56" t="str">
        <f>IF($F8="","",INDEX(DB!$B$7:$B$282,MATCH($F8,DB!$C$7:$C$282,0)))</f>
        <v>第2表</v>
      </c>
      <c r="F8" s="60" t="str">
        <v>住宅の種類(2区分)別住宅数並びに世帯の種類(3区分)別世帯数及び世帯人員－全国、都道府県、市区町村</v>
      </c>
      <c r="G8" s="66" t="str">
        <f>IF($F8="","",INDEX(DB!$D$7:$D$282,MATCH($F8,DB!$C$7:$C$282,0)))</f>
        <v>○</v>
      </c>
      <c r="H8" s="66" t="str">
        <f>IF($F8="","",INDEX(DB!$E$7:$E$282,MATCH($F8,DB!$C$7:$C$282,0)))</f>
        <v>○</v>
      </c>
      <c r="I8" s="66" t="str">
        <f>IF($F8="","",INDEX(DB!$F$7:$F$282,MATCH($F8,DB!$C$7:$C$282,0)))</f>
        <v>○</v>
      </c>
      <c r="J8" s="66" t="str">
        <f>IF($F8="","",INDEX(DB!$G$7:$G$282,MATCH($F8,DB!$C$7:$C$282,0)))</f>
        <v>○</v>
      </c>
    </row>
    <row r="9" spans="1:10" ht="22.5" customHeight="1" x14ac:dyDescent="0.15">
      <c r="A9" s="82"/>
      <c r="B9" s="84"/>
      <c r="D9" s="55">
        <f t="shared" si="0"/>
        <v>5</v>
      </c>
      <c r="E9" s="56" t="str">
        <f>IF($F9="","",INDEX(DB!$B$7:$B$282,MATCH($F9,DB!$C$7:$C$282,0)))</f>
        <v>第3-1表</v>
      </c>
      <c r="F9" s="60" t="str">
        <v>住宅の所有の関係(9区分)別住宅数並びに世帯の種類(3区分)別世帯数及び世帯人員－全国、都道府県、21大都市</v>
      </c>
      <c r="G9" s="66" t="str">
        <f>IF($F9="","",INDEX(DB!$D$7:$D$282,MATCH($F9,DB!$C$7:$C$282,0)))</f>
        <v>○</v>
      </c>
      <c r="H9" s="66" t="str">
        <f>IF($F9="","",INDEX(DB!$E$7:$E$282,MATCH($F9,DB!$C$7:$C$282,0)))</f>
        <v>○</v>
      </c>
      <c r="I9" s="66" t="str">
        <f>IF($F9="","",INDEX(DB!$F$7:$F$282,MATCH($F9,DB!$C$7:$C$282,0)))</f>
        <v/>
      </c>
      <c r="J9" s="66" t="str">
        <f>IF($F9="","",INDEX(DB!$G$7:$G$282,MATCH($F9,DB!$C$7:$C$282,0)))</f>
        <v/>
      </c>
    </row>
    <row r="10" spans="1:10" ht="22.5" customHeight="1" x14ac:dyDescent="0.15">
      <c r="D10" s="55">
        <f t="shared" si="0"/>
        <v>6</v>
      </c>
      <c r="E10" s="56" t="str">
        <f>IF($F10="","",INDEX(DB!$B$7:$B$282,MATCH($F10,DB!$C$7:$C$282,0)))</f>
        <v>第3-2表</v>
      </c>
      <c r="F10" s="60" t="str">
        <v>住宅の所有の関係(2区分)別住宅数並びに世帯の種類(3区分)別世帯数及び世帯人員－全国、都道府県、市区町村</v>
      </c>
      <c r="G10" s="66" t="str">
        <f>IF($F10="","",INDEX(DB!$D$7:$D$282,MATCH($F10,DB!$C$7:$C$282,0)))</f>
        <v>○</v>
      </c>
      <c r="H10" s="66" t="str">
        <f>IF($F10="","",INDEX(DB!$E$7:$E$282,MATCH($F10,DB!$C$7:$C$282,0)))</f>
        <v>○</v>
      </c>
      <c r="I10" s="66" t="str">
        <f>IF($F10="","",INDEX(DB!$F$7:$F$282,MATCH($F10,DB!$C$7:$C$282,0)))</f>
        <v>○</v>
      </c>
      <c r="J10" s="66" t="str">
        <f>IF($F10="","",INDEX(DB!$G$7:$G$282,MATCH($F10,DB!$C$7:$C$282,0)))</f>
        <v>○</v>
      </c>
    </row>
    <row r="11" spans="1:10" ht="22.5" customHeight="1" x14ac:dyDescent="0.15">
      <c r="D11" s="55">
        <f t="shared" si="0"/>
        <v>7</v>
      </c>
      <c r="E11" s="56" t="str">
        <f>IF($F11="","",INDEX(DB!$B$7:$B$282,MATCH($F11,DB!$C$7:$C$282,0)))</f>
        <v>第4-1表</v>
      </c>
      <c r="F11" s="60" t="str">
        <v>建物の種類(5区分)別住宅以外で人が居住する建物数、世帯数、世帯人員及び世帯人員（65歳以上）－全国、都道府県、21大都市</v>
      </c>
      <c r="G11" s="66" t="str">
        <f>IF($F11="","",INDEX(DB!$D$7:$D$282,MATCH($F11,DB!$C$7:$C$282,0)))</f>
        <v>○</v>
      </c>
      <c r="H11" s="66" t="str">
        <f>IF($F11="","",INDEX(DB!$E$7:$E$282,MATCH($F11,DB!$C$7:$C$282,0)))</f>
        <v>○</v>
      </c>
      <c r="I11" s="66" t="str">
        <f>IF($F11="","",INDEX(DB!$F$7:$F$282,MATCH($F11,DB!$C$7:$C$282,0)))</f>
        <v/>
      </c>
      <c r="J11" s="66" t="str">
        <f>IF($F11="","",INDEX(DB!$G$7:$G$282,MATCH($F11,DB!$C$7:$C$282,0)))</f>
        <v/>
      </c>
    </row>
    <row r="12" spans="1:10" ht="22.5" customHeight="1" x14ac:dyDescent="0.15">
      <c r="D12" s="55">
        <f t="shared" si="0"/>
        <v>8</v>
      </c>
      <c r="E12" s="56" t="str">
        <f>IF($F12="","",INDEX(DB!$B$7:$B$282,MATCH($F12,DB!$C$7:$C$282,0)))</f>
        <v>第4-2表</v>
      </c>
      <c r="F12" s="60" t="str">
        <v>住宅以外で人が居住する建物数、世帯数、世帯人員及び世帯人員（65歳以上）－全国、都道府県、市区町村</v>
      </c>
      <c r="G12" s="66" t="str">
        <f>IF($F12="","",INDEX(DB!$D$7:$D$282,MATCH($F12,DB!$C$7:$C$282,0)))</f>
        <v>○</v>
      </c>
      <c r="H12" s="66" t="str">
        <f>IF($F12="","",INDEX(DB!$E$7:$E$282,MATCH($F12,DB!$C$7:$C$282,0)))</f>
        <v>○</v>
      </c>
      <c r="I12" s="66" t="str">
        <f>IF($F12="","",INDEX(DB!$F$7:$F$282,MATCH($F12,DB!$C$7:$C$282,0)))</f>
        <v>○</v>
      </c>
      <c r="J12" s="66" t="str">
        <f>IF($F12="","",INDEX(DB!$G$7:$G$282,MATCH($F12,DB!$C$7:$C$282,0)))</f>
        <v>○</v>
      </c>
    </row>
    <row r="13" spans="1:10" ht="22.5" customHeight="1" x14ac:dyDescent="0.15">
      <c r="D13" s="55">
        <f t="shared" si="0"/>
        <v>9</v>
      </c>
      <c r="E13" s="56" t="str">
        <f>IF($F13="","",INDEX(DB!$B$7:$B$282,MATCH($F13,DB!$C$7:$C$282,0)))</f>
        <v>第5-1表</v>
      </c>
      <c r="F13" s="60" t="str">
        <v>住宅の種類(2区分)、住宅の所有の関係(6区分)、建築の時期(14区分)別住宅数－全国、都道府県、21大都市</v>
      </c>
      <c r="G13" s="66" t="str">
        <f>IF($F13="","",INDEX(DB!$D$7:$D$282,MATCH($F13,DB!$C$7:$C$282,0)))</f>
        <v>○</v>
      </c>
      <c r="H13" s="66" t="str">
        <f>IF($F13="","",INDEX(DB!$E$7:$E$282,MATCH($F13,DB!$C$7:$C$282,0)))</f>
        <v>○</v>
      </c>
      <c r="I13" s="66" t="str">
        <f>IF($F13="","",INDEX(DB!$F$7:$F$282,MATCH($F13,DB!$C$7:$C$282,0)))</f>
        <v/>
      </c>
      <c r="J13" s="66" t="str">
        <f>IF($F13="","",INDEX(DB!$G$7:$G$282,MATCH($F13,DB!$C$7:$C$282,0)))</f>
        <v/>
      </c>
    </row>
    <row r="14" spans="1:10" ht="22.5" customHeight="1" x14ac:dyDescent="0.15">
      <c r="D14" s="55">
        <f t="shared" si="0"/>
        <v>10</v>
      </c>
      <c r="E14" s="56" t="str">
        <f>IF($F14="","",INDEX(DB!$B$7:$B$282,MATCH($F14,DB!$C$7:$C$282,0)))</f>
        <v>第5-2表</v>
      </c>
      <c r="F14" s="60" t="str">
        <v>住宅の所有の関係(6区分)、建築の時期(9区分)別住宅数－全国、都道府県、市区</v>
      </c>
      <c r="G14" s="66" t="str">
        <f>IF($F14="","",INDEX(DB!$D$7:$D$282,MATCH($F14,DB!$C$7:$C$282,0)))</f>
        <v>○</v>
      </c>
      <c r="H14" s="66" t="str">
        <f>IF($F14="","",INDEX(DB!$E$7:$E$282,MATCH($F14,DB!$C$7:$C$282,0)))</f>
        <v>○</v>
      </c>
      <c r="I14" s="66" t="str">
        <f>IF($F14="","",INDEX(DB!$F$7:$F$282,MATCH($F14,DB!$C$7:$C$282,0)))</f>
        <v>○</v>
      </c>
      <c r="J14" s="66" t="str">
        <f>IF($F14="","",INDEX(DB!$G$7:$G$282,MATCH($F14,DB!$C$7:$C$282,0)))</f>
        <v/>
      </c>
    </row>
    <row r="15" spans="1:10" ht="22.5" customHeight="1" x14ac:dyDescent="0.15">
      <c r="D15" s="55">
        <f t="shared" si="0"/>
        <v>11</v>
      </c>
      <c r="E15" s="56" t="str">
        <f>IF($F15="","",INDEX(DB!$B$7:$B$282,MATCH($F15,DB!$C$7:$C$282,0)))</f>
        <v>第5-3表</v>
      </c>
      <c r="F15" s="60" t="str">
        <v>住宅の所有の関係(5区分)、建築の時期(7区分)別住宅数－全国、都道府県、市区町村</v>
      </c>
      <c r="G15" s="66" t="str">
        <f>IF($F15="","",INDEX(DB!$D$7:$D$282,MATCH($F15,DB!$C$7:$C$282,0)))</f>
        <v>○</v>
      </c>
      <c r="H15" s="66" t="str">
        <f>IF($F15="","",INDEX(DB!$E$7:$E$282,MATCH($F15,DB!$C$7:$C$282,0)))</f>
        <v>○</v>
      </c>
      <c r="I15" s="66" t="str">
        <f>IF($F15="","",INDEX(DB!$F$7:$F$282,MATCH($F15,DB!$C$7:$C$282,0)))</f>
        <v>○</v>
      </c>
      <c r="J15" s="66" t="str">
        <f>IF($F15="","",INDEX(DB!$G$7:$G$282,MATCH($F15,DB!$C$7:$C$282,0)))</f>
        <v>○</v>
      </c>
    </row>
    <row r="16" spans="1:10" ht="22.5" customHeight="1" x14ac:dyDescent="0.15">
      <c r="D16" s="55">
        <f t="shared" si="0"/>
        <v>12</v>
      </c>
      <c r="E16" s="56" t="str">
        <f>IF($F16="","",INDEX(DB!$B$7:$B$282,MATCH($F16,DB!$C$7:$C$282,0)))</f>
        <v>第6-1表</v>
      </c>
      <c r="F16" s="60" t="str">
        <v>住宅の種類(2区分)、構造(4区分)、建築の時期(14区分)別住宅数－全国、都道府県、21大都市</v>
      </c>
      <c r="G16" s="66" t="str">
        <f>IF($F16="","",INDEX(DB!$D$7:$D$282,MATCH($F16,DB!$C$7:$C$282,0)))</f>
        <v>○</v>
      </c>
      <c r="H16" s="66" t="str">
        <f>IF($F16="","",INDEX(DB!$E$7:$E$282,MATCH($F16,DB!$C$7:$C$282,0)))</f>
        <v>○</v>
      </c>
      <c r="I16" s="66" t="str">
        <f>IF($F16="","",INDEX(DB!$F$7:$F$282,MATCH($F16,DB!$C$7:$C$282,0)))</f>
        <v/>
      </c>
      <c r="J16" s="66" t="str">
        <f>IF($F16="","",INDEX(DB!$G$7:$G$282,MATCH($F16,DB!$C$7:$C$282,0)))</f>
        <v/>
      </c>
    </row>
    <row r="17" spans="4:10" ht="22.5" customHeight="1" x14ac:dyDescent="0.15">
      <c r="D17" s="55">
        <f t="shared" si="0"/>
        <v>13</v>
      </c>
      <c r="E17" s="56" t="str">
        <f>IF($F17="","",INDEX(DB!$B$7:$B$282,MATCH($F17,DB!$C$7:$C$282,0)))</f>
        <v>第6-2表</v>
      </c>
      <c r="F17" s="60" t="str">
        <v>住宅の種類(2区分)・構造(4区分)、建築の時期(9区分)別住宅数－全国、都道府県、市区</v>
      </c>
      <c r="G17" s="66" t="str">
        <f>IF($F17="","",INDEX(DB!$D$7:$D$282,MATCH($F17,DB!$C$7:$C$282,0)))</f>
        <v>○</v>
      </c>
      <c r="H17" s="66" t="str">
        <f>IF($F17="","",INDEX(DB!$E$7:$E$282,MATCH($F17,DB!$C$7:$C$282,0)))</f>
        <v>○</v>
      </c>
      <c r="I17" s="66" t="str">
        <f>IF($F17="","",INDEX(DB!$F$7:$F$282,MATCH($F17,DB!$C$7:$C$282,0)))</f>
        <v>○</v>
      </c>
      <c r="J17" s="66" t="str">
        <f>IF($F17="","",INDEX(DB!$G$7:$G$282,MATCH($F17,DB!$C$7:$C$282,0)))</f>
        <v/>
      </c>
    </row>
    <row r="18" spans="4:10" ht="22.5" customHeight="1" x14ac:dyDescent="0.15">
      <c r="D18" s="55">
        <f t="shared" si="0"/>
        <v>14</v>
      </c>
      <c r="E18" s="56" t="str">
        <f>IF($F18="","",INDEX(DB!$B$7:$B$282,MATCH($F18,DB!$C$7:$C$282,0)))</f>
        <v>第6-3表</v>
      </c>
      <c r="F18" s="60" t="str">
        <v>住宅の種類(2区分)・構造(4区分)、建築の時期(7区分)別住宅数－全国、都道府県、市区町村</v>
      </c>
      <c r="G18" s="66" t="str">
        <f>IF($F18="","",INDEX(DB!$D$7:$D$282,MATCH($F18,DB!$C$7:$C$282,0)))</f>
        <v>○</v>
      </c>
      <c r="H18" s="66" t="str">
        <f>IF($F18="","",INDEX(DB!$E$7:$E$282,MATCH($F18,DB!$C$7:$C$282,0)))</f>
        <v>○</v>
      </c>
      <c r="I18" s="66" t="str">
        <f>IF($F18="","",INDEX(DB!$F$7:$F$282,MATCH($F18,DB!$C$7:$C$282,0)))</f>
        <v>○</v>
      </c>
      <c r="J18" s="66" t="str">
        <f>IF($F18="","",INDEX(DB!$G$7:$G$282,MATCH($F18,DB!$C$7:$C$282,0)))</f>
        <v>○</v>
      </c>
    </row>
    <row r="19" spans="4:10" ht="22.5" customHeight="1" x14ac:dyDescent="0.15">
      <c r="D19" s="55">
        <f t="shared" si="0"/>
        <v>15</v>
      </c>
      <c r="E19" s="56" t="str">
        <f>IF($F19="","",INDEX(DB!$B$7:$B$282,MATCH($F19,DB!$C$7:$C$282,0)))</f>
        <v>第7-1表</v>
      </c>
      <c r="F19" s="60" t="str">
        <v>住宅の建て方(4区分)、構造(4区分)、階数(9区分)、建築の時期(14区分)別住宅数－全国、都道府県、21大都市</v>
      </c>
      <c r="G19" s="66" t="str">
        <f>IF($F19="","",INDEX(DB!$D$7:$D$282,MATCH($F19,DB!$C$7:$C$282,0)))</f>
        <v>○</v>
      </c>
      <c r="H19" s="66" t="str">
        <f>IF($F19="","",INDEX(DB!$E$7:$E$282,MATCH($F19,DB!$C$7:$C$282,0)))</f>
        <v>○</v>
      </c>
      <c r="I19" s="66" t="str">
        <f>IF($F19="","",INDEX(DB!$F$7:$F$282,MATCH($F19,DB!$C$7:$C$282,0)))</f>
        <v/>
      </c>
      <c r="J19" s="66" t="str">
        <f>IF($F19="","",INDEX(DB!$G$7:$G$282,MATCH($F19,DB!$C$7:$C$282,0)))</f>
        <v/>
      </c>
    </row>
    <row r="20" spans="4:10" ht="22.5" customHeight="1" x14ac:dyDescent="0.15">
      <c r="D20" s="55">
        <f t="shared" si="0"/>
        <v>16</v>
      </c>
      <c r="E20" s="56" t="str">
        <f>IF($F20="","",INDEX(DB!$B$7:$B$282,MATCH($F20,DB!$C$7:$C$282,0)))</f>
        <v>第7-2表</v>
      </c>
      <c r="F20" s="60" t="str">
        <v>住宅の建て方(4区分)、構造(4区分)、階数(5区分)別住宅数－全国、都道府県、市区</v>
      </c>
      <c r="G20" s="66" t="str">
        <f>IF($F20="","",INDEX(DB!$D$7:$D$282,MATCH($F20,DB!$C$7:$C$282,0)))</f>
        <v>○</v>
      </c>
      <c r="H20" s="66" t="str">
        <f>IF($F20="","",INDEX(DB!$E$7:$E$282,MATCH($F20,DB!$C$7:$C$282,0)))</f>
        <v>○</v>
      </c>
      <c r="I20" s="66" t="str">
        <f>IF($F20="","",INDEX(DB!$F$7:$F$282,MATCH($F20,DB!$C$7:$C$282,0)))</f>
        <v>○</v>
      </c>
      <c r="J20" s="66" t="str">
        <f>IF($F20="","",INDEX(DB!$G$7:$G$282,MATCH($F20,DB!$C$7:$C$282,0)))</f>
        <v/>
      </c>
    </row>
    <row r="21" spans="4:10" ht="22.5" customHeight="1" x14ac:dyDescent="0.15">
      <c r="D21" s="55">
        <f t="shared" si="0"/>
        <v>17</v>
      </c>
      <c r="E21" s="56" t="str">
        <f>IF($F21="","",INDEX(DB!$B$7:$B$282,MATCH($F21,DB!$C$7:$C$282,0)))</f>
        <v>第7-3表</v>
      </c>
      <c r="F21" s="60" t="str">
        <v>住宅の建て方(4区分)、構造(2区分)、階数(4区分)別住宅数－全国、都道府県、市区町村</v>
      </c>
      <c r="G21" s="66" t="str">
        <f>IF($F21="","",INDEX(DB!$D$7:$D$282,MATCH($F21,DB!$C$7:$C$282,0)))</f>
        <v>○</v>
      </c>
      <c r="H21" s="66" t="str">
        <f>IF($F21="","",INDEX(DB!$E$7:$E$282,MATCH($F21,DB!$C$7:$C$282,0)))</f>
        <v>○</v>
      </c>
      <c r="I21" s="66" t="str">
        <f>IF($F21="","",INDEX(DB!$F$7:$F$282,MATCH($F21,DB!$C$7:$C$282,0)))</f>
        <v>○</v>
      </c>
      <c r="J21" s="66" t="str">
        <f>IF($F21="","",INDEX(DB!$G$7:$G$282,MATCH($F21,DB!$C$7:$C$282,0)))</f>
        <v>○</v>
      </c>
    </row>
    <row r="22" spans="4:10" ht="22.5" customHeight="1" x14ac:dyDescent="0.15">
      <c r="D22" s="55">
        <f t="shared" si="0"/>
        <v>18</v>
      </c>
      <c r="E22" s="56" t="str">
        <f>IF($F22="","",INDEX(DB!$B$7:$B$282,MATCH($F22,DB!$C$7:$C$282,0)))</f>
        <v>第8-1表</v>
      </c>
      <c r="F22" s="60" t="str">
        <v>住宅の所有の関係(5区分)、建て方(4区分)、構造(2区分)、階数(9区分)、建築の時期(10区分)別専用住宅数－全国</v>
      </c>
      <c r="G22" s="66" t="str">
        <f>IF($F22="","",INDEX(DB!$D$7:$D$282,MATCH($F22,DB!$C$7:$C$282,0)))</f>
        <v>○</v>
      </c>
      <c r="H22" s="66" t="str">
        <f>IF($F22="","",INDEX(DB!$E$7:$E$282,MATCH($F22,DB!$C$7:$C$282,0)))</f>
        <v/>
      </c>
      <c r="I22" s="66" t="str">
        <f>IF($F22="","",INDEX(DB!$F$7:$F$282,MATCH($F22,DB!$C$7:$C$282,0)))</f>
        <v/>
      </c>
      <c r="J22" s="66" t="str">
        <f>IF($F22="","",INDEX(DB!$G$7:$G$282,MATCH($F22,DB!$C$7:$C$282,0)))</f>
        <v/>
      </c>
    </row>
    <row r="23" spans="4:10" ht="22.5" customHeight="1" x14ac:dyDescent="0.15">
      <c r="D23" s="55">
        <f t="shared" si="0"/>
        <v>19</v>
      </c>
      <c r="E23" s="56" t="str">
        <f>IF($F23="","",INDEX(DB!$B$7:$B$282,MATCH($F23,DB!$C$7:$C$282,0)))</f>
        <v>第8-2表</v>
      </c>
      <c r="F23" s="60" t="str">
        <v>住宅の所有の関係(5区分)、建て方(4区分)、構造(2区分)、階数(4区分)、建築の時期(9区分)別専用住宅数－全国、都道府県、21大都市</v>
      </c>
      <c r="G23" s="66" t="str">
        <f>IF($F23="","",INDEX(DB!$D$7:$D$282,MATCH($F23,DB!$C$7:$C$282,0)))</f>
        <v>○</v>
      </c>
      <c r="H23" s="66" t="str">
        <f>IF($F23="","",INDEX(DB!$E$7:$E$282,MATCH($F23,DB!$C$7:$C$282,0)))</f>
        <v>○</v>
      </c>
      <c r="I23" s="66" t="str">
        <f>IF($F23="","",INDEX(DB!$F$7:$F$282,MATCH($F23,DB!$C$7:$C$282,0)))</f>
        <v/>
      </c>
      <c r="J23" s="66" t="str">
        <f>IF($F23="","",INDEX(DB!$G$7:$G$282,MATCH($F23,DB!$C$7:$C$282,0)))</f>
        <v/>
      </c>
    </row>
    <row r="24" spans="4:10" ht="22.5" customHeight="1" x14ac:dyDescent="0.15">
      <c r="D24" s="55">
        <f t="shared" si="0"/>
        <v>20</v>
      </c>
      <c r="E24" s="56" t="str">
        <f>IF($F24="","",INDEX(DB!$B$7:$B$282,MATCH($F24,DB!$C$7:$C$282,0)))</f>
        <v>第8-3表</v>
      </c>
      <c r="F24" s="60" t="str">
        <v>住宅の所有の関係(5区分)、建て方(4区分)、階数(4区分)別専用住宅数－全国、都道府県、市区</v>
      </c>
      <c r="G24" s="66" t="str">
        <f>IF($F24="","",INDEX(DB!$D$7:$D$282,MATCH($F24,DB!$C$7:$C$282,0)))</f>
        <v>○</v>
      </c>
      <c r="H24" s="66" t="str">
        <f>IF($F24="","",INDEX(DB!$E$7:$E$282,MATCH($F24,DB!$C$7:$C$282,0)))</f>
        <v>○</v>
      </c>
      <c r="I24" s="66" t="str">
        <f>IF($F24="","",INDEX(DB!$F$7:$F$282,MATCH($F24,DB!$C$7:$C$282,0)))</f>
        <v>○</v>
      </c>
      <c r="J24" s="66" t="str">
        <f>IF($F24="","",INDEX(DB!$G$7:$G$282,MATCH($F24,DB!$C$7:$C$282,0)))</f>
        <v/>
      </c>
    </row>
    <row r="25" spans="4:10" ht="22.5" customHeight="1" x14ac:dyDescent="0.15">
      <c r="D25" s="55">
        <f t="shared" si="0"/>
        <v>21</v>
      </c>
      <c r="E25" s="56" t="str">
        <f>IF($F25="","",INDEX(DB!$B$7:$B$282,MATCH($F25,DB!$C$7:$C$282,0)))</f>
        <v>第8-4表</v>
      </c>
      <c r="F25" s="60" t="str">
        <v>住宅の所有の関係(5区分)、建て方(4区分)別専用住宅数－全国、都道府県、市区町村</v>
      </c>
      <c r="G25" s="66" t="str">
        <f>IF($F25="","",INDEX(DB!$D$7:$D$282,MATCH($F25,DB!$C$7:$C$282,0)))</f>
        <v>○</v>
      </c>
      <c r="H25" s="66" t="str">
        <f>IF($F25="","",INDEX(DB!$E$7:$E$282,MATCH($F25,DB!$C$7:$C$282,0)))</f>
        <v>○</v>
      </c>
      <c r="I25" s="66" t="str">
        <f>IF($F25="","",INDEX(DB!$F$7:$F$282,MATCH($F25,DB!$C$7:$C$282,0)))</f>
        <v>○</v>
      </c>
      <c r="J25" s="66" t="str">
        <f>IF($F25="","",INDEX(DB!$G$7:$G$282,MATCH($F25,DB!$C$7:$C$282,0)))</f>
        <v>○</v>
      </c>
    </row>
    <row r="26" spans="4:10" ht="22.5" customHeight="1" x14ac:dyDescent="0.15">
      <c r="D26" s="55">
        <f t="shared" si="0"/>
        <v>22</v>
      </c>
      <c r="E26" s="56" t="str">
        <f>IF($F26="","",INDEX(DB!$B$7:$B$282,MATCH($F26,DB!$C$7:$C$282,0)))</f>
        <v>第9-1表</v>
      </c>
      <c r="F26" s="60" t="str">
        <v>住宅の所有の関係(2区分)、構造(4区分)、建築の時期(7区分)、建て方(4区分)、階数(4区分)別住宅数－全国、都道府県、市区</v>
      </c>
      <c r="G26" s="66" t="str">
        <f>IF($F26="","",INDEX(DB!$D$7:$D$282,MATCH($F26,DB!$C$7:$C$282,0)))</f>
        <v>○</v>
      </c>
      <c r="H26" s="66" t="str">
        <f>IF($F26="","",INDEX(DB!$E$7:$E$282,MATCH($F26,DB!$C$7:$C$282,0)))</f>
        <v>○</v>
      </c>
      <c r="I26" s="66" t="str">
        <f>IF($F26="","",INDEX(DB!$F$7:$F$282,MATCH($F26,DB!$C$7:$C$282,0)))</f>
        <v>○</v>
      </c>
      <c r="J26" s="66" t="str">
        <f>IF($F26="","",INDEX(DB!$G$7:$G$282,MATCH($F26,DB!$C$7:$C$282,0)))</f>
        <v/>
      </c>
    </row>
    <row r="27" spans="4:10" ht="22.5" customHeight="1" x14ac:dyDescent="0.15">
      <c r="D27" s="55">
        <f t="shared" si="0"/>
        <v>23</v>
      </c>
      <c r="E27" s="56" t="str">
        <f>IF($F27="","",INDEX(DB!$B$7:$B$282,MATCH($F27,DB!$C$7:$C$282,0)))</f>
        <v>第9-2表</v>
      </c>
      <c r="F27" s="60" t="str">
        <v>住宅の構造(2区分)、建築の時期(7区分)、建て方(4区分)、階数(3区分)別住宅数－全国、都道府県、市区町村</v>
      </c>
      <c r="G27" s="66" t="str">
        <f>IF($F27="","",INDEX(DB!$D$7:$D$282,MATCH($F27,DB!$C$7:$C$282,0)))</f>
        <v>○</v>
      </c>
      <c r="H27" s="66" t="str">
        <f>IF($F27="","",INDEX(DB!$E$7:$E$282,MATCH($F27,DB!$C$7:$C$282,0)))</f>
        <v>○</v>
      </c>
      <c r="I27" s="66" t="str">
        <f>IF($F27="","",INDEX(DB!$F$7:$F$282,MATCH($F27,DB!$C$7:$C$282,0)))</f>
        <v>○</v>
      </c>
      <c r="J27" s="66" t="str">
        <f>IF($F27="","",INDEX(DB!$G$7:$G$282,MATCH($F27,DB!$C$7:$C$282,0)))</f>
        <v>○</v>
      </c>
    </row>
    <row r="28" spans="4:10" ht="22.5" customHeight="1" x14ac:dyDescent="0.15">
      <c r="D28" s="55">
        <f t="shared" si="0"/>
        <v>24</v>
      </c>
      <c r="E28" s="56" t="str">
        <f>IF($F28="","",INDEX(DB!$B$7:$B$282,MATCH($F28,DB!$C$7:$C$282,0)))</f>
        <v>第10-1表</v>
      </c>
      <c r="F28" s="60" t="str">
        <v>住宅の種類(2区分)、住宅の所有の関係(6区分)、建て方(4区分)別住宅数、世帯数、世帯人員、１住宅当たり居住室数、１住宅当たり居住室の畳数、１住宅当たり延べ面積、１人当たり居住室の畳数及び１室当たり人員－全国、都道府県、21大都市</v>
      </c>
      <c r="G28" s="66" t="str">
        <f>IF($F28="","",INDEX(DB!$D$7:$D$282,MATCH($F28,DB!$C$7:$C$282,0)))</f>
        <v>○</v>
      </c>
      <c r="H28" s="66" t="str">
        <f>IF($F28="","",INDEX(DB!$E$7:$E$282,MATCH($F28,DB!$C$7:$C$282,0)))</f>
        <v>○</v>
      </c>
      <c r="I28" s="66">
        <f>IF($F28="","",INDEX(DB!$F$7:$F$282,MATCH($F28,DB!$C$7:$C$282,0)))</f>
        <v>0</v>
      </c>
      <c r="J28" s="66">
        <f>IF($F28="","",INDEX(DB!$G$7:$G$282,MATCH($F28,DB!$C$7:$C$282,0)))</f>
        <v>0</v>
      </c>
    </row>
    <row r="29" spans="4:10" ht="22.5" customHeight="1" x14ac:dyDescent="0.15">
      <c r="D29" s="55">
        <f t="shared" si="0"/>
        <v>25</v>
      </c>
      <c r="E29" s="56" t="str">
        <f>IF($F29="","",INDEX(DB!$B$7:$B$282,MATCH($F29,DB!$C$7:$C$282,0)))</f>
        <v>第10-2表</v>
      </c>
      <c r="F29" s="60" t="str">
        <v>住宅の種類(2区分)、住宅の所有の関係(2区分)、建て方(4区分)別同居世帯が居住する住宅数、世帯数、世帯人員、世帯人員（65歳以上）、１世帯当たり居住室数、１世帯当たり居住室の畳数、１人当たり居住室の畳数及び１室当たり人員－全国、都道府県、21大都市</v>
      </c>
      <c r="G29" s="66" t="str">
        <f>IF($F29="","",INDEX(DB!$D$7:$D$282,MATCH($F29,DB!$C$7:$C$282,0)))</f>
        <v>○</v>
      </c>
      <c r="H29" s="66" t="str">
        <f>IF($F29="","",INDEX(DB!$E$7:$E$282,MATCH($F29,DB!$C$7:$C$282,0)))</f>
        <v>○</v>
      </c>
      <c r="I29" s="66">
        <f>IF($F29="","",INDEX(DB!$F$7:$F$282,MATCH($F29,DB!$C$7:$C$282,0)))</f>
        <v>0</v>
      </c>
      <c r="J29" s="66">
        <f>IF($F29="","",INDEX(DB!$G$7:$G$282,MATCH($F29,DB!$C$7:$C$282,0)))</f>
        <v>0</v>
      </c>
    </row>
    <row r="30" spans="4:10" ht="22.5" customHeight="1" x14ac:dyDescent="0.15">
      <c r="D30" s="55">
        <f t="shared" si="0"/>
        <v>26</v>
      </c>
      <c r="E30" s="56" t="str">
        <f>IF($F30="","",INDEX(DB!$B$7:$B$282,MATCH($F30,DB!$C$7:$C$282,0)))</f>
        <v>第10-3表</v>
      </c>
      <c r="F30" s="60" t="str">
        <v>住宅以外で人が居住する建物数、世帯数、世帯人員、世帯人員（65歳以上）、１人当たり居住室の畳数及び１室当たり人員－全国、都道府県、21大都市</v>
      </c>
      <c r="G30" s="66" t="str">
        <f>IF($F30="","",INDEX(DB!$D$7:$D$282,MATCH($F30,DB!$C$7:$C$282,0)))</f>
        <v>○</v>
      </c>
      <c r="H30" s="66" t="str">
        <f>IF($F30="","",INDEX(DB!$E$7:$E$282,MATCH($F30,DB!$C$7:$C$282,0)))</f>
        <v>○</v>
      </c>
      <c r="I30" s="66">
        <f>IF($F30="","",INDEX(DB!$F$7:$F$282,MATCH($F30,DB!$C$7:$C$282,0)))</f>
        <v>0</v>
      </c>
      <c r="J30" s="66">
        <f>IF($F30="","",INDEX(DB!$G$7:$G$282,MATCH($F30,DB!$C$7:$C$282,0)))</f>
        <v>0</v>
      </c>
    </row>
    <row r="31" spans="4:10" ht="22.5" customHeight="1" x14ac:dyDescent="0.15">
      <c r="D31" s="55">
        <f t="shared" si="0"/>
        <v>27</v>
      </c>
      <c r="E31" s="56" t="str">
        <f>IF($F31="","",INDEX(DB!$B$7:$B$282,MATCH($F31,DB!$C$7:$C$282,0)))</f>
        <v>第10-4表</v>
      </c>
      <c r="F31" s="60" t="str">
        <v>住宅の種類(2区分)、住宅の所有の関係(5区分)、建て方(4区分)別住宅数、世帯数、世帯人員、１住宅当たり居住室数、１住宅当たり居住室の畳数、１住宅当たり延べ面積、１人当たり居住室の畳数及び１室当たり人員－全国、都道府県、市区町村</v>
      </c>
      <c r="G31" s="66" t="str">
        <f>IF($F31="","",INDEX(DB!$D$7:$D$282,MATCH($F31,DB!$C$7:$C$282,0)))</f>
        <v>○</v>
      </c>
      <c r="H31" s="66" t="str">
        <f>IF($F31="","",INDEX(DB!$E$7:$E$282,MATCH($F31,DB!$C$7:$C$282,0)))</f>
        <v>○</v>
      </c>
      <c r="I31" s="66" t="str">
        <f>IF($F31="","",INDEX(DB!$F$7:$F$282,MATCH($F31,DB!$C$7:$C$282,0)))</f>
        <v>○</v>
      </c>
      <c r="J31" s="66" t="str">
        <f>IF($F31="","",INDEX(DB!$G$7:$G$282,MATCH($F31,DB!$C$7:$C$282,0)))</f>
        <v>○</v>
      </c>
    </row>
    <row r="32" spans="4:10" ht="22.5" customHeight="1" x14ac:dyDescent="0.15">
      <c r="D32" s="55">
        <f t="shared" si="0"/>
        <v>28</v>
      </c>
      <c r="E32" s="56" t="str">
        <f>IF($F32="","",INDEX(DB!$B$7:$B$282,MATCH($F32,DB!$C$7:$C$282,0)))</f>
        <v>第11-1表</v>
      </c>
      <c r="F32" s="60" t="str">
        <v>住宅の建築の時期(14区分)別住宅数、世帯数、世帯人員、１住宅当たり居住室数、１住宅当たり居住室の畳数、１住宅当たり延べ面積、１人当たり居住室の畳数及び１室当たり人員－全国、都道府県、21大都市</v>
      </c>
      <c r="G32" s="66" t="str">
        <f>IF($F32="","",INDEX(DB!$D$7:$D$282,MATCH($F32,DB!$C$7:$C$282,0)))</f>
        <v>○</v>
      </c>
      <c r="H32" s="66" t="str">
        <f>IF($F32="","",INDEX(DB!$E$7:$E$282,MATCH($F32,DB!$C$7:$C$282,0)))</f>
        <v>○</v>
      </c>
      <c r="I32" s="66" t="str">
        <f>IF($F32="","",INDEX(DB!$F$7:$F$282,MATCH($F32,DB!$C$7:$C$282,0)))</f>
        <v/>
      </c>
      <c r="J32" s="66" t="str">
        <f>IF($F32="","",INDEX(DB!$G$7:$G$282,MATCH($F32,DB!$C$7:$C$282,0)))</f>
        <v/>
      </c>
    </row>
    <row r="33" spans="4:10" ht="22.5" customHeight="1" x14ac:dyDescent="0.15">
      <c r="D33" s="55">
        <f t="shared" si="0"/>
        <v>29</v>
      </c>
      <c r="E33" s="56" t="str">
        <f>IF($F33="","",INDEX(DB!$B$7:$B$282,MATCH($F33,DB!$C$7:$C$282,0)))</f>
        <v>第11-2表</v>
      </c>
      <c r="F33" s="60" t="str">
        <v>住宅の建築の時期(7区分)別住宅数、世帯数、世帯人員、１住宅当たり居住室数、１住宅当たり居住室の畳数、１住宅当たり延べ面積、１人当たり居住室の畳数及び１室当たり人員－全国、都道府県、市区町村</v>
      </c>
      <c r="G33" s="66" t="str">
        <f>IF($F33="","",INDEX(DB!$D$7:$D$282,MATCH($F33,DB!$C$7:$C$282,0)))</f>
        <v>○</v>
      </c>
      <c r="H33" s="66" t="str">
        <f>IF($F33="","",INDEX(DB!$E$7:$E$282,MATCH($F33,DB!$C$7:$C$282,0)))</f>
        <v>○</v>
      </c>
      <c r="I33" s="66" t="str">
        <f>IF($F33="","",INDEX(DB!$F$7:$F$282,MATCH($F33,DB!$C$7:$C$282,0)))</f>
        <v>○</v>
      </c>
      <c r="J33" s="66" t="str">
        <f>IF($F33="","",INDEX(DB!$G$7:$G$282,MATCH($F33,DB!$C$7:$C$282,0)))</f>
        <v>○</v>
      </c>
    </row>
    <row r="34" spans="4:10" ht="22.5" customHeight="1" x14ac:dyDescent="0.15">
      <c r="D34" s="55">
        <f t="shared" si="0"/>
        <v>30</v>
      </c>
      <c r="E34" s="56" t="str">
        <f>IF($F34="","",INDEX(DB!$B$7:$B$282,MATCH($F34,DB!$C$7:$C$282,0)))</f>
        <v>第12表</v>
      </c>
      <c r="F34" s="60" t="str">
        <v>住宅の種類(2区分)、住宅の所有の関係(5区分)、構造(3区分)別住宅数、世帯数、世帯人員、１住宅当たり居住室数、１住宅当たり居住室の畳数、１住宅当たり延べ面積、１人当たり居住室の畳数及び１室当たり人員－全国、都道府県、21大都市</v>
      </c>
      <c r="G34" s="66" t="str">
        <f>IF($F34="","",INDEX(DB!$D$7:$D$282,MATCH($F34,DB!$C$7:$C$282,0)))</f>
        <v>○</v>
      </c>
      <c r="H34" s="66" t="str">
        <f>IF($F34="","",INDEX(DB!$E$7:$E$282,MATCH($F34,DB!$C$7:$C$282,0)))</f>
        <v>○</v>
      </c>
      <c r="I34" s="66" t="str">
        <f>IF($F34="","",INDEX(DB!$F$7:$F$282,MATCH($F34,DB!$C$7:$C$282,0)))</f>
        <v/>
      </c>
      <c r="J34" s="66" t="str">
        <f>IF($F34="","",INDEX(DB!$G$7:$G$282,MATCH($F34,DB!$C$7:$C$282,0)))</f>
        <v/>
      </c>
    </row>
    <row r="35" spans="4:10" ht="22.5" customHeight="1" x14ac:dyDescent="0.15">
      <c r="D35" s="55">
        <f t="shared" si="0"/>
        <v>31</v>
      </c>
      <c r="E35" s="56" t="str">
        <f>IF($F35="","",INDEX(DB!$B$7:$B$282,MATCH($F35,DB!$C$7:$C$282,0)))</f>
        <v>第13表</v>
      </c>
      <c r="F35" s="60" t="str">
        <v>住宅の種類(2区分)、住宅の所有の関係(5区分)、建て方(4区分)、構造(2区分)別延べ面積(6区分)別住宅数及び１住宅当たり延べ面積－全国、都道府県、21大都市</v>
      </c>
      <c r="G35" s="66" t="str">
        <f>IF($F35="","",INDEX(DB!$D$7:$D$282,MATCH($F35,DB!$C$7:$C$282,0)))</f>
        <v>○</v>
      </c>
      <c r="H35" s="66" t="str">
        <f>IF($F35="","",INDEX(DB!$E$7:$E$282,MATCH($F35,DB!$C$7:$C$282,0)))</f>
        <v>○</v>
      </c>
      <c r="I35" s="66" t="str">
        <f>IF($F35="","",INDEX(DB!$F$7:$F$282,MATCH($F35,DB!$C$7:$C$282,0)))</f>
        <v/>
      </c>
      <c r="J35" s="66" t="str">
        <f>IF($F35="","",INDEX(DB!$G$7:$G$282,MATCH($F35,DB!$C$7:$C$282,0)))</f>
        <v/>
      </c>
    </row>
    <row r="36" spans="4:10" ht="22.5" customHeight="1" x14ac:dyDescent="0.15">
      <c r="D36" s="55">
        <f t="shared" si="0"/>
        <v>32</v>
      </c>
      <c r="E36" s="56" t="str">
        <f>IF($F36="","",INDEX(DB!$B$7:$B$282,MATCH($F36,DB!$C$7:$C$282,0)))</f>
        <v>第14表</v>
      </c>
      <c r="F36" s="60" t="str">
        <v>住宅の種類(2区分)、建築の時期(10区分)、住宅の所有の関係(6区分)別延べ面積(18区分)別住宅数及び１住宅当たり延べ面積－全国</v>
      </c>
      <c r="G36" s="66" t="str">
        <f>IF($F36="","",INDEX(DB!$D$7:$D$282,MATCH($F36,DB!$C$7:$C$282,0)))</f>
        <v>○</v>
      </c>
      <c r="H36" s="66" t="str">
        <f>IF($F36="","",INDEX(DB!$E$7:$E$282,MATCH($F36,DB!$C$7:$C$282,0)))</f>
        <v/>
      </c>
      <c r="I36" s="66" t="str">
        <f>IF($F36="","",INDEX(DB!$F$7:$F$282,MATCH($F36,DB!$C$7:$C$282,0)))</f>
        <v/>
      </c>
      <c r="J36" s="66" t="str">
        <f>IF($F36="","",INDEX(DB!$G$7:$G$282,MATCH($F36,DB!$C$7:$C$282,0)))</f>
        <v/>
      </c>
    </row>
    <row r="37" spans="4:10" ht="22.5" customHeight="1" x14ac:dyDescent="0.15">
      <c r="D37" s="55">
        <f t="shared" si="0"/>
        <v>33</v>
      </c>
      <c r="E37" s="56" t="str">
        <f>IF($F37="","",INDEX(DB!$B$7:$B$282,MATCH($F37,DB!$C$7:$C$282,0)))</f>
        <v>第15表</v>
      </c>
      <c r="F37" s="60" t="str">
        <v>住宅の種類(2区分)、建築の時期(9区分)、住宅の所有の関係(6区分)別延べ面積(6区分)別住宅数及び１住宅当たり延べ面積－全国、都道府県、21大都市</v>
      </c>
      <c r="G37" s="66" t="str">
        <f>IF($F37="","",INDEX(DB!$D$7:$D$282,MATCH($F37,DB!$C$7:$C$282,0)))</f>
        <v>○</v>
      </c>
      <c r="H37" s="66" t="str">
        <f>IF($F37="","",INDEX(DB!$E$7:$E$282,MATCH($F37,DB!$C$7:$C$282,0)))</f>
        <v>○</v>
      </c>
      <c r="I37" s="66" t="str">
        <f>IF($F37="","",INDEX(DB!$F$7:$F$282,MATCH($F37,DB!$C$7:$C$282,0)))</f>
        <v/>
      </c>
      <c r="J37" s="66" t="str">
        <f>IF($F37="","",INDEX(DB!$G$7:$G$282,MATCH($F37,DB!$C$7:$C$282,0)))</f>
        <v/>
      </c>
    </row>
    <row r="38" spans="4:10" ht="22.5" customHeight="1" x14ac:dyDescent="0.15">
      <c r="D38" s="55">
        <f t="shared" si="0"/>
        <v>34</v>
      </c>
      <c r="E38" s="56" t="str">
        <f>IF($F38="","",INDEX(DB!$B$7:$B$282,MATCH($F38,DB!$C$7:$C$282,0)))</f>
        <v>第16表</v>
      </c>
      <c r="F38" s="60" t="str">
        <v>住宅の種類(2区分)、延べ面積に占める居住室の広さの割合(9区分)別延べ面積(14区分)別住宅数及び１住宅当たり延べ面積－全国</v>
      </c>
      <c r="G38" s="66" t="str">
        <f>IF($F38="","",INDEX(DB!$D$7:$D$282,MATCH($F38,DB!$C$7:$C$282,0)))</f>
        <v>○</v>
      </c>
      <c r="H38" s="66" t="str">
        <f>IF($F38="","",INDEX(DB!$E$7:$E$282,MATCH($F38,DB!$C$7:$C$282,0)))</f>
        <v/>
      </c>
      <c r="I38" s="66" t="str">
        <f>IF($F38="","",INDEX(DB!$F$7:$F$282,MATCH($F38,DB!$C$7:$C$282,0)))</f>
        <v/>
      </c>
      <c r="J38" s="66" t="str">
        <f>IF($F38="","",INDEX(DB!$G$7:$G$282,MATCH($F38,DB!$C$7:$C$282,0)))</f>
        <v/>
      </c>
    </row>
    <row r="39" spans="4:10" ht="22.5" customHeight="1" x14ac:dyDescent="0.15">
      <c r="D39" s="55">
        <f t="shared" si="0"/>
        <v>35</v>
      </c>
      <c r="E39" s="56" t="str">
        <f>IF($F39="","",INDEX(DB!$B$7:$B$282,MATCH($F39,DB!$C$7:$C$282,0)))</f>
        <v>第17表</v>
      </c>
      <c r="F39" s="60" t="str">
        <v>住宅の種類(2区分)、建て方(4区分)、構造(2区分)、建築の時期(10区分)別延べ面積(6区分)別住宅数及び１住宅当たり延べ面積－全国</v>
      </c>
      <c r="G39" s="66" t="str">
        <f>IF($F39="","",INDEX(DB!$D$7:$D$282,MATCH($F39,DB!$C$7:$C$282,0)))</f>
        <v>○</v>
      </c>
      <c r="H39" s="66" t="str">
        <f>IF($F39="","",INDEX(DB!$E$7:$E$282,MATCH($F39,DB!$C$7:$C$282,0)))</f>
        <v/>
      </c>
      <c r="I39" s="66" t="str">
        <f>IF($F39="","",INDEX(DB!$F$7:$F$282,MATCH($F39,DB!$C$7:$C$282,0)))</f>
        <v/>
      </c>
      <c r="J39" s="66" t="str">
        <f>IF($F39="","",INDEX(DB!$G$7:$G$282,MATCH($F39,DB!$C$7:$C$282,0)))</f>
        <v/>
      </c>
    </row>
    <row r="40" spans="4:10" ht="22.5" customHeight="1" x14ac:dyDescent="0.15">
      <c r="D40" s="55">
        <f t="shared" si="0"/>
        <v>36</v>
      </c>
      <c r="E40" s="56" t="str">
        <f>IF($F40="","",INDEX(DB!$B$7:$B$282,MATCH($F40,DB!$C$7:$C$282,0)))</f>
        <v>第18表</v>
      </c>
      <c r="F40" s="60" t="str">
        <v>住宅の所有の関係(2区分)別居住室数(10区分)別住宅数及び１住宅当たり居住室数－全国、都道府県、市区町村</v>
      </c>
      <c r="G40" s="66" t="str">
        <f>IF($F40="","",INDEX(DB!$D$7:$D$282,MATCH($F40,DB!$C$7:$C$282,0)))</f>
        <v>○</v>
      </c>
      <c r="H40" s="66" t="str">
        <f>IF($F40="","",INDEX(DB!$E$7:$E$282,MATCH($F40,DB!$C$7:$C$282,0)))</f>
        <v>○</v>
      </c>
      <c r="I40" s="66" t="str">
        <f>IF($F40="","",INDEX(DB!$F$7:$F$282,MATCH($F40,DB!$C$7:$C$282,0)))</f>
        <v>○</v>
      </c>
      <c r="J40" s="66" t="str">
        <f>IF($F40="","",INDEX(DB!$G$7:$G$282,MATCH($F40,DB!$C$7:$C$282,0)))</f>
        <v>○</v>
      </c>
    </row>
    <row r="41" spans="4:10" ht="22.5" customHeight="1" x14ac:dyDescent="0.15">
      <c r="D41" s="55">
        <f t="shared" si="0"/>
        <v>37</v>
      </c>
      <c r="E41" s="56" t="str">
        <f>IF($F41="","",INDEX(DB!$B$7:$B$282,MATCH($F41,DB!$C$7:$C$282,0)))</f>
        <v>第19表</v>
      </c>
      <c r="F41" s="60" t="str">
        <v>住宅の所有の関係(2区分)別居住室の畳数(13区分)別住宅数及び１住宅当たり居住室の畳数－全国、都道府県、市区町村</v>
      </c>
      <c r="G41" s="66" t="str">
        <f>IF($F41="","",INDEX(DB!$D$7:$D$282,MATCH($F41,DB!$C$7:$C$282,0)))</f>
        <v>○</v>
      </c>
      <c r="H41" s="66" t="str">
        <f>IF($F41="","",INDEX(DB!$E$7:$E$282,MATCH($F41,DB!$C$7:$C$282,0)))</f>
        <v>○</v>
      </c>
      <c r="I41" s="66" t="str">
        <f>IF($F41="","",INDEX(DB!$F$7:$F$282,MATCH($F41,DB!$C$7:$C$282,0)))</f>
        <v>○</v>
      </c>
      <c r="J41" s="66" t="str">
        <f>IF($F41="","",INDEX(DB!$G$7:$G$282,MATCH($F41,DB!$C$7:$C$282,0)))</f>
        <v>○</v>
      </c>
    </row>
    <row r="42" spans="4:10" ht="22.5" customHeight="1" x14ac:dyDescent="0.15">
      <c r="D42" s="55">
        <f t="shared" si="0"/>
        <v>38</v>
      </c>
      <c r="E42" s="56" t="str">
        <f>IF($F42="","",INDEX(DB!$B$7:$B$282,MATCH($F42,DB!$C$7:$C$282,0)))</f>
        <v>第20-1表</v>
      </c>
      <c r="F42" s="60" t="str">
        <v>住宅の種類(2区分)、建築の時期(10区分)、住宅の所有の関係(12区分)別台所の型(5区分)、居住室数(6区分)別住宅数及び１住宅当たり居住室数－全国</v>
      </c>
      <c r="G42" s="66" t="str">
        <f>IF($F42="","",INDEX(DB!$D$7:$D$282,MATCH($F42,DB!$C$7:$C$282,0)))</f>
        <v>○</v>
      </c>
      <c r="H42" s="66" t="str">
        <f>IF($F42="","",INDEX(DB!$E$7:$E$282,MATCH($F42,DB!$C$7:$C$282,0)))</f>
        <v/>
      </c>
      <c r="I42" s="66" t="str">
        <f>IF($F42="","",INDEX(DB!$F$7:$F$282,MATCH($F42,DB!$C$7:$C$282,0)))</f>
        <v/>
      </c>
      <c r="J42" s="66" t="str">
        <f>IF($F42="","",INDEX(DB!$G$7:$G$282,MATCH($F42,DB!$C$7:$C$282,0)))</f>
        <v/>
      </c>
    </row>
    <row r="43" spans="4:10" ht="22.5" customHeight="1" x14ac:dyDescent="0.15">
      <c r="D43" s="55">
        <f t="shared" si="0"/>
        <v>39</v>
      </c>
      <c r="E43" s="56" t="str">
        <f>IF($F43="","",INDEX(DB!$B$7:$B$282,MATCH($F43,DB!$C$7:$C$282,0)))</f>
        <v>第20-2表</v>
      </c>
      <c r="F43" s="60" t="str">
        <v>住宅の種類(2区分)、建築の時期(10区分)、住宅の所有の関係(3区分)別台所の型(5区分)、居住室数(5区分)別住宅数及び１住宅当たり居住室数－全国、都道府県、21大都市</v>
      </c>
      <c r="G43" s="66" t="str">
        <f>IF($F43="","",INDEX(DB!$D$7:$D$282,MATCH($F43,DB!$C$7:$C$282,0)))</f>
        <v>○</v>
      </c>
      <c r="H43" s="66" t="str">
        <f>IF($F43="","",INDEX(DB!$E$7:$E$282,MATCH($F43,DB!$C$7:$C$282,0)))</f>
        <v>○</v>
      </c>
      <c r="I43" s="66" t="str">
        <f>IF($F43="","",INDEX(DB!$F$7:$F$282,MATCH($F43,DB!$C$7:$C$282,0)))</f>
        <v/>
      </c>
      <c r="J43" s="66" t="str">
        <f>IF($F43="","",INDEX(DB!$G$7:$G$282,MATCH($F43,DB!$C$7:$C$282,0)))</f>
        <v/>
      </c>
    </row>
    <row r="44" spans="4:10" ht="22.5" customHeight="1" x14ac:dyDescent="0.15">
      <c r="D44" s="55">
        <f t="shared" si="0"/>
        <v>40</v>
      </c>
      <c r="E44" s="56" t="str">
        <f>IF($F44="","",INDEX(DB!$B$7:$B$282,MATCH($F44,DB!$C$7:$C$282,0)))</f>
        <v>第21表</v>
      </c>
      <c r="F44" s="60" t="str">
        <v>住宅の種類(2区分)、台所の型(5区分)別住宅数－全国、都道府県、21大都市</v>
      </c>
      <c r="G44" s="66" t="str">
        <f>IF($F44="","",INDEX(DB!$D$7:$D$282,MATCH($F44,DB!$C$7:$C$282,0)))</f>
        <v>○</v>
      </c>
      <c r="H44" s="66" t="str">
        <f>IF($F44="","",INDEX(DB!$E$7:$E$282,MATCH($F44,DB!$C$7:$C$282,0)))</f>
        <v>○</v>
      </c>
      <c r="I44" s="66" t="str">
        <f>IF($F44="","",INDEX(DB!$F$7:$F$282,MATCH($F44,DB!$C$7:$C$282,0)))</f>
        <v/>
      </c>
      <c r="J44" s="66" t="str">
        <f>IF($F44="","",INDEX(DB!$G$7:$G$282,MATCH($F44,DB!$C$7:$C$282,0)))</f>
        <v/>
      </c>
    </row>
    <row r="45" spans="4:10" ht="22.5" customHeight="1" x14ac:dyDescent="0.15">
      <c r="D45" s="55">
        <f t="shared" si="0"/>
        <v>41</v>
      </c>
      <c r="E45" s="56" t="str">
        <f>IF($F45="","",INDEX(DB!$B$7:$B$282,MATCH($F45,DB!$C$7:$C$282,0)))</f>
        <v>第22表</v>
      </c>
      <c r="F45" s="60" t="str">
        <v>住宅の所有の関係(6区分)、台所の型(5区分)別住宅数－全国、都道府県、21大都市</v>
      </c>
      <c r="G45" s="66" t="str">
        <f>IF($F45="","",INDEX(DB!$D$7:$D$282,MATCH($F45,DB!$C$7:$C$282,0)))</f>
        <v>○</v>
      </c>
      <c r="H45" s="66" t="str">
        <f>IF($F45="","",INDEX(DB!$E$7:$E$282,MATCH($F45,DB!$C$7:$C$282,0)))</f>
        <v>○</v>
      </c>
      <c r="I45" s="66" t="str">
        <f>IF($F45="","",INDEX(DB!$F$7:$F$282,MATCH($F45,DB!$C$7:$C$282,0)))</f>
        <v/>
      </c>
      <c r="J45" s="66" t="str">
        <f>IF($F45="","",INDEX(DB!$G$7:$G$282,MATCH($F45,DB!$C$7:$C$282,0)))</f>
        <v/>
      </c>
    </row>
    <row r="46" spans="4:10" ht="22.5" customHeight="1" x14ac:dyDescent="0.15">
      <c r="D46" s="55">
        <f t="shared" si="0"/>
        <v>42</v>
      </c>
      <c r="E46" s="56" t="str">
        <f>IF($F46="","",INDEX(DB!$B$7:$B$282,MATCH($F46,DB!$C$7:$C$282,0)))</f>
        <v>第23表</v>
      </c>
      <c r="F46" s="60" t="str">
        <v>住宅の建て方(4区分)、構造(4区分)、台所の型(5区分)別住宅数(エレベーターのある非木造の共同住宅数、非木造の高齢者対応型共同住宅数―特掲)－全国、都道府県、21大都市</v>
      </c>
      <c r="G46" s="66" t="str">
        <f>IF($F46="","",INDEX(DB!$D$7:$D$282,MATCH($F46,DB!$C$7:$C$282,0)))</f>
        <v>○</v>
      </c>
      <c r="H46" s="66" t="str">
        <f>IF($F46="","",INDEX(DB!$E$7:$E$282,MATCH($F46,DB!$C$7:$C$282,0)))</f>
        <v>○</v>
      </c>
      <c r="I46" s="66" t="str">
        <f>IF($F46="","",INDEX(DB!$F$7:$F$282,MATCH($F46,DB!$C$7:$C$282,0)))</f>
        <v/>
      </c>
      <c r="J46" s="66" t="str">
        <f>IF($F46="","",INDEX(DB!$G$7:$G$282,MATCH($F46,DB!$C$7:$C$282,0)))</f>
        <v/>
      </c>
    </row>
    <row r="47" spans="4:10" ht="22.5" customHeight="1" x14ac:dyDescent="0.15">
      <c r="D47" s="55">
        <f t="shared" si="0"/>
        <v>43</v>
      </c>
      <c r="E47" s="56" t="str">
        <f>IF($F47="","",INDEX(DB!$B$7:$B$282,MATCH($F47,DB!$C$7:$C$282,0)))</f>
        <v>第24表</v>
      </c>
      <c r="F47" s="60" t="str">
        <v>住宅の建築の時期(14区分)、台所の型(5区分)別住宅数－全国、都道府県、21大都市</v>
      </c>
      <c r="G47" s="66" t="str">
        <f>IF($F47="","",INDEX(DB!$D$7:$D$282,MATCH($F47,DB!$C$7:$C$282,0)))</f>
        <v>○</v>
      </c>
      <c r="H47" s="66" t="str">
        <f>IF($F47="","",INDEX(DB!$E$7:$E$282,MATCH($F47,DB!$C$7:$C$282,0)))</f>
        <v>○</v>
      </c>
      <c r="I47" s="66" t="str">
        <f>IF($F47="","",INDEX(DB!$F$7:$F$282,MATCH($F47,DB!$C$7:$C$282,0)))</f>
        <v/>
      </c>
      <c r="J47" s="66" t="str">
        <f>IF($F47="","",INDEX(DB!$G$7:$G$282,MATCH($F47,DB!$C$7:$C$282,0)))</f>
        <v/>
      </c>
    </row>
    <row r="48" spans="4:10" ht="22.5" customHeight="1" x14ac:dyDescent="0.15">
      <c r="D48" s="55">
        <f t="shared" si="0"/>
        <v>44</v>
      </c>
      <c r="E48" s="56" t="str">
        <f>IF($F48="","",INDEX(DB!$B$7:$B$282,MATCH($F48,DB!$C$7:$C$282,0)))</f>
        <v>第25-1表</v>
      </c>
      <c r="F48" s="60" t="str">
        <v>住宅の種類(2区分)、住宅の所有の関係(2区分)、建て方(6区分)、建築の時期(9区分)、高齢者等のための設備状況(14区分)別住宅数(エレベーターのある共同住宅数、高齢者対応型共同住宅数―特掲)－全国、都道府県、21大都市</v>
      </c>
      <c r="G48" s="66" t="str">
        <f>IF($F48="","",INDEX(DB!$D$7:$D$282,MATCH($F48,DB!$C$7:$C$282,0)))</f>
        <v>○</v>
      </c>
      <c r="H48" s="66" t="str">
        <f>IF($F48="","",INDEX(DB!$E$7:$E$282,MATCH($F48,DB!$C$7:$C$282,0)))</f>
        <v>○</v>
      </c>
      <c r="I48" s="66" t="str">
        <f>IF($F48="","",INDEX(DB!$F$7:$F$282,MATCH($F48,DB!$C$7:$C$282,0)))</f>
        <v/>
      </c>
      <c r="J48" s="66" t="str">
        <f>IF($F48="","",INDEX(DB!$G$7:$G$282,MATCH($F48,DB!$C$7:$C$282,0)))</f>
        <v/>
      </c>
    </row>
    <row r="49" spans="4:10" ht="22.5" customHeight="1" x14ac:dyDescent="0.15">
      <c r="D49" s="55">
        <f t="shared" si="0"/>
        <v>45</v>
      </c>
      <c r="E49" s="56" t="str">
        <f>IF($F49="","",INDEX(DB!$B$7:$B$282,MATCH($F49,DB!$C$7:$C$282,0)))</f>
        <v>第25-2表</v>
      </c>
      <c r="F49" s="60" t="str">
        <v>住宅の種類(2区分)、住宅の所有の関係(2区分)、建て方(4区分)、高齢者等のための設備状況(14区分)別住宅数(高齢者対応型共同住宅数―特掲) －全国、都道府県、市区</v>
      </c>
      <c r="G49" s="66" t="str">
        <f>IF($F49="","",INDEX(DB!$D$7:$D$282,MATCH($F49,DB!$C$7:$C$282,0)))</f>
        <v>○</v>
      </c>
      <c r="H49" s="66" t="str">
        <f>IF($F49="","",INDEX(DB!$E$7:$E$282,MATCH($F49,DB!$C$7:$C$282,0)))</f>
        <v>○</v>
      </c>
      <c r="I49" s="66" t="str">
        <f>IF($F49="","",INDEX(DB!$F$7:$F$282,MATCH($F49,DB!$C$7:$C$282,0)))</f>
        <v>○</v>
      </c>
      <c r="J49" s="66" t="str">
        <f>IF($F49="","",INDEX(DB!$G$7:$G$282,MATCH($F49,DB!$C$7:$C$282,0)))</f>
        <v/>
      </c>
    </row>
    <row r="50" spans="4:10" ht="22.5" customHeight="1" x14ac:dyDescent="0.15">
      <c r="D50" s="55">
        <f t="shared" si="0"/>
        <v>46</v>
      </c>
      <c r="E50" s="56" t="str">
        <f>IF($F50="","",INDEX(DB!$B$7:$B$282,MATCH($F50,DB!$C$7:$C$282,0)))</f>
        <v>第25-3表</v>
      </c>
      <c r="F50" s="60" t="str">
        <v>住宅の種類(2区分)、住宅の所有の関係(2区分)、高齢者等のための設備状況(14区分)別住宅数(高齢者対応型共同住宅数―特掲)－全国、都道府県、市区町村</v>
      </c>
      <c r="G50" s="66" t="str">
        <f>IF($F50="","",INDEX(DB!$D$7:$D$282,MATCH($F50,DB!$C$7:$C$282,0)))</f>
        <v>○</v>
      </c>
      <c r="H50" s="66" t="str">
        <f>IF($F50="","",INDEX(DB!$E$7:$E$282,MATCH($F50,DB!$C$7:$C$282,0)))</f>
        <v>○</v>
      </c>
      <c r="I50" s="66" t="str">
        <f>IF($F50="","",INDEX(DB!$F$7:$F$282,MATCH($F50,DB!$C$7:$C$282,0)))</f>
        <v>○</v>
      </c>
      <c r="J50" s="66" t="str">
        <f>IF($F50="","",INDEX(DB!$G$7:$G$282,MATCH($F50,DB!$C$7:$C$282,0)))</f>
        <v>○</v>
      </c>
    </row>
    <row r="51" spans="4:10" ht="22.5" customHeight="1" x14ac:dyDescent="0.15">
      <c r="D51" s="55">
        <f t="shared" si="0"/>
        <v>47</v>
      </c>
      <c r="E51" s="56" t="str">
        <f>IF($F51="","",INDEX(DB!$B$7:$B$282,MATCH($F51,DB!$C$7:$C$282,0)))</f>
        <v>第26表</v>
      </c>
      <c r="F51" s="60" t="str">
        <v>住宅の種類(2区分)、住宅の所有の関係(2区分)、建て方(6区分)、延べ面積(6区分)、高齢者等のための設備状況(14区分)別住宅数(エレベーターのある共同住宅数、高齢者対応型共同住宅数―特掲)－全国、都道府県、21大都市</v>
      </c>
      <c r="G51" s="66" t="str">
        <f>IF($F51="","",INDEX(DB!$D$7:$D$282,MATCH($F51,DB!$C$7:$C$282,0)))</f>
        <v>○</v>
      </c>
      <c r="H51" s="66" t="str">
        <f>IF($F51="","",INDEX(DB!$E$7:$E$282,MATCH($F51,DB!$C$7:$C$282,0)))</f>
        <v>○</v>
      </c>
      <c r="I51" s="66" t="str">
        <f>IF($F51="","",INDEX(DB!$F$7:$F$282,MATCH($F51,DB!$C$7:$C$282,0)))</f>
        <v/>
      </c>
      <c r="J51" s="66" t="str">
        <f>IF($F51="","",INDEX(DB!$G$7:$G$282,MATCH($F51,DB!$C$7:$C$282,0)))</f>
        <v/>
      </c>
    </row>
    <row r="52" spans="4:10" ht="22.5" customHeight="1" x14ac:dyDescent="0.15">
      <c r="D52" s="55">
        <f t="shared" si="0"/>
        <v>48</v>
      </c>
      <c r="E52" s="56" t="str">
        <f>IF($F52="","",INDEX(DB!$B$7:$B$282,MATCH($F52,DB!$C$7:$C$282,0)))</f>
        <v>第27表</v>
      </c>
      <c r="F52" s="60" t="str">
        <v>住宅の所有の関係(5区分)、家族類型(8区分)別オートロック式の共同住宅に住む主世帯数－全国、都道府県、市区</v>
      </c>
      <c r="G52" s="66" t="str">
        <f>IF($F52="","",INDEX(DB!$D$7:$D$282,MATCH($F52,DB!$C$7:$C$282,0)))</f>
        <v>○</v>
      </c>
      <c r="H52" s="66" t="str">
        <f>IF($F52="","",INDEX(DB!$E$7:$E$282,MATCH($F52,DB!$C$7:$C$282,0)))</f>
        <v>○</v>
      </c>
      <c r="I52" s="66" t="str">
        <f>IF($F52="","",INDEX(DB!$F$7:$F$282,MATCH($F52,DB!$C$7:$C$282,0)))</f>
        <v>○</v>
      </c>
      <c r="J52" s="66" t="str">
        <f>IF($F52="","",INDEX(DB!$G$7:$G$282,MATCH($F52,DB!$C$7:$C$282,0)))</f>
        <v/>
      </c>
    </row>
    <row r="53" spans="4:10" ht="22.5" customHeight="1" x14ac:dyDescent="0.15">
      <c r="D53" s="55">
        <f t="shared" si="0"/>
        <v>49</v>
      </c>
      <c r="E53" s="56" t="str">
        <f>IF($F53="","",INDEX(DB!$B$7:$B$282,MATCH($F53,DB!$C$7:$C$282,0)))</f>
        <v>第28表</v>
      </c>
      <c r="F53" s="60" t="str">
        <v>住宅の構造(3区分)、建て方(4区分)、台所の型(5区分)別延べ面積(14区分)別専用住宅数及び１住宅当たり延べ面積－全国、都道府県、21大都市</v>
      </c>
      <c r="G53" s="66" t="str">
        <f>IF($F53="","",INDEX(DB!$D$7:$D$282,MATCH($F53,DB!$C$7:$C$282,0)))</f>
        <v>○</v>
      </c>
      <c r="H53" s="66" t="str">
        <f>IF($F53="","",INDEX(DB!$E$7:$E$282,MATCH($F53,DB!$C$7:$C$282,0)))</f>
        <v>○</v>
      </c>
      <c r="I53" s="66" t="str">
        <f>IF($F53="","",INDEX(DB!$F$7:$F$282,MATCH($F53,DB!$C$7:$C$282,0)))</f>
        <v/>
      </c>
      <c r="J53" s="66" t="str">
        <f>IF($F53="","",INDEX(DB!$G$7:$G$282,MATCH($F53,DB!$C$7:$C$282,0)))</f>
        <v/>
      </c>
    </row>
    <row r="54" spans="4:10" ht="22.5" customHeight="1" x14ac:dyDescent="0.15">
      <c r="D54" s="55">
        <f t="shared" si="0"/>
        <v>50</v>
      </c>
      <c r="E54" s="56" t="str">
        <f>IF($F54="","",INDEX(DB!$B$7:$B$282,MATCH($F54,DB!$C$7:$C$282,0)))</f>
        <v>第29-1表</v>
      </c>
      <c r="F54" s="60" t="str">
        <v>住宅の種類(2区分)、住宅の所有の関係(5区分)、建て方(4区分)、構造(3区分)、省エネルギー設備等(7区分)別住宅数－全国、都道府県、21大都市</v>
      </c>
      <c r="G54" s="66" t="str">
        <f>IF($F54="","",INDEX(DB!$D$7:$D$282,MATCH($F54,DB!$C$7:$C$282,0)))</f>
        <v>○</v>
      </c>
      <c r="H54" s="66" t="str">
        <f>IF($F54="","",INDEX(DB!$E$7:$E$282,MATCH($F54,DB!$C$7:$C$282,0)))</f>
        <v>○</v>
      </c>
      <c r="I54" s="66" t="str">
        <f>IF($F54="","",INDEX(DB!$F$7:$F$282,MATCH($F54,DB!$C$7:$C$282,0)))</f>
        <v/>
      </c>
      <c r="J54" s="66" t="str">
        <f>IF($F54="","",INDEX(DB!$G$7:$G$282,MATCH($F54,DB!$C$7:$C$282,0)))</f>
        <v/>
      </c>
    </row>
    <row r="55" spans="4:10" ht="22.5" customHeight="1" x14ac:dyDescent="0.15">
      <c r="D55" s="55">
        <f t="shared" si="0"/>
        <v>51</v>
      </c>
      <c r="E55" s="56" t="str">
        <f>IF($F55="","",INDEX(DB!$B$7:$B$282,MATCH($F55,DB!$C$7:$C$282,0)))</f>
        <v>第29-2表</v>
      </c>
      <c r="F55" s="60" t="str">
        <v>住宅の種類(2区分)、住宅の所有の関係(2区分)、建て方(4区分)、構造(2区分)、省エネルギー設備等(7区分)別住宅数－全国、都道府県、市区町村</v>
      </c>
      <c r="G55" s="66" t="str">
        <f>IF($F55="","",INDEX(DB!$D$7:$D$282,MATCH($F55,DB!$C$7:$C$282,0)))</f>
        <v>○</v>
      </c>
      <c r="H55" s="66" t="str">
        <f>IF($F55="","",INDEX(DB!$E$7:$E$282,MATCH($F55,DB!$C$7:$C$282,0)))</f>
        <v>○</v>
      </c>
      <c r="I55" s="66" t="str">
        <f>IF($F55="","",INDEX(DB!$F$7:$F$282,MATCH($F55,DB!$C$7:$C$282,0)))</f>
        <v>○</v>
      </c>
      <c r="J55" s="66" t="str">
        <f>IF($F55="","",INDEX(DB!$G$7:$G$282,MATCH($F55,DB!$C$7:$C$282,0)))</f>
        <v>○</v>
      </c>
    </row>
    <row r="56" spans="4:10" ht="22.5" customHeight="1" x14ac:dyDescent="0.15">
      <c r="D56" s="55">
        <f t="shared" si="0"/>
        <v>52</v>
      </c>
      <c r="E56" s="56" t="str">
        <f>IF($F56="","",INDEX(DB!$B$7:$B$282,MATCH($F56,DB!$C$7:$C$282,0)))</f>
        <v>第30-1表</v>
      </c>
      <c r="F56" s="60" t="str">
        <v>住宅の種類(2区分)、住宅の所有の関係(6区分)、建築の時期(14区分)、省エネルギー設備等(7区分)別住宅数－全国、都道府県、21大都市</v>
      </c>
      <c r="G56" s="66" t="str">
        <f>IF($F56="","",INDEX(DB!$D$7:$D$282,MATCH($F56,DB!$C$7:$C$282,0)))</f>
        <v>○</v>
      </c>
      <c r="H56" s="66" t="str">
        <f>IF($F56="","",INDEX(DB!$E$7:$E$282,MATCH($F56,DB!$C$7:$C$282,0)))</f>
        <v>○</v>
      </c>
      <c r="I56" s="66" t="str">
        <f>IF($F56="","",INDEX(DB!$F$7:$F$282,MATCH($F56,DB!$C$7:$C$282,0)))</f>
        <v/>
      </c>
      <c r="J56" s="66" t="str">
        <f>IF($F56="","",INDEX(DB!$G$7:$G$282,MATCH($F56,DB!$C$7:$C$282,0)))</f>
        <v/>
      </c>
    </row>
    <row r="57" spans="4:10" ht="22.5" customHeight="1" x14ac:dyDescent="0.15">
      <c r="D57" s="55">
        <f t="shared" si="0"/>
        <v>53</v>
      </c>
      <c r="E57" s="56" t="str">
        <f>IF($F57="","",INDEX(DB!$B$7:$B$282,MATCH($F57,DB!$C$7:$C$282,0)))</f>
        <v>第30-2表</v>
      </c>
      <c r="F57" s="60" t="str">
        <v>住宅の種類(2区分)、住宅の所有の関係(2区分)、建築の時期(9区分)、省エネルギー設備等(7区分)別住宅数－全国、都道府県、市区町村</v>
      </c>
      <c r="G57" s="66" t="str">
        <f>IF($F57="","",INDEX(DB!$D$7:$D$282,MATCH($F57,DB!$C$7:$C$282,0)))</f>
        <v>○</v>
      </c>
      <c r="H57" s="66" t="str">
        <f>IF($F57="","",INDEX(DB!$E$7:$E$282,MATCH($F57,DB!$C$7:$C$282,0)))</f>
        <v>○</v>
      </c>
      <c r="I57" s="66" t="str">
        <f>IF($F57="","",INDEX(DB!$F$7:$F$282,MATCH($F57,DB!$C$7:$C$282,0)))</f>
        <v>○</v>
      </c>
      <c r="J57" s="66" t="str">
        <f>IF($F57="","",INDEX(DB!$G$7:$G$282,MATCH($F57,DB!$C$7:$C$282,0)))</f>
        <v>○</v>
      </c>
    </row>
    <row r="58" spans="4:10" ht="22.5" customHeight="1" x14ac:dyDescent="0.15">
      <c r="D58" s="55">
        <f t="shared" si="0"/>
        <v>54</v>
      </c>
      <c r="E58" s="56" t="str">
        <f>IF($F58="","",INDEX(DB!$B$7:$B$282,MATCH($F58,DB!$C$7:$C$282,0)))</f>
        <v>第31表</v>
      </c>
      <c r="F58" s="60" t="str">
        <v>住宅の所有の関係(5区分)、建築の時期(7区分)、建て方(3区分)、台所の型(5区分)別居住室数(5区分)別住宅数及び１住宅当たり居住室数－全国、都道府県、21大都市</v>
      </c>
      <c r="G58" s="66" t="str">
        <f>IF($F58="","",INDEX(DB!$D$7:$D$282,MATCH($F58,DB!$C$7:$C$282,0)))</f>
        <v>○</v>
      </c>
      <c r="H58" s="66" t="str">
        <f>IF($F58="","",INDEX(DB!$E$7:$E$282,MATCH($F58,DB!$C$7:$C$282,0)))</f>
        <v>○</v>
      </c>
      <c r="I58" s="66" t="str">
        <f>IF($F58="","",INDEX(DB!$F$7:$F$282,MATCH($F58,DB!$C$7:$C$282,0)))</f>
        <v/>
      </c>
      <c r="J58" s="66" t="str">
        <f>IF($F58="","",INDEX(DB!$G$7:$G$282,MATCH($F58,DB!$C$7:$C$282,0)))</f>
        <v/>
      </c>
    </row>
    <row r="59" spans="4:10" ht="22.5" customHeight="1" x14ac:dyDescent="0.15">
      <c r="D59" s="55">
        <f t="shared" si="0"/>
        <v>55</v>
      </c>
      <c r="E59" s="56" t="str">
        <f>IF($F59="","",INDEX(DB!$B$7:$B$282,MATCH($F59,DB!$C$7:$C$282,0)))</f>
        <v>第32-1表</v>
      </c>
      <c r="F59" s="60" t="str">
        <v>住宅の所有の関係(6区分)、腐朽・破損の有無(2区分)、建築の時期(10区分)別住宅数－全国、都道府県、21大都市</v>
      </c>
      <c r="G59" s="66" t="str">
        <f>IF($F59="","",INDEX(DB!$D$7:$D$282,MATCH($F59,DB!$C$7:$C$282,0)))</f>
        <v>○</v>
      </c>
      <c r="H59" s="66" t="str">
        <f>IF($F59="","",INDEX(DB!$E$7:$E$282,MATCH($F59,DB!$C$7:$C$282,0)))</f>
        <v>○</v>
      </c>
      <c r="I59" s="66" t="str">
        <f>IF($F59="","",INDEX(DB!$F$7:$F$282,MATCH($F59,DB!$C$7:$C$282,0)))</f>
        <v/>
      </c>
      <c r="J59" s="66" t="str">
        <f>IF($F59="","",INDEX(DB!$G$7:$G$282,MATCH($F59,DB!$C$7:$C$282,0)))</f>
        <v/>
      </c>
    </row>
    <row r="60" spans="4:10" ht="22.5" customHeight="1" x14ac:dyDescent="0.15">
      <c r="D60" s="55">
        <f t="shared" si="0"/>
        <v>56</v>
      </c>
      <c r="E60" s="56" t="str">
        <f>IF($F60="","",INDEX(DB!$B$7:$B$282,MATCH($F60,DB!$C$7:$C$282,0)))</f>
        <v>第32-2表</v>
      </c>
      <c r="F60" s="60" t="str">
        <v>住宅の所有の関係(6区分)、腐朽・破損の有無(2区分)、建築の時期(9区分)別住宅数－全国、都道府県、市区町村</v>
      </c>
      <c r="G60" s="66" t="str">
        <f>IF($F60="","",INDEX(DB!$D$7:$D$282,MATCH($F60,DB!$C$7:$C$282,0)))</f>
        <v>○</v>
      </c>
      <c r="H60" s="66" t="str">
        <f>IF($F60="","",INDEX(DB!$E$7:$E$282,MATCH($F60,DB!$C$7:$C$282,0)))</f>
        <v>○</v>
      </c>
      <c r="I60" s="66" t="str">
        <f>IF($F60="","",INDEX(DB!$F$7:$F$282,MATCH($F60,DB!$C$7:$C$282,0)))</f>
        <v>○</v>
      </c>
      <c r="J60" s="66" t="str">
        <f>IF($F60="","",INDEX(DB!$G$7:$G$282,MATCH($F60,DB!$C$7:$C$282,0)))</f>
        <v>○</v>
      </c>
    </row>
    <row r="61" spans="4:10" ht="22.5" customHeight="1" x14ac:dyDescent="0.15">
      <c r="D61" s="55">
        <f t="shared" si="0"/>
        <v>57</v>
      </c>
      <c r="E61" s="56" t="str">
        <f>IF($F61="","",INDEX(DB!$B$7:$B$282,MATCH($F61,DB!$C$7:$C$282,0)))</f>
        <v>第33-1表</v>
      </c>
      <c r="F61" s="60" t="str">
        <v>建物の構造(4区分)、腐朽・破損の有無(2区分)、建て方(4区分)、階数(9区分)別住宅数－全国、都道府県、21大都市</v>
      </c>
      <c r="G61" s="66" t="str">
        <f>IF($F61="","",INDEX(DB!$D$7:$D$282,MATCH($F61,DB!$C$7:$C$282,0)))</f>
        <v>○</v>
      </c>
      <c r="H61" s="66" t="str">
        <f>IF($F61="","",INDEX(DB!$E$7:$E$282,MATCH($F61,DB!$C$7:$C$282,0)))</f>
        <v>○</v>
      </c>
      <c r="I61" s="66" t="str">
        <f>IF($F61="","",INDEX(DB!$F$7:$F$282,MATCH($F61,DB!$C$7:$C$282,0)))</f>
        <v/>
      </c>
      <c r="J61" s="66" t="str">
        <f>IF($F61="","",INDEX(DB!$G$7:$G$282,MATCH($F61,DB!$C$7:$C$282,0)))</f>
        <v/>
      </c>
    </row>
    <row r="62" spans="4:10" ht="22.5" customHeight="1" x14ac:dyDescent="0.15">
      <c r="D62" s="55">
        <f t="shared" si="0"/>
        <v>58</v>
      </c>
      <c r="E62" s="56" t="str">
        <f>IF($F62="","",INDEX(DB!$B$7:$B$282,MATCH($F62,DB!$C$7:$C$282,0)))</f>
        <v>第33-2表</v>
      </c>
      <c r="F62" s="60" t="str">
        <v>建物の構造(2区分)、腐朽・破損の有無(2区分)、建て方(4区分)、階数(5区分)別住宅数－全国、都道府県、市区</v>
      </c>
      <c r="G62" s="66" t="str">
        <f>IF($F62="","",INDEX(DB!$D$7:$D$282,MATCH($F62,DB!$C$7:$C$282,0)))</f>
        <v>○</v>
      </c>
      <c r="H62" s="66" t="str">
        <f>IF($F62="","",INDEX(DB!$E$7:$E$282,MATCH($F62,DB!$C$7:$C$282,0)))</f>
        <v>○</v>
      </c>
      <c r="I62" s="66" t="str">
        <f>IF($F62="","",INDEX(DB!$F$7:$F$282,MATCH($F62,DB!$C$7:$C$282,0)))</f>
        <v>○</v>
      </c>
      <c r="J62" s="66" t="str">
        <f>IF($F62="","",INDEX(DB!$G$7:$G$282,MATCH($F62,DB!$C$7:$C$282,0)))</f>
        <v/>
      </c>
    </row>
    <row r="63" spans="4:10" ht="22.5" customHeight="1" x14ac:dyDescent="0.15">
      <c r="D63" s="55">
        <f t="shared" si="0"/>
        <v>59</v>
      </c>
      <c r="E63" s="56" t="str">
        <f>IF($F63="","",INDEX(DB!$B$7:$B$282,MATCH($F63,DB!$C$7:$C$282,0)))</f>
        <v>第33-3表</v>
      </c>
      <c r="F63" s="60" t="str">
        <v>建物の構造(2区分)、腐朽・破損の有無(2区分)、建て方(4区分)、階数(4区分)別住宅数－全国、都道府県、市区町村</v>
      </c>
      <c r="G63" s="66" t="str">
        <f>IF($F63="","",INDEX(DB!$D$7:$D$282,MATCH($F63,DB!$C$7:$C$282,0)))</f>
        <v>○</v>
      </c>
      <c r="H63" s="66" t="str">
        <f>IF($F63="","",INDEX(DB!$E$7:$E$282,MATCH($F63,DB!$C$7:$C$282,0)))</f>
        <v>○</v>
      </c>
      <c r="I63" s="66" t="str">
        <f>IF($F63="","",INDEX(DB!$F$7:$F$282,MATCH($F63,DB!$C$7:$C$282,0)))</f>
        <v>○</v>
      </c>
      <c r="J63" s="66" t="str">
        <f>IF($F63="","",INDEX(DB!$G$7:$G$282,MATCH($F63,DB!$C$7:$C$282,0)))</f>
        <v>○</v>
      </c>
    </row>
    <row r="64" spans="4:10" ht="22.5" customHeight="1" x14ac:dyDescent="0.15">
      <c r="D64" s="55">
        <f t="shared" si="0"/>
        <v>60</v>
      </c>
      <c r="E64" s="56" t="str">
        <f>IF($F64="","",INDEX(DB!$B$7:$B$282,MATCH($F64,DB!$C$7:$C$282,0)))</f>
        <v>第34-1表</v>
      </c>
      <c r="F64" s="60" t="str">
        <v>空き家の種類(5区分)、腐朽・破損の有無(2区分)、建て方(4区分)、構造(4区分)別空き家数－全国、都道府県、21大都市</v>
      </c>
      <c r="G64" s="66" t="str">
        <f>IF($F64="","",INDEX(DB!$D$7:$D$282,MATCH($F64,DB!$C$7:$C$282,0)))</f>
        <v>○</v>
      </c>
      <c r="H64" s="66" t="str">
        <f>IF($F64="","",INDEX(DB!$E$7:$E$282,MATCH($F64,DB!$C$7:$C$282,0)))</f>
        <v>○</v>
      </c>
      <c r="I64" s="66" t="str">
        <f>IF($F64="","",INDEX(DB!$F$7:$F$282,MATCH($F64,DB!$C$7:$C$282,0)))</f>
        <v/>
      </c>
      <c r="J64" s="66" t="str">
        <f>IF($F64="","",INDEX(DB!$G$7:$G$282,MATCH($F64,DB!$C$7:$C$282,0)))</f>
        <v/>
      </c>
    </row>
    <row r="65" spans="4:10" ht="22.5" customHeight="1" x14ac:dyDescent="0.15">
      <c r="D65" s="55">
        <f t="shared" si="0"/>
        <v>61</v>
      </c>
      <c r="E65" s="56" t="str">
        <f>IF($F65="","",INDEX(DB!$B$7:$B$282,MATCH($F65,DB!$C$7:$C$282,0)))</f>
        <v>第34-2表</v>
      </c>
      <c r="F65" s="60" t="str">
        <v>空き家の種類(4区分)、腐朽・破損の有無(2区分)、建て方(2区分)、構造(2区分)別空き家数－全国、都道府県、市区町村</v>
      </c>
      <c r="G65" s="66" t="str">
        <f>IF($F65="","",INDEX(DB!$D$7:$D$282,MATCH($F65,DB!$C$7:$C$282,0)))</f>
        <v>○</v>
      </c>
      <c r="H65" s="66" t="str">
        <f>IF($F65="","",INDEX(DB!$E$7:$E$282,MATCH($F65,DB!$C$7:$C$282,0)))</f>
        <v>○</v>
      </c>
      <c r="I65" s="66" t="str">
        <f>IF($F65="","",INDEX(DB!$F$7:$F$282,MATCH($F65,DB!$C$7:$C$282,0)))</f>
        <v>○</v>
      </c>
      <c r="J65" s="66" t="str">
        <f>IF($F65="","",INDEX(DB!$G$7:$G$282,MATCH($F65,DB!$C$7:$C$282,0)))</f>
        <v>○</v>
      </c>
    </row>
    <row r="66" spans="4:10" ht="22.5" customHeight="1" x14ac:dyDescent="0.15">
      <c r="D66" s="55">
        <f t="shared" si="0"/>
        <v>62</v>
      </c>
      <c r="E66" s="56" t="str">
        <f>IF($F66="","",INDEX(DB!$B$7:$B$282,MATCH($F66,DB!$C$7:$C$282,0)))</f>
        <v>第35表</v>
      </c>
      <c r="F66" s="60" t="str">
        <v>腐朽・破損の有無(2区分)、構造(4区分)、台所の型(2区分)別延べ面積(6区分)別住宅数及び１住宅当たり延べ面積－全国、都道府県、21大都市</v>
      </c>
      <c r="G66" s="66" t="str">
        <f>IF($F66="","",INDEX(DB!$D$7:$D$282,MATCH($F66,DB!$C$7:$C$282,0)))</f>
        <v>○</v>
      </c>
      <c r="H66" s="66" t="str">
        <f>IF($F66="","",INDEX(DB!$E$7:$E$282,MATCH($F66,DB!$C$7:$C$282,0)))</f>
        <v>○</v>
      </c>
      <c r="I66" s="66" t="str">
        <f>IF($F66="","",INDEX(DB!$F$7:$F$282,MATCH($F66,DB!$C$7:$C$282,0)))</f>
        <v/>
      </c>
      <c r="J66" s="66" t="str">
        <f>IF($F66="","",INDEX(DB!$G$7:$G$282,MATCH($F66,DB!$C$7:$C$282,0)))</f>
        <v/>
      </c>
    </row>
    <row r="67" spans="4:10" ht="22.5" customHeight="1" x14ac:dyDescent="0.15">
      <c r="D67" s="55">
        <f t="shared" si="0"/>
        <v>63</v>
      </c>
      <c r="E67" s="56" t="str">
        <f>IF($F67="","",INDEX(DB!$B$7:$B$282,MATCH($F67,DB!$C$7:$C$282,0)))</f>
        <v>第36表</v>
      </c>
      <c r="F67" s="60" t="str">
        <v>腐朽・破損の有無(2区分)、2019年以降の住宅の増改築・改修工事等(8区分)別持ち家数－全国、都道府県、市区町村</v>
      </c>
      <c r="G67" s="66" t="str">
        <f>IF($F67="","",INDEX(DB!$D$7:$D$282,MATCH($F67,DB!$C$7:$C$282,0)))</f>
        <v>○</v>
      </c>
      <c r="H67" s="66" t="str">
        <f>IF($F67="","",INDEX(DB!$E$7:$E$282,MATCH($F67,DB!$C$7:$C$282,0)))</f>
        <v>○</v>
      </c>
      <c r="I67" s="66" t="str">
        <f>IF($F67="","",INDEX(DB!$F$7:$F$282,MATCH($F67,DB!$C$7:$C$282,0)))</f>
        <v>○</v>
      </c>
      <c r="J67" s="66" t="str">
        <f>IF($F67="","",INDEX(DB!$G$7:$G$282,MATCH($F67,DB!$C$7:$C$282,0)))</f>
        <v>○</v>
      </c>
    </row>
    <row r="68" spans="4:10" ht="22.5" customHeight="1" x14ac:dyDescent="0.15">
      <c r="D68" s="55">
        <f t="shared" si="0"/>
        <v>64</v>
      </c>
      <c r="E68" s="56" t="str">
        <f>IF($F68="","",INDEX(DB!$B$7:$B$282,MATCH($F68,DB!$C$7:$C$282,0)))</f>
        <v>第37-1表</v>
      </c>
      <c r="F68" s="60" t="str">
        <v>居住世帯のない住宅(7区分)、住宅の種類(2区分)、建て方(4区分)、構造(3区分)別居住世帯のない住宅数(高齢者対応型共同住宅数―特掲)－全国、都道府県、21大都市</v>
      </c>
      <c r="G68" s="66" t="str">
        <f>IF($F68="","",INDEX(DB!$D$7:$D$282,MATCH($F68,DB!$C$7:$C$282,0)))</f>
        <v>○</v>
      </c>
      <c r="H68" s="66" t="str">
        <f>IF($F68="","",INDEX(DB!$E$7:$E$282,MATCH($F68,DB!$C$7:$C$282,0)))</f>
        <v>○</v>
      </c>
      <c r="I68" s="66" t="str">
        <f>IF($F68="","",INDEX(DB!$F$7:$F$282,MATCH($F68,DB!$C$7:$C$282,0)))</f>
        <v/>
      </c>
      <c r="J68" s="66" t="str">
        <f>IF($F68="","",INDEX(DB!$G$7:$G$282,MATCH($F68,DB!$C$7:$C$282,0)))</f>
        <v/>
      </c>
    </row>
    <row r="69" spans="4:10" ht="22.5" customHeight="1" x14ac:dyDescent="0.15">
      <c r="D69" s="55">
        <f t="shared" si="0"/>
        <v>65</v>
      </c>
      <c r="E69" s="56" t="str">
        <f>IF($F69="","",INDEX(DB!$B$7:$B$282,MATCH($F69,DB!$C$7:$C$282,0)))</f>
        <v>第37-2表</v>
      </c>
      <c r="F69" s="60" t="str">
        <v>居住世帯のない住宅(3区分)、住宅の種類(2区分)別居住世帯のない住宅数－全国、都道府県、市区町村</v>
      </c>
      <c r="G69" s="66" t="str">
        <f>IF($F69="","",INDEX(DB!$D$7:$D$282,MATCH($F69,DB!$C$7:$C$282,0)))</f>
        <v>○</v>
      </c>
      <c r="H69" s="66" t="str">
        <f>IF($F69="","",INDEX(DB!$E$7:$E$282,MATCH($F69,DB!$C$7:$C$282,0)))</f>
        <v>○</v>
      </c>
      <c r="I69" s="66" t="str">
        <f>IF($F69="","",INDEX(DB!$F$7:$F$282,MATCH($F69,DB!$C$7:$C$282,0)))</f>
        <v>○</v>
      </c>
      <c r="J69" s="66" t="str">
        <f>IF($F69="","",INDEX(DB!$G$7:$G$282,MATCH($F69,DB!$C$7:$C$282,0)))</f>
        <v>○</v>
      </c>
    </row>
    <row r="70" spans="4:10" ht="22.5" customHeight="1" x14ac:dyDescent="0.15">
      <c r="D70" s="55">
        <f t="shared" si="0"/>
        <v>66</v>
      </c>
      <c r="E70" s="56" t="str">
        <f>IF($F70="","",INDEX(DB!$B$7:$B$282,MATCH($F70,DB!$C$7:$C$282,0)))</f>
        <v>第37-3表</v>
      </c>
      <c r="F70" s="60" t="str">
        <v>住宅の建て方(4区分)、構造(2区分)別賃貸用の空き家数－全国、都道府県、市区町村</v>
      </c>
      <c r="G70" s="66" t="str">
        <f>IF($F70="","",INDEX(DB!$D$7:$D$282,MATCH($F70,DB!$C$7:$C$282,0)))</f>
        <v>○</v>
      </c>
      <c r="H70" s="66" t="str">
        <f>IF($F70="","",INDEX(DB!$E$7:$E$282,MATCH($F70,DB!$C$7:$C$282,0)))</f>
        <v>○</v>
      </c>
      <c r="I70" s="66" t="str">
        <f>IF($F70="","",INDEX(DB!$F$7:$F$282,MATCH($F70,DB!$C$7:$C$282,0)))</f>
        <v>○</v>
      </c>
      <c r="J70" s="66" t="str">
        <f>IF($F70="","",INDEX(DB!$G$7:$G$282,MATCH($F70,DB!$C$7:$C$282,0)))</f>
        <v>○</v>
      </c>
    </row>
    <row r="71" spans="4:10" ht="22.5" customHeight="1" x14ac:dyDescent="0.15">
      <c r="D71" s="55">
        <f t="shared" ref="D71:D134" si="1">IF(E71="","",D70+1)</f>
        <v>67</v>
      </c>
      <c r="E71" s="56" t="str">
        <f>IF($F71="","",INDEX(DB!$B$7:$B$282,MATCH($F71,DB!$C$7:$C$282,0)))</f>
        <v>第38-1表</v>
      </c>
      <c r="F71" s="60" t="str">
        <v>建物の建て方(5区分)、構造(2区分)、階数(10区分)、建築の時期(14区分)別むね数(高齢者対応型共同住宅のむね数―特掲)－全国</v>
      </c>
      <c r="G71" s="66" t="str">
        <f>IF($F71="","",INDEX(DB!$D$7:$D$282,MATCH($F71,DB!$C$7:$C$282,0)))</f>
        <v>○</v>
      </c>
      <c r="H71" s="66" t="str">
        <f>IF($F71="","",INDEX(DB!$E$7:$E$282,MATCH($F71,DB!$C$7:$C$282,0)))</f>
        <v/>
      </c>
      <c r="I71" s="66" t="str">
        <f>IF($F71="","",INDEX(DB!$F$7:$F$282,MATCH($F71,DB!$C$7:$C$282,0)))</f>
        <v/>
      </c>
      <c r="J71" s="66" t="str">
        <f>IF($F71="","",INDEX(DB!$G$7:$G$282,MATCH($F71,DB!$C$7:$C$282,0)))</f>
        <v/>
      </c>
    </row>
    <row r="72" spans="4:10" ht="22.5" customHeight="1" x14ac:dyDescent="0.15">
      <c r="D72" s="55">
        <f t="shared" si="1"/>
        <v>68</v>
      </c>
      <c r="E72" s="56" t="str">
        <f>IF($F72="","",INDEX(DB!$B$7:$B$282,MATCH($F72,DB!$C$7:$C$282,0)))</f>
        <v>第38-2表</v>
      </c>
      <c r="F72" s="60" t="str">
        <v>建物の建て方(5区分)、構造(2区分)、階数(10区分)別むね数(高齢者対応型共同住宅のむね数―特掲)－全国、都道府県、21大都市</v>
      </c>
      <c r="G72" s="66" t="str">
        <f>IF($F72="","",INDEX(DB!$D$7:$D$282,MATCH($F72,DB!$C$7:$C$282,0)))</f>
        <v>○</v>
      </c>
      <c r="H72" s="66" t="str">
        <f>IF($F72="","",INDEX(DB!$E$7:$E$282,MATCH($F72,DB!$C$7:$C$282,0)))</f>
        <v>○</v>
      </c>
      <c r="I72" s="66" t="str">
        <f>IF($F72="","",INDEX(DB!$F$7:$F$282,MATCH($F72,DB!$C$7:$C$282,0)))</f>
        <v/>
      </c>
      <c r="J72" s="66" t="str">
        <f>IF($F72="","",INDEX(DB!$G$7:$G$282,MATCH($F72,DB!$C$7:$C$282,0)))</f>
        <v/>
      </c>
    </row>
    <row r="73" spans="4:10" ht="22.5" customHeight="1" x14ac:dyDescent="0.15">
      <c r="D73" s="55">
        <f t="shared" si="1"/>
        <v>69</v>
      </c>
      <c r="E73" s="56" t="str">
        <f>IF($F73="","",INDEX(DB!$B$7:$B$282,MATCH($F73,DB!$C$7:$C$282,0)))</f>
        <v>第38-3表</v>
      </c>
      <c r="F73" s="60" t="str">
        <v>建物の建て方(4区分)、構造(2区分)、階数(4区分)別むね数－全国、都道府県、市区町村</v>
      </c>
      <c r="G73" s="66" t="str">
        <f>IF($F73="","",INDEX(DB!$D$7:$D$282,MATCH($F73,DB!$C$7:$C$282,0)))</f>
        <v>○</v>
      </c>
      <c r="H73" s="66" t="str">
        <f>IF($F73="","",INDEX(DB!$E$7:$E$282,MATCH($F73,DB!$C$7:$C$282,0)))</f>
        <v>○</v>
      </c>
      <c r="I73" s="66" t="str">
        <f>IF($F73="","",INDEX(DB!$F$7:$F$282,MATCH($F73,DB!$C$7:$C$282,0)))</f>
        <v>○</v>
      </c>
      <c r="J73" s="66" t="str">
        <f>IF($F73="","",INDEX(DB!$G$7:$G$282,MATCH($F73,DB!$C$7:$C$282,0)))</f>
        <v>○</v>
      </c>
    </row>
    <row r="74" spans="4:10" ht="22.5" customHeight="1" x14ac:dyDescent="0.15">
      <c r="D74" s="55">
        <f t="shared" si="1"/>
        <v>70</v>
      </c>
      <c r="E74" s="56" t="str">
        <f>IF($F74="","",INDEX(DB!$B$7:$B$282,MATCH($F74,DB!$C$7:$C$282,0)))</f>
        <v>第39表</v>
      </c>
      <c r="F74" s="60" t="str">
        <v>家族類型(25区分)、家計を主に支える者の年齢(14区分)、住宅の所有の関係(6区分)別主世帯数(高齢夫婦世帯数、65歳以上の世帯員のいる世帯数―特掲)－全国、都道府県、21大都市</v>
      </c>
      <c r="G74" s="66" t="str">
        <f>IF($F74="","",INDEX(DB!$D$7:$D$282,MATCH($F74,DB!$C$7:$C$282,0)))</f>
        <v>○</v>
      </c>
      <c r="H74" s="66" t="str">
        <f>IF($F74="","",INDEX(DB!$E$7:$E$282,MATCH($F74,DB!$C$7:$C$282,0)))</f>
        <v>○</v>
      </c>
      <c r="I74" s="66" t="str">
        <f>IF($F74="","",INDEX(DB!$F$7:$F$282,MATCH($F74,DB!$C$7:$C$282,0)))</f>
        <v/>
      </c>
      <c r="J74" s="66" t="str">
        <f>IF($F74="","",INDEX(DB!$G$7:$G$282,MATCH($F74,DB!$C$7:$C$282,0)))</f>
        <v/>
      </c>
    </row>
    <row r="75" spans="4:10" ht="22.5" customHeight="1" x14ac:dyDescent="0.15">
      <c r="D75" s="55">
        <f t="shared" si="1"/>
        <v>71</v>
      </c>
      <c r="E75" s="56" t="str">
        <f>IF($F75="","",INDEX(DB!$B$7:$B$282,MATCH($F75,DB!$C$7:$C$282,0)))</f>
        <v>第40-1表</v>
      </c>
      <c r="F75" s="60" t="str">
        <v>世帯の年間収入階級(11区分)、世帯人員(7区分)、住宅の所有の関係(6区分)別主世帯数－全国、都道府県、21大都市</v>
      </c>
      <c r="G75" s="66" t="str">
        <f>IF($F75="","",INDEX(DB!$D$7:$D$282,MATCH($F75,DB!$C$7:$C$282,0)))</f>
        <v>○</v>
      </c>
      <c r="H75" s="66" t="str">
        <f>IF($F75="","",INDEX(DB!$E$7:$E$282,MATCH($F75,DB!$C$7:$C$282,0)))</f>
        <v>○</v>
      </c>
      <c r="I75" s="66" t="str">
        <f>IF($F75="","",INDEX(DB!$F$7:$F$282,MATCH($F75,DB!$C$7:$C$282,0)))</f>
        <v/>
      </c>
      <c r="J75" s="66" t="str">
        <f>IF($F75="","",INDEX(DB!$G$7:$G$282,MATCH($F75,DB!$C$7:$C$282,0)))</f>
        <v/>
      </c>
    </row>
    <row r="76" spans="4:10" ht="22.5" customHeight="1" x14ac:dyDescent="0.15">
      <c r="D76" s="55">
        <f t="shared" si="1"/>
        <v>72</v>
      </c>
      <c r="E76" s="56" t="str">
        <f>IF($F76="","",INDEX(DB!$B$7:$B$282,MATCH($F76,DB!$C$7:$C$282,0)))</f>
        <v>第40-2表</v>
      </c>
      <c r="F76" s="60" t="str">
        <v>世帯の年間収入階級(6区分)、世帯人員(7区分)、住宅の所有の関係(2区分)別主世帯数－全国、都道府県、市区</v>
      </c>
      <c r="G76" s="66" t="str">
        <f>IF($F76="","",INDEX(DB!$D$7:$D$282,MATCH($F76,DB!$C$7:$C$282,0)))</f>
        <v>○</v>
      </c>
      <c r="H76" s="66" t="str">
        <f>IF($F76="","",INDEX(DB!$E$7:$E$282,MATCH($F76,DB!$C$7:$C$282,0)))</f>
        <v>○</v>
      </c>
      <c r="I76" s="66" t="str">
        <f>IF($F76="","",INDEX(DB!$F$7:$F$282,MATCH($F76,DB!$C$7:$C$282,0)))</f>
        <v>○</v>
      </c>
      <c r="J76" s="66" t="str">
        <f>IF($F76="","",INDEX(DB!$G$7:$G$282,MATCH($F76,DB!$C$7:$C$282,0)))</f>
        <v/>
      </c>
    </row>
    <row r="77" spans="4:10" ht="22.5" customHeight="1" x14ac:dyDescent="0.15">
      <c r="D77" s="55">
        <f t="shared" si="1"/>
        <v>73</v>
      </c>
      <c r="E77" s="56" t="str">
        <f>IF($F77="","",INDEX(DB!$B$7:$B$282,MATCH($F77,DB!$C$7:$C$282,0)))</f>
        <v>第41-1表</v>
      </c>
      <c r="F77" s="60" t="str">
        <v>家族類型(19区分)、世帯の年間収入階級(11区分)、住宅の所有の関係(6区分)別主世帯数(高齢夫婦世帯数、65歳以上の世帯員のいる世帯数―特掲)－全国、都道府県、21大都市</v>
      </c>
      <c r="G77" s="66" t="str">
        <f>IF($F77="","",INDEX(DB!$D$7:$D$282,MATCH($F77,DB!$C$7:$C$282,0)))</f>
        <v>○</v>
      </c>
      <c r="H77" s="66" t="str">
        <f>IF($F77="","",INDEX(DB!$E$7:$E$282,MATCH($F77,DB!$C$7:$C$282,0)))</f>
        <v>○</v>
      </c>
      <c r="I77" s="66" t="str">
        <f>IF($F77="","",INDEX(DB!$F$7:$F$282,MATCH($F77,DB!$C$7:$C$282,0)))</f>
        <v/>
      </c>
      <c r="J77" s="66" t="str">
        <f>IF($F77="","",INDEX(DB!$G$7:$G$282,MATCH($F77,DB!$C$7:$C$282,0)))</f>
        <v/>
      </c>
    </row>
    <row r="78" spans="4:10" ht="22.5" customHeight="1" x14ac:dyDescent="0.15">
      <c r="D78" s="55">
        <f t="shared" si="1"/>
        <v>74</v>
      </c>
      <c r="E78" s="56" t="str">
        <f>IF($F78="","",INDEX(DB!$B$7:$B$282,MATCH($F78,DB!$C$7:$C$282,0)))</f>
        <v>第41-2表</v>
      </c>
      <c r="F78" s="60" t="str">
        <v>家族類型(8区分)、世帯の年間収入階級(6区分)、住宅の所有の関係(5区分)別主世帯数(高齢夫婦世帯数、65歳以上の世帯員のいる世帯数―特掲)－全国、都道府県、市区</v>
      </c>
      <c r="G78" s="66" t="str">
        <f>IF($F78="","",INDEX(DB!$D$7:$D$282,MATCH($F78,DB!$C$7:$C$282,0)))</f>
        <v>○</v>
      </c>
      <c r="H78" s="66" t="str">
        <f>IF($F78="","",INDEX(DB!$E$7:$E$282,MATCH($F78,DB!$C$7:$C$282,0)))</f>
        <v>○</v>
      </c>
      <c r="I78" s="66" t="str">
        <f>IF($F78="","",INDEX(DB!$F$7:$F$282,MATCH($F78,DB!$C$7:$C$282,0)))</f>
        <v>○</v>
      </c>
      <c r="J78" s="66" t="str">
        <f>IF($F78="","",INDEX(DB!$G$7:$G$282,MATCH($F78,DB!$C$7:$C$282,0)))</f>
        <v/>
      </c>
    </row>
    <row r="79" spans="4:10" ht="22.5" customHeight="1" x14ac:dyDescent="0.15">
      <c r="D79" s="55">
        <f t="shared" si="1"/>
        <v>75</v>
      </c>
      <c r="E79" s="56" t="str">
        <f>IF($F79="","",INDEX(DB!$B$7:$B$282,MATCH($F79,DB!$C$7:$C$282,0)))</f>
        <v>第41-3表</v>
      </c>
      <c r="F79" s="60" t="str">
        <v>家族類型(8区分)、世帯の年間収入階級(6区分)、住宅の所有の関係(2区分)別主世帯数－全国、都道府県、市区町村</v>
      </c>
      <c r="G79" s="66" t="str">
        <f>IF($F79="","",INDEX(DB!$D$7:$D$282,MATCH($F79,DB!$C$7:$C$282,0)))</f>
        <v>○</v>
      </c>
      <c r="H79" s="66" t="str">
        <f>IF($F79="","",INDEX(DB!$E$7:$E$282,MATCH($F79,DB!$C$7:$C$282,0)))</f>
        <v>○</v>
      </c>
      <c r="I79" s="66" t="str">
        <f>IF($F79="","",INDEX(DB!$F$7:$F$282,MATCH($F79,DB!$C$7:$C$282,0)))</f>
        <v>○</v>
      </c>
      <c r="J79" s="66" t="str">
        <f>IF($F79="","",INDEX(DB!$G$7:$G$282,MATCH($F79,DB!$C$7:$C$282,0)))</f>
        <v>○</v>
      </c>
    </row>
    <row r="80" spans="4:10" ht="22.5" customHeight="1" x14ac:dyDescent="0.15">
      <c r="D80" s="55">
        <f t="shared" si="1"/>
        <v>76</v>
      </c>
      <c r="E80" s="56" t="str">
        <f>IF($F80="","",INDEX(DB!$B$7:$B$282,MATCH($F80,DB!$C$7:$C$282,0)))</f>
        <v>第42-1表</v>
      </c>
      <c r="F80" s="60" t="str">
        <v>世帯の型(14区分)、構造(4区分)、住宅の建て方(4区分)、階数(9区分)別主世帯数(高齢夫婦のいる世帯数、65歳以上の者のみの世帯数―特掲)－全国、都道府県、21大都市</v>
      </c>
      <c r="G80" s="66" t="str">
        <f>IF($F80="","",INDEX(DB!$D$7:$D$282,MATCH($F80,DB!$C$7:$C$282,0)))</f>
        <v>○</v>
      </c>
      <c r="H80" s="66" t="str">
        <f>IF($F80="","",INDEX(DB!$E$7:$E$282,MATCH($F80,DB!$C$7:$C$282,0)))</f>
        <v>○</v>
      </c>
      <c r="I80" s="66" t="str">
        <f>IF($F80="","",INDEX(DB!$F$7:$F$282,MATCH($F80,DB!$C$7:$C$282,0)))</f>
        <v/>
      </c>
      <c r="J80" s="66" t="str">
        <f>IF($F80="","",INDEX(DB!$G$7:$G$282,MATCH($F80,DB!$C$7:$C$282,0)))</f>
        <v/>
      </c>
    </row>
    <row r="81" spans="4:10" ht="22.5" customHeight="1" x14ac:dyDescent="0.15">
      <c r="D81" s="55">
        <f t="shared" si="1"/>
        <v>77</v>
      </c>
      <c r="E81" s="56" t="str">
        <f>IF($F81="","",INDEX(DB!$B$7:$B$282,MATCH($F81,DB!$C$7:$C$282,0)))</f>
        <v>第42-2表</v>
      </c>
      <c r="F81" s="60" t="str">
        <v>世帯の型(14区分)、構造(2区分)、住宅の建て方(4区分)、階数(4区分)別主世帯数(高齢夫婦のいる世帯数、65歳以上の者のみの世帯数―特掲)－全国、都道府県、市区町村</v>
      </c>
      <c r="G81" s="66" t="str">
        <f>IF($F81="","",INDEX(DB!$D$7:$D$282,MATCH($F81,DB!$C$7:$C$282,0)))</f>
        <v>○</v>
      </c>
      <c r="H81" s="66" t="str">
        <f>IF($F81="","",INDEX(DB!$E$7:$E$282,MATCH($F81,DB!$C$7:$C$282,0)))</f>
        <v>○</v>
      </c>
      <c r="I81" s="66" t="str">
        <f>IF($F81="","",INDEX(DB!$F$7:$F$282,MATCH($F81,DB!$C$7:$C$282,0)))</f>
        <v>○</v>
      </c>
      <c r="J81" s="66" t="str">
        <f>IF($F81="","",INDEX(DB!$G$7:$G$282,MATCH($F81,DB!$C$7:$C$282,0)))</f>
        <v>○</v>
      </c>
    </row>
    <row r="82" spans="4:10" ht="22.5" customHeight="1" x14ac:dyDescent="0.15">
      <c r="D82" s="55">
        <f t="shared" si="1"/>
        <v>78</v>
      </c>
      <c r="E82" s="56" t="str">
        <f>IF($F82="","",INDEX(DB!$B$7:$B$282,MATCH($F82,DB!$C$7:$C$282,0)))</f>
        <v>第43-1表</v>
      </c>
      <c r="F82" s="60" t="str">
        <v>家計を主に支える者の従業上の地位(8区分)、世帯の年間収入階級(11区分)、住宅の所有の関係(6区分)別主世帯数、１世帯当たり人員、１世帯当たり居住室数及び１世帯当たり居住室の畳数－全国</v>
      </c>
      <c r="G82" s="66" t="str">
        <f>IF($F82="","",INDEX(DB!$D$7:$D$282,MATCH($F82,DB!$C$7:$C$282,0)))</f>
        <v>○</v>
      </c>
      <c r="H82" s="66" t="str">
        <f>IF($F82="","",INDEX(DB!$E$7:$E$282,MATCH($F82,DB!$C$7:$C$282,0)))</f>
        <v/>
      </c>
      <c r="I82" s="66" t="str">
        <f>IF($F82="","",INDEX(DB!$F$7:$F$282,MATCH($F82,DB!$C$7:$C$282,0)))</f>
        <v/>
      </c>
      <c r="J82" s="66" t="str">
        <f>IF($F82="","",INDEX(DB!$G$7:$G$282,MATCH($F82,DB!$C$7:$C$282,0)))</f>
        <v/>
      </c>
    </row>
    <row r="83" spans="4:10" ht="22.5" customHeight="1" x14ac:dyDescent="0.15">
      <c r="D83" s="55">
        <f t="shared" si="1"/>
        <v>79</v>
      </c>
      <c r="E83" s="56" t="str">
        <f>IF($F83="","",INDEX(DB!$B$7:$B$282,MATCH($F83,DB!$C$7:$C$282,0)))</f>
        <v>第43-2表</v>
      </c>
      <c r="F83" s="60" t="str">
        <v>家計を主に支える者の従業上の地位(3区分)、世帯の年間収入階級(10区分)、住宅の所有の関係(6区分)別主世帯数、１世帯当たり人員、１世帯当たり居住室数及び１世帯当たり居住室の畳数－全国、都道府県、21大都市</v>
      </c>
      <c r="G83" s="66" t="str">
        <f>IF($F83="","",INDEX(DB!$D$7:$D$282,MATCH($F83,DB!$C$7:$C$282,0)))</f>
        <v>○</v>
      </c>
      <c r="H83" s="66" t="str">
        <f>IF($F83="","",INDEX(DB!$E$7:$E$282,MATCH($F83,DB!$C$7:$C$282,0)))</f>
        <v>○</v>
      </c>
      <c r="I83" s="66" t="str">
        <f>IF($F83="","",INDEX(DB!$F$7:$F$282,MATCH($F83,DB!$C$7:$C$282,0)))</f>
        <v/>
      </c>
      <c r="J83" s="66" t="str">
        <f>IF($F83="","",INDEX(DB!$G$7:$G$282,MATCH($F83,DB!$C$7:$C$282,0)))</f>
        <v/>
      </c>
    </row>
    <row r="84" spans="4:10" ht="22.5" customHeight="1" x14ac:dyDescent="0.15">
      <c r="D84" s="55">
        <f t="shared" si="1"/>
        <v>80</v>
      </c>
      <c r="E84" s="56" t="str">
        <f>IF($F84="","",INDEX(DB!$B$7:$B$282,MATCH($F84,DB!$C$7:$C$282,0)))</f>
        <v>第43-3表</v>
      </c>
      <c r="F84" s="60" t="str">
        <v>家計を主に支える者の従業上の地位(3区分)、世帯の年間収入階級(6区分)、住宅の所有の関係(5区分)別主世帯数及び１世帯当たり人員－全国、都道府県、市区町村</v>
      </c>
      <c r="G84" s="66" t="str">
        <f>IF($F84="","",INDEX(DB!$D$7:$D$282,MATCH($F84,DB!$C$7:$C$282,0)))</f>
        <v>○</v>
      </c>
      <c r="H84" s="66" t="str">
        <f>IF($F84="","",INDEX(DB!$E$7:$E$282,MATCH($F84,DB!$C$7:$C$282,0)))</f>
        <v>○</v>
      </c>
      <c r="I84" s="66" t="str">
        <f>IF($F84="","",INDEX(DB!$F$7:$F$282,MATCH($F84,DB!$C$7:$C$282,0)))</f>
        <v>○</v>
      </c>
      <c r="J84" s="66" t="str">
        <f>IF($F84="","",INDEX(DB!$G$7:$G$282,MATCH($F84,DB!$C$7:$C$282,0)))</f>
        <v>○</v>
      </c>
    </row>
    <row r="85" spans="4:10" ht="22.5" customHeight="1" x14ac:dyDescent="0.15">
      <c r="D85" s="55">
        <f t="shared" si="1"/>
        <v>81</v>
      </c>
      <c r="E85" s="56" t="str">
        <f>IF($F85="","",INDEX(DB!$B$7:$B$282,MATCH($F85,DB!$C$7:$C$282,0)))</f>
        <v>第43-4表</v>
      </c>
      <c r="F85" s="60" t="str">
        <v>世帯の年間収入階級(10区分)、住宅の所有の関係(5区分)別主世帯数、１世帯当たり人員、１世帯当たり居住室数及び１世帯当たり居住室の畳数－全国、都道府県、市区町村</v>
      </c>
      <c r="G85" s="66" t="str">
        <f>IF($F85="","",INDEX(DB!$D$7:$D$282,MATCH($F85,DB!$C$7:$C$282,0)))</f>
        <v>○</v>
      </c>
      <c r="H85" s="66" t="str">
        <f>IF($F85="","",INDEX(DB!$E$7:$E$282,MATCH($F85,DB!$C$7:$C$282,0)))</f>
        <v>○</v>
      </c>
      <c r="I85" s="66" t="str">
        <f>IF($F85="","",INDEX(DB!$F$7:$F$282,MATCH($F85,DB!$C$7:$C$282,0)))</f>
        <v>○</v>
      </c>
      <c r="J85" s="66" t="str">
        <f>IF($F85="","",INDEX(DB!$G$7:$G$282,MATCH($F85,DB!$C$7:$C$282,0)))</f>
        <v>○</v>
      </c>
    </row>
    <row r="86" spans="4:10" ht="22.5" customHeight="1" x14ac:dyDescent="0.15">
      <c r="D86" s="55">
        <f t="shared" si="1"/>
        <v>82</v>
      </c>
      <c r="E86" s="56" t="str">
        <f>IF($F86="","",INDEX(DB!$B$7:$B$282,MATCH($F86,DB!$C$7:$C$282,0)))</f>
        <v>第44-1表</v>
      </c>
      <c r="F86" s="60" t="str">
        <v>家計を主に支える者の男女、従業上の地位(8区分)、住宅の所有の関係(6区分)別家計を主に支える者の年齢(14区分)別主世帯数及び１世帯当たり人員－全国</v>
      </c>
      <c r="G86" s="66" t="str">
        <f>IF($F86="","",INDEX(DB!$D$7:$D$282,MATCH($F86,DB!$C$7:$C$282,0)))</f>
        <v>○</v>
      </c>
      <c r="H86" s="66" t="str">
        <f>IF($F86="","",INDEX(DB!$E$7:$E$282,MATCH($F86,DB!$C$7:$C$282,0)))</f>
        <v/>
      </c>
      <c r="I86" s="66" t="str">
        <f>IF($F86="","",INDEX(DB!$F$7:$F$282,MATCH($F86,DB!$C$7:$C$282,0)))</f>
        <v/>
      </c>
      <c r="J86" s="66" t="str">
        <f>IF($F86="","",INDEX(DB!$G$7:$G$282,MATCH($F86,DB!$C$7:$C$282,0)))</f>
        <v/>
      </c>
    </row>
    <row r="87" spans="4:10" ht="22.5" customHeight="1" x14ac:dyDescent="0.15">
      <c r="D87" s="55">
        <f t="shared" si="1"/>
        <v>83</v>
      </c>
      <c r="E87" s="56" t="str">
        <f>IF($F87="","",INDEX(DB!$B$7:$B$282,MATCH($F87,DB!$C$7:$C$282,0)))</f>
        <v>第44-2表</v>
      </c>
      <c r="F87" s="60" t="str">
        <v>家計を主に支える者の男女、従業上の地位(8区分)、住宅の所有の関係(6区分)別家計を主に支える者の年齢(14区分)別主世帯数及び平均年齢－全国</v>
      </c>
      <c r="G87" s="66" t="str">
        <f>IF($F87="","",INDEX(DB!$D$7:$D$282,MATCH($F87,DB!$C$7:$C$282,0)))</f>
        <v>○</v>
      </c>
      <c r="H87" s="66" t="str">
        <f>IF($F87="","",INDEX(DB!$E$7:$E$282,MATCH($F87,DB!$C$7:$C$282,0)))</f>
        <v/>
      </c>
      <c r="I87" s="66" t="str">
        <f>IF($F87="","",INDEX(DB!$F$7:$F$282,MATCH($F87,DB!$C$7:$C$282,0)))</f>
        <v/>
      </c>
      <c r="J87" s="66" t="str">
        <f>IF($F87="","",INDEX(DB!$G$7:$G$282,MATCH($F87,DB!$C$7:$C$282,0)))</f>
        <v/>
      </c>
    </row>
    <row r="88" spans="4:10" ht="22.5" customHeight="1" x14ac:dyDescent="0.15">
      <c r="D88" s="55">
        <f t="shared" si="1"/>
        <v>84</v>
      </c>
      <c r="E88" s="56" t="str">
        <f>IF($F88="","",INDEX(DB!$B$7:$B$282,MATCH($F88,DB!$C$7:$C$282,0)))</f>
        <v>第45-1表</v>
      </c>
      <c r="F88" s="60" t="str">
        <v>家計を主に支える者の年齢(14区分)、世帯の年間収入階級(11区分)、住宅の所有の関係(6区分)別主世帯数(総数及び雇用者世帯)－全国</v>
      </c>
      <c r="G88" s="66" t="str">
        <f>IF($F88="","",INDEX(DB!$D$7:$D$282,MATCH($F88,DB!$C$7:$C$282,0)))</f>
        <v>○</v>
      </c>
      <c r="H88" s="66" t="str">
        <f>IF($F88="","",INDEX(DB!$E$7:$E$282,MATCH($F88,DB!$C$7:$C$282,0)))</f>
        <v/>
      </c>
      <c r="I88" s="66" t="str">
        <f>IF($F88="","",INDEX(DB!$F$7:$F$282,MATCH($F88,DB!$C$7:$C$282,0)))</f>
        <v/>
      </c>
      <c r="J88" s="66" t="str">
        <f>IF($F88="","",INDEX(DB!$G$7:$G$282,MATCH($F88,DB!$C$7:$C$282,0)))</f>
        <v/>
      </c>
    </row>
    <row r="89" spans="4:10" ht="22.5" customHeight="1" x14ac:dyDescent="0.15">
      <c r="D89" s="55">
        <f t="shared" si="1"/>
        <v>85</v>
      </c>
      <c r="E89" s="56" t="str">
        <f>IF($F89="","",INDEX(DB!$B$7:$B$282,MATCH($F89,DB!$C$7:$C$282,0)))</f>
        <v>第45-2表</v>
      </c>
      <c r="F89" s="60" t="str">
        <v>家計を主に支える者の年齢(6区分)、世帯の年間収入階級(11区分)、住宅の所有の関係(6区分)別主世帯数(総数及び雇用者世帯)－全国、都道府県、21大都市</v>
      </c>
      <c r="G89" s="66" t="str">
        <f>IF($F89="","",INDEX(DB!$D$7:$D$282,MATCH($F89,DB!$C$7:$C$282,0)))</f>
        <v>○</v>
      </c>
      <c r="H89" s="66" t="str">
        <f>IF($F89="","",INDEX(DB!$E$7:$E$282,MATCH($F89,DB!$C$7:$C$282,0)))</f>
        <v>○</v>
      </c>
      <c r="I89" s="66" t="str">
        <f>IF($F89="","",INDEX(DB!$F$7:$F$282,MATCH($F89,DB!$C$7:$C$282,0)))</f>
        <v/>
      </c>
      <c r="J89" s="66" t="str">
        <f>IF($F89="","",INDEX(DB!$G$7:$G$282,MATCH($F89,DB!$C$7:$C$282,0)))</f>
        <v/>
      </c>
    </row>
    <row r="90" spans="4:10" ht="22.5" customHeight="1" x14ac:dyDescent="0.15">
      <c r="D90" s="55">
        <f t="shared" si="1"/>
        <v>86</v>
      </c>
      <c r="E90" s="56" t="str">
        <f>IF($F90="","",INDEX(DB!$B$7:$B$282,MATCH($F90,DB!$C$7:$C$282,0)))</f>
        <v>第46表</v>
      </c>
      <c r="F90" s="60" t="str">
        <v>住宅の所有の関係(2区分)、家計を主に支える者の年齢(5区分)、世帯の年間収入階級(6区分)、高齢者等のための設備状況(14区分)別主世帯数(65歳以上の世帯員のいる主世帯数―特掲)－全国</v>
      </c>
      <c r="G90" s="66" t="str">
        <f>IF($F90="","",INDEX(DB!$D$7:$D$282,MATCH($F90,DB!$C$7:$C$282,0)))</f>
        <v>○</v>
      </c>
      <c r="H90" s="66" t="str">
        <f>IF($F90="","",INDEX(DB!$E$7:$E$282,MATCH($F90,DB!$C$7:$C$282,0)))</f>
        <v/>
      </c>
      <c r="I90" s="66" t="str">
        <f>IF($F90="","",INDEX(DB!$F$7:$F$282,MATCH($F90,DB!$C$7:$C$282,0)))</f>
        <v/>
      </c>
      <c r="J90" s="66" t="str">
        <f>IF($F90="","",INDEX(DB!$G$7:$G$282,MATCH($F90,DB!$C$7:$C$282,0)))</f>
        <v/>
      </c>
    </row>
    <row r="91" spans="4:10" ht="22.5" customHeight="1" x14ac:dyDescent="0.15">
      <c r="D91" s="55">
        <f t="shared" si="1"/>
        <v>87</v>
      </c>
      <c r="E91" s="56" t="str">
        <f>IF($F91="","",INDEX(DB!$B$7:$B$282,MATCH($F91,DB!$C$7:$C$282,0)))</f>
        <v>第47-1表</v>
      </c>
      <c r="F91" s="60" t="str">
        <v>住宅の建築の時期(10区分)、建て方(4区分)、構造(2区分)別家計を主に支える者の年齢(6区分)別主世帯数及び平均年齢－全国、都道府県、21大都市</v>
      </c>
      <c r="G91" s="66" t="str">
        <f>IF($F91="","",INDEX(DB!$D$7:$D$282,MATCH($F91,DB!$C$7:$C$282,0)))</f>
        <v>○</v>
      </c>
      <c r="H91" s="66" t="str">
        <f>IF($F91="","",INDEX(DB!$E$7:$E$282,MATCH($F91,DB!$C$7:$C$282,0)))</f>
        <v>○</v>
      </c>
      <c r="I91" s="66" t="str">
        <f>IF($F91="","",INDEX(DB!$F$7:$F$282,MATCH($F91,DB!$C$7:$C$282,0)))</f>
        <v/>
      </c>
      <c r="J91" s="66" t="str">
        <f>IF($F91="","",INDEX(DB!$G$7:$G$282,MATCH($F91,DB!$C$7:$C$282,0)))</f>
        <v/>
      </c>
    </row>
    <row r="92" spans="4:10" ht="22.5" customHeight="1" x14ac:dyDescent="0.15">
      <c r="D92" s="55">
        <f t="shared" si="1"/>
        <v>88</v>
      </c>
      <c r="E92" s="56" t="str">
        <f>IF($F92="","",INDEX(DB!$B$7:$B$282,MATCH($F92,DB!$C$7:$C$282,0)))</f>
        <v>第47-2表</v>
      </c>
      <c r="F92" s="60" t="str">
        <v>住宅の建築の時期(7区分)、建て方(2区分)、構造(2区分)別家計を主に支える者の年齢(6区分)別主世帯数及び平均年齢－全国、都道府県、市区町村</v>
      </c>
      <c r="G92" s="66" t="str">
        <f>IF($F92="","",INDEX(DB!$D$7:$D$282,MATCH($F92,DB!$C$7:$C$282,0)))</f>
        <v>○</v>
      </c>
      <c r="H92" s="66" t="str">
        <f>IF($F92="","",INDEX(DB!$E$7:$E$282,MATCH($F92,DB!$C$7:$C$282,0)))</f>
        <v>○</v>
      </c>
      <c r="I92" s="66" t="str">
        <f>IF($F92="","",INDEX(DB!$F$7:$F$282,MATCH($F92,DB!$C$7:$C$282,0)))</f>
        <v>○</v>
      </c>
      <c r="J92" s="66" t="str">
        <f>IF($F92="","",INDEX(DB!$G$7:$G$282,MATCH($F92,DB!$C$7:$C$282,0)))</f>
        <v>○</v>
      </c>
    </row>
    <row r="93" spans="4:10" ht="22.5" customHeight="1" x14ac:dyDescent="0.15">
      <c r="D93" s="55">
        <f t="shared" si="1"/>
        <v>89</v>
      </c>
      <c r="E93" s="56" t="str">
        <f>IF($F93="","",INDEX(DB!$B$7:$B$282,MATCH($F93,DB!$C$7:$C$282,0)))</f>
        <v>第48-1表</v>
      </c>
      <c r="F93" s="60" t="str">
        <v>家計を主に支える者の年齢(6区分)、世帯の年間収入階級(5区分)別住宅の１か月当たり家賃(10区分)別借家に居住する主世帯数及び１か月当たり家賃－全国、都道府県、21大都市</v>
      </c>
      <c r="G93" s="66" t="str">
        <f>IF($F93="","",INDEX(DB!$D$7:$D$282,MATCH($F93,DB!$C$7:$C$282,0)))</f>
        <v>○</v>
      </c>
      <c r="H93" s="66" t="str">
        <f>IF($F93="","",INDEX(DB!$E$7:$E$282,MATCH($F93,DB!$C$7:$C$282,0)))</f>
        <v>○</v>
      </c>
      <c r="I93" s="66" t="str">
        <f>IF($F93="","",INDEX(DB!$F$7:$F$282,MATCH($F93,DB!$C$7:$C$282,0)))</f>
        <v/>
      </c>
      <c r="J93" s="66" t="str">
        <f>IF($F93="","",INDEX(DB!$G$7:$G$282,MATCH($F93,DB!$C$7:$C$282,0)))</f>
        <v/>
      </c>
    </row>
    <row r="94" spans="4:10" ht="22.5" customHeight="1" x14ac:dyDescent="0.15">
      <c r="D94" s="55">
        <f t="shared" si="1"/>
        <v>90</v>
      </c>
      <c r="E94" s="56" t="str">
        <f>IF($F94="","",INDEX(DB!$B$7:$B$282,MATCH($F94,DB!$C$7:$C$282,0)))</f>
        <v>第48-2表</v>
      </c>
      <c r="F94" s="60" t="str">
        <v>家計を主に支える者の年齢(6区分)別住宅の１か月当たり家賃(10区分)別借家に居住する主世帯数及び１か月当たり家賃－全国、都道府県、市区町村</v>
      </c>
      <c r="G94" s="66" t="str">
        <f>IF($F94="","",INDEX(DB!$D$7:$D$282,MATCH($F94,DB!$C$7:$C$282,0)))</f>
        <v>○</v>
      </c>
      <c r="H94" s="66" t="str">
        <f>IF($F94="","",INDEX(DB!$E$7:$E$282,MATCH($F94,DB!$C$7:$C$282,0)))</f>
        <v>○</v>
      </c>
      <c r="I94" s="66" t="str">
        <f>IF($F94="","",INDEX(DB!$F$7:$F$282,MATCH($F94,DB!$C$7:$C$282,0)))</f>
        <v>○</v>
      </c>
      <c r="J94" s="66" t="str">
        <f>IF($F94="","",INDEX(DB!$G$7:$G$282,MATCH($F94,DB!$C$7:$C$282,0)))</f>
        <v>○</v>
      </c>
    </row>
    <row r="95" spans="4:10" ht="22.5" customHeight="1" x14ac:dyDescent="0.15">
      <c r="D95" s="55">
        <f t="shared" si="1"/>
        <v>91</v>
      </c>
      <c r="E95" s="56" t="str">
        <f>IF($F95="","",INDEX(DB!$B$7:$B$282,MATCH($F95,DB!$C$7:$C$282,0)))</f>
        <v>第49-1表</v>
      </c>
      <c r="F95" s="60" t="str">
        <v>家計を主に支える者の年齢(6区分)、世帯の年間収入階級(5区分)、住宅の建て方(4区分)、構造(2区分)別主世帯数－全国、都道府県、21大都市</v>
      </c>
      <c r="G95" s="66" t="str">
        <f>IF($F95="","",INDEX(DB!$D$7:$D$282,MATCH($F95,DB!$C$7:$C$282,0)))</f>
        <v>○</v>
      </c>
      <c r="H95" s="66" t="str">
        <f>IF($F95="","",INDEX(DB!$E$7:$E$282,MATCH($F95,DB!$C$7:$C$282,0)))</f>
        <v>○</v>
      </c>
      <c r="I95" s="66" t="str">
        <f>IF($F95="","",INDEX(DB!$F$7:$F$282,MATCH($F95,DB!$C$7:$C$282,0)))</f>
        <v/>
      </c>
      <c r="J95" s="66" t="str">
        <f>IF($F95="","",INDEX(DB!$G$7:$G$282,MATCH($F95,DB!$C$7:$C$282,0)))</f>
        <v/>
      </c>
    </row>
    <row r="96" spans="4:10" ht="22.5" customHeight="1" x14ac:dyDescent="0.15">
      <c r="D96" s="55">
        <f t="shared" si="1"/>
        <v>92</v>
      </c>
      <c r="E96" s="56" t="str">
        <f>IF($F96="","",INDEX(DB!$B$7:$B$282,MATCH($F96,DB!$C$7:$C$282,0)))</f>
        <v>第49-2表</v>
      </c>
      <c r="F96" s="60" t="str">
        <v>家計を主に支える者の年齢(6区分)、住宅の建て方(4区分)、構造(2区分)別主世帯数－全国、都道府県、市区町村</v>
      </c>
      <c r="G96" s="66" t="str">
        <f>IF($F96="","",INDEX(DB!$D$7:$D$282,MATCH($F96,DB!$C$7:$C$282,0)))</f>
        <v>○</v>
      </c>
      <c r="H96" s="66" t="str">
        <f>IF($F96="","",INDEX(DB!$E$7:$E$282,MATCH($F96,DB!$C$7:$C$282,0)))</f>
        <v>○</v>
      </c>
      <c r="I96" s="66" t="str">
        <f>IF($F96="","",INDEX(DB!$F$7:$F$282,MATCH($F96,DB!$C$7:$C$282,0)))</f>
        <v>○</v>
      </c>
      <c r="J96" s="66" t="str">
        <f>IF($F96="","",INDEX(DB!$G$7:$G$282,MATCH($F96,DB!$C$7:$C$282,0)))</f>
        <v>○</v>
      </c>
    </row>
    <row r="97" spans="4:10" ht="22.5" customHeight="1" x14ac:dyDescent="0.15">
      <c r="D97" s="55">
        <f t="shared" si="1"/>
        <v>93</v>
      </c>
      <c r="E97" s="56" t="str">
        <f>IF($F97="","",INDEX(DB!$B$7:$B$282,MATCH($F97,DB!$C$7:$C$282,0)))</f>
        <v>第50表</v>
      </c>
      <c r="F97" s="60" t="str">
        <v>住宅の所有の関係(2区分)、家計を主に支える者の年齢(6区分)、世帯の型(14区分)別延べ面積(6区分)別主世帯数及び１住宅当たり延べ面積－全国、都道府県、21大都市</v>
      </c>
      <c r="G97" s="66" t="str">
        <f>IF($F97="","",INDEX(DB!$D$7:$D$282,MATCH($F97,DB!$C$7:$C$282,0)))</f>
        <v>○</v>
      </c>
      <c r="H97" s="66" t="str">
        <f>IF($F97="","",INDEX(DB!$E$7:$E$282,MATCH($F97,DB!$C$7:$C$282,0)))</f>
        <v>○</v>
      </c>
      <c r="I97" s="66" t="str">
        <f>IF($F97="","",INDEX(DB!$F$7:$F$282,MATCH($F97,DB!$C$7:$C$282,0)))</f>
        <v/>
      </c>
      <c r="J97" s="66" t="str">
        <f>IF($F97="","",INDEX(DB!$G$7:$G$282,MATCH($F97,DB!$C$7:$C$282,0)))</f>
        <v/>
      </c>
    </row>
    <row r="98" spans="4:10" ht="22.5" customHeight="1" x14ac:dyDescent="0.15">
      <c r="D98" s="55">
        <f t="shared" si="1"/>
        <v>94</v>
      </c>
      <c r="E98" s="56" t="str">
        <f>IF($F98="","",INDEX(DB!$B$7:$B$282,MATCH($F98,DB!$C$7:$C$282,0)))</f>
        <v>第51表</v>
      </c>
      <c r="F98" s="60" t="str">
        <v>家計を主に支える者の男女、年齢(14区分)、住宅の所有の関係(6区分)別世帯人員(7区分)別主世帯数及び１世帯当たり人員－全国、都道府県、21大都市</v>
      </c>
      <c r="G98" s="66" t="str">
        <f>IF($F98="","",INDEX(DB!$D$7:$D$282,MATCH($F98,DB!$C$7:$C$282,0)))</f>
        <v>○</v>
      </c>
      <c r="H98" s="66" t="str">
        <f>IF($F98="","",INDEX(DB!$E$7:$E$282,MATCH($F98,DB!$C$7:$C$282,0)))</f>
        <v>○</v>
      </c>
      <c r="I98" s="66" t="str">
        <f>IF($F98="","",INDEX(DB!$F$7:$F$282,MATCH($F98,DB!$C$7:$C$282,0)))</f>
        <v/>
      </c>
      <c r="J98" s="66" t="str">
        <f>IF($F98="","",INDEX(DB!$G$7:$G$282,MATCH($F98,DB!$C$7:$C$282,0)))</f>
        <v/>
      </c>
    </row>
    <row r="99" spans="4:10" ht="22.5" customHeight="1" x14ac:dyDescent="0.15">
      <c r="D99" s="55">
        <f t="shared" si="1"/>
        <v>95</v>
      </c>
      <c r="E99" s="56" t="str">
        <f>IF($F99="","",INDEX(DB!$B$7:$B$282,MATCH($F99,DB!$C$7:$C$282,0)))</f>
        <v>第52表</v>
      </c>
      <c r="F99" s="60" t="str">
        <v>家計を主に支える者の男女、住宅の所有の関係(6区分)、世帯人員(7区分)別家計を主に支える者の年齢(14区分)別主世帯数及び平均年齢－全国、都道府県、21大都市</v>
      </c>
      <c r="G99" s="66" t="str">
        <f>IF($F99="","",INDEX(DB!$D$7:$D$282,MATCH($F99,DB!$C$7:$C$282,0)))</f>
        <v>○</v>
      </c>
      <c r="H99" s="66" t="str">
        <f>IF($F99="","",INDEX(DB!$E$7:$E$282,MATCH($F99,DB!$C$7:$C$282,0)))</f>
        <v>○</v>
      </c>
      <c r="I99" s="66" t="str">
        <f>IF($F99="","",INDEX(DB!$F$7:$F$282,MATCH($F99,DB!$C$7:$C$282,0)))</f>
        <v/>
      </c>
      <c r="J99" s="66" t="str">
        <f>IF($F99="","",INDEX(DB!$G$7:$G$282,MATCH($F99,DB!$C$7:$C$282,0)))</f>
        <v/>
      </c>
    </row>
    <row r="100" spans="4:10" ht="22.5" customHeight="1" x14ac:dyDescent="0.15">
      <c r="D100" s="55">
        <f t="shared" si="1"/>
        <v>96</v>
      </c>
      <c r="E100" s="56" t="str">
        <f>IF($F100="","",INDEX(DB!$B$7:$B$282,MATCH($F100,DB!$C$7:$C$282,0)))</f>
        <v>第53-1表</v>
      </c>
      <c r="F100" s="60" t="str">
        <v>家計を主に支える者の男女、年齢(14区分)、住宅の所有の関係(5区分)、建て方(4区分)、階数(4区分)、家族類型(8区分)別主世帯数－全国、都道府県、21大都市</v>
      </c>
      <c r="G100" s="66" t="str">
        <f>IF($F100="","",INDEX(DB!$D$7:$D$282,MATCH($F100,DB!$C$7:$C$282,0)))</f>
        <v>○</v>
      </c>
      <c r="H100" s="66" t="str">
        <f>IF($F100="","",INDEX(DB!$E$7:$E$282,MATCH($F100,DB!$C$7:$C$282,0)))</f>
        <v>○</v>
      </c>
      <c r="I100" s="66" t="str">
        <f>IF($F100="","",INDEX(DB!$F$7:$F$282,MATCH($F100,DB!$C$7:$C$282,0)))</f>
        <v/>
      </c>
      <c r="J100" s="66" t="str">
        <f>IF($F100="","",INDEX(DB!$G$7:$G$282,MATCH($F100,DB!$C$7:$C$282,0)))</f>
        <v/>
      </c>
    </row>
    <row r="101" spans="4:10" ht="22.5" customHeight="1" x14ac:dyDescent="0.15">
      <c r="D101" s="55">
        <f t="shared" si="1"/>
        <v>97</v>
      </c>
      <c r="E101" s="56" t="str">
        <f>IF($F101="","",INDEX(DB!$B$7:$B$282,MATCH($F101,DB!$C$7:$C$282,0)))</f>
        <v>第53-2表</v>
      </c>
      <c r="F101" s="60" t="str">
        <v>家計を主に支える者の年齢(6区分)、住宅の所有の関係(2区分)、建て方(4区分)、家族類型(8区分)別主世帯数－全国、都道府県、市区</v>
      </c>
      <c r="G101" s="66" t="str">
        <f>IF($F101="","",INDEX(DB!$D$7:$D$282,MATCH($F101,DB!$C$7:$C$282,0)))</f>
        <v>○</v>
      </c>
      <c r="H101" s="66" t="str">
        <f>IF($F101="","",INDEX(DB!$E$7:$E$282,MATCH($F101,DB!$C$7:$C$282,0)))</f>
        <v>○</v>
      </c>
      <c r="I101" s="66" t="str">
        <f>IF($F101="","",INDEX(DB!$F$7:$F$282,MATCH($F101,DB!$C$7:$C$282,0)))</f>
        <v>○</v>
      </c>
      <c r="J101" s="66" t="str">
        <f>IF($F101="","",INDEX(DB!$G$7:$G$282,MATCH($F101,DB!$C$7:$C$282,0)))</f>
        <v/>
      </c>
    </row>
    <row r="102" spans="4:10" ht="22.5" customHeight="1" x14ac:dyDescent="0.15">
      <c r="D102" s="55">
        <f t="shared" si="1"/>
        <v>98</v>
      </c>
      <c r="E102" s="56" t="str">
        <f>IF($F102="","",INDEX(DB!$B$7:$B$282,MATCH($F102,DB!$C$7:$C$282,0)))</f>
        <v>第54表</v>
      </c>
      <c r="F102" s="60" t="str">
        <v>家計を主に支える者の年齢(14区分)、家族類型(8区分)、住宅の所有の関係(5区分)、建て方(4区分)、階数(4区分)、世帯の年間収入階級(6区分)別主世帯数－全国</v>
      </c>
      <c r="G102" s="66" t="str">
        <f>IF($F102="","",INDEX(DB!$D$7:$D$282,MATCH($F102,DB!$C$7:$C$282,0)))</f>
        <v>○</v>
      </c>
      <c r="H102" s="66" t="str">
        <f>IF($F102="","",INDEX(DB!$E$7:$E$282,MATCH($F102,DB!$C$7:$C$282,0)))</f>
        <v/>
      </c>
      <c r="I102" s="66" t="str">
        <f>IF($F102="","",INDEX(DB!$F$7:$F$282,MATCH($F102,DB!$C$7:$C$282,0)))</f>
        <v/>
      </c>
      <c r="J102" s="66" t="str">
        <f>IF($F102="","",INDEX(DB!$G$7:$G$282,MATCH($F102,DB!$C$7:$C$282,0)))</f>
        <v/>
      </c>
    </row>
    <row r="103" spans="4:10" ht="22.5" customHeight="1" x14ac:dyDescent="0.15">
      <c r="D103" s="55">
        <f t="shared" si="1"/>
        <v>99</v>
      </c>
      <c r="E103" s="56" t="str">
        <f>IF($F103="","",INDEX(DB!$B$7:$B$282,MATCH($F103,DB!$C$7:$C$282,0)))</f>
        <v>第55表</v>
      </c>
      <c r="F103" s="60" t="str">
        <v>家計を主に支える者の年齢(14区分)、家族類型(8区分)、住宅の所有の関係(5区分)、建て方(4区分)、階数(4区分)、延べ面積(6区分)別主世帯数－全国</v>
      </c>
      <c r="G103" s="66" t="str">
        <f>IF($F103="","",INDEX(DB!$D$7:$D$282,MATCH($F103,DB!$C$7:$C$282,0)))</f>
        <v>○</v>
      </c>
      <c r="H103" s="66" t="str">
        <f>IF($F103="","",INDEX(DB!$E$7:$E$282,MATCH($F103,DB!$C$7:$C$282,0)))</f>
        <v/>
      </c>
      <c r="I103" s="66" t="str">
        <f>IF($F103="","",INDEX(DB!$F$7:$F$282,MATCH($F103,DB!$C$7:$C$282,0)))</f>
        <v/>
      </c>
      <c r="J103" s="66" t="str">
        <f>IF($F103="","",INDEX(DB!$G$7:$G$282,MATCH($F103,DB!$C$7:$C$282,0)))</f>
        <v/>
      </c>
    </row>
    <row r="104" spans="4:10" ht="22.5" customHeight="1" x14ac:dyDescent="0.15">
      <c r="D104" s="55">
        <f t="shared" si="1"/>
        <v>100</v>
      </c>
      <c r="E104" s="56" t="str">
        <f>IF($F104="","",INDEX(DB!$B$7:$B$282,MATCH($F104,DB!$C$7:$C$282,0)))</f>
        <v>第56-1表</v>
      </c>
      <c r="F104" s="60" t="str">
        <v>住宅の所有の関係(5区分)、延べ面積(6区分)、建て方(2区分)、家計を主に支える者の通勤時間(8区分)別2019年以降現住居に入居した家計を主に支える者が雇用者である主世帯数及び通勤時間中位数－全国、都道府県、21大都市</v>
      </c>
      <c r="G104" s="66" t="str">
        <f>IF($F104="","",INDEX(DB!$D$7:$D$282,MATCH($F104,DB!$C$7:$C$282,0)))</f>
        <v>○</v>
      </c>
      <c r="H104" s="66" t="str">
        <f>IF($F104="","",INDEX(DB!$E$7:$E$282,MATCH($F104,DB!$C$7:$C$282,0)))</f>
        <v>○</v>
      </c>
      <c r="I104" s="66" t="str">
        <f>IF($F104="","",INDEX(DB!$F$7:$F$282,MATCH($F104,DB!$C$7:$C$282,0)))</f>
        <v/>
      </c>
      <c r="J104" s="66" t="str">
        <f>IF($F104="","",INDEX(DB!$G$7:$G$282,MATCH($F104,DB!$C$7:$C$282,0)))</f>
        <v/>
      </c>
    </row>
    <row r="105" spans="4:10" ht="22.5" customHeight="1" x14ac:dyDescent="0.15">
      <c r="D105" s="55">
        <f t="shared" si="1"/>
        <v>101</v>
      </c>
      <c r="E105" s="56" t="str">
        <f>IF($F105="","",INDEX(DB!$B$7:$B$282,MATCH($F105,DB!$C$7:$C$282,0)))</f>
        <v>第56-2表</v>
      </c>
      <c r="F105" s="60" t="str">
        <v>住宅の延べ面積(6区分)、家計を主に支える者の通勤時間(8区分)別2019年以降現住居に入居した家計を主に支える者が雇用者である主世帯数及び通勤時間中位数－全国、都道府県、市区</v>
      </c>
      <c r="G105" s="66" t="str">
        <f>IF($F105="","",INDEX(DB!$D$7:$D$282,MATCH($F105,DB!$C$7:$C$282,0)))</f>
        <v>○</v>
      </c>
      <c r="H105" s="66" t="str">
        <f>IF($F105="","",INDEX(DB!$E$7:$E$282,MATCH($F105,DB!$C$7:$C$282,0)))</f>
        <v>○</v>
      </c>
      <c r="I105" s="66" t="str">
        <f>IF($F105="","",INDEX(DB!$F$7:$F$282,MATCH($F105,DB!$C$7:$C$282,0)))</f>
        <v>○</v>
      </c>
      <c r="J105" s="66" t="str">
        <f>IF($F105="","",INDEX(DB!$G$7:$G$282,MATCH($F105,DB!$C$7:$C$282,0)))</f>
        <v/>
      </c>
    </row>
    <row r="106" spans="4:10" ht="22.5" customHeight="1" x14ac:dyDescent="0.15">
      <c r="D106" s="55">
        <f t="shared" si="1"/>
        <v>102</v>
      </c>
      <c r="E106" s="56" t="str">
        <f>IF($F106="","",INDEX(DB!$B$7:$B$282,MATCH($F106,DB!$C$7:$C$282,0)))</f>
        <v>第57-1表</v>
      </c>
      <c r="F106" s="60" t="str">
        <v>住宅の所有の関係(5区分)、建て方(2区分)、家計を主に支える者の通勤時間(8区分)別延べ面積(6区分)別2019年以降現住居に入居した家計を主に支える者が雇用者である主世帯数及び１住宅当たり延べ面積－全国、都道府県、21大都市</v>
      </c>
      <c r="G106" s="66" t="str">
        <f>IF($F106="","",INDEX(DB!$D$7:$D$282,MATCH($F106,DB!$C$7:$C$282,0)))</f>
        <v>○</v>
      </c>
      <c r="H106" s="66" t="str">
        <f>IF($F106="","",INDEX(DB!$E$7:$E$282,MATCH($F106,DB!$C$7:$C$282,0)))</f>
        <v>○</v>
      </c>
      <c r="I106" s="66" t="str">
        <f>IF($F106="","",INDEX(DB!$F$7:$F$282,MATCH($F106,DB!$C$7:$C$282,0)))</f>
        <v/>
      </c>
      <c r="J106" s="66" t="str">
        <f>IF($F106="","",INDEX(DB!$G$7:$G$282,MATCH($F106,DB!$C$7:$C$282,0)))</f>
        <v/>
      </c>
    </row>
    <row r="107" spans="4:10" ht="22.5" customHeight="1" x14ac:dyDescent="0.15">
      <c r="D107" s="55">
        <f t="shared" si="1"/>
        <v>103</v>
      </c>
      <c r="E107" s="56" t="str">
        <f>IF($F107="","",INDEX(DB!$B$7:$B$282,MATCH($F107,DB!$C$7:$C$282,0)))</f>
        <v>第57-2表</v>
      </c>
      <c r="F107" s="60" t="str">
        <v>家計を主に支える者の通勤時間(8区分)別住宅の延べ面積(6区分)別2019年以降現住居に入居した家計を主に支える者が雇用者である主世帯数及び１住宅当たり延べ面積－全国、都道府県、市区</v>
      </c>
      <c r="G107" s="66" t="str">
        <f>IF($F107="","",INDEX(DB!$D$7:$D$282,MATCH($F107,DB!$C$7:$C$282,0)))</f>
        <v>○</v>
      </c>
      <c r="H107" s="66" t="str">
        <f>IF($F107="","",INDEX(DB!$E$7:$E$282,MATCH($F107,DB!$C$7:$C$282,0)))</f>
        <v>○</v>
      </c>
      <c r="I107" s="66" t="str">
        <f>IF($F107="","",INDEX(DB!$F$7:$F$282,MATCH($F107,DB!$C$7:$C$282,0)))</f>
        <v>○</v>
      </c>
      <c r="J107" s="66" t="str">
        <f>IF($F107="","",INDEX(DB!$G$7:$G$282,MATCH($F107,DB!$C$7:$C$282,0)))</f>
        <v/>
      </c>
    </row>
    <row r="108" spans="4:10" ht="22.5" customHeight="1" x14ac:dyDescent="0.15">
      <c r="D108" s="55">
        <f t="shared" si="1"/>
        <v>104</v>
      </c>
      <c r="E108" s="56" t="str">
        <f>IF($F108="","",INDEX(DB!$B$7:$B$282,MATCH($F108,DB!$C$7:$C$282,0)))</f>
        <v>第58-1表</v>
      </c>
      <c r="F108" s="60" t="str">
        <v>住宅の所有の関係(6区分)、家計を主に支える者の男女、従業上の地位(4区分)別通勤時間(8区分)別家計を主に支える者が雇用者である主世帯数及び通勤時間中位数－全国</v>
      </c>
      <c r="G108" s="66" t="str">
        <f>IF($F108="","",INDEX(DB!$D$7:$D$282,MATCH($F108,DB!$C$7:$C$282,0)))</f>
        <v>○</v>
      </c>
      <c r="H108" s="66" t="str">
        <f>IF($F108="","",INDEX(DB!$E$7:$E$282,MATCH($F108,DB!$C$7:$C$282,0)))</f>
        <v/>
      </c>
      <c r="I108" s="66" t="str">
        <f>IF($F108="","",INDEX(DB!$F$7:$F$282,MATCH($F108,DB!$C$7:$C$282,0)))</f>
        <v/>
      </c>
      <c r="J108" s="66" t="str">
        <f>IF($F108="","",INDEX(DB!$G$7:$G$282,MATCH($F108,DB!$C$7:$C$282,0)))</f>
        <v/>
      </c>
    </row>
    <row r="109" spans="4:10" ht="22.5" customHeight="1" x14ac:dyDescent="0.15">
      <c r="D109" s="55">
        <f t="shared" si="1"/>
        <v>105</v>
      </c>
      <c r="E109" s="56" t="str">
        <f>IF($F109="","",INDEX(DB!$B$7:$B$282,MATCH($F109,DB!$C$7:$C$282,0)))</f>
        <v>第58-2表</v>
      </c>
      <c r="F109" s="60" t="str">
        <v>住宅の所有の関係(5区分)、家計を主に支える者の男女別通勤時間(8区分)別家計を主に支える者が雇用者である主世帯数及び通勤時間中位数－全国、都道府県、市区町村</v>
      </c>
      <c r="G109" s="66" t="str">
        <f>IF($F109="","",INDEX(DB!$D$7:$D$282,MATCH($F109,DB!$C$7:$C$282,0)))</f>
        <v>○</v>
      </c>
      <c r="H109" s="66" t="str">
        <f>IF($F109="","",INDEX(DB!$E$7:$E$282,MATCH($F109,DB!$C$7:$C$282,0)))</f>
        <v>○</v>
      </c>
      <c r="I109" s="66" t="str">
        <f>IF($F109="","",INDEX(DB!$F$7:$F$282,MATCH($F109,DB!$C$7:$C$282,0)))</f>
        <v>○</v>
      </c>
      <c r="J109" s="66" t="str">
        <f>IF($F109="","",INDEX(DB!$G$7:$G$282,MATCH($F109,DB!$C$7:$C$282,0)))</f>
        <v>○</v>
      </c>
    </row>
    <row r="110" spans="4:10" ht="22.5" customHeight="1" x14ac:dyDescent="0.15">
      <c r="D110" s="55">
        <f t="shared" si="1"/>
        <v>106</v>
      </c>
      <c r="E110" s="56" t="str">
        <f>IF($F110="","",INDEX(DB!$B$7:$B$282,MATCH($F110,DB!$C$7:$C$282,0)))</f>
        <v>第59-1表</v>
      </c>
      <c r="F110" s="60" t="str">
        <v>住宅の所有の関係(4区分)、家計を主に支える者の男女、年齢(5区分)、家族類型(8区分)、子の居住地(6区分)別主世帯数－全国、都道府県、21大都市</v>
      </c>
      <c r="G110" s="66" t="str">
        <f>IF($F110="","",INDEX(DB!$D$7:$D$282,MATCH($F110,DB!$C$7:$C$282,0)))</f>
        <v>○</v>
      </c>
      <c r="H110" s="66" t="str">
        <f>IF($F110="","",INDEX(DB!$E$7:$E$282,MATCH($F110,DB!$C$7:$C$282,0)))</f>
        <v>○</v>
      </c>
      <c r="I110" s="66" t="str">
        <f>IF($F110="","",INDEX(DB!$F$7:$F$282,MATCH($F110,DB!$C$7:$C$282,0)))</f>
        <v/>
      </c>
      <c r="J110" s="66" t="str">
        <f>IF($F110="","",INDEX(DB!$G$7:$G$282,MATCH($F110,DB!$C$7:$C$282,0)))</f>
        <v/>
      </c>
    </row>
    <row r="111" spans="4:10" ht="22.5" customHeight="1" x14ac:dyDescent="0.15">
      <c r="D111" s="55">
        <f t="shared" si="1"/>
        <v>107</v>
      </c>
      <c r="E111" s="56" t="str">
        <f>IF($F111="","",INDEX(DB!$B$7:$B$282,MATCH($F111,DB!$C$7:$C$282,0)))</f>
        <v>第59-2表</v>
      </c>
      <c r="F111" s="60" t="str">
        <v>住宅の所有の関係(4区分)、家族類型(8区分)、子の居住地(6区分)別主世帯数－全国、都道府県、市区</v>
      </c>
      <c r="G111" s="66" t="str">
        <f>IF($F111="","",INDEX(DB!$D$7:$D$282,MATCH($F111,DB!$C$7:$C$282,0)))</f>
        <v>○</v>
      </c>
      <c r="H111" s="66" t="str">
        <f>IF($F111="","",INDEX(DB!$E$7:$E$282,MATCH($F111,DB!$C$7:$C$282,0)))</f>
        <v>○</v>
      </c>
      <c r="I111" s="66" t="str">
        <f>IF($F111="","",INDEX(DB!$F$7:$F$282,MATCH($F111,DB!$C$7:$C$282,0)))</f>
        <v>○</v>
      </c>
      <c r="J111" s="66" t="str">
        <f>IF($F111="","",INDEX(DB!$G$7:$G$282,MATCH($F111,DB!$C$7:$C$282,0)))</f>
        <v/>
      </c>
    </row>
    <row r="112" spans="4:10" ht="22.5" customHeight="1" x14ac:dyDescent="0.15">
      <c r="D112" s="55">
        <f t="shared" si="1"/>
        <v>108</v>
      </c>
      <c r="E112" s="56" t="str">
        <f>IF($F112="","",INDEX(DB!$B$7:$B$282,MATCH($F112,DB!$C$7:$C$282,0)))</f>
        <v>第59-3表</v>
      </c>
      <c r="F112" s="60" t="str">
        <v>住宅の所有の関係(2区分)、家族類型(8区分)、子の居住地(6区分)別主世帯数－全国、都道府県、市区町村</v>
      </c>
      <c r="G112" s="66" t="str">
        <f>IF($F112="","",INDEX(DB!$D$7:$D$282,MATCH($F112,DB!$C$7:$C$282,0)))</f>
        <v>○</v>
      </c>
      <c r="H112" s="66" t="str">
        <f>IF($F112="","",INDEX(DB!$E$7:$E$282,MATCH($F112,DB!$C$7:$C$282,0)))</f>
        <v>○</v>
      </c>
      <c r="I112" s="66" t="str">
        <f>IF($F112="","",INDEX(DB!$F$7:$F$282,MATCH($F112,DB!$C$7:$C$282,0)))</f>
        <v>○</v>
      </c>
      <c r="J112" s="66" t="str">
        <f>IF($F112="","",INDEX(DB!$G$7:$G$282,MATCH($F112,DB!$C$7:$C$282,0)))</f>
        <v>○</v>
      </c>
    </row>
    <row r="113" spans="4:10" ht="22.5" customHeight="1" x14ac:dyDescent="0.15">
      <c r="D113" s="55">
        <f t="shared" si="1"/>
        <v>109</v>
      </c>
      <c r="E113" s="56" t="str">
        <f>IF($F113="","",INDEX(DB!$B$7:$B$282,MATCH($F113,DB!$C$7:$C$282,0)))</f>
        <v>第60-1表</v>
      </c>
      <c r="F113" s="60" t="str">
        <v>現在の居住形態(8区分)、家計を主に支える者の入居時期(14区分)別主世帯数－全国</v>
      </c>
      <c r="G113" s="66" t="str">
        <f>IF($F113="","",INDEX(DB!$D$7:$D$282,MATCH($F113,DB!$C$7:$C$282,0)))</f>
        <v>○</v>
      </c>
      <c r="H113" s="66" t="str">
        <f>IF($F113="","",INDEX(DB!$E$7:$E$282,MATCH($F113,DB!$C$7:$C$282,0)))</f>
        <v/>
      </c>
      <c r="I113" s="66" t="str">
        <f>IF($F113="","",INDEX(DB!$F$7:$F$282,MATCH($F113,DB!$C$7:$C$282,0)))</f>
        <v/>
      </c>
      <c r="J113" s="66">
        <f>IF($F113="","",INDEX(DB!$G$7:$G$282,MATCH($F113,DB!$C$7:$C$282,0)))</f>
        <v>0</v>
      </c>
    </row>
    <row r="114" spans="4:10" ht="22.5" customHeight="1" x14ac:dyDescent="0.15">
      <c r="D114" s="55">
        <f t="shared" si="1"/>
        <v>110</v>
      </c>
      <c r="E114" s="56" t="str">
        <f>IF($F114="","",INDEX(DB!$B$7:$B$282,MATCH($F114,DB!$C$7:$C$282,0)))</f>
        <v>第60-2表</v>
      </c>
      <c r="F114" s="60" t="str">
        <v>現在の居住形態(6区分)、家計を主に支える者の入居時期(10区分)別主世帯数－全国、都道府県、21大都市</v>
      </c>
      <c r="G114" s="66" t="str">
        <f>IF($F114="","",INDEX(DB!$D$7:$D$282,MATCH($F114,DB!$C$7:$C$282,0)))</f>
        <v>○</v>
      </c>
      <c r="H114" s="66" t="str">
        <f>IF($F114="","",INDEX(DB!$E$7:$E$282,MATCH($F114,DB!$C$7:$C$282,0)))</f>
        <v>○</v>
      </c>
      <c r="I114" s="66" t="str">
        <f>IF($F114="","",INDEX(DB!$F$7:$F$282,MATCH($F114,DB!$C$7:$C$282,0)))</f>
        <v/>
      </c>
      <c r="J114" s="66">
        <f>IF($F114="","",INDEX(DB!$G$7:$G$282,MATCH($F114,DB!$C$7:$C$282,0)))</f>
        <v>0</v>
      </c>
    </row>
    <row r="115" spans="4:10" ht="22.5" customHeight="1" x14ac:dyDescent="0.15">
      <c r="D115" s="55">
        <f t="shared" si="1"/>
        <v>111</v>
      </c>
      <c r="E115" s="56" t="str">
        <f>IF($F115="","",INDEX(DB!$B$7:$B$282,MATCH($F115,DB!$C$7:$C$282,0)))</f>
        <v>第61-1表</v>
      </c>
      <c r="F115" s="60" t="str">
        <v>家計を主に支える者の入居時期(7区分)別住宅の１か月当たり家賃(7区分)別オートロック式の共同住宅の借家数、１か月当たり家賃及び１か月当たり共益費・管理費－全国、都道府県、21大都市</v>
      </c>
      <c r="G115" s="66" t="str">
        <f>IF($F115="","",INDEX(DB!$D$7:$D$282,MATCH($F115,DB!$C$7:$C$282,0)))</f>
        <v>○</v>
      </c>
      <c r="H115" s="66" t="str">
        <f>IF($F115="","",INDEX(DB!$E$7:$E$282,MATCH($F115,DB!$C$7:$C$282,0)))</f>
        <v>○</v>
      </c>
      <c r="I115" s="66" t="str">
        <f>IF($F115="","",INDEX(DB!$F$7:$F$282,MATCH($F115,DB!$C$7:$C$282,0)))</f>
        <v/>
      </c>
      <c r="J115" s="66">
        <f>IF($F115="","",INDEX(DB!$G$7:$G$282,MATCH($F115,DB!$C$7:$C$282,0)))</f>
        <v>0</v>
      </c>
    </row>
    <row r="116" spans="4:10" ht="22.5" customHeight="1" x14ac:dyDescent="0.15">
      <c r="D116" s="55">
        <f t="shared" si="1"/>
        <v>112</v>
      </c>
      <c r="E116" s="56" t="str">
        <f>IF($F116="","",INDEX(DB!$B$7:$B$282,MATCH($F116,DB!$C$7:$C$282,0)))</f>
        <v>第61-2表</v>
      </c>
      <c r="F116" s="60" t="str">
        <v>家計を主に支える者の入居時期(7区分)別住宅の１か月当たり家賃(5区分)別オートロック式の共同住宅の借家数、１か月当たり家賃及び１か月当たり共益費・管理費－全国、都道府県、市区</v>
      </c>
      <c r="G116" s="66" t="str">
        <f>IF($F116="","",INDEX(DB!$D$7:$D$282,MATCH($F116,DB!$C$7:$C$282,0)))</f>
        <v>○</v>
      </c>
      <c r="H116" s="66" t="str">
        <f>IF($F116="","",INDEX(DB!$E$7:$E$282,MATCH($F116,DB!$C$7:$C$282,0)))</f>
        <v>○</v>
      </c>
      <c r="I116" s="66" t="str">
        <f>IF($F116="","",INDEX(DB!$F$7:$F$282,MATCH($F116,DB!$C$7:$C$282,0)))</f>
        <v>○</v>
      </c>
      <c r="J116" s="66">
        <f>IF($F116="","",INDEX(DB!$G$7:$G$282,MATCH($F116,DB!$C$7:$C$282,0)))</f>
        <v>0</v>
      </c>
    </row>
    <row r="117" spans="4:10" ht="22.5" customHeight="1" x14ac:dyDescent="0.15">
      <c r="D117" s="55">
        <f t="shared" si="1"/>
        <v>113</v>
      </c>
      <c r="E117" s="56" t="str">
        <f>IF($F117="","",INDEX(DB!$B$7:$B$282,MATCH($F117,DB!$C$7:$C$282,0)))</f>
        <v>第62表</v>
      </c>
      <c r="F117" s="60" t="str">
        <v>現在の居住形態(8区分)、家計を主に支える者の入居時期(5区分)、年齢(6区分)、従業上の地位(3区分)、従前の居住形態(11区分)別2019年以降現住居に入居した主世帯数－全国</v>
      </c>
      <c r="G117" s="66" t="str">
        <f>IF($F117="","",INDEX(DB!$D$7:$D$282,MATCH($F117,DB!$C$7:$C$282,0)))</f>
        <v>○</v>
      </c>
      <c r="H117" s="66" t="str">
        <f>IF($F117="","",INDEX(DB!$E$7:$E$282,MATCH($F117,DB!$C$7:$C$282,0)))</f>
        <v/>
      </c>
      <c r="I117" s="66" t="str">
        <f>IF($F117="","",INDEX(DB!$F$7:$F$282,MATCH($F117,DB!$C$7:$C$282,0)))</f>
        <v/>
      </c>
      <c r="J117" s="66">
        <f>IF($F117="","",INDEX(DB!$G$7:$G$282,MATCH($F117,DB!$C$7:$C$282,0)))</f>
        <v>0</v>
      </c>
    </row>
    <row r="118" spans="4:10" ht="22.5" customHeight="1" x14ac:dyDescent="0.15">
      <c r="D118" s="55">
        <f t="shared" si="1"/>
        <v>114</v>
      </c>
      <c r="E118" s="56" t="str">
        <f>IF($F118="","",INDEX(DB!$B$7:$B$282,MATCH($F118,DB!$C$7:$C$282,0)))</f>
        <v>第63表</v>
      </c>
      <c r="F118" s="60" t="str">
        <v>現在の居住形態(8区分)、家計を主に支える者の入居時期(5区分)、年齢(6区分)、従前の居住形態(11区分)、世帯の年間収入階級(9区分)別2019年以降現住居に入居した主世帯数－全国</v>
      </c>
      <c r="G118" s="66" t="str">
        <f>IF($F118="","",INDEX(DB!$D$7:$D$282,MATCH($F118,DB!$C$7:$C$282,0)))</f>
        <v>○</v>
      </c>
      <c r="H118" s="66" t="str">
        <f>IF($F118="","",INDEX(DB!$E$7:$E$282,MATCH($F118,DB!$C$7:$C$282,0)))</f>
        <v/>
      </c>
      <c r="I118" s="66" t="str">
        <f>IF($F118="","",INDEX(DB!$F$7:$F$282,MATCH($F118,DB!$C$7:$C$282,0)))</f>
        <v/>
      </c>
      <c r="J118" s="66">
        <f>IF($F118="","",INDEX(DB!$G$7:$G$282,MATCH($F118,DB!$C$7:$C$282,0)))</f>
        <v>0</v>
      </c>
    </row>
    <row r="119" spans="4:10" ht="22.5" customHeight="1" x14ac:dyDescent="0.15">
      <c r="D119" s="55">
        <f t="shared" si="1"/>
        <v>115</v>
      </c>
      <c r="E119" s="56" t="str">
        <f>IF($F119="","",INDEX(DB!$B$7:$B$282,MATCH($F119,DB!$C$7:$C$282,0)))</f>
        <v>第64-1表</v>
      </c>
      <c r="F119" s="60" t="str">
        <v>現在の居住形態(8区分)、家計を主に支える者の男女、年齢(14区分)、従前の居住形態(8区分)別2019年以降現住居に入居した主世帯数－全国</v>
      </c>
      <c r="G119" s="66" t="str">
        <f>IF($F119="","",INDEX(DB!$D$7:$D$282,MATCH($F119,DB!$C$7:$C$282,0)))</f>
        <v>○</v>
      </c>
      <c r="H119" s="66" t="str">
        <f>IF($F119="","",INDEX(DB!$E$7:$E$282,MATCH($F119,DB!$C$7:$C$282,0)))</f>
        <v/>
      </c>
      <c r="I119" s="66" t="str">
        <f>IF($F119="","",INDEX(DB!$F$7:$F$282,MATCH($F119,DB!$C$7:$C$282,0)))</f>
        <v/>
      </c>
      <c r="J119" s="66">
        <f>IF($F119="","",INDEX(DB!$G$7:$G$282,MATCH($F119,DB!$C$7:$C$282,0)))</f>
        <v>0</v>
      </c>
    </row>
    <row r="120" spans="4:10" ht="22.5" customHeight="1" x14ac:dyDescent="0.15">
      <c r="D120" s="55">
        <f t="shared" si="1"/>
        <v>116</v>
      </c>
      <c r="E120" s="56" t="str">
        <f>IF($F120="","",INDEX(DB!$B$7:$B$282,MATCH($F120,DB!$C$7:$C$282,0)))</f>
        <v>第64-2表</v>
      </c>
      <c r="F120" s="60" t="str">
        <v>現在の居住形態(6区分)、家計を主に支える者の男女、年齢(6区分)、従前の居住形態(8区分)別2019年以降現住居に入居した主世帯数－全国、都道府県、21大都市</v>
      </c>
      <c r="G120" s="66" t="str">
        <f>IF($F120="","",INDEX(DB!$D$7:$D$282,MATCH($F120,DB!$C$7:$C$282,0)))</f>
        <v>○</v>
      </c>
      <c r="H120" s="66" t="str">
        <f>IF($F120="","",INDEX(DB!$E$7:$E$282,MATCH($F120,DB!$C$7:$C$282,0)))</f>
        <v>○</v>
      </c>
      <c r="I120" s="66" t="str">
        <f>IF($F120="","",INDEX(DB!$F$7:$F$282,MATCH($F120,DB!$C$7:$C$282,0)))</f>
        <v/>
      </c>
      <c r="J120" s="66">
        <f>IF($F120="","",INDEX(DB!$G$7:$G$282,MATCH($F120,DB!$C$7:$C$282,0)))</f>
        <v>0</v>
      </c>
    </row>
    <row r="121" spans="4:10" ht="22.5" customHeight="1" x14ac:dyDescent="0.15">
      <c r="D121" s="55">
        <f t="shared" si="1"/>
        <v>117</v>
      </c>
      <c r="E121" s="56" t="str">
        <f>IF($F121="","",INDEX(DB!$B$7:$B$282,MATCH($F121,DB!$C$7:$C$282,0)))</f>
        <v>第65表</v>
      </c>
      <c r="F121" s="60" t="str">
        <v>現在の居住形態(6区分)、居住室の畳数(8区分)、家計を主に支える者の従前の居住形態(6区分)、従前の居住室の畳数(8区分)別2019年以降現住居に入居した主世帯数(従前の居住形態が持ち家及び借家に住む世帯)－全国、都道府県、21大都市</v>
      </c>
      <c r="G121" s="66" t="str">
        <f>IF($F121="","",INDEX(DB!$D$7:$D$282,MATCH($F121,DB!$C$7:$C$282,0)))</f>
        <v>○</v>
      </c>
      <c r="H121" s="66" t="str">
        <f>IF($F121="","",INDEX(DB!$E$7:$E$282,MATCH($F121,DB!$C$7:$C$282,0)))</f>
        <v>○</v>
      </c>
      <c r="I121" s="66" t="str">
        <f>IF($F121="","",INDEX(DB!$F$7:$F$282,MATCH($F121,DB!$C$7:$C$282,0)))</f>
        <v/>
      </c>
      <c r="J121" s="66">
        <f>IF($F121="","",INDEX(DB!$G$7:$G$282,MATCH($F121,DB!$C$7:$C$282,0)))</f>
        <v>0</v>
      </c>
    </row>
    <row r="122" spans="4:10" ht="22.5" customHeight="1" x14ac:dyDescent="0.15">
      <c r="D122" s="55">
        <f t="shared" si="1"/>
        <v>118</v>
      </c>
      <c r="E122" s="56" t="str">
        <f>IF($F122="","",INDEX(DB!$B$7:$B$282,MATCH($F122,DB!$C$7:$C$282,0)))</f>
        <v>第66-1表</v>
      </c>
      <c r="F122" s="60" t="str">
        <v>住宅の所有の関係(5区分)、家計を主に支える者の従前の居住形態(8区分)別2019年以降現住居に入居したオートロック式の共同住宅に住む主世帯数－全国、都道府県、21大都市</v>
      </c>
      <c r="G122" s="66" t="str">
        <f>IF($F122="","",INDEX(DB!$D$7:$D$282,MATCH($F122,DB!$C$7:$C$282,0)))</f>
        <v>○</v>
      </c>
      <c r="H122" s="66" t="str">
        <f>IF($F122="","",INDEX(DB!$E$7:$E$282,MATCH($F122,DB!$C$7:$C$282,0)))</f>
        <v>○</v>
      </c>
      <c r="I122" s="66" t="str">
        <f>IF($F122="","",INDEX(DB!$F$7:$F$282,MATCH($F122,DB!$C$7:$C$282,0)))</f>
        <v/>
      </c>
      <c r="J122" s="66">
        <f>IF($F122="","",INDEX(DB!$G$7:$G$282,MATCH($F122,DB!$C$7:$C$282,0)))</f>
        <v>0</v>
      </c>
    </row>
    <row r="123" spans="4:10" ht="22.5" customHeight="1" x14ac:dyDescent="0.15">
      <c r="D123" s="55">
        <f t="shared" si="1"/>
        <v>119</v>
      </c>
      <c r="E123" s="56" t="str">
        <f>IF($F123="","",INDEX(DB!$B$7:$B$282,MATCH($F123,DB!$C$7:$C$282,0)))</f>
        <v>第66-2表</v>
      </c>
      <c r="F123" s="60" t="str">
        <v>住宅の所有の関係(2区分)、家計を主に支える者の従前の居住形態(4区分)別2019年以降現住居に入居したオートロック式の共同住宅に住む主世帯数－全国、都道府県、市区</v>
      </c>
      <c r="G123" s="66" t="str">
        <f>IF($F123="","",INDEX(DB!$D$7:$D$282,MATCH($F123,DB!$C$7:$C$282,0)))</f>
        <v>○</v>
      </c>
      <c r="H123" s="66" t="str">
        <f>IF($F123="","",INDEX(DB!$E$7:$E$282,MATCH($F123,DB!$C$7:$C$282,0)))</f>
        <v>○</v>
      </c>
      <c r="I123" s="66" t="str">
        <f>IF($F123="","",INDEX(DB!$F$7:$F$282,MATCH($F123,DB!$C$7:$C$282,0)))</f>
        <v>○</v>
      </c>
      <c r="J123" s="66">
        <f>IF($F123="","",INDEX(DB!$G$7:$G$282,MATCH($F123,DB!$C$7:$C$282,0)))</f>
        <v>0</v>
      </c>
    </row>
    <row r="124" spans="4:10" ht="22.5" customHeight="1" x14ac:dyDescent="0.15">
      <c r="D124" s="55">
        <f t="shared" si="1"/>
        <v>120</v>
      </c>
      <c r="E124" s="56" t="str">
        <f>IF($F124="","",INDEX(DB!$B$7:$B$282,MATCH($F124,DB!$C$7:$C$282,0)))</f>
        <v>第67-1表</v>
      </c>
      <c r="F124" s="60" t="str">
        <v>住宅の所有の関係(6区分)、家計を主に支える者の従前の居住形態(8区分)、従前の居住地別2019年以降現住居に入居した主世帯数(大都市圏、キロ圏、21大都市―特掲)＜乙＞－全国</v>
      </c>
      <c r="G124" s="66" t="str">
        <f>IF($F124="","",INDEX(DB!$D$7:$D$282,MATCH($F124,DB!$C$7:$C$282,0)))</f>
        <v>○</v>
      </c>
      <c r="H124" s="66" t="str">
        <f>IF($F124="","",INDEX(DB!$E$7:$E$282,MATCH($F124,DB!$C$7:$C$282,0)))</f>
        <v/>
      </c>
      <c r="I124" s="66" t="str">
        <f>IF($F124="","",INDEX(DB!$F$7:$F$282,MATCH($F124,DB!$C$7:$C$282,0)))</f>
        <v/>
      </c>
      <c r="J124" s="66">
        <f>IF($F124="","",INDEX(DB!$G$7:$G$282,MATCH($F124,DB!$C$7:$C$282,0)))</f>
        <v>0</v>
      </c>
    </row>
    <row r="125" spans="4:10" ht="22.5" customHeight="1" x14ac:dyDescent="0.15">
      <c r="D125" s="55">
        <f t="shared" si="1"/>
        <v>121</v>
      </c>
      <c r="E125" s="56" t="str">
        <f>IF($F125="","",INDEX(DB!$B$7:$B$282,MATCH($F125,DB!$C$7:$C$282,0)))</f>
        <v>第67-2表</v>
      </c>
      <c r="F125" s="60" t="str">
        <v>住宅の所有の関係(6区分)、家計を主に支える者の従前の居住地別2019年以降現住居に入居した主世帯数(大都市圏―特掲)＜乙＞－全国、都道府県、21大都市</v>
      </c>
      <c r="G125" s="66" t="str">
        <f>IF($F125="","",INDEX(DB!$D$7:$D$282,MATCH($F125,DB!$C$7:$C$282,0)))</f>
        <v>○</v>
      </c>
      <c r="H125" s="66" t="str">
        <f>IF($F125="","",INDEX(DB!$E$7:$E$282,MATCH($F125,DB!$C$7:$C$282,0)))</f>
        <v>○</v>
      </c>
      <c r="I125" s="66" t="str">
        <f>IF($F125="","",INDEX(DB!$F$7:$F$282,MATCH($F125,DB!$C$7:$C$282,0)))</f>
        <v/>
      </c>
      <c r="J125" s="66">
        <f>IF($F125="","",INDEX(DB!$G$7:$G$282,MATCH($F125,DB!$C$7:$C$282,0)))</f>
        <v>0</v>
      </c>
    </row>
    <row r="126" spans="4:10" ht="22.5" customHeight="1" x14ac:dyDescent="0.15">
      <c r="D126" s="55">
        <f t="shared" si="1"/>
        <v>122</v>
      </c>
      <c r="E126" s="56" t="str">
        <f>IF($F126="","",INDEX(DB!$B$7:$B$282,MATCH($F126,DB!$C$7:$C$282,0)))</f>
        <v>第68表</v>
      </c>
      <c r="F126" s="60" t="str">
        <v>世帯の年間収入階級(11区分)、居住室数(10区分)、世帯人員(7区分)別主世帯数及び１世帯当たり居住室数－全国</v>
      </c>
      <c r="G126" s="66" t="str">
        <f>IF($F126="","",INDEX(DB!$D$7:$D$282,MATCH($F126,DB!$C$7:$C$282,0)))</f>
        <v>○</v>
      </c>
      <c r="H126" s="66" t="str">
        <f>IF($F126="","",INDEX(DB!$E$7:$E$282,MATCH($F126,DB!$C$7:$C$282,0)))</f>
        <v/>
      </c>
      <c r="I126" s="66" t="str">
        <f>IF($F126="","",INDEX(DB!$F$7:$F$282,MATCH($F126,DB!$C$7:$C$282,0)))</f>
        <v/>
      </c>
      <c r="J126" s="66" t="str">
        <f>IF($F126="","",INDEX(DB!$G$7:$G$282,MATCH($F126,DB!$C$7:$C$282,0)))</f>
        <v/>
      </c>
    </row>
    <row r="127" spans="4:10" ht="22.5" customHeight="1" x14ac:dyDescent="0.15">
      <c r="D127" s="55">
        <f t="shared" si="1"/>
        <v>123</v>
      </c>
      <c r="E127" s="56" t="str">
        <f>IF($F127="","",INDEX(DB!$B$7:$B$282,MATCH($F127,DB!$C$7:$C$282,0)))</f>
        <v>第69表</v>
      </c>
      <c r="F127" s="60" t="str">
        <v>世帯の年間収入階級(11区分)、居住室数(10区分)、世帯人員(7区分)別主世帯数及び１世帯当たり人員－全国</v>
      </c>
      <c r="G127" s="66" t="str">
        <f>IF($F127="","",INDEX(DB!$D$7:$D$282,MATCH($F127,DB!$C$7:$C$282,0)))</f>
        <v>○</v>
      </c>
      <c r="H127" s="66" t="str">
        <f>IF($F127="","",INDEX(DB!$E$7:$E$282,MATCH($F127,DB!$C$7:$C$282,0)))</f>
        <v/>
      </c>
      <c r="I127" s="66" t="str">
        <f>IF($F127="","",INDEX(DB!$F$7:$F$282,MATCH($F127,DB!$C$7:$C$282,0)))</f>
        <v/>
      </c>
      <c r="J127" s="66" t="str">
        <f>IF($F127="","",INDEX(DB!$G$7:$G$282,MATCH($F127,DB!$C$7:$C$282,0)))</f>
        <v/>
      </c>
    </row>
    <row r="128" spans="4:10" ht="22.5" customHeight="1" x14ac:dyDescent="0.15">
      <c r="D128" s="55">
        <f t="shared" si="1"/>
        <v>124</v>
      </c>
      <c r="E128" s="56" t="str">
        <f>IF($F128="","",INDEX(DB!$B$7:$B$282,MATCH($F128,DB!$C$7:$C$282,0)))</f>
        <v>第70-1表</v>
      </c>
      <c r="F128" s="60" t="str">
        <v>世帯の年間収入階級(11区分)、居住室の畳数(13区分)、世帯人員(7区分)別主世帯数及び１世帯当たり居住室の畳数－全国</v>
      </c>
      <c r="G128" s="66" t="str">
        <f>IF($F128="","",INDEX(DB!$D$7:$D$282,MATCH($F128,DB!$C$7:$C$282,0)))</f>
        <v>○</v>
      </c>
      <c r="H128" s="66" t="str">
        <f>IF($F128="","",INDEX(DB!$E$7:$E$282,MATCH($F128,DB!$C$7:$C$282,0)))</f>
        <v/>
      </c>
      <c r="I128" s="66" t="str">
        <f>IF($F128="","",INDEX(DB!$F$7:$F$282,MATCH($F128,DB!$C$7:$C$282,0)))</f>
        <v/>
      </c>
      <c r="J128" s="66" t="str">
        <f>IF($F128="","",INDEX(DB!$G$7:$G$282,MATCH($F128,DB!$C$7:$C$282,0)))</f>
        <v/>
      </c>
    </row>
    <row r="129" spans="4:10" ht="22.5" customHeight="1" x14ac:dyDescent="0.15">
      <c r="D129" s="55">
        <f t="shared" si="1"/>
        <v>125</v>
      </c>
      <c r="E129" s="56" t="str">
        <f>IF($F129="","",INDEX(DB!$B$7:$B$282,MATCH($F129,DB!$C$7:$C$282,0)))</f>
        <v>第70-2表</v>
      </c>
      <c r="F129" s="60" t="str">
        <v>世帯の年間収入階級(11区分)、居住室の畳数(8区分)、世帯人員(7区分)別主世帯数及び１世帯当たり居住室の畳数－全国、都道府県、21大都市</v>
      </c>
      <c r="G129" s="66" t="str">
        <f>IF($F129="","",INDEX(DB!$D$7:$D$282,MATCH($F129,DB!$C$7:$C$282,0)))</f>
        <v>○</v>
      </c>
      <c r="H129" s="66" t="str">
        <f>IF($F129="","",INDEX(DB!$E$7:$E$282,MATCH($F129,DB!$C$7:$C$282,0)))</f>
        <v>○</v>
      </c>
      <c r="I129" s="66" t="str">
        <f>IF($F129="","",INDEX(DB!$F$7:$F$282,MATCH($F129,DB!$C$7:$C$282,0)))</f>
        <v/>
      </c>
      <c r="J129" s="66" t="str">
        <f>IF($F129="","",INDEX(DB!$G$7:$G$282,MATCH($F129,DB!$C$7:$C$282,0)))</f>
        <v/>
      </c>
    </row>
    <row r="130" spans="4:10" ht="22.5" customHeight="1" x14ac:dyDescent="0.15">
      <c r="D130" s="55">
        <f t="shared" si="1"/>
        <v>126</v>
      </c>
      <c r="E130" s="56" t="str">
        <f>IF($F130="","",INDEX(DB!$B$7:$B$282,MATCH($F130,DB!$C$7:$C$282,0)))</f>
        <v>第71-1表</v>
      </c>
      <c r="F130" s="60" t="str">
        <v>世帯の年間収入階級(11区分)、居住室の畳数(13区分)、世帯人員(7区分)別主世帯数及び１世帯当たり人員－全国</v>
      </c>
      <c r="G130" s="66" t="str">
        <f>IF($F130="","",INDEX(DB!$D$7:$D$282,MATCH($F130,DB!$C$7:$C$282,0)))</f>
        <v>○</v>
      </c>
      <c r="H130" s="66" t="str">
        <f>IF($F130="","",INDEX(DB!$E$7:$E$282,MATCH($F130,DB!$C$7:$C$282,0)))</f>
        <v/>
      </c>
      <c r="I130" s="66" t="str">
        <f>IF($F130="","",INDEX(DB!$F$7:$F$282,MATCH($F130,DB!$C$7:$C$282,0)))</f>
        <v/>
      </c>
      <c r="J130" s="66" t="str">
        <f>IF($F130="","",INDEX(DB!$G$7:$G$282,MATCH($F130,DB!$C$7:$C$282,0)))</f>
        <v/>
      </c>
    </row>
    <row r="131" spans="4:10" ht="22.5" customHeight="1" x14ac:dyDescent="0.15">
      <c r="D131" s="55">
        <f t="shared" si="1"/>
        <v>127</v>
      </c>
      <c r="E131" s="56" t="str">
        <f>IF($F131="","",INDEX(DB!$B$7:$B$282,MATCH($F131,DB!$C$7:$C$282,0)))</f>
        <v>第71-2表</v>
      </c>
      <c r="F131" s="60" t="str">
        <v>世帯の年間収入階級(11区分)、居住室の畳数(8区分)、世帯人員(7区分)別主世帯数及び１世帯当たり人員－全国、都道府県、21大都市</v>
      </c>
      <c r="G131" s="66" t="str">
        <f>IF($F131="","",INDEX(DB!$D$7:$D$282,MATCH($F131,DB!$C$7:$C$282,0)))</f>
        <v>○</v>
      </c>
      <c r="H131" s="66" t="str">
        <f>IF($F131="","",INDEX(DB!$E$7:$E$282,MATCH($F131,DB!$C$7:$C$282,0)))</f>
        <v>○</v>
      </c>
      <c r="I131" s="66" t="str">
        <f>IF($F131="","",INDEX(DB!$F$7:$F$282,MATCH($F131,DB!$C$7:$C$282,0)))</f>
        <v/>
      </c>
      <c r="J131" s="66" t="str">
        <f>IF($F131="","",INDEX(DB!$G$7:$G$282,MATCH($F131,DB!$C$7:$C$282,0)))</f>
        <v/>
      </c>
    </row>
    <row r="132" spans="4:10" ht="22.5" customHeight="1" x14ac:dyDescent="0.15">
      <c r="D132" s="55">
        <f t="shared" si="1"/>
        <v>128</v>
      </c>
      <c r="E132" s="56" t="str">
        <f>IF($F132="","",INDEX(DB!$B$7:$B$282,MATCH($F132,DB!$C$7:$C$282,0)))</f>
        <v>第72-1表</v>
      </c>
      <c r="F132" s="60" t="str">
        <v>世帯の型(34区分)、住宅の所有の関係(6区分)別居住室の畳数(13区分)別主世帯数及び１世帯当たり居住室の畳数－全国</v>
      </c>
      <c r="G132" s="66" t="str">
        <f>IF($F132="","",INDEX(DB!$D$7:$D$282,MATCH($F132,DB!$C$7:$C$282,0)))</f>
        <v>○</v>
      </c>
      <c r="H132" s="66" t="str">
        <f>IF($F132="","",INDEX(DB!$E$7:$E$282,MATCH($F132,DB!$C$7:$C$282,0)))</f>
        <v/>
      </c>
      <c r="I132" s="66" t="str">
        <f>IF($F132="","",INDEX(DB!$F$7:$F$282,MATCH($F132,DB!$C$7:$C$282,0)))</f>
        <v/>
      </c>
      <c r="J132" s="66" t="str">
        <f>IF($F132="","",INDEX(DB!$G$7:$G$282,MATCH($F132,DB!$C$7:$C$282,0)))</f>
        <v/>
      </c>
    </row>
    <row r="133" spans="4:10" ht="22.5" customHeight="1" x14ac:dyDescent="0.15">
      <c r="D133" s="55">
        <f t="shared" si="1"/>
        <v>129</v>
      </c>
      <c r="E133" s="56" t="str">
        <f>IF($F133="","",INDEX(DB!$B$7:$B$282,MATCH($F133,DB!$C$7:$C$282,0)))</f>
        <v>第72-2表</v>
      </c>
      <c r="F133" s="60" t="str">
        <v>世帯の型(34区分)、住宅の所有の関係(2区分)別居住室の畳数(8区分)別主世帯数及び１世帯当たり居住室の畳数－全国、都道府県、21大都市</v>
      </c>
      <c r="G133" s="66" t="str">
        <f>IF($F133="","",INDEX(DB!$D$7:$D$282,MATCH($F133,DB!$C$7:$C$282,0)))</f>
        <v>○</v>
      </c>
      <c r="H133" s="66" t="str">
        <f>IF($F133="","",INDEX(DB!$E$7:$E$282,MATCH($F133,DB!$C$7:$C$282,0)))</f>
        <v>○</v>
      </c>
      <c r="I133" s="66" t="str">
        <f>IF($F133="","",INDEX(DB!$F$7:$F$282,MATCH($F133,DB!$C$7:$C$282,0)))</f>
        <v/>
      </c>
      <c r="J133" s="66" t="str">
        <f>IF($F133="","",INDEX(DB!$G$7:$G$282,MATCH($F133,DB!$C$7:$C$282,0)))</f>
        <v/>
      </c>
    </row>
    <row r="134" spans="4:10" ht="22.5" customHeight="1" x14ac:dyDescent="0.15">
      <c r="D134" s="55">
        <f t="shared" si="1"/>
        <v>130</v>
      </c>
      <c r="E134" s="56" t="str">
        <f>IF($F134="","",INDEX(DB!$B$7:$B$282,MATCH($F134,DB!$C$7:$C$282,0)))</f>
        <v>第72-3表</v>
      </c>
      <c r="F134" s="60" t="str">
        <v>世帯の型(34区分)、住宅の所有の関係(2区分)別主世帯の１世帯当たり居住室の畳数－全国、都道府県、市区町村</v>
      </c>
      <c r="G134" s="66" t="str">
        <f>IF($F134="","",INDEX(DB!$D$7:$D$282,MATCH($F134,DB!$C$7:$C$282,0)))</f>
        <v>○</v>
      </c>
      <c r="H134" s="66" t="str">
        <f>IF($F134="","",INDEX(DB!$E$7:$E$282,MATCH($F134,DB!$C$7:$C$282,0)))</f>
        <v>○</v>
      </c>
      <c r="I134" s="66" t="str">
        <f>IF($F134="","",INDEX(DB!$F$7:$F$282,MATCH($F134,DB!$C$7:$C$282,0)))</f>
        <v>○</v>
      </c>
      <c r="J134" s="66" t="str">
        <f>IF($F134="","",INDEX(DB!$G$7:$G$282,MATCH($F134,DB!$C$7:$C$282,0)))</f>
        <v>○</v>
      </c>
    </row>
    <row r="135" spans="4:10" ht="22.5" customHeight="1" x14ac:dyDescent="0.15">
      <c r="D135" s="55">
        <f t="shared" ref="D135:D198" si="2">IF(E135="","",D134+1)</f>
        <v>131</v>
      </c>
      <c r="E135" s="56" t="str">
        <f>IF($F135="","",INDEX(DB!$B$7:$B$282,MATCH($F135,DB!$C$7:$C$282,0)))</f>
        <v>第73表</v>
      </c>
      <c r="F135" s="60" t="str">
        <v>住宅の所有の関係(6区分)別１人当たり居住室の畳数(14区分)別主世帯数及び１人当たり居住室の畳数－全国、都道府県、21大都市</v>
      </c>
      <c r="G135" s="66" t="str">
        <f>IF($F135="","",INDEX(DB!$D$7:$D$282,MATCH($F135,DB!$C$7:$C$282,0)))</f>
        <v>○</v>
      </c>
      <c r="H135" s="66" t="str">
        <f>IF($F135="","",INDEX(DB!$E$7:$E$282,MATCH($F135,DB!$C$7:$C$282,0)))</f>
        <v>○</v>
      </c>
      <c r="I135" s="66" t="str">
        <f>IF($F135="","",INDEX(DB!$F$7:$F$282,MATCH($F135,DB!$C$7:$C$282,0)))</f>
        <v/>
      </c>
      <c r="J135" s="66" t="str">
        <f>IF($F135="","",INDEX(DB!$G$7:$G$282,MATCH($F135,DB!$C$7:$C$282,0)))</f>
        <v/>
      </c>
    </row>
    <row r="136" spans="4:10" ht="22.5" customHeight="1" x14ac:dyDescent="0.15">
      <c r="D136" s="55">
        <f t="shared" si="2"/>
        <v>132</v>
      </c>
      <c r="E136" s="56" t="str">
        <f>IF($F136="","",INDEX(DB!$B$7:$B$282,MATCH($F136,DB!$C$7:$C$282,0)))</f>
        <v>第74表</v>
      </c>
      <c r="F136" s="60" t="str">
        <v>世帯の年間収入階級(11区分)別１人当たり居住室の畳数(14区分)別主世帯数及び１人当たり居住室の畳数－全国、都道府県、21大都市</v>
      </c>
      <c r="G136" s="66" t="str">
        <f>IF($F136="","",INDEX(DB!$D$7:$D$282,MATCH($F136,DB!$C$7:$C$282,0)))</f>
        <v>○</v>
      </c>
      <c r="H136" s="66" t="str">
        <f>IF($F136="","",INDEX(DB!$E$7:$E$282,MATCH($F136,DB!$C$7:$C$282,0)))</f>
        <v>○</v>
      </c>
      <c r="I136" s="66" t="str">
        <f>IF($F136="","",INDEX(DB!$F$7:$F$282,MATCH($F136,DB!$C$7:$C$282,0)))</f>
        <v/>
      </c>
      <c r="J136" s="66" t="str">
        <f>IF($F136="","",INDEX(DB!$G$7:$G$282,MATCH($F136,DB!$C$7:$C$282,0)))</f>
        <v/>
      </c>
    </row>
    <row r="137" spans="4:10" ht="22.5" customHeight="1" x14ac:dyDescent="0.15">
      <c r="D137" s="55">
        <f t="shared" si="2"/>
        <v>133</v>
      </c>
      <c r="E137" s="56" t="str">
        <f>IF($F137="","",INDEX(DB!$B$7:$B$282,MATCH($F137,DB!$C$7:$C$282,0)))</f>
        <v>第75-1表</v>
      </c>
      <c r="F137" s="60" t="str">
        <v>住宅の所有の関係(6区分)、世帯人員(6区分)、最低居住面積水準・誘導居住面積水準状況(6区分)別主世帯数－全国、都道府県、21大都市</v>
      </c>
      <c r="G137" s="66" t="str">
        <f>IF($F137="","",INDEX(DB!$D$7:$D$282,MATCH($F137,DB!$C$7:$C$282,0)))</f>
        <v>○</v>
      </c>
      <c r="H137" s="66" t="str">
        <f>IF($F137="","",INDEX(DB!$E$7:$E$282,MATCH($F137,DB!$C$7:$C$282,0)))</f>
        <v>○</v>
      </c>
      <c r="I137" s="66" t="str">
        <f>IF($F137="","",INDEX(DB!$F$7:$F$282,MATCH($F137,DB!$C$7:$C$282,0)))</f>
        <v/>
      </c>
      <c r="J137" s="66" t="str">
        <f>IF($F137="","",INDEX(DB!$G$7:$G$282,MATCH($F137,DB!$C$7:$C$282,0)))</f>
        <v/>
      </c>
    </row>
    <row r="138" spans="4:10" ht="22.5" customHeight="1" x14ac:dyDescent="0.15">
      <c r="D138" s="55">
        <f t="shared" si="2"/>
        <v>134</v>
      </c>
      <c r="E138" s="56" t="str">
        <f>IF($F138="","",INDEX(DB!$B$7:$B$282,MATCH($F138,DB!$C$7:$C$282,0)))</f>
        <v>第75-2表</v>
      </c>
      <c r="F138" s="60" t="str">
        <v>住宅の所有の関係(6区分)、最低居住面積水準・誘導居住面積水準状況(6区分)別主世帯数－全国、都道府県、市区町村</v>
      </c>
      <c r="G138" s="66" t="str">
        <f>IF($F138="","",INDEX(DB!$D$7:$D$282,MATCH($F138,DB!$C$7:$C$282,0)))</f>
        <v>○</v>
      </c>
      <c r="H138" s="66" t="str">
        <f>IF($F138="","",INDEX(DB!$E$7:$E$282,MATCH($F138,DB!$C$7:$C$282,0)))</f>
        <v>○</v>
      </c>
      <c r="I138" s="66" t="str">
        <f>IF($F138="","",INDEX(DB!$F$7:$F$282,MATCH($F138,DB!$C$7:$C$282,0)))</f>
        <v>○</v>
      </c>
      <c r="J138" s="66" t="str">
        <f>IF($F138="","",INDEX(DB!$G$7:$G$282,MATCH($F138,DB!$C$7:$C$282,0)))</f>
        <v>○</v>
      </c>
    </row>
    <row r="139" spans="4:10" ht="22.5" customHeight="1" x14ac:dyDescent="0.15">
      <c r="D139" s="55">
        <f t="shared" si="2"/>
        <v>135</v>
      </c>
      <c r="E139" s="56" t="str">
        <f>IF($F139="","",INDEX(DB!$B$7:$B$282,MATCH($F139,DB!$C$7:$C$282,0)))</f>
        <v>第75-3表</v>
      </c>
      <c r="F139" s="60" t="str">
        <v>世帯人員(6区分)、最低居住面積水準・誘導居住面積水準状況(6区分)別主世帯数－全国、都道府県、市区町村</v>
      </c>
      <c r="G139" s="66" t="str">
        <f>IF($F139="","",INDEX(DB!$D$7:$D$282,MATCH($F139,DB!$C$7:$C$282,0)))</f>
        <v>○</v>
      </c>
      <c r="H139" s="66" t="str">
        <f>IF($F139="","",INDEX(DB!$E$7:$E$282,MATCH($F139,DB!$C$7:$C$282,0)))</f>
        <v>○</v>
      </c>
      <c r="I139" s="66" t="str">
        <f>IF($F139="","",INDEX(DB!$F$7:$F$282,MATCH($F139,DB!$C$7:$C$282,0)))</f>
        <v>○</v>
      </c>
      <c r="J139" s="66" t="str">
        <f>IF($F139="","",INDEX(DB!$G$7:$G$282,MATCH($F139,DB!$C$7:$C$282,0)))</f>
        <v>○</v>
      </c>
    </row>
    <row r="140" spans="4:10" ht="22.5" customHeight="1" x14ac:dyDescent="0.15">
      <c r="D140" s="55">
        <f t="shared" si="2"/>
        <v>136</v>
      </c>
      <c r="E140" s="56" t="str">
        <f>IF($F140="","",INDEX(DB!$B$7:$B$282,MATCH($F140,DB!$C$7:$C$282,0)))</f>
        <v>第76-1表</v>
      </c>
      <c r="F140" s="60" t="str">
        <v>住宅の建て方(4区分)、世帯人員(6区分)、最低居住面積水準・誘導居住面積水準状況(6区分)別主世帯数－全国、都道府県、21大都市</v>
      </c>
      <c r="G140" s="66" t="str">
        <f>IF($F140="","",INDEX(DB!$D$7:$D$282,MATCH($F140,DB!$C$7:$C$282,0)))</f>
        <v>○</v>
      </c>
      <c r="H140" s="66" t="str">
        <f>IF($F140="","",INDEX(DB!$E$7:$E$282,MATCH($F140,DB!$C$7:$C$282,0)))</f>
        <v>○</v>
      </c>
      <c r="I140" s="66" t="str">
        <f>IF($F140="","",INDEX(DB!$F$7:$F$282,MATCH($F140,DB!$C$7:$C$282,0)))</f>
        <v/>
      </c>
      <c r="J140" s="66" t="str">
        <f>IF($F140="","",INDEX(DB!$G$7:$G$282,MATCH($F140,DB!$C$7:$C$282,0)))</f>
        <v/>
      </c>
    </row>
    <row r="141" spans="4:10" ht="22.5" customHeight="1" x14ac:dyDescent="0.15">
      <c r="D141" s="55">
        <f t="shared" si="2"/>
        <v>137</v>
      </c>
      <c r="E141" s="56" t="str">
        <f>IF($F141="","",INDEX(DB!$B$7:$B$282,MATCH($F141,DB!$C$7:$C$282,0)))</f>
        <v>第76-2表</v>
      </c>
      <c r="F141" s="60" t="str">
        <v>住宅の建て方(4区分)、最低居住面積水準・誘導居住面積水準状況(6区分)別主世帯数－全国、都道府県、市区町村</v>
      </c>
      <c r="G141" s="66" t="str">
        <f>IF($F141="","",INDEX(DB!$D$7:$D$282,MATCH($F141,DB!$C$7:$C$282,0)))</f>
        <v>○</v>
      </c>
      <c r="H141" s="66" t="str">
        <f>IF($F141="","",INDEX(DB!$E$7:$E$282,MATCH($F141,DB!$C$7:$C$282,0)))</f>
        <v>○</v>
      </c>
      <c r="I141" s="66" t="str">
        <f>IF($F141="","",INDEX(DB!$F$7:$F$282,MATCH($F141,DB!$C$7:$C$282,0)))</f>
        <v>○</v>
      </c>
      <c r="J141" s="66" t="str">
        <f>IF($F141="","",INDEX(DB!$G$7:$G$282,MATCH($F141,DB!$C$7:$C$282,0)))</f>
        <v>○</v>
      </c>
    </row>
    <row r="142" spans="4:10" ht="22.5" customHeight="1" x14ac:dyDescent="0.15">
      <c r="D142" s="55">
        <f t="shared" si="2"/>
        <v>138</v>
      </c>
      <c r="E142" s="56" t="str">
        <f>IF($F142="","",INDEX(DB!$B$7:$B$282,MATCH($F142,DB!$C$7:$C$282,0)))</f>
        <v>第77-1表</v>
      </c>
      <c r="F142" s="60" t="str">
        <v>世帯の型(34区分)、最低居住面積水準・誘導居住面積水準状況(6区分)別主世帯数－全国、都道府県、21大都市</v>
      </c>
      <c r="G142" s="66" t="str">
        <f>IF($F142="","",INDEX(DB!$D$7:$D$282,MATCH($F142,DB!$C$7:$C$282,0)))</f>
        <v>○</v>
      </c>
      <c r="H142" s="66" t="str">
        <f>IF($F142="","",INDEX(DB!$E$7:$E$282,MATCH($F142,DB!$C$7:$C$282,0)))</f>
        <v>○</v>
      </c>
      <c r="I142" s="66" t="str">
        <f>IF($F142="","",INDEX(DB!$F$7:$F$282,MATCH($F142,DB!$C$7:$C$282,0)))</f>
        <v/>
      </c>
      <c r="J142" s="66" t="str">
        <f>IF($F142="","",INDEX(DB!$G$7:$G$282,MATCH($F142,DB!$C$7:$C$282,0)))</f>
        <v/>
      </c>
    </row>
    <row r="143" spans="4:10" ht="22.5" customHeight="1" x14ac:dyDescent="0.15">
      <c r="D143" s="55">
        <f t="shared" si="2"/>
        <v>139</v>
      </c>
      <c r="E143" s="56" t="str">
        <f>IF($F143="","",INDEX(DB!$B$7:$B$282,MATCH($F143,DB!$C$7:$C$282,0)))</f>
        <v>第77-2表</v>
      </c>
      <c r="F143" s="60" t="str">
        <v>世帯の型(14区分)、最低居住面積水準・誘導居住面積水準状況(6区分)別主世帯数－全国、都道府県、市区町村</v>
      </c>
      <c r="G143" s="66" t="str">
        <f>IF($F143="","",INDEX(DB!$D$7:$D$282,MATCH($F143,DB!$C$7:$C$282,0)))</f>
        <v>○</v>
      </c>
      <c r="H143" s="66" t="str">
        <f>IF($F143="","",INDEX(DB!$E$7:$E$282,MATCH($F143,DB!$C$7:$C$282,0)))</f>
        <v>○</v>
      </c>
      <c r="I143" s="66" t="str">
        <f>IF($F143="","",INDEX(DB!$F$7:$F$282,MATCH($F143,DB!$C$7:$C$282,0)))</f>
        <v>○</v>
      </c>
      <c r="J143" s="66" t="str">
        <f>IF($F143="","",INDEX(DB!$G$7:$G$282,MATCH($F143,DB!$C$7:$C$282,0)))</f>
        <v>○</v>
      </c>
    </row>
    <row r="144" spans="4:10" ht="22.5" customHeight="1" x14ac:dyDescent="0.15">
      <c r="D144" s="55">
        <f t="shared" si="2"/>
        <v>140</v>
      </c>
      <c r="E144" s="56" t="str">
        <f>IF($F144="","",INDEX(DB!$B$7:$B$282,MATCH($F144,DB!$C$7:$C$282,0)))</f>
        <v>第78-1表</v>
      </c>
      <c r="F144" s="60" t="str">
        <v>家計を主に支える者の男女、年齢(14区分)、最低居住面積水準・誘導居住面積水準状況(6区分)別主世帯数－全国、都道府県、21大都市</v>
      </c>
      <c r="G144" s="66" t="str">
        <f>IF($F144="","",INDEX(DB!$D$7:$D$282,MATCH($F144,DB!$C$7:$C$282,0)))</f>
        <v>○</v>
      </c>
      <c r="H144" s="66" t="str">
        <f>IF($F144="","",INDEX(DB!$E$7:$E$282,MATCH($F144,DB!$C$7:$C$282,0)))</f>
        <v>○</v>
      </c>
      <c r="I144" s="66" t="str">
        <f>IF($F144="","",INDEX(DB!$F$7:$F$282,MATCH($F144,DB!$C$7:$C$282,0)))</f>
        <v/>
      </c>
      <c r="J144" s="66" t="str">
        <f>IF($F144="","",INDEX(DB!$G$7:$G$282,MATCH($F144,DB!$C$7:$C$282,0)))</f>
        <v/>
      </c>
    </row>
    <row r="145" spans="4:10" ht="22.5" customHeight="1" x14ac:dyDescent="0.15">
      <c r="D145" s="55">
        <f t="shared" si="2"/>
        <v>141</v>
      </c>
      <c r="E145" s="56" t="str">
        <f>IF($F145="","",INDEX(DB!$B$7:$B$282,MATCH($F145,DB!$C$7:$C$282,0)))</f>
        <v>第78-2表</v>
      </c>
      <c r="F145" s="60" t="str">
        <v>家計を主に支える者の男女、年齢(6区分)、最低居住面積水準・誘導居住面積水準状況(6区分)別主世帯数－全国、都道府県、市区町村</v>
      </c>
      <c r="G145" s="66" t="str">
        <f>IF($F145="","",INDEX(DB!$D$7:$D$282,MATCH($F145,DB!$C$7:$C$282,0)))</f>
        <v>○</v>
      </c>
      <c r="H145" s="66" t="str">
        <f>IF($F145="","",INDEX(DB!$E$7:$E$282,MATCH($F145,DB!$C$7:$C$282,0)))</f>
        <v>○</v>
      </c>
      <c r="I145" s="66" t="str">
        <f>IF($F145="","",INDEX(DB!$F$7:$F$282,MATCH($F145,DB!$C$7:$C$282,0)))</f>
        <v>○</v>
      </c>
      <c r="J145" s="66" t="str">
        <f>IF($F145="","",INDEX(DB!$G$7:$G$282,MATCH($F145,DB!$C$7:$C$282,0)))</f>
        <v>○</v>
      </c>
    </row>
    <row r="146" spans="4:10" ht="22.5" customHeight="1" x14ac:dyDescent="0.15">
      <c r="D146" s="55">
        <f t="shared" si="2"/>
        <v>142</v>
      </c>
      <c r="E146" s="56" t="str">
        <f>IF($F146="","",INDEX(DB!$B$7:$B$282,MATCH($F146,DB!$C$7:$C$282,0)))</f>
        <v>第79-1表</v>
      </c>
      <c r="F146" s="60" t="str">
        <v>家計を主に支える者の従業上の地位(8区分)、最低居住面積水準・誘導居住面積水準状況(6区分)別主世帯数－全国、都道府県、21大都市</v>
      </c>
      <c r="G146" s="66" t="str">
        <f>IF($F146="","",INDEX(DB!$D$7:$D$282,MATCH($F146,DB!$C$7:$C$282,0)))</f>
        <v>○</v>
      </c>
      <c r="H146" s="66" t="str">
        <f>IF($F146="","",INDEX(DB!$E$7:$E$282,MATCH($F146,DB!$C$7:$C$282,0)))</f>
        <v>○</v>
      </c>
      <c r="I146" s="66" t="str">
        <f>IF($F146="","",INDEX(DB!$F$7:$F$282,MATCH($F146,DB!$C$7:$C$282,0)))</f>
        <v/>
      </c>
      <c r="J146" s="66" t="str">
        <f>IF($F146="","",INDEX(DB!$G$7:$G$282,MATCH($F146,DB!$C$7:$C$282,0)))</f>
        <v/>
      </c>
    </row>
    <row r="147" spans="4:10" ht="22.5" customHeight="1" x14ac:dyDescent="0.15">
      <c r="D147" s="55">
        <f t="shared" si="2"/>
        <v>143</v>
      </c>
      <c r="E147" s="56" t="str">
        <f>IF($F147="","",INDEX(DB!$B$7:$B$282,MATCH($F147,DB!$C$7:$C$282,0)))</f>
        <v>第79-2表</v>
      </c>
      <c r="F147" s="60" t="str">
        <v>家計を主に支える者の従業上の地位(8区分)、最低居住面積水準・誘導居住面積水準状況(6区分)別主世帯数－全国、都道府県、市区町村</v>
      </c>
      <c r="G147" s="66" t="str">
        <f>IF($F147="","",INDEX(DB!$D$7:$D$282,MATCH($F147,DB!$C$7:$C$282,0)))</f>
        <v>○</v>
      </c>
      <c r="H147" s="66" t="str">
        <f>IF($F147="","",INDEX(DB!$E$7:$E$282,MATCH($F147,DB!$C$7:$C$282,0)))</f>
        <v>○</v>
      </c>
      <c r="I147" s="66" t="str">
        <f>IF($F147="","",INDEX(DB!$F$7:$F$282,MATCH($F147,DB!$C$7:$C$282,0)))</f>
        <v>○</v>
      </c>
      <c r="J147" s="66" t="str">
        <f>IF($F147="","",INDEX(DB!$G$7:$G$282,MATCH($F147,DB!$C$7:$C$282,0)))</f>
        <v>○</v>
      </c>
    </row>
    <row r="148" spans="4:10" ht="22.5" customHeight="1" x14ac:dyDescent="0.15">
      <c r="D148" s="55">
        <f t="shared" si="2"/>
        <v>144</v>
      </c>
      <c r="E148" s="56" t="str">
        <f>IF($F148="","",INDEX(DB!$B$7:$B$282,MATCH($F148,DB!$C$7:$C$282,0)))</f>
        <v>第80表</v>
      </c>
      <c r="F148" s="60" t="str">
        <v>世帯の年間収入階級(11区分)、最低居住面積水準・誘導居住面積水準状況(6区分)別主世帯数－全国、都道府県、21大都市</v>
      </c>
      <c r="G148" s="66" t="str">
        <f>IF($F148="","",INDEX(DB!$D$7:$D$282,MATCH($F148,DB!$C$7:$C$282,0)))</f>
        <v>○</v>
      </c>
      <c r="H148" s="66" t="str">
        <f>IF($F148="","",INDEX(DB!$E$7:$E$282,MATCH($F148,DB!$C$7:$C$282,0)))</f>
        <v>○</v>
      </c>
      <c r="I148" s="66" t="str">
        <f>IF($F148="","",INDEX(DB!$F$7:$F$282,MATCH($F148,DB!$C$7:$C$282,0)))</f>
        <v/>
      </c>
      <c r="J148" s="66" t="str">
        <f>IF($F148="","",INDEX(DB!$G$7:$G$282,MATCH($F148,DB!$C$7:$C$282,0)))</f>
        <v/>
      </c>
    </row>
    <row r="149" spans="4:10" ht="22.5" customHeight="1" x14ac:dyDescent="0.15">
      <c r="D149" s="55">
        <f t="shared" si="2"/>
        <v>145</v>
      </c>
      <c r="E149" s="56" t="str">
        <f>IF($F149="","",INDEX(DB!$B$7:$B$282,MATCH($F149,DB!$C$7:$C$282,0)))</f>
        <v>第81-1表</v>
      </c>
      <c r="F149" s="60" t="str">
        <v>住宅の種類(2区分)、住宅の所有の関係(6区分)、建て方(4区分)、建築の時期(10区分)、最低居住面積水準・誘導居住面積水準状況(6区分)別主世帯数－全国</v>
      </c>
      <c r="G149" s="66" t="str">
        <f>IF($F149="","",INDEX(DB!$D$7:$D$282,MATCH($F149,DB!$C$7:$C$282,0)))</f>
        <v>○</v>
      </c>
      <c r="H149" s="66" t="str">
        <f>IF($F149="","",INDEX(DB!$E$7:$E$282,MATCH($F149,DB!$C$7:$C$282,0)))</f>
        <v/>
      </c>
      <c r="I149" s="66" t="str">
        <f>IF($F149="","",INDEX(DB!$F$7:$F$282,MATCH($F149,DB!$C$7:$C$282,0)))</f>
        <v/>
      </c>
      <c r="J149" s="66" t="str">
        <f>IF($F149="","",INDEX(DB!$G$7:$G$282,MATCH($F149,DB!$C$7:$C$282,0)))</f>
        <v/>
      </c>
    </row>
    <row r="150" spans="4:10" ht="22.5" customHeight="1" x14ac:dyDescent="0.15">
      <c r="D150" s="55">
        <f t="shared" si="2"/>
        <v>146</v>
      </c>
      <c r="E150" s="56" t="str">
        <f>IF($F150="","",INDEX(DB!$B$7:$B$282,MATCH($F150,DB!$C$7:$C$282,0)))</f>
        <v>第81-2表</v>
      </c>
      <c r="F150" s="60" t="str">
        <v>住宅の種類(2区分)、住宅の所有の関係(6区分)、建築の時期(10区分)、最低居住面積水準・誘導居住面積水準状況(6区分)別主世帯数－全国、都道府県、21大都市</v>
      </c>
      <c r="G150" s="66" t="str">
        <f>IF($F150="","",INDEX(DB!$D$7:$D$282,MATCH($F150,DB!$C$7:$C$282,0)))</f>
        <v>○</v>
      </c>
      <c r="H150" s="66" t="str">
        <f>IF($F150="","",INDEX(DB!$E$7:$E$282,MATCH($F150,DB!$C$7:$C$282,0)))</f>
        <v>○</v>
      </c>
      <c r="I150" s="66" t="str">
        <f>IF($F150="","",INDEX(DB!$F$7:$F$282,MATCH($F150,DB!$C$7:$C$282,0)))</f>
        <v/>
      </c>
      <c r="J150" s="66" t="str">
        <f>IF($F150="","",INDEX(DB!$G$7:$G$282,MATCH($F150,DB!$C$7:$C$282,0)))</f>
        <v/>
      </c>
    </row>
    <row r="151" spans="4:10" ht="22.5" customHeight="1" x14ac:dyDescent="0.15">
      <c r="D151" s="55">
        <f t="shared" si="2"/>
        <v>147</v>
      </c>
      <c r="E151" s="56" t="str">
        <f>IF($F151="","",INDEX(DB!$B$7:$B$282,MATCH($F151,DB!$C$7:$C$282,0)))</f>
        <v>第81-3表</v>
      </c>
      <c r="F151" s="60" t="str">
        <v>住宅の建て方(3区分)、建築の時期(10区分)、最低居住面積水準・誘導居住面積水準状況(6区分)別主世帯数－全国、都道府県、21大都市</v>
      </c>
      <c r="G151" s="66" t="str">
        <f>IF($F151="","",INDEX(DB!$D$7:$D$282,MATCH($F151,DB!$C$7:$C$282,0)))</f>
        <v>○</v>
      </c>
      <c r="H151" s="66" t="str">
        <f>IF($F151="","",INDEX(DB!$E$7:$E$282,MATCH($F151,DB!$C$7:$C$282,0)))</f>
        <v>○</v>
      </c>
      <c r="I151" s="66" t="str">
        <f>IF($F151="","",INDEX(DB!$F$7:$F$282,MATCH($F151,DB!$C$7:$C$282,0)))</f>
        <v/>
      </c>
      <c r="J151" s="66" t="str">
        <f>IF($F151="","",INDEX(DB!$G$7:$G$282,MATCH($F151,DB!$C$7:$C$282,0)))</f>
        <v/>
      </c>
    </row>
    <row r="152" spans="4:10" ht="22.5" customHeight="1" x14ac:dyDescent="0.15">
      <c r="D152" s="55">
        <f t="shared" si="2"/>
        <v>148</v>
      </c>
      <c r="E152" s="56" t="str">
        <f>IF($F152="","",INDEX(DB!$B$7:$B$282,MATCH($F152,DB!$C$7:$C$282,0)))</f>
        <v>第81-4表</v>
      </c>
      <c r="F152" s="60" t="str">
        <v>住宅の種類(2区分)、住宅の所有の関係(2区分)、建築の時期(10区分)、最低居住面積水準・誘導居住面積水準状況(6区分)別主世帯数－全国、都道府県、市区町村</v>
      </c>
      <c r="G152" s="66" t="str">
        <f>IF($F152="","",INDEX(DB!$D$7:$D$282,MATCH($F152,DB!$C$7:$C$282,0)))</f>
        <v>○</v>
      </c>
      <c r="H152" s="66" t="str">
        <f>IF($F152="","",INDEX(DB!$E$7:$E$282,MATCH($F152,DB!$C$7:$C$282,0)))</f>
        <v>○</v>
      </c>
      <c r="I152" s="66" t="str">
        <f>IF($F152="","",INDEX(DB!$F$7:$F$282,MATCH($F152,DB!$C$7:$C$282,0)))</f>
        <v>○</v>
      </c>
      <c r="J152" s="66" t="str">
        <f>IF($F152="","",INDEX(DB!$G$7:$G$282,MATCH($F152,DB!$C$7:$C$282,0)))</f>
        <v>○</v>
      </c>
    </row>
    <row r="153" spans="4:10" ht="22.5" customHeight="1" x14ac:dyDescent="0.15">
      <c r="D153" s="55">
        <f t="shared" si="2"/>
        <v>149</v>
      </c>
      <c r="E153" s="56" t="str">
        <f>IF($F153="","",INDEX(DB!$B$7:$B$282,MATCH($F153,DB!$C$7:$C$282,0)))</f>
        <v>第82表</v>
      </c>
      <c r="F153" s="60" t="str">
        <v>世帯の年間収入階級(8区分)、住宅の所有の関係(5区分)、世帯人員(6区分)、最低居住面積水準・誘導居住面積水準状況(6区分)別主世帯数－全国、都道府県、21大都市</v>
      </c>
      <c r="G153" s="66" t="str">
        <f>IF($F153="","",INDEX(DB!$D$7:$D$282,MATCH($F153,DB!$C$7:$C$282,0)))</f>
        <v>○</v>
      </c>
      <c r="H153" s="66" t="str">
        <f>IF($F153="","",INDEX(DB!$E$7:$E$282,MATCH($F153,DB!$C$7:$C$282,0)))</f>
        <v>○</v>
      </c>
      <c r="I153" s="66" t="str">
        <f>IF($F153="","",INDEX(DB!$F$7:$F$282,MATCH($F153,DB!$C$7:$C$282,0)))</f>
        <v/>
      </c>
      <c r="J153" s="66" t="str">
        <f>IF($F153="","",INDEX(DB!$G$7:$G$282,MATCH($F153,DB!$C$7:$C$282,0)))</f>
        <v/>
      </c>
    </row>
    <row r="154" spans="4:10" ht="22.5" customHeight="1" x14ac:dyDescent="0.15">
      <c r="D154" s="55">
        <f t="shared" si="2"/>
        <v>150</v>
      </c>
      <c r="E154" s="56" t="str">
        <f>IF($F154="","",INDEX(DB!$B$7:$B$282,MATCH($F154,DB!$C$7:$C$282,0)))</f>
        <v>第83-1表</v>
      </c>
      <c r="F154" s="60" t="str">
        <v>最低居住面積水準による必要面積(19区分)、居住面積(20区分)、住宅の所有の関係(6区分)別主世帯数－全国</v>
      </c>
      <c r="G154" s="66" t="str">
        <f>IF($F154="","",INDEX(DB!$D$7:$D$282,MATCH($F154,DB!$C$7:$C$282,0)))</f>
        <v>○</v>
      </c>
      <c r="H154" s="66" t="str">
        <f>IF($F154="","",INDEX(DB!$E$7:$E$282,MATCH($F154,DB!$C$7:$C$282,0)))</f>
        <v/>
      </c>
      <c r="I154" s="66" t="str">
        <f>IF($F154="","",INDEX(DB!$F$7:$F$282,MATCH($F154,DB!$C$7:$C$282,0)))</f>
        <v/>
      </c>
      <c r="J154" s="66" t="str">
        <f>IF($F154="","",INDEX(DB!$G$7:$G$282,MATCH($F154,DB!$C$7:$C$282,0)))</f>
        <v/>
      </c>
    </row>
    <row r="155" spans="4:10" ht="22.5" customHeight="1" x14ac:dyDescent="0.15">
      <c r="D155" s="55">
        <f t="shared" si="2"/>
        <v>151</v>
      </c>
      <c r="E155" s="56" t="str">
        <f>IF($F155="","",INDEX(DB!$B$7:$B$282,MATCH($F155,DB!$C$7:$C$282,0)))</f>
        <v>第83-2表</v>
      </c>
      <c r="F155" s="60" t="str">
        <v>最低居住面積水準による必要面積(19区分)、居住面積(20区分)、住宅の所有の関係(2区分)別主世帯数－全国、都道府県、21大都市</v>
      </c>
      <c r="G155" s="66" t="str">
        <f>IF($F155="","",INDEX(DB!$D$7:$D$282,MATCH($F155,DB!$C$7:$C$282,0)))</f>
        <v>○</v>
      </c>
      <c r="H155" s="66" t="str">
        <f>IF($F155="","",INDEX(DB!$E$7:$E$282,MATCH($F155,DB!$C$7:$C$282,0)))</f>
        <v>○</v>
      </c>
      <c r="I155" s="66" t="str">
        <f>IF($F155="","",INDEX(DB!$F$7:$F$282,MATCH($F155,DB!$C$7:$C$282,0)))</f>
        <v/>
      </c>
      <c r="J155" s="66" t="str">
        <f>IF($F155="","",INDEX(DB!$G$7:$G$282,MATCH($F155,DB!$C$7:$C$282,0)))</f>
        <v/>
      </c>
    </row>
    <row r="156" spans="4:10" ht="22.5" customHeight="1" x14ac:dyDescent="0.15">
      <c r="D156" s="55">
        <f t="shared" si="2"/>
        <v>152</v>
      </c>
      <c r="E156" s="56" t="str">
        <f>IF($F156="","",INDEX(DB!$B$7:$B$282,MATCH($F156,DB!$C$7:$C$282,0)))</f>
        <v>第84表</v>
      </c>
      <c r="F156" s="60" t="str">
        <v>最低居住面積水準による必要面積(19区分)、居住面積(20区分)、世帯の年間収入階級(11区分)別主世帯数－全国</v>
      </c>
      <c r="G156" s="66" t="str">
        <f>IF($F156="","",INDEX(DB!$D$7:$D$282,MATCH($F156,DB!$C$7:$C$282,0)))</f>
        <v>○</v>
      </c>
      <c r="H156" s="66" t="str">
        <f>IF($F156="","",INDEX(DB!$E$7:$E$282,MATCH($F156,DB!$C$7:$C$282,0)))</f>
        <v/>
      </c>
      <c r="I156" s="66" t="str">
        <f>IF($F156="","",INDEX(DB!$F$7:$F$282,MATCH($F156,DB!$C$7:$C$282,0)))</f>
        <v/>
      </c>
      <c r="J156" s="66" t="str">
        <f>IF($F156="","",INDEX(DB!$G$7:$G$282,MATCH($F156,DB!$C$7:$C$282,0)))</f>
        <v/>
      </c>
    </row>
    <row r="157" spans="4:10" ht="22.5" customHeight="1" x14ac:dyDescent="0.15">
      <c r="D157" s="55">
        <f t="shared" si="2"/>
        <v>153</v>
      </c>
      <c r="E157" s="56" t="str">
        <f>IF($F157="","",INDEX(DB!$B$7:$B$282,MATCH($F157,DB!$C$7:$C$282,0)))</f>
        <v>第85-1表</v>
      </c>
      <c r="F157" s="60" t="str">
        <v>誘導居住面積水準による必要面積(18区分)、住宅の所有の関係(6区分)別居住面積(19区分)別主世帯数及び必要面積を満足する世帯数(共同住宅)－全国</v>
      </c>
      <c r="G157" s="66" t="str">
        <f>IF($F157="","",INDEX(DB!$D$7:$D$282,MATCH($F157,DB!$C$7:$C$282,0)))</f>
        <v>○</v>
      </c>
      <c r="H157" s="66" t="str">
        <f>IF($F157="","",INDEX(DB!$E$7:$E$282,MATCH($F157,DB!$C$7:$C$282,0)))</f>
        <v/>
      </c>
      <c r="I157" s="66" t="str">
        <f>IF($F157="","",INDEX(DB!$F$7:$F$282,MATCH($F157,DB!$C$7:$C$282,0)))</f>
        <v/>
      </c>
      <c r="J157" s="66" t="str">
        <f>IF($F157="","",INDEX(DB!$G$7:$G$282,MATCH($F157,DB!$C$7:$C$282,0)))</f>
        <v/>
      </c>
    </row>
    <row r="158" spans="4:10" ht="22.5" customHeight="1" x14ac:dyDescent="0.15">
      <c r="D158" s="55">
        <f t="shared" si="2"/>
        <v>154</v>
      </c>
      <c r="E158" s="56" t="str">
        <f>IF($F158="","",INDEX(DB!$B$7:$B$282,MATCH($F158,DB!$C$7:$C$282,0)))</f>
        <v>第85-2表</v>
      </c>
      <c r="F158" s="60" t="str">
        <v>誘導居住面積水準による必要面積(18区分)別居住面積(19区分)別主世帯数及び必要面積を満足する世帯数(共同住宅)－全国、都道府県、21大都市</v>
      </c>
      <c r="G158" s="66" t="str">
        <f>IF($F158="","",INDEX(DB!$D$7:$D$282,MATCH($F158,DB!$C$7:$C$282,0)))</f>
        <v>○</v>
      </c>
      <c r="H158" s="66" t="str">
        <f>IF($F158="","",INDEX(DB!$E$7:$E$282,MATCH($F158,DB!$C$7:$C$282,0)))</f>
        <v>○</v>
      </c>
      <c r="I158" s="66" t="str">
        <f>IF($F158="","",INDEX(DB!$F$7:$F$282,MATCH($F158,DB!$C$7:$C$282,0)))</f>
        <v/>
      </c>
      <c r="J158" s="66" t="str">
        <f>IF($F158="","",INDEX(DB!$G$7:$G$282,MATCH($F158,DB!$C$7:$C$282,0)))</f>
        <v/>
      </c>
    </row>
    <row r="159" spans="4:10" ht="22.5" customHeight="1" x14ac:dyDescent="0.15">
      <c r="D159" s="55">
        <f t="shared" si="2"/>
        <v>155</v>
      </c>
      <c r="E159" s="56" t="str">
        <f>IF($F159="","",INDEX(DB!$B$7:$B$282,MATCH($F159,DB!$C$7:$C$282,0)))</f>
        <v>第86表</v>
      </c>
      <c r="F159" s="60" t="str">
        <v>誘導居住面積水準による必要面積(18区分)、世帯の年間収入階級(11区分)別居住面積(19区分)別主世帯数及び必要面積を満足する世帯数(共同住宅)－全国</v>
      </c>
      <c r="G159" s="66" t="str">
        <f>IF($F159="","",INDEX(DB!$D$7:$D$282,MATCH($F159,DB!$C$7:$C$282,0)))</f>
        <v>○</v>
      </c>
      <c r="H159" s="66" t="str">
        <f>IF($F159="","",INDEX(DB!$E$7:$E$282,MATCH($F159,DB!$C$7:$C$282,0)))</f>
        <v/>
      </c>
      <c r="I159" s="66" t="str">
        <f>IF($F159="","",INDEX(DB!$F$7:$F$282,MATCH($F159,DB!$C$7:$C$282,0)))</f>
        <v/>
      </c>
      <c r="J159" s="66" t="str">
        <f>IF($F159="","",INDEX(DB!$G$7:$G$282,MATCH($F159,DB!$C$7:$C$282,0)))</f>
        <v/>
      </c>
    </row>
    <row r="160" spans="4:10" ht="22.5" customHeight="1" x14ac:dyDescent="0.15">
      <c r="D160" s="55">
        <f t="shared" si="2"/>
        <v>156</v>
      </c>
      <c r="E160" s="56" t="str">
        <f>IF($F160="","",INDEX(DB!$B$7:$B$282,MATCH($F160,DB!$C$7:$C$282,0)))</f>
        <v>第87-1表</v>
      </c>
      <c r="F160" s="60" t="str">
        <v>誘導居住面積水準による必要面積(15区分)、住宅の所有の関係(6区分)、建て方(2区分)別居住面積(16区分)別主世帯数及び必要面積を満足する世帯数(共同住宅以外)－全国</v>
      </c>
      <c r="G160" s="66" t="str">
        <f>IF($F160="","",INDEX(DB!$D$7:$D$282,MATCH($F160,DB!$C$7:$C$282,0)))</f>
        <v>○</v>
      </c>
      <c r="H160" s="66" t="str">
        <f>IF($F160="","",INDEX(DB!$E$7:$E$282,MATCH($F160,DB!$C$7:$C$282,0)))</f>
        <v/>
      </c>
      <c r="I160" s="66" t="str">
        <f>IF($F160="","",INDEX(DB!$F$7:$F$282,MATCH($F160,DB!$C$7:$C$282,0)))</f>
        <v/>
      </c>
      <c r="J160" s="66" t="str">
        <f>IF($F160="","",INDEX(DB!$G$7:$G$282,MATCH($F160,DB!$C$7:$C$282,0)))</f>
        <v/>
      </c>
    </row>
    <row r="161" spans="4:10" ht="22.5" customHeight="1" x14ac:dyDescent="0.15">
      <c r="D161" s="55">
        <f t="shared" si="2"/>
        <v>157</v>
      </c>
      <c r="E161" s="56" t="str">
        <f>IF($F161="","",INDEX(DB!$B$7:$B$282,MATCH($F161,DB!$C$7:$C$282,0)))</f>
        <v>第87-2表</v>
      </c>
      <c r="F161" s="60" t="str">
        <v>誘導居住面積水準による必要面積(15区分)別居住面積(16区分)別主世帯数及び必要面積を満足する世帯数(共同住宅以外)－全国、都道府県、21大都市</v>
      </c>
      <c r="G161" s="66" t="str">
        <f>IF($F161="","",INDEX(DB!$D$7:$D$282,MATCH($F161,DB!$C$7:$C$282,0)))</f>
        <v>○</v>
      </c>
      <c r="H161" s="66" t="str">
        <f>IF($F161="","",INDEX(DB!$E$7:$E$282,MATCH($F161,DB!$C$7:$C$282,0)))</f>
        <v>○</v>
      </c>
      <c r="I161" s="66" t="str">
        <f>IF($F161="","",INDEX(DB!$F$7:$F$282,MATCH($F161,DB!$C$7:$C$282,0)))</f>
        <v/>
      </c>
      <c r="J161" s="66" t="str">
        <f>IF($F161="","",INDEX(DB!$G$7:$G$282,MATCH($F161,DB!$C$7:$C$282,0)))</f>
        <v/>
      </c>
    </row>
    <row r="162" spans="4:10" ht="22.5" customHeight="1" x14ac:dyDescent="0.15">
      <c r="D162" s="55">
        <f t="shared" si="2"/>
        <v>158</v>
      </c>
      <c r="E162" s="56" t="str">
        <f>IF($F162="","",INDEX(DB!$B$7:$B$282,MATCH($F162,DB!$C$7:$C$282,0)))</f>
        <v>第88表</v>
      </c>
      <c r="F162" s="60" t="str">
        <v>誘導居住面積水準による必要面積(15区分)、住宅の建て方(2区分)、世帯の年間収入階級(11区分)別居住面積(16区分)別主世帯数及び必要面積を満足する世帯数(共同住宅以外)－全国</v>
      </c>
      <c r="G162" s="66" t="str">
        <f>IF($F162="","",INDEX(DB!$D$7:$D$282,MATCH($F162,DB!$C$7:$C$282,0)))</f>
        <v>○</v>
      </c>
      <c r="H162" s="66" t="str">
        <f>IF($F162="","",INDEX(DB!$E$7:$E$282,MATCH($F162,DB!$C$7:$C$282,0)))</f>
        <v/>
      </c>
      <c r="I162" s="66" t="str">
        <f>IF($F162="","",INDEX(DB!$F$7:$F$282,MATCH($F162,DB!$C$7:$C$282,0)))</f>
        <v/>
      </c>
      <c r="J162" s="66" t="str">
        <f>IF($F162="","",INDEX(DB!$G$7:$G$282,MATCH($F162,DB!$C$7:$C$282,0)))</f>
        <v/>
      </c>
    </row>
    <row r="163" spans="4:10" ht="22.5" customHeight="1" x14ac:dyDescent="0.15">
      <c r="D163" s="55">
        <f t="shared" si="2"/>
        <v>159</v>
      </c>
      <c r="E163" s="56" t="str">
        <f>IF($F163="","",INDEX(DB!$B$7:$B$282,MATCH($F163,DB!$C$7:$C$282,0)))</f>
        <v>第89-1表</v>
      </c>
      <c r="F163" s="60" t="str">
        <v>世帯の年間収入階級(5区分)、住宅の１か月当たり家賃(10区分)、最低居住面積水準・誘導居住面積水準状況(6区分)別借家(専用住宅)数－全国、都道府県、21大都市</v>
      </c>
      <c r="G163" s="66" t="str">
        <f>IF($F163="","",INDEX(DB!$D$7:$D$282,MATCH($F163,DB!$C$7:$C$282,0)))</f>
        <v>○</v>
      </c>
      <c r="H163" s="66" t="str">
        <f>IF($F163="","",INDEX(DB!$E$7:$E$282,MATCH($F163,DB!$C$7:$C$282,0)))</f>
        <v>○</v>
      </c>
      <c r="I163" s="66" t="str">
        <f>IF($F163="","",INDEX(DB!$F$7:$F$282,MATCH($F163,DB!$C$7:$C$282,0)))</f>
        <v/>
      </c>
      <c r="J163" s="66" t="str">
        <f>IF($F163="","",INDEX(DB!$G$7:$G$282,MATCH($F163,DB!$C$7:$C$282,0)))</f>
        <v/>
      </c>
    </row>
    <row r="164" spans="4:10" ht="22.5" customHeight="1" x14ac:dyDescent="0.15">
      <c r="D164" s="55">
        <f t="shared" si="2"/>
        <v>160</v>
      </c>
      <c r="E164" s="56" t="str">
        <f>IF($F164="","",INDEX(DB!$B$7:$B$282,MATCH($F164,DB!$C$7:$C$282,0)))</f>
        <v>第89-2表</v>
      </c>
      <c r="F164" s="60" t="str">
        <v>住宅の１か月当たり家賃(10区分)、最低居住面積水準・誘導居住面積水準状況(6区分)別借家(専用住宅)数－全国、都道府県、市区</v>
      </c>
      <c r="G164" s="66" t="str">
        <f>IF($F164="","",INDEX(DB!$D$7:$D$282,MATCH($F164,DB!$C$7:$C$282,0)))</f>
        <v>○</v>
      </c>
      <c r="H164" s="66" t="str">
        <f>IF($F164="","",INDEX(DB!$E$7:$E$282,MATCH($F164,DB!$C$7:$C$282,0)))</f>
        <v>○</v>
      </c>
      <c r="I164" s="66" t="str">
        <f>IF($F164="","",INDEX(DB!$F$7:$F$282,MATCH($F164,DB!$C$7:$C$282,0)))</f>
        <v>○</v>
      </c>
      <c r="J164" s="66" t="str">
        <f>IF($F164="","",INDEX(DB!$G$7:$G$282,MATCH($F164,DB!$C$7:$C$282,0)))</f>
        <v/>
      </c>
    </row>
    <row r="165" spans="4:10" ht="22.5" customHeight="1" x14ac:dyDescent="0.15">
      <c r="D165" s="55">
        <f t="shared" si="2"/>
        <v>161</v>
      </c>
      <c r="E165" s="56" t="str">
        <f>IF($F165="","",INDEX(DB!$B$7:$B$282,MATCH($F165,DB!$C$7:$C$282,0)))</f>
        <v>第89-3表</v>
      </c>
      <c r="F165" s="60" t="str">
        <v>世帯の年間収入階級(5区分)、最低居住面積水準・誘導居住面積水準状況(6区分)別借家(専用住宅)数－全国、都道府県、市区</v>
      </c>
      <c r="G165" s="66" t="str">
        <f>IF($F165="","",INDEX(DB!$D$7:$D$282,MATCH($F165,DB!$C$7:$C$282,0)))</f>
        <v>○</v>
      </c>
      <c r="H165" s="66" t="str">
        <f>IF($F165="","",INDEX(DB!$E$7:$E$282,MATCH($F165,DB!$C$7:$C$282,0)))</f>
        <v>○</v>
      </c>
      <c r="I165" s="66" t="str">
        <f>IF($F165="","",INDEX(DB!$F$7:$F$282,MATCH($F165,DB!$C$7:$C$282,0)))</f>
        <v>○</v>
      </c>
      <c r="J165" s="66" t="str">
        <f>IF($F165="","",INDEX(DB!$G$7:$G$282,MATCH($F165,DB!$C$7:$C$282,0)))</f>
        <v/>
      </c>
    </row>
    <row r="166" spans="4:10" ht="22.5" customHeight="1" x14ac:dyDescent="0.15">
      <c r="D166" s="55">
        <f t="shared" si="2"/>
        <v>162</v>
      </c>
      <c r="E166" s="56" t="str">
        <f>IF($F166="","",INDEX(DB!$B$7:$B$282,MATCH($F166,DB!$C$7:$C$282,0)))</f>
        <v>第90表</v>
      </c>
      <c r="F166" s="60" t="str">
        <v>高齢世帯の型(3区分)、住宅の建て方(8区分)、台所の型(5区分)別高齢者主世帯が居住する住宅数(エレベーターのある共同住宅数、高齢者対応型共同住宅数、75歳以上の高齢者世帯―特掲)－全国、都道府県、21大都市</v>
      </c>
      <c r="G166" s="66" t="str">
        <f>IF($F166="","",INDEX(DB!$D$7:$D$282,MATCH($F166,DB!$C$7:$C$282,0)))</f>
        <v>○</v>
      </c>
      <c r="H166" s="66" t="str">
        <f>IF($F166="","",INDEX(DB!$E$7:$E$282,MATCH($F166,DB!$C$7:$C$282,0)))</f>
        <v>○</v>
      </c>
      <c r="I166" s="66" t="str">
        <f>IF($F166="","",INDEX(DB!$F$7:$F$282,MATCH($F166,DB!$C$7:$C$282,0)))</f>
        <v/>
      </c>
      <c r="J166" s="66" t="str">
        <f>IF($F166="","",INDEX(DB!$G$7:$G$282,MATCH($F166,DB!$C$7:$C$282,0)))</f>
        <v/>
      </c>
    </row>
    <row r="167" spans="4:10" ht="22.5" customHeight="1" x14ac:dyDescent="0.15">
      <c r="D167" s="55">
        <f t="shared" si="2"/>
        <v>163</v>
      </c>
      <c r="E167" s="56" t="str">
        <f>IF($F167="","",INDEX(DB!$B$7:$B$282,MATCH($F167,DB!$C$7:$C$282,0)))</f>
        <v>第91-1表</v>
      </c>
      <c r="F167" s="60" t="str">
        <v>高齢世帯の型(3区分)、住宅の所有の関係(6区分)別居住室数(7区分)別高齢者主世帯数及び１世帯当たり居住室数－全国</v>
      </c>
      <c r="G167" s="66" t="str">
        <f>IF($F167="","",INDEX(DB!$D$7:$D$282,MATCH($F167,DB!$C$7:$C$282,0)))</f>
        <v>○</v>
      </c>
      <c r="H167" s="66" t="str">
        <f>IF($F167="","",INDEX(DB!$E$7:$E$282,MATCH($F167,DB!$C$7:$C$282,0)))</f>
        <v/>
      </c>
      <c r="I167" s="66" t="str">
        <f>IF($F167="","",INDEX(DB!$F$7:$F$282,MATCH($F167,DB!$C$7:$C$282,0)))</f>
        <v/>
      </c>
      <c r="J167" s="66" t="str">
        <f>IF($F167="","",INDEX(DB!$G$7:$G$282,MATCH($F167,DB!$C$7:$C$282,0)))</f>
        <v/>
      </c>
    </row>
    <row r="168" spans="4:10" ht="22.5" customHeight="1" x14ac:dyDescent="0.15">
      <c r="D168" s="55">
        <f t="shared" si="2"/>
        <v>164</v>
      </c>
      <c r="E168" s="56" t="str">
        <f>IF($F168="","",INDEX(DB!$B$7:$B$282,MATCH($F168,DB!$C$7:$C$282,0)))</f>
        <v>第91-2表</v>
      </c>
      <c r="F168" s="60" t="str">
        <v>高齢世帯の型(3区分)、住宅の所有の関係(2区分)別居住室数(7区分)別高齢者主世帯数及び１世帯当たり居住室数－全国、都道府県、21大都市</v>
      </c>
      <c r="G168" s="66" t="str">
        <f>IF($F168="","",INDEX(DB!$D$7:$D$282,MATCH($F168,DB!$C$7:$C$282,0)))</f>
        <v>○</v>
      </c>
      <c r="H168" s="66" t="str">
        <f>IF($F168="","",INDEX(DB!$E$7:$E$282,MATCH($F168,DB!$C$7:$C$282,0)))</f>
        <v>○</v>
      </c>
      <c r="I168" s="66" t="str">
        <f>IF($F168="","",INDEX(DB!$F$7:$F$282,MATCH($F168,DB!$C$7:$C$282,0)))</f>
        <v/>
      </c>
      <c r="J168" s="66" t="str">
        <f>IF($F168="","",INDEX(DB!$G$7:$G$282,MATCH($F168,DB!$C$7:$C$282,0)))</f>
        <v/>
      </c>
    </row>
    <row r="169" spans="4:10" ht="22.5" customHeight="1" x14ac:dyDescent="0.15">
      <c r="D169" s="55">
        <f t="shared" si="2"/>
        <v>165</v>
      </c>
      <c r="E169" s="56" t="str">
        <f>IF($F169="","",INDEX(DB!$B$7:$B$282,MATCH($F169,DB!$C$7:$C$282,0)))</f>
        <v>第92-1表</v>
      </c>
      <c r="F169" s="60" t="str">
        <v>高齢世帯の型(3区分)、住宅の所有の関係(6区分)別居住室の畳数(13区分)別高齢者主世帯数及び１世帯当たり居住室の畳数－全国</v>
      </c>
      <c r="G169" s="66" t="str">
        <f>IF($F169="","",INDEX(DB!$D$7:$D$282,MATCH($F169,DB!$C$7:$C$282,0)))</f>
        <v>○</v>
      </c>
      <c r="H169" s="66" t="str">
        <f>IF($F169="","",INDEX(DB!$E$7:$E$282,MATCH($F169,DB!$C$7:$C$282,0)))</f>
        <v/>
      </c>
      <c r="I169" s="66" t="str">
        <f>IF($F169="","",INDEX(DB!$F$7:$F$282,MATCH($F169,DB!$C$7:$C$282,0)))</f>
        <v/>
      </c>
      <c r="J169" s="66" t="str">
        <f>IF($F169="","",INDEX(DB!$G$7:$G$282,MATCH($F169,DB!$C$7:$C$282,0)))</f>
        <v/>
      </c>
    </row>
    <row r="170" spans="4:10" ht="22.5" customHeight="1" x14ac:dyDescent="0.15">
      <c r="D170" s="55">
        <f t="shared" si="2"/>
        <v>166</v>
      </c>
      <c r="E170" s="56" t="str">
        <f>IF($F170="","",INDEX(DB!$B$7:$B$282,MATCH($F170,DB!$C$7:$C$282,0)))</f>
        <v>第92-2表</v>
      </c>
      <c r="F170" s="60" t="str">
        <v>高齢世帯の型(3区分)、住宅の所有の関係(2区分)別居住室の畳数(8区分)別高齢者主世帯数及び１世帯当たり居住室の畳数－全国、都道府県、21大都市</v>
      </c>
      <c r="G170" s="66" t="str">
        <f>IF($F170="","",INDEX(DB!$D$7:$D$282,MATCH($F170,DB!$C$7:$C$282,0)))</f>
        <v>○</v>
      </c>
      <c r="H170" s="66" t="str">
        <f>IF($F170="","",INDEX(DB!$E$7:$E$282,MATCH($F170,DB!$C$7:$C$282,0)))</f>
        <v>○</v>
      </c>
      <c r="I170" s="66" t="str">
        <f>IF($F170="","",INDEX(DB!$F$7:$F$282,MATCH($F170,DB!$C$7:$C$282,0)))</f>
        <v/>
      </c>
      <c r="J170" s="66" t="str">
        <f>IF($F170="","",INDEX(DB!$G$7:$G$282,MATCH($F170,DB!$C$7:$C$282,0)))</f>
        <v/>
      </c>
    </row>
    <row r="171" spans="4:10" ht="22.5" customHeight="1" x14ac:dyDescent="0.15">
      <c r="D171" s="55">
        <f t="shared" si="2"/>
        <v>167</v>
      </c>
      <c r="E171" s="56" t="str">
        <f>IF($F171="","",INDEX(DB!$B$7:$B$282,MATCH($F171,DB!$C$7:$C$282,0)))</f>
        <v>第92-3表</v>
      </c>
      <c r="F171" s="60" t="str">
        <v>高齢世帯の型(3区分)、住宅の所有の関係(2区分)別高齢者主世帯数及び１世帯当たり居住室の畳数－全国、都道府県、市区町村</v>
      </c>
      <c r="G171" s="66" t="str">
        <f>IF($F171="","",INDEX(DB!$D$7:$D$282,MATCH($F171,DB!$C$7:$C$282,0)))</f>
        <v>○</v>
      </c>
      <c r="H171" s="66" t="str">
        <f>IF($F171="","",INDEX(DB!$E$7:$E$282,MATCH($F171,DB!$C$7:$C$282,0)))</f>
        <v>○</v>
      </c>
      <c r="I171" s="66" t="str">
        <f>IF($F171="","",INDEX(DB!$F$7:$F$282,MATCH($F171,DB!$C$7:$C$282,0)))</f>
        <v>○</v>
      </c>
      <c r="J171" s="66" t="str">
        <f>IF($F171="","",INDEX(DB!$G$7:$G$282,MATCH($F171,DB!$C$7:$C$282,0)))</f>
        <v>○</v>
      </c>
    </row>
    <row r="172" spans="4:10" ht="22.5" customHeight="1" x14ac:dyDescent="0.15">
      <c r="D172" s="55">
        <f t="shared" si="2"/>
        <v>168</v>
      </c>
      <c r="E172" s="56" t="str">
        <f>IF($F172="","",INDEX(DB!$B$7:$B$282,MATCH($F172,DB!$C$7:$C$282,0)))</f>
        <v>第93-1表</v>
      </c>
      <c r="F172" s="60" t="str">
        <v>高齢世帯の型(3区分)、住宅の所有の関係(6区分)、延べ面積(14区分)別高齢者主世帯数及び１住宅当たり延べ面積－全国</v>
      </c>
      <c r="G172" s="66" t="str">
        <f>IF($F172="","",INDEX(DB!$D$7:$D$282,MATCH($F172,DB!$C$7:$C$282,0)))</f>
        <v>○</v>
      </c>
      <c r="H172" s="66" t="str">
        <f>IF($F172="","",INDEX(DB!$E$7:$E$282,MATCH($F172,DB!$C$7:$C$282,0)))</f>
        <v/>
      </c>
      <c r="I172" s="66" t="str">
        <f>IF($F172="","",INDEX(DB!$F$7:$F$282,MATCH($F172,DB!$C$7:$C$282,0)))</f>
        <v/>
      </c>
      <c r="J172" s="66" t="str">
        <f>IF($F172="","",INDEX(DB!$G$7:$G$282,MATCH($F172,DB!$C$7:$C$282,0)))</f>
        <v/>
      </c>
    </row>
    <row r="173" spans="4:10" ht="22.5" customHeight="1" x14ac:dyDescent="0.15">
      <c r="D173" s="55">
        <f t="shared" si="2"/>
        <v>169</v>
      </c>
      <c r="E173" s="56" t="str">
        <f>IF($F173="","",INDEX(DB!$B$7:$B$282,MATCH($F173,DB!$C$7:$C$282,0)))</f>
        <v>第93-2表</v>
      </c>
      <c r="F173" s="60" t="str">
        <v>高齢世帯の型(3区分)、住宅の所有の関係(2区分)、延べ面積(6区分)別高齢者主世帯数及び１住宅当たり延べ面積－全国、都道府県、21大都市</v>
      </c>
      <c r="G173" s="66" t="str">
        <f>IF($F173="","",INDEX(DB!$D$7:$D$282,MATCH($F173,DB!$C$7:$C$282,0)))</f>
        <v>○</v>
      </c>
      <c r="H173" s="66" t="str">
        <f>IF($F173="","",INDEX(DB!$E$7:$E$282,MATCH($F173,DB!$C$7:$C$282,0)))</f>
        <v>○</v>
      </c>
      <c r="I173" s="66" t="str">
        <f>IF($F173="","",INDEX(DB!$F$7:$F$282,MATCH($F173,DB!$C$7:$C$282,0)))</f>
        <v/>
      </c>
      <c r="J173" s="66" t="str">
        <f>IF($F173="","",INDEX(DB!$G$7:$G$282,MATCH($F173,DB!$C$7:$C$282,0)))</f>
        <v/>
      </c>
    </row>
    <row r="174" spans="4:10" ht="22.5" customHeight="1" x14ac:dyDescent="0.15">
      <c r="D174" s="55">
        <f t="shared" si="2"/>
        <v>170</v>
      </c>
      <c r="E174" s="56" t="str">
        <f>IF($F174="","",INDEX(DB!$B$7:$B$282,MATCH($F174,DB!$C$7:$C$282,0)))</f>
        <v>第93-3表</v>
      </c>
      <c r="F174" s="60" t="str">
        <v>高齢世帯の型(3区分)、延べ面積(6区分)別高齢者主世帯数及び１住宅当たり延べ面積－全国、都道府県、市区町村</v>
      </c>
      <c r="G174" s="66" t="str">
        <f>IF($F174="","",INDEX(DB!$D$7:$D$282,MATCH($F174,DB!$C$7:$C$282,0)))</f>
        <v>○</v>
      </c>
      <c r="H174" s="66" t="str">
        <f>IF($F174="","",INDEX(DB!$E$7:$E$282,MATCH($F174,DB!$C$7:$C$282,0)))</f>
        <v>○</v>
      </c>
      <c r="I174" s="66" t="str">
        <f>IF($F174="","",INDEX(DB!$F$7:$F$282,MATCH($F174,DB!$C$7:$C$282,0)))</f>
        <v>○</v>
      </c>
      <c r="J174" s="66" t="str">
        <f>IF($F174="","",INDEX(DB!$G$7:$G$282,MATCH($F174,DB!$C$7:$C$282,0)))</f>
        <v>○</v>
      </c>
    </row>
    <row r="175" spans="4:10" ht="22.5" customHeight="1" x14ac:dyDescent="0.15">
      <c r="D175" s="55">
        <f t="shared" si="2"/>
        <v>171</v>
      </c>
      <c r="E175" s="56" t="str">
        <f>IF($F175="","",INDEX(DB!$B$7:$B$282,MATCH($F175,DB!$C$7:$C$282,0)))</f>
        <v>第94-1表</v>
      </c>
      <c r="F175" s="60" t="str">
        <v>高齢世帯の型(3区分)、住宅の所有の関係(6区分)、最低居住面積水準・誘導居住面積水準状況(6区分)別高齢者主世帯数(75歳以上の高齢者世帯―特掲)－全国、都道府県、21大都市</v>
      </c>
      <c r="G175" s="66" t="str">
        <f>IF($F175="","",INDEX(DB!$D$7:$D$282,MATCH($F175,DB!$C$7:$C$282,0)))</f>
        <v>○</v>
      </c>
      <c r="H175" s="66" t="str">
        <f>IF($F175="","",INDEX(DB!$E$7:$E$282,MATCH($F175,DB!$C$7:$C$282,0)))</f>
        <v>○</v>
      </c>
      <c r="I175" s="66" t="str">
        <f>IF($F175="","",INDEX(DB!$F$7:$F$282,MATCH($F175,DB!$C$7:$C$282,0)))</f>
        <v/>
      </c>
      <c r="J175" s="66" t="str">
        <f>IF($F175="","",INDEX(DB!$G$7:$G$282,MATCH($F175,DB!$C$7:$C$282,0)))</f>
        <v/>
      </c>
    </row>
    <row r="176" spans="4:10" ht="22.5" customHeight="1" x14ac:dyDescent="0.15">
      <c r="D176" s="55">
        <f t="shared" si="2"/>
        <v>172</v>
      </c>
      <c r="E176" s="56" t="str">
        <f>IF($F176="","",INDEX(DB!$B$7:$B$282,MATCH($F176,DB!$C$7:$C$282,0)))</f>
        <v>第94-2表</v>
      </c>
      <c r="F176" s="60" t="str">
        <v>高齢世帯の型(3区分)、住宅の所有の関係(2区分)、最低居住面積水準・誘導居住面積水準状況(6区分)別高齢者主世帯数－全国、都道府県、市区町村</v>
      </c>
      <c r="G176" s="66" t="str">
        <f>IF($F176="","",INDEX(DB!$D$7:$D$282,MATCH($F176,DB!$C$7:$C$282,0)))</f>
        <v>○</v>
      </c>
      <c r="H176" s="66" t="str">
        <f>IF($F176="","",INDEX(DB!$E$7:$E$282,MATCH($F176,DB!$C$7:$C$282,0)))</f>
        <v>○</v>
      </c>
      <c r="I176" s="66" t="str">
        <f>IF($F176="","",INDEX(DB!$F$7:$F$282,MATCH($F176,DB!$C$7:$C$282,0)))</f>
        <v>○</v>
      </c>
      <c r="J176" s="66" t="str">
        <f>IF($F176="","",INDEX(DB!$G$7:$G$282,MATCH($F176,DB!$C$7:$C$282,0)))</f>
        <v>○</v>
      </c>
    </row>
    <row r="177" spans="4:10" ht="22.5" customHeight="1" x14ac:dyDescent="0.15">
      <c r="D177" s="55">
        <f t="shared" si="2"/>
        <v>173</v>
      </c>
      <c r="E177" s="56" t="str">
        <f>IF($F177="","",INDEX(DB!$B$7:$B$282,MATCH($F177,DB!$C$7:$C$282,0)))</f>
        <v>第95表</v>
      </c>
      <c r="F177" s="60" t="str">
        <v>高齢世帯の型(3区分)、住宅の建て方(4区分)、最低居住面積水準・誘導居住面積水準状況(6区分)別高齢者主世帯数(75歳以上の高齢者世帯―特掲)－全国、都道府県、21大都市</v>
      </c>
      <c r="G177" s="66" t="str">
        <f>IF($F177="","",INDEX(DB!$D$7:$D$282,MATCH($F177,DB!$C$7:$C$282,0)))</f>
        <v>○</v>
      </c>
      <c r="H177" s="66" t="str">
        <f>IF($F177="","",INDEX(DB!$E$7:$E$282,MATCH($F177,DB!$C$7:$C$282,0)))</f>
        <v>○</v>
      </c>
      <c r="I177" s="66" t="str">
        <f>IF($F177="","",INDEX(DB!$F$7:$F$282,MATCH($F177,DB!$C$7:$C$282,0)))</f>
        <v/>
      </c>
      <c r="J177" s="66" t="str">
        <f>IF($F177="","",INDEX(DB!$G$7:$G$282,MATCH($F177,DB!$C$7:$C$282,0)))</f>
        <v/>
      </c>
    </row>
    <row r="178" spans="4:10" ht="22.5" customHeight="1" x14ac:dyDescent="0.15">
      <c r="D178" s="55">
        <f t="shared" si="2"/>
        <v>174</v>
      </c>
      <c r="E178" s="56" t="str">
        <f>IF($F178="","",INDEX(DB!$B$7:$B$282,MATCH($F178,DB!$C$7:$C$282,0)))</f>
        <v>第96表</v>
      </c>
      <c r="F178" s="60" t="str">
        <v>高齢世帯の型(3区分)、住宅の種類(2区分)、住宅の所有の関係(4区分)別住宅の１か月当たり家賃(10区分)別借家に居住する高齢者主世帯数及び１か月当たり家賃(75歳以上の高齢者世帯―特掲)－全国</v>
      </c>
      <c r="G178" s="66" t="str">
        <f>IF($F178="","",INDEX(DB!$D$7:$D$282,MATCH($F178,DB!$C$7:$C$282,0)))</f>
        <v>○</v>
      </c>
      <c r="H178" s="66" t="str">
        <f>IF($F178="","",INDEX(DB!$E$7:$E$282,MATCH($F178,DB!$C$7:$C$282,0)))</f>
        <v/>
      </c>
      <c r="I178" s="66" t="str">
        <f>IF($F178="","",INDEX(DB!$F$7:$F$282,MATCH($F178,DB!$C$7:$C$282,0)))</f>
        <v/>
      </c>
      <c r="J178" s="66" t="str">
        <f>IF($F178="","",INDEX(DB!$G$7:$G$282,MATCH($F178,DB!$C$7:$C$282,0)))</f>
        <v/>
      </c>
    </row>
    <row r="179" spans="4:10" ht="22.5" customHeight="1" x14ac:dyDescent="0.15">
      <c r="D179" s="55">
        <f t="shared" si="2"/>
        <v>175</v>
      </c>
      <c r="E179" s="56" t="str">
        <f>IF($F179="","",INDEX(DB!$B$7:$B$282,MATCH($F179,DB!$C$7:$C$282,0)))</f>
        <v>第97-1表</v>
      </c>
      <c r="F179" s="60" t="str">
        <v>高齢世帯の型(3区分)、住宅の所有の関係(4区分)、子の居住地(6区分)別高齢者主世帯数(75歳以上の高齢者世帯―特掲)－全国、都道府県、21大都市</v>
      </c>
      <c r="G179" s="66" t="str">
        <f>IF($F179="","",INDEX(DB!$D$7:$D$282,MATCH($F179,DB!$C$7:$C$282,0)))</f>
        <v>○</v>
      </c>
      <c r="H179" s="66" t="str">
        <f>IF($F179="","",INDEX(DB!$E$7:$E$282,MATCH($F179,DB!$C$7:$C$282,0)))</f>
        <v>○</v>
      </c>
      <c r="I179" s="66" t="str">
        <f>IF($F179="","",INDEX(DB!$F$7:$F$282,MATCH($F179,DB!$C$7:$C$282,0)))</f>
        <v/>
      </c>
      <c r="J179" s="66" t="str">
        <f>IF($F179="","",INDEX(DB!$G$7:$G$282,MATCH($F179,DB!$C$7:$C$282,0)))</f>
        <v/>
      </c>
    </row>
    <row r="180" spans="4:10" ht="22.5" customHeight="1" x14ac:dyDescent="0.15">
      <c r="D180" s="55">
        <f t="shared" si="2"/>
        <v>176</v>
      </c>
      <c r="E180" s="56" t="str">
        <f>IF($F180="","",INDEX(DB!$B$7:$B$282,MATCH($F180,DB!$C$7:$C$282,0)))</f>
        <v>第97-2表</v>
      </c>
      <c r="F180" s="60" t="str">
        <v>高齢世帯の型(3区分)、住宅の所有の関係(4区分)、子の居住地(6区分)別高齢者主世帯数－全国、都道府県、市区</v>
      </c>
      <c r="G180" s="66" t="str">
        <f>IF($F180="","",INDEX(DB!$D$7:$D$282,MATCH($F180,DB!$C$7:$C$282,0)))</f>
        <v>○</v>
      </c>
      <c r="H180" s="66" t="str">
        <f>IF($F180="","",INDEX(DB!$E$7:$E$282,MATCH($F180,DB!$C$7:$C$282,0)))</f>
        <v>○</v>
      </c>
      <c r="I180" s="66" t="str">
        <f>IF($F180="","",INDEX(DB!$F$7:$F$282,MATCH($F180,DB!$C$7:$C$282,0)))</f>
        <v>○</v>
      </c>
      <c r="J180" s="66" t="str">
        <f>IF($F180="","",INDEX(DB!$G$7:$G$282,MATCH($F180,DB!$C$7:$C$282,0)))</f>
        <v/>
      </c>
    </row>
    <row r="181" spans="4:10" ht="22.5" customHeight="1" x14ac:dyDescent="0.15">
      <c r="D181" s="55">
        <f t="shared" si="2"/>
        <v>177</v>
      </c>
      <c r="E181" s="56" t="str">
        <f>IF($F181="","",INDEX(DB!$B$7:$B$282,MATCH($F181,DB!$C$7:$C$282,0)))</f>
        <v>第97-3表</v>
      </c>
      <c r="F181" s="60" t="str">
        <v>高齢世帯の型(3区分)、住宅の所有の関係(2区分)、子の居住地(6区分)別高齢者主世帯数－全国、都道府県、市区町村</v>
      </c>
      <c r="G181" s="66" t="str">
        <f>IF($F181="","",INDEX(DB!$D$7:$D$282,MATCH($F181,DB!$C$7:$C$282,0)))</f>
        <v>○</v>
      </c>
      <c r="H181" s="66" t="str">
        <f>IF($F181="","",INDEX(DB!$E$7:$E$282,MATCH($F181,DB!$C$7:$C$282,0)))</f>
        <v>○</v>
      </c>
      <c r="I181" s="66" t="str">
        <f>IF($F181="","",INDEX(DB!$F$7:$F$282,MATCH($F181,DB!$C$7:$C$282,0)))</f>
        <v>○</v>
      </c>
      <c r="J181" s="66" t="str">
        <f>IF($F181="","",INDEX(DB!$G$7:$G$282,MATCH($F181,DB!$C$7:$C$282,0)))</f>
        <v>○</v>
      </c>
    </row>
    <row r="182" spans="4:10" ht="22.5" customHeight="1" x14ac:dyDescent="0.15">
      <c r="D182" s="55">
        <f t="shared" si="2"/>
        <v>178</v>
      </c>
      <c r="E182" s="56" t="str">
        <f>IF($F182="","",INDEX(DB!$B$7:$B$282,MATCH($F182,DB!$C$7:$C$282,0)))</f>
        <v>第98表</v>
      </c>
      <c r="F182" s="60" t="str">
        <v>高齢世帯の型(3区分)、現在の居住形態(2区分)、家計を主に支える者の従前の居住形態(6区分)別2019年以降現住居に入居した高齢者主世帯数－全国、都道府県、21大都市</v>
      </c>
      <c r="G182" s="66" t="str">
        <f>IF($F182="","",INDEX(DB!$D$7:$D$282,MATCH($F182,DB!$C$7:$C$282,0)))</f>
        <v>○</v>
      </c>
      <c r="H182" s="66" t="str">
        <f>IF($F182="","",INDEX(DB!$E$7:$E$282,MATCH($F182,DB!$C$7:$C$282,0)))</f>
        <v>○</v>
      </c>
      <c r="I182" s="66" t="str">
        <f>IF($F182="","",INDEX(DB!$F$7:$F$282,MATCH($F182,DB!$C$7:$C$282,0)))</f>
        <v/>
      </c>
      <c r="J182" s="66" t="str">
        <f>IF($F182="","",INDEX(DB!$G$7:$G$282,MATCH($F182,DB!$C$7:$C$282,0)))</f>
        <v/>
      </c>
    </row>
    <row r="183" spans="4:10" ht="22.5" customHeight="1" x14ac:dyDescent="0.15">
      <c r="D183" s="55">
        <f t="shared" si="2"/>
        <v>179</v>
      </c>
      <c r="E183" s="56" t="str">
        <f>IF($F183="","",INDEX(DB!$B$7:$B$282,MATCH($F183,DB!$C$7:$C$282,0)))</f>
        <v>第99-1表</v>
      </c>
      <c r="F183" s="60" t="str">
        <v>住宅の所有の関係(6区分)、建て方(2区分)、家族類型(19区分)別65歳以上の世帯員のいる主世帯数(高齢夫婦世帯数―特掲)－全国、都道府県、21大都市</v>
      </c>
      <c r="G183" s="66" t="str">
        <f>IF($F183="","",INDEX(DB!$D$7:$D$282,MATCH($F183,DB!$C$7:$C$282,0)))</f>
        <v>○</v>
      </c>
      <c r="H183" s="66" t="str">
        <f>IF($F183="","",INDEX(DB!$E$7:$E$282,MATCH($F183,DB!$C$7:$C$282,0)))</f>
        <v>○</v>
      </c>
      <c r="I183" s="66" t="str">
        <f>IF($F183="","",INDEX(DB!$F$7:$F$282,MATCH($F183,DB!$C$7:$C$282,0)))</f>
        <v/>
      </c>
      <c r="J183" s="66" t="str">
        <f>IF($F183="","",INDEX(DB!$G$7:$G$282,MATCH($F183,DB!$C$7:$C$282,0)))</f>
        <v/>
      </c>
    </row>
    <row r="184" spans="4:10" ht="22.5" customHeight="1" x14ac:dyDescent="0.15">
      <c r="D184" s="55">
        <f t="shared" si="2"/>
        <v>180</v>
      </c>
      <c r="E184" s="56" t="str">
        <f>IF($F184="","",INDEX(DB!$B$7:$B$282,MATCH($F184,DB!$C$7:$C$282,0)))</f>
        <v>第99-2表</v>
      </c>
      <c r="F184" s="60" t="str">
        <v>住宅の所有の関係(2区分)、建て方(2区分)、家族類型(19区分)別65歳以上の世帯員のいる主世帯数(高齢夫婦主世帯数―特掲)－全国、都道府県、市区</v>
      </c>
      <c r="G184" s="66" t="str">
        <f>IF($F184="","",INDEX(DB!$D$7:$D$282,MATCH($F184,DB!$C$7:$C$282,0)))</f>
        <v>○</v>
      </c>
      <c r="H184" s="66" t="str">
        <f>IF($F184="","",INDEX(DB!$E$7:$E$282,MATCH($F184,DB!$C$7:$C$282,0)))</f>
        <v>○</v>
      </c>
      <c r="I184" s="66" t="str">
        <f>IF($F184="","",INDEX(DB!$F$7:$F$282,MATCH($F184,DB!$C$7:$C$282,0)))</f>
        <v>○</v>
      </c>
      <c r="J184" s="66" t="str">
        <f>IF($F184="","",INDEX(DB!$G$7:$G$282,MATCH($F184,DB!$C$7:$C$282,0)))</f>
        <v/>
      </c>
    </row>
    <row r="185" spans="4:10" ht="22.5" customHeight="1" x14ac:dyDescent="0.15">
      <c r="D185" s="55">
        <f t="shared" si="2"/>
        <v>181</v>
      </c>
      <c r="E185" s="56" t="str">
        <f>IF($F185="","",INDEX(DB!$B$7:$B$282,MATCH($F185,DB!$C$7:$C$282,0)))</f>
        <v>第99-3表</v>
      </c>
      <c r="F185" s="60" t="str">
        <v>家族類型(19区分)別65歳以上の世帯員のいる主世帯数(高齢夫婦主世帯数―特掲)－全国、都道府県、市区町村</v>
      </c>
      <c r="G185" s="66" t="str">
        <f>IF($F185="","",INDEX(DB!$D$7:$D$282,MATCH($F185,DB!$C$7:$C$282,0)))</f>
        <v>○</v>
      </c>
      <c r="H185" s="66" t="str">
        <f>IF($F185="","",INDEX(DB!$E$7:$E$282,MATCH($F185,DB!$C$7:$C$282,0)))</f>
        <v>○</v>
      </c>
      <c r="I185" s="66" t="str">
        <f>IF($F185="","",INDEX(DB!$F$7:$F$282,MATCH($F185,DB!$C$7:$C$282,0)))</f>
        <v>○</v>
      </c>
      <c r="J185" s="66" t="str">
        <f>IF($F185="","",INDEX(DB!$G$7:$G$282,MATCH($F185,DB!$C$7:$C$282,0)))</f>
        <v>○</v>
      </c>
    </row>
    <row r="186" spans="4:10" ht="22.5" customHeight="1" x14ac:dyDescent="0.15">
      <c r="D186" s="55">
        <f t="shared" si="2"/>
        <v>182</v>
      </c>
      <c r="E186" s="56" t="str">
        <f>IF($F186="","",INDEX(DB!$B$7:$B$282,MATCH($F186,DB!$C$7:$C$282,0)))</f>
        <v>第99-4表</v>
      </c>
      <c r="F186" s="60" t="str">
        <v>建て方(2区分)別65歳以上の世帯員のいる主世帯数－全国、都道府県、市区町村</v>
      </c>
      <c r="G186" s="66" t="str">
        <f>IF($F186="","",INDEX(DB!$D$7:$D$282,MATCH($F186,DB!$C$7:$C$282,0)))</f>
        <v>○</v>
      </c>
      <c r="H186" s="66" t="str">
        <f>IF($F186="","",INDEX(DB!$E$7:$E$282,MATCH($F186,DB!$C$7:$C$282,0)))</f>
        <v>○</v>
      </c>
      <c r="I186" s="66" t="str">
        <f>IF($F186="","",INDEX(DB!$F$7:$F$282,MATCH($F186,DB!$C$7:$C$282,0)))</f>
        <v>○</v>
      </c>
      <c r="J186" s="66" t="str">
        <f>IF($F186="","",INDEX(DB!$G$7:$G$282,MATCH($F186,DB!$C$7:$C$282,0)))</f>
        <v>○</v>
      </c>
    </row>
    <row r="187" spans="4:10" ht="22.5" customHeight="1" x14ac:dyDescent="0.15">
      <c r="D187" s="55">
        <f t="shared" si="2"/>
        <v>183</v>
      </c>
      <c r="E187" s="56" t="str">
        <f>IF($F187="","",INDEX(DB!$B$7:$B$282,MATCH($F187,DB!$C$7:$C$282,0)))</f>
        <v>第100-1表</v>
      </c>
      <c r="F187" s="60" t="str">
        <v>住宅の種類(2区分)、建築の時期(14区分)、購入・新築・建て替え等(8区分)別延べ面積(6区分)別持ち家数及び１住宅当たり延べ面積－全国</v>
      </c>
      <c r="G187" s="66" t="str">
        <f>IF($F187="","",INDEX(DB!$D$7:$D$282,MATCH($F187,DB!$C$7:$C$282,0)))</f>
        <v>○</v>
      </c>
      <c r="H187" s="66" t="str">
        <f>IF($F187="","",INDEX(DB!$E$7:$E$282,MATCH($F187,DB!$C$7:$C$282,0)))</f>
        <v/>
      </c>
      <c r="I187" s="66" t="str">
        <f>IF($F187="","",INDEX(DB!$F$7:$F$282,MATCH($F187,DB!$C$7:$C$282,0)))</f>
        <v/>
      </c>
      <c r="J187" s="66" t="str">
        <f>IF($F187="","",INDEX(DB!$G$7:$G$282,MATCH($F187,DB!$C$7:$C$282,0)))</f>
        <v/>
      </c>
    </row>
    <row r="188" spans="4:10" ht="22.5" customHeight="1" x14ac:dyDescent="0.15">
      <c r="D188" s="55">
        <f t="shared" si="2"/>
        <v>184</v>
      </c>
      <c r="E188" s="56" t="str">
        <f>IF($F188="","",INDEX(DB!$B$7:$B$282,MATCH($F188,DB!$C$7:$C$282,0)))</f>
        <v>第100-2表</v>
      </c>
      <c r="F188" s="60" t="str">
        <v>住宅の種類(2区分)、建築の時期(14区分)、購入・新築・建て替え等(8区分)別持ち家数－全国、都道府県、21大都市</v>
      </c>
      <c r="G188" s="66" t="str">
        <f>IF($F188="","",INDEX(DB!$D$7:$D$282,MATCH($F188,DB!$C$7:$C$282,0)))</f>
        <v>○</v>
      </c>
      <c r="H188" s="66" t="str">
        <f>IF($F188="","",INDEX(DB!$E$7:$E$282,MATCH($F188,DB!$C$7:$C$282,0)))</f>
        <v>○</v>
      </c>
      <c r="I188" s="66" t="str">
        <f>IF($F188="","",INDEX(DB!$F$7:$F$282,MATCH($F188,DB!$C$7:$C$282,0)))</f>
        <v/>
      </c>
      <c r="J188" s="66" t="str">
        <f>IF($F188="","",INDEX(DB!$G$7:$G$282,MATCH($F188,DB!$C$7:$C$282,0)))</f>
        <v/>
      </c>
    </row>
    <row r="189" spans="4:10" ht="22.5" customHeight="1" x14ac:dyDescent="0.15">
      <c r="D189" s="55">
        <f t="shared" si="2"/>
        <v>185</v>
      </c>
      <c r="E189" s="56" t="str">
        <f>IF($F189="","",INDEX(DB!$B$7:$B$282,MATCH($F189,DB!$C$7:$C$282,0)))</f>
        <v>第100-3表</v>
      </c>
      <c r="F189" s="60" t="str">
        <v>住宅の建築の時期(7区分)、住宅の購入・新築・建て替え等(8区分)別持ち家数－全国、都道府県、市区町村</v>
      </c>
      <c r="G189" s="66" t="str">
        <f>IF($F189="","",INDEX(DB!$D$7:$D$282,MATCH($F189,DB!$C$7:$C$282,0)))</f>
        <v>○</v>
      </c>
      <c r="H189" s="66" t="str">
        <f>IF($F189="","",INDEX(DB!$E$7:$E$282,MATCH($F189,DB!$C$7:$C$282,0)))</f>
        <v>○</v>
      </c>
      <c r="I189" s="66" t="str">
        <f>IF($F189="","",INDEX(DB!$F$7:$F$282,MATCH($F189,DB!$C$7:$C$282,0)))</f>
        <v>○</v>
      </c>
      <c r="J189" s="66" t="str">
        <f>IF($F189="","",INDEX(DB!$G$7:$G$282,MATCH($F189,DB!$C$7:$C$282,0)))</f>
        <v>○</v>
      </c>
    </row>
    <row r="190" spans="4:10" ht="22.5" customHeight="1" x14ac:dyDescent="0.15">
      <c r="D190" s="55">
        <f t="shared" si="2"/>
        <v>186</v>
      </c>
      <c r="E190" s="56" t="str">
        <f>IF($F190="","",INDEX(DB!$B$7:$B$282,MATCH($F190,DB!$C$7:$C$282,0)))</f>
        <v>第101表</v>
      </c>
      <c r="F190" s="60" t="str">
        <v>家計を主に支える者の男女、年齢(14区分)、入居時期(2区分)、従前の居住形態(8区分)、住宅の購入・新築・建て替え等(8区分)別2019年以降建築された持ち家数－全国</v>
      </c>
      <c r="G190" s="66" t="str">
        <f>IF($F190="","",INDEX(DB!$D$7:$D$282,MATCH($F190,DB!$C$7:$C$282,0)))</f>
        <v>○</v>
      </c>
      <c r="H190" s="66" t="str">
        <f>IF($F190="","",INDEX(DB!$E$7:$E$282,MATCH($F190,DB!$C$7:$C$282,0)))</f>
        <v/>
      </c>
      <c r="I190" s="66" t="str">
        <f>IF($F190="","",INDEX(DB!$F$7:$F$282,MATCH($F190,DB!$C$7:$C$282,0)))</f>
        <v/>
      </c>
      <c r="J190" s="66" t="str">
        <f>IF($F190="","",INDEX(DB!$G$7:$G$282,MATCH($F190,DB!$C$7:$C$282,0)))</f>
        <v/>
      </c>
    </row>
    <row r="191" spans="4:10" ht="22.5" customHeight="1" x14ac:dyDescent="0.15">
      <c r="D191" s="55">
        <f t="shared" si="2"/>
        <v>187</v>
      </c>
      <c r="E191" s="56" t="str">
        <f>IF($F191="","",INDEX(DB!$B$7:$B$282,MATCH($F191,DB!$C$7:$C$282,0)))</f>
        <v>第102表</v>
      </c>
      <c r="F191" s="60" t="str">
        <v>家計を主に支える者が雇用者である世帯の年間収入階級(11区分)、年齢(6区分)、入居時期(2区分)、従前の居住形態(8区分)、住宅の購入・新築・建て替え等(8区分)別2019年以降建築された持ち家数－全国</v>
      </c>
      <c r="G191" s="66" t="str">
        <f>IF($F191="","",INDEX(DB!$D$7:$D$282,MATCH($F191,DB!$C$7:$C$282,0)))</f>
        <v>○</v>
      </c>
      <c r="H191" s="66" t="str">
        <f>IF($F191="","",INDEX(DB!$E$7:$E$282,MATCH($F191,DB!$C$7:$C$282,0)))</f>
        <v/>
      </c>
      <c r="I191" s="66" t="str">
        <f>IF($F191="","",INDEX(DB!$F$7:$F$282,MATCH($F191,DB!$C$7:$C$282,0)))</f>
        <v/>
      </c>
      <c r="J191" s="66" t="str">
        <f>IF($F191="","",INDEX(DB!$G$7:$G$282,MATCH($F191,DB!$C$7:$C$282,0)))</f>
        <v/>
      </c>
    </row>
    <row r="192" spans="4:10" ht="22.5" customHeight="1" x14ac:dyDescent="0.15">
      <c r="D192" s="55">
        <f t="shared" si="2"/>
        <v>188</v>
      </c>
      <c r="E192" s="56" t="str">
        <f>IF($F192="","",INDEX(DB!$B$7:$B$282,MATCH($F192,DB!$C$7:$C$282,0)))</f>
        <v>第103-1表</v>
      </c>
      <c r="F192" s="60" t="str">
        <v>家計を主に支える者の入居時期(12区分)、住宅の建て方(2区分)、建築の時期(13区分)、居住室の畳数(6区分)別持ち家として取得した中古住宅数－全国</v>
      </c>
      <c r="G192" s="66" t="str">
        <f>IF($F192="","",INDEX(DB!$D$7:$D$282,MATCH($F192,DB!$C$7:$C$282,0)))</f>
        <v>○</v>
      </c>
      <c r="H192" s="66" t="str">
        <f>IF($F192="","",INDEX(DB!$E$7:$E$282,MATCH($F192,DB!$C$7:$C$282,0)))</f>
        <v/>
      </c>
      <c r="I192" s="66" t="str">
        <f>IF($F192="","",INDEX(DB!$F$7:$F$282,MATCH($F192,DB!$C$7:$C$282,0)))</f>
        <v/>
      </c>
      <c r="J192" s="66" t="str">
        <f>IF($F192="","",INDEX(DB!$G$7:$G$282,MATCH($F192,DB!$C$7:$C$282,0)))</f>
        <v/>
      </c>
    </row>
    <row r="193" spans="4:10" ht="22.5" customHeight="1" x14ac:dyDescent="0.15">
      <c r="D193" s="55">
        <f t="shared" si="2"/>
        <v>189</v>
      </c>
      <c r="E193" s="56" t="str">
        <f>IF($F193="","",INDEX(DB!$B$7:$B$282,MATCH($F193,DB!$C$7:$C$282,0)))</f>
        <v>第103-2表</v>
      </c>
      <c r="F193" s="60" t="str">
        <v>住宅の建て方(2区分)・建築の時期(7区分)別持ち家として取得した中古住宅数－全国、都道府県、市区</v>
      </c>
      <c r="G193" s="66" t="str">
        <f>IF($F193="","",INDEX(DB!$D$7:$D$282,MATCH($F193,DB!$C$7:$C$282,0)))</f>
        <v>○</v>
      </c>
      <c r="H193" s="66" t="str">
        <f>IF($F193="","",INDEX(DB!$E$7:$E$282,MATCH($F193,DB!$C$7:$C$282,0)))</f>
        <v>○</v>
      </c>
      <c r="I193" s="66" t="str">
        <f>IF($F193="","",INDEX(DB!$F$7:$F$282,MATCH($F193,DB!$C$7:$C$282,0)))</f>
        <v>○</v>
      </c>
      <c r="J193" s="66" t="str">
        <f>IF($F193="","",INDEX(DB!$G$7:$G$282,MATCH($F193,DB!$C$7:$C$282,0)))</f>
        <v/>
      </c>
    </row>
    <row r="194" spans="4:10" ht="22.5" customHeight="1" x14ac:dyDescent="0.15">
      <c r="D194" s="55">
        <f t="shared" si="2"/>
        <v>190</v>
      </c>
      <c r="E194" s="56" t="str">
        <f>IF($F194="","",INDEX(DB!$B$7:$B$282,MATCH($F194,DB!$C$7:$C$282,0)))</f>
        <v>第104表</v>
      </c>
      <c r="F194" s="60" t="str">
        <v>家計を主に支える者の男女、年齢(14区分)、従前の居住形態(8区分)、住宅の建て方(2区分)別2019年以降持ち家として取得した中古住宅数(2019年以降に入居した主世帯数)－全国</v>
      </c>
      <c r="G194" s="66" t="str">
        <f>IF($F194="","",INDEX(DB!$D$7:$D$282,MATCH($F194,DB!$C$7:$C$282,0)))</f>
        <v>○</v>
      </c>
      <c r="H194" s="66" t="str">
        <f>IF($F194="","",INDEX(DB!$E$7:$E$282,MATCH($F194,DB!$C$7:$C$282,0)))</f>
        <v/>
      </c>
      <c r="I194" s="66" t="str">
        <f>IF($F194="","",INDEX(DB!$F$7:$F$282,MATCH($F194,DB!$C$7:$C$282,0)))</f>
        <v/>
      </c>
      <c r="J194" s="66" t="str">
        <f>IF($F194="","",INDEX(DB!$G$7:$G$282,MATCH($F194,DB!$C$7:$C$282,0)))</f>
        <v/>
      </c>
    </row>
    <row r="195" spans="4:10" ht="22.5" customHeight="1" x14ac:dyDescent="0.15">
      <c r="D195" s="55">
        <f t="shared" si="2"/>
        <v>191</v>
      </c>
      <c r="E195" s="56" t="str">
        <f>IF($F195="","",INDEX(DB!$B$7:$B$282,MATCH($F195,DB!$C$7:$C$282,0)))</f>
        <v>第105表</v>
      </c>
      <c r="F195" s="60" t="str">
        <v>家計を主に支える者の年齢(6区分)、世帯の年間収入階級(11区分)、従前の居住形態(8区分)、住宅の建て方(2区分)別2019年以降持ち家として取得した中古住宅数(2019年以降に入居した主世帯数)－全国</v>
      </c>
      <c r="G195" s="66" t="str">
        <f>IF($F195="","",INDEX(DB!$D$7:$D$282,MATCH($F195,DB!$C$7:$C$282,0)))</f>
        <v>○</v>
      </c>
      <c r="H195" s="66" t="str">
        <f>IF($F195="","",INDEX(DB!$E$7:$E$282,MATCH($F195,DB!$C$7:$C$282,0)))</f>
        <v/>
      </c>
      <c r="I195" s="66" t="str">
        <f>IF($F195="","",INDEX(DB!$F$7:$F$282,MATCH($F195,DB!$C$7:$C$282,0)))</f>
        <v/>
      </c>
      <c r="J195" s="66" t="str">
        <f>IF($F195="","",INDEX(DB!$G$7:$G$282,MATCH($F195,DB!$C$7:$C$282,0)))</f>
        <v/>
      </c>
    </row>
    <row r="196" spans="4:10" ht="22.5" customHeight="1" x14ac:dyDescent="0.15">
      <c r="D196" s="55">
        <f t="shared" si="2"/>
        <v>192</v>
      </c>
      <c r="E196" s="56" t="str">
        <f>IF($F196="","",INDEX(DB!$B$7:$B$282,MATCH($F196,DB!$C$7:$C$282,0)))</f>
        <v>第106-1表</v>
      </c>
      <c r="F196" s="60" t="str">
        <v>住宅の種類(2区分)、住宅の所有の関係(5区分)、家計を主に支える者の入居時期(10区分)、建築の時期(10区分)別借家数－全国</v>
      </c>
      <c r="G196" s="66" t="str">
        <f>IF($F196="","",INDEX(DB!$D$7:$D$282,MATCH($F196,DB!$C$7:$C$282,0)))</f>
        <v>○</v>
      </c>
      <c r="H196" s="66" t="str">
        <f>IF($F196="","",INDEX(DB!$E$7:$E$282,MATCH($F196,DB!$C$7:$C$282,0)))</f>
        <v/>
      </c>
      <c r="I196" s="66" t="str">
        <f>IF($F196="","",INDEX(DB!$F$7:$F$282,MATCH($F196,DB!$C$7:$C$282,0)))</f>
        <v/>
      </c>
      <c r="J196" s="66" t="str">
        <f>IF($F196="","",INDEX(DB!$G$7:$G$282,MATCH($F196,DB!$C$7:$C$282,0)))</f>
        <v/>
      </c>
    </row>
    <row r="197" spans="4:10" ht="22.5" customHeight="1" x14ac:dyDescent="0.15">
      <c r="D197" s="55">
        <f t="shared" si="2"/>
        <v>193</v>
      </c>
      <c r="E197" s="56" t="str">
        <f>IF($F197="","",INDEX(DB!$B$7:$B$282,MATCH($F197,DB!$C$7:$C$282,0)))</f>
        <v>第106-2表</v>
      </c>
      <c r="F197" s="60" t="str">
        <v>住宅の種類(2区分)、住宅の所有の関係(5区分)、建築の時期(10区分)別借家数－全国、都道府県、21大都市</v>
      </c>
      <c r="G197" s="66" t="str">
        <f>IF($F197="","",INDEX(DB!$D$7:$D$282,MATCH($F197,DB!$C$7:$C$282,0)))</f>
        <v>○</v>
      </c>
      <c r="H197" s="66" t="str">
        <f>IF($F197="","",INDEX(DB!$E$7:$E$282,MATCH($F197,DB!$C$7:$C$282,0)))</f>
        <v>○</v>
      </c>
      <c r="I197" s="66" t="str">
        <f>IF($F197="","",INDEX(DB!$F$7:$F$282,MATCH($F197,DB!$C$7:$C$282,0)))</f>
        <v/>
      </c>
      <c r="J197" s="66" t="str">
        <f>IF($F197="","",INDEX(DB!$G$7:$G$282,MATCH($F197,DB!$C$7:$C$282,0)))</f>
        <v/>
      </c>
    </row>
    <row r="198" spans="4:10" ht="22.5" customHeight="1" x14ac:dyDescent="0.15">
      <c r="D198" s="55">
        <f t="shared" si="2"/>
        <v>194</v>
      </c>
      <c r="E198" s="56" t="str">
        <f>IF($F198="","",INDEX(DB!$B$7:$B$282,MATCH($F198,DB!$C$7:$C$282,0)))</f>
        <v>第107-1表</v>
      </c>
      <c r="F198" s="60" t="str">
        <v>住宅の種類(2区分)、住宅の所有の関係(5区分)、家計を主に支える者の入居時期(10区分)、建築の時期(10区分)別借家の１畳当たり家賃－全国</v>
      </c>
      <c r="G198" s="66" t="str">
        <f>IF($F198="","",INDEX(DB!$D$7:$D$282,MATCH($F198,DB!$C$7:$C$282,0)))</f>
        <v>○</v>
      </c>
      <c r="H198" s="66" t="str">
        <f>IF($F198="","",INDEX(DB!$E$7:$E$282,MATCH($F198,DB!$C$7:$C$282,0)))</f>
        <v/>
      </c>
      <c r="I198" s="66" t="str">
        <f>IF($F198="","",INDEX(DB!$F$7:$F$282,MATCH($F198,DB!$C$7:$C$282,0)))</f>
        <v/>
      </c>
      <c r="J198" s="66" t="str">
        <f>IF($F198="","",INDEX(DB!$G$7:$G$282,MATCH($F198,DB!$C$7:$C$282,0)))</f>
        <v/>
      </c>
    </row>
    <row r="199" spans="4:10" ht="22.5" customHeight="1" x14ac:dyDescent="0.15">
      <c r="D199" s="55">
        <f t="shared" ref="D199:D262" si="3">IF(E199="","",D198+1)</f>
        <v>195</v>
      </c>
      <c r="E199" s="56" t="str">
        <f>IF($F199="","",INDEX(DB!$B$7:$B$282,MATCH($F199,DB!$C$7:$C$282,0)))</f>
        <v>第107-2表</v>
      </c>
      <c r="F199" s="60" t="str">
        <v>住宅の種類(2区分)、住宅の所有の関係(5区分)、建築の時期(10区分)別借家の１畳当たり家賃－全国、都道府県、21大都市</v>
      </c>
      <c r="G199" s="66" t="str">
        <f>IF($F199="","",INDEX(DB!$D$7:$D$282,MATCH($F199,DB!$C$7:$C$282,0)))</f>
        <v>○</v>
      </c>
      <c r="H199" s="66" t="str">
        <f>IF($F199="","",INDEX(DB!$E$7:$E$282,MATCH($F199,DB!$C$7:$C$282,0)))</f>
        <v>○</v>
      </c>
      <c r="I199" s="66" t="str">
        <f>IF($F199="","",INDEX(DB!$F$7:$F$282,MATCH($F199,DB!$C$7:$C$282,0)))</f>
        <v/>
      </c>
      <c r="J199" s="66" t="str">
        <f>IF($F199="","",INDEX(DB!$G$7:$G$282,MATCH($F199,DB!$C$7:$C$282,0)))</f>
        <v/>
      </c>
    </row>
    <row r="200" spans="4:10" ht="22.5" customHeight="1" x14ac:dyDescent="0.15">
      <c r="D200" s="55">
        <f t="shared" si="3"/>
        <v>196</v>
      </c>
      <c r="E200" s="56" t="str">
        <f>IF($F200="","",INDEX(DB!$B$7:$B$282,MATCH($F200,DB!$C$7:$C$282,0)))</f>
        <v>第108-1表</v>
      </c>
      <c r="F200" s="60" t="str">
        <v>住宅の種類(2区分)、住宅の所有の関係(5区分)、家計を主に支える者の入居時期(10区分)、建築の時期(10区分)別借家の１畳当たり家賃(共益費・管理費含む)－全国</v>
      </c>
      <c r="G200" s="66" t="str">
        <f>IF($F200="","",INDEX(DB!$D$7:$D$282,MATCH($F200,DB!$C$7:$C$282,0)))</f>
        <v>○</v>
      </c>
      <c r="H200" s="66" t="str">
        <f>IF($F200="","",INDEX(DB!$E$7:$E$282,MATCH($F200,DB!$C$7:$C$282,0)))</f>
        <v/>
      </c>
      <c r="I200" s="66" t="str">
        <f>IF($F200="","",INDEX(DB!$F$7:$F$282,MATCH($F200,DB!$C$7:$C$282,0)))</f>
        <v/>
      </c>
      <c r="J200" s="66" t="str">
        <f>IF($F200="","",INDEX(DB!$G$7:$G$282,MATCH($F200,DB!$C$7:$C$282,0)))</f>
        <v/>
      </c>
    </row>
    <row r="201" spans="4:10" ht="22.5" customHeight="1" x14ac:dyDescent="0.15">
      <c r="D201" s="55">
        <f t="shared" si="3"/>
        <v>197</v>
      </c>
      <c r="E201" s="56" t="str">
        <f>IF($F201="","",INDEX(DB!$B$7:$B$282,MATCH($F201,DB!$C$7:$C$282,0)))</f>
        <v>第108-2表</v>
      </c>
      <c r="F201" s="60" t="str">
        <v>住宅の種類(2区分)、住宅の所有の関係(5区分)、建築の時期(10区分)別借家の１畳当たり家賃(共益費・管理費含む)－全国、都道府県、21大都市</v>
      </c>
      <c r="G201" s="66" t="str">
        <f>IF($F201="","",INDEX(DB!$D$7:$D$282,MATCH($F201,DB!$C$7:$C$282,0)))</f>
        <v>○</v>
      </c>
      <c r="H201" s="66" t="str">
        <f>IF($F201="","",INDEX(DB!$E$7:$E$282,MATCH($F201,DB!$C$7:$C$282,0)))</f>
        <v>○</v>
      </c>
      <c r="I201" s="66" t="str">
        <f>IF($F201="","",INDEX(DB!$F$7:$F$282,MATCH($F201,DB!$C$7:$C$282,0)))</f>
        <v/>
      </c>
      <c r="J201" s="66" t="str">
        <f>IF($F201="","",INDEX(DB!$G$7:$G$282,MATCH($F201,DB!$C$7:$C$282,0)))</f>
        <v/>
      </c>
    </row>
    <row r="202" spans="4:10" ht="22.5" customHeight="1" x14ac:dyDescent="0.15">
      <c r="D202" s="55">
        <f t="shared" si="3"/>
        <v>198</v>
      </c>
      <c r="E202" s="56" t="str">
        <f>IF($F202="","",INDEX(DB!$B$7:$B$282,MATCH($F202,DB!$C$7:$C$282,0)))</f>
        <v>第109-1表</v>
      </c>
      <c r="F202" s="60" t="str">
        <v>住宅の種類(2区分)、主世帯の家計を主に支える者の入居時期(10区分)、住宅の１か月当たり家賃(19区分)別居住室の畳数(6区分)別借家数及び１住宅当たり居住室の畳数－全国、都道府県、21大都市</v>
      </c>
      <c r="G202" s="66" t="str">
        <f>IF($F202="","",INDEX(DB!$D$7:$D$282,MATCH($F202,DB!$C$7:$C$282,0)))</f>
        <v>○</v>
      </c>
      <c r="H202" s="66" t="str">
        <f>IF($F202="","",INDEX(DB!$E$7:$E$282,MATCH($F202,DB!$C$7:$C$282,0)))</f>
        <v>○</v>
      </c>
      <c r="I202" s="66" t="str">
        <f>IF($F202="","",INDEX(DB!$F$7:$F$282,MATCH($F202,DB!$C$7:$C$282,0)))</f>
        <v/>
      </c>
      <c r="J202" s="66" t="str">
        <f>IF($F202="","",INDEX(DB!$G$7:$G$282,MATCH($F202,DB!$C$7:$C$282,0)))</f>
        <v/>
      </c>
    </row>
    <row r="203" spans="4:10" ht="22.5" customHeight="1" x14ac:dyDescent="0.15">
      <c r="D203" s="55">
        <f t="shared" si="3"/>
        <v>199</v>
      </c>
      <c r="E203" s="56" t="str">
        <f>IF($F203="","",INDEX(DB!$B$7:$B$282,MATCH($F203,DB!$C$7:$C$282,0)))</f>
        <v>第109-2表</v>
      </c>
      <c r="F203" s="60" t="str">
        <v>住宅の種類(2区分)、住宅の１か月当たり家賃(10区分)別居住室の畳数(6区分)別借家数及び１住宅当たり居住室の畳数－全国、都道府県、市区</v>
      </c>
      <c r="G203" s="66" t="str">
        <f>IF($F203="","",INDEX(DB!$D$7:$D$282,MATCH($F203,DB!$C$7:$C$282,0)))</f>
        <v>○</v>
      </c>
      <c r="H203" s="66" t="str">
        <f>IF($F203="","",INDEX(DB!$E$7:$E$282,MATCH($F203,DB!$C$7:$C$282,0)))</f>
        <v>○</v>
      </c>
      <c r="I203" s="66" t="str">
        <f>IF($F203="","",INDEX(DB!$F$7:$F$282,MATCH($F203,DB!$C$7:$C$282,0)))</f>
        <v>○</v>
      </c>
      <c r="J203" s="66" t="str">
        <f>IF($F203="","",INDEX(DB!$G$7:$G$282,MATCH($F203,DB!$C$7:$C$282,0)))</f>
        <v/>
      </c>
    </row>
    <row r="204" spans="4:10" ht="22.5" customHeight="1" x14ac:dyDescent="0.15">
      <c r="D204" s="55">
        <f t="shared" si="3"/>
        <v>200</v>
      </c>
      <c r="E204" s="56" t="str">
        <f>IF($F204="","",INDEX(DB!$B$7:$B$282,MATCH($F204,DB!$C$7:$C$282,0)))</f>
        <v>第109-3表</v>
      </c>
      <c r="F204" s="60" t="str">
        <v>住宅の１か月当たり家賃(10区分)別居住室の畳数(6区分)別借家数及び１住宅当たり居住室の畳数－全国、都道府県、市区町村</v>
      </c>
      <c r="G204" s="66" t="str">
        <f>IF($F204="","",INDEX(DB!$D$7:$D$282,MATCH($F204,DB!$C$7:$C$282,0)))</f>
        <v>○</v>
      </c>
      <c r="H204" s="66" t="str">
        <f>IF($F204="","",INDEX(DB!$E$7:$E$282,MATCH($F204,DB!$C$7:$C$282,0)))</f>
        <v>○</v>
      </c>
      <c r="I204" s="66" t="str">
        <f>IF($F204="","",INDEX(DB!$F$7:$F$282,MATCH($F204,DB!$C$7:$C$282,0)))</f>
        <v>○</v>
      </c>
      <c r="J204" s="66" t="str">
        <f>IF($F204="","",INDEX(DB!$G$7:$G$282,MATCH($F204,DB!$C$7:$C$282,0)))</f>
        <v>○</v>
      </c>
    </row>
    <row r="205" spans="4:10" ht="22.5" customHeight="1" x14ac:dyDescent="0.15">
      <c r="D205" s="55">
        <f t="shared" si="3"/>
        <v>201</v>
      </c>
      <c r="E205" s="56" t="str">
        <f>IF($F205="","",INDEX(DB!$B$7:$B$282,MATCH($F205,DB!$C$7:$C$282,0)))</f>
        <v>第110表</v>
      </c>
      <c r="F205" s="60" t="str">
        <v>住宅の所有の関係(5区分)、住宅の１か月当たり家賃(19区分)別居住室の畳数(6区分)別借家(専用住宅)数及び１住宅当たり居住室の畳数－全国、都道府県、21大都市</v>
      </c>
      <c r="G205" s="66" t="str">
        <f>IF($F205="","",INDEX(DB!$D$7:$D$282,MATCH($F205,DB!$C$7:$C$282,0)))</f>
        <v>○</v>
      </c>
      <c r="H205" s="66" t="str">
        <f>IF($F205="","",INDEX(DB!$E$7:$E$282,MATCH($F205,DB!$C$7:$C$282,0)))</f>
        <v>○</v>
      </c>
      <c r="I205" s="66" t="str">
        <f>IF($F205="","",INDEX(DB!$F$7:$F$282,MATCH($F205,DB!$C$7:$C$282,0)))</f>
        <v/>
      </c>
      <c r="J205" s="66" t="str">
        <f>IF($F205="","",INDEX(DB!$G$7:$G$282,MATCH($F205,DB!$C$7:$C$282,0)))</f>
        <v/>
      </c>
    </row>
    <row r="206" spans="4:10" ht="22.5" customHeight="1" x14ac:dyDescent="0.15">
      <c r="D206" s="55">
        <f t="shared" si="3"/>
        <v>202</v>
      </c>
      <c r="E206" s="56" t="str">
        <f>IF($F206="","",INDEX(DB!$B$7:$B$282,MATCH($F206,DB!$C$7:$C$282,0)))</f>
        <v>第111-1表</v>
      </c>
      <c r="F206" s="60" t="str">
        <v>住宅の種類(2区分)、居住室の畳数(6区分)、主世帯の家計を主に支える者の入居時期(10区分)別住宅の１か月当たり家賃(19区分)別借家数、１か月当たり家賃及び１か月当たり共益費・管理費－全国、都道府県、21大都市</v>
      </c>
      <c r="G206" s="66" t="str">
        <f>IF($F206="","",INDEX(DB!$D$7:$D$282,MATCH($F206,DB!$C$7:$C$282,0)))</f>
        <v>○</v>
      </c>
      <c r="H206" s="66" t="str">
        <f>IF($F206="","",INDEX(DB!$E$7:$E$282,MATCH($F206,DB!$C$7:$C$282,0)))</f>
        <v>○</v>
      </c>
      <c r="I206" s="66" t="str">
        <f>IF($F206="","",INDEX(DB!$F$7:$F$282,MATCH($F206,DB!$C$7:$C$282,0)))</f>
        <v/>
      </c>
      <c r="J206" s="66" t="str">
        <f>IF($F206="","",INDEX(DB!$G$7:$G$282,MATCH($F206,DB!$C$7:$C$282,0)))</f>
        <v/>
      </c>
    </row>
    <row r="207" spans="4:10" ht="22.5" customHeight="1" x14ac:dyDescent="0.15">
      <c r="D207" s="55">
        <f t="shared" si="3"/>
        <v>203</v>
      </c>
      <c r="E207" s="56" t="str">
        <f>IF($F207="","",INDEX(DB!$B$7:$B$282,MATCH($F207,DB!$C$7:$C$282,0)))</f>
        <v>第111-2表</v>
      </c>
      <c r="F207" s="60" t="str">
        <v>住宅の種類(2区分)、居住室の畳数(6区分)別住宅の１か月当たり家賃(10区分)別借家数、１か月当たり家賃及び１か月当たり共益費・管理費－全国、都道府県、市区</v>
      </c>
      <c r="G207" s="66" t="str">
        <f>IF($F207="","",INDEX(DB!$D$7:$D$282,MATCH($F207,DB!$C$7:$C$282,0)))</f>
        <v>○</v>
      </c>
      <c r="H207" s="66" t="str">
        <f>IF($F207="","",INDEX(DB!$E$7:$E$282,MATCH($F207,DB!$C$7:$C$282,0)))</f>
        <v>○</v>
      </c>
      <c r="I207" s="66" t="str">
        <f>IF($F207="","",INDEX(DB!$F$7:$F$282,MATCH($F207,DB!$C$7:$C$282,0)))</f>
        <v>○</v>
      </c>
      <c r="J207" s="66" t="str">
        <f>IF($F207="","",INDEX(DB!$G$7:$G$282,MATCH($F207,DB!$C$7:$C$282,0)))</f>
        <v/>
      </c>
    </row>
    <row r="208" spans="4:10" ht="22.5" customHeight="1" x14ac:dyDescent="0.15">
      <c r="D208" s="55">
        <f t="shared" si="3"/>
        <v>204</v>
      </c>
      <c r="E208" s="56" t="str">
        <f>IF($F208="","",INDEX(DB!$B$7:$B$282,MATCH($F208,DB!$C$7:$C$282,0)))</f>
        <v>第111-3表</v>
      </c>
      <c r="F208" s="60" t="str">
        <v>居住室の畳数(6区分)別住宅の１か月当たり家賃(10区分)別借家数、１か月当たり家賃及び１か月当たり共益費・管理費－全国、都道府県、市区町村</v>
      </c>
      <c r="G208" s="66" t="str">
        <f>IF($F208="","",INDEX(DB!$D$7:$D$282,MATCH($F208,DB!$C$7:$C$282,0)))</f>
        <v>○</v>
      </c>
      <c r="H208" s="66" t="str">
        <f>IF($F208="","",INDEX(DB!$E$7:$E$282,MATCH($F208,DB!$C$7:$C$282,0)))</f>
        <v>○</v>
      </c>
      <c r="I208" s="66" t="str">
        <f>IF($F208="","",INDEX(DB!$F$7:$F$282,MATCH($F208,DB!$C$7:$C$282,0)))</f>
        <v>○</v>
      </c>
      <c r="J208" s="66" t="str">
        <f>IF($F208="","",INDEX(DB!$G$7:$G$282,MATCH($F208,DB!$C$7:$C$282,0)))</f>
        <v>○</v>
      </c>
    </row>
    <row r="209" spans="4:10" ht="22.5" customHeight="1" x14ac:dyDescent="0.15">
      <c r="D209" s="55">
        <f t="shared" si="3"/>
        <v>205</v>
      </c>
      <c r="E209" s="56" t="str">
        <f>IF($F209="","",INDEX(DB!$B$7:$B$282,MATCH($F209,DB!$C$7:$C$282,0)))</f>
        <v>第112-1表</v>
      </c>
      <c r="F209" s="60" t="str">
        <v>居住室の畳数(6区分)、住宅の所有の関係(5区分)別住宅の１か月当たり家賃(19区分)別借家(専用住宅)数、住宅の１か月当たり家賃及び１か月当たり共益費・管理費－全国、都道府県、21大都市</v>
      </c>
      <c r="G209" s="66" t="str">
        <f>IF($F209="","",INDEX(DB!$D$7:$D$282,MATCH($F209,DB!$C$7:$C$282,0)))</f>
        <v>○</v>
      </c>
      <c r="H209" s="66" t="str">
        <f>IF($F209="","",INDEX(DB!$E$7:$E$282,MATCH($F209,DB!$C$7:$C$282,0)))</f>
        <v>○</v>
      </c>
      <c r="I209" s="66" t="str">
        <f>IF($F209="","",INDEX(DB!$F$7:$F$282,MATCH($F209,DB!$C$7:$C$282,0)))</f>
        <v/>
      </c>
      <c r="J209" s="66" t="str">
        <f>IF($F209="","",INDEX(DB!$G$7:$G$282,MATCH($F209,DB!$C$7:$C$282,0)))</f>
        <v/>
      </c>
    </row>
    <row r="210" spans="4:10" ht="22.5" customHeight="1" x14ac:dyDescent="0.15">
      <c r="D210" s="55">
        <f t="shared" si="3"/>
        <v>206</v>
      </c>
      <c r="E210" s="56" t="str">
        <f>IF($F210="","",INDEX(DB!$B$7:$B$282,MATCH($F210,DB!$C$7:$C$282,0)))</f>
        <v>第112-2表</v>
      </c>
      <c r="F210" s="60" t="str">
        <v>住宅の所有の関係(4区分)別住宅の１か月当たり家賃(10区分)別借家(専用住宅)数、住宅の１か月当たり家賃及び１か月当たり共益費・管理費－全国、都道府県、市区</v>
      </c>
      <c r="G210" s="66" t="str">
        <f>IF($F210="","",INDEX(DB!$D$7:$D$282,MATCH($F210,DB!$C$7:$C$282,0)))</f>
        <v>○</v>
      </c>
      <c r="H210" s="66" t="str">
        <f>IF($F210="","",INDEX(DB!$E$7:$E$282,MATCH($F210,DB!$C$7:$C$282,0)))</f>
        <v>○</v>
      </c>
      <c r="I210" s="66" t="str">
        <f>IF($F210="","",INDEX(DB!$F$7:$F$282,MATCH($F210,DB!$C$7:$C$282,0)))</f>
        <v>○</v>
      </c>
      <c r="J210" s="66" t="str">
        <f>IF($F210="","",INDEX(DB!$G$7:$G$282,MATCH($F210,DB!$C$7:$C$282,0)))</f>
        <v/>
      </c>
    </row>
    <row r="211" spans="4:10" ht="22.5" customHeight="1" x14ac:dyDescent="0.15">
      <c r="D211" s="55">
        <f t="shared" si="3"/>
        <v>207</v>
      </c>
      <c r="E211" s="56" t="str">
        <f>IF($F211="","",INDEX(DB!$B$7:$B$282,MATCH($F211,DB!$C$7:$C$282,0)))</f>
        <v>第112-3表</v>
      </c>
      <c r="F211" s="60" t="str">
        <v>住宅の種類(2区分)別住宅の１か月当たり家賃(10区分)別借家数、住宅の１か月当たり家賃及び１か月当たり共益費・管理費－全国、都道府県、市区町村</v>
      </c>
      <c r="G211" s="66" t="str">
        <f>IF($F211="","",INDEX(DB!$D$7:$D$282,MATCH($F211,DB!$C$7:$C$282,0)))</f>
        <v>○</v>
      </c>
      <c r="H211" s="66" t="str">
        <f>IF($F211="","",INDEX(DB!$E$7:$E$282,MATCH($F211,DB!$C$7:$C$282,0)))</f>
        <v>○</v>
      </c>
      <c r="I211" s="66" t="str">
        <f>IF($F211="","",INDEX(DB!$F$7:$F$282,MATCH($F211,DB!$C$7:$C$282,0)))</f>
        <v>○</v>
      </c>
      <c r="J211" s="66" t="str">
        <f>IF($F211="","",INDEX(DB!$G$7:$G$282,MATCH($F211,DB!$C$7:$C$282,0)))</f>
        <v>○</v>
      </c>
    </row>
    <row r="212" spans="4:10" ht="22.5" customHeight="1" x14ac:dyDescent="0.15">
      <c r="D212" s="55">
        <f t="shared" si="3"/>
        <v>208</v>
      </c>
      <c r="E212" s="56" t="str">
        <f>IF($F212="","",INDEX(DB!$B$7:$B$282,MATCH($F212,DB!$C$7:$C$282,0)))</f>
        <v>第113表</v>
      </c>
      <c r="F212" s="60" t="str">
        <v>居住室数(7区分)別住宅の１か月当たり家賃(10区分)別借家(専用住宅)数及び１か月当たり家賃－全国、都道府県、市区</v>
      </c>
      <c r="G212" s="66" t="str">
        <f>IF($F212="","",INDEX(DB!$D$7:$D$282,MATCH($F212,DB!$C$7:$C$282,0)))</f>
        <v>○</v>
      </c>
      <c r="H212" s="66" t="str">
        <f>IF($F212="","",INDEX(DB!$E$7:$E$282,MATCH($F212,DB!$C$7:$C$282,0)))</f>
        <v>○</v>
      </c>
      <c r="I212" s="66" t="str">
        <f>IF($F212="","",INDEX(DB!$F$7:$F$282,MATCH($F212,DB!$C$7:$C$282,0)))</f>
        <v>○</v>
      </c>
      <c r="J212" s="66" t="str">
        <f>IF($F212="","",INDEX(DB!$G$7:$G$282,MATCH($F212,DB!$C$7:$C$282,0)))</f>
        <v/>
      </c>
    </row>
    <row r="213" spans="4:10" ht="22.5" customHeight="1" x14ac:dyDescent="0.15">
      <c r="D213" s="55">
        <f t="shared" si="3"/>
        <v>209</v>
      </c>
      <c r="E213" s="56" t="str">
        <f>IF($F213="","",INDEX(DB!$B$7:$B$282,MATCH($F213,DB!$C$7:$C$282,0)))</f>
        <v>第114表</v>
      </c>
      <c r="F213" s="60" t="str">
        <v>主世帯の家計を主に支える者の入居時期(7区分)別住宅の１か月当たり家賃(10区分)別借家(専用住宅)数及び１か月当たり家賃－全国、都道府県、市区</v>
      </c>
      <c r="G213" s="66" t="str">
        <f>IF($F213="","",INDEX(DB!$D$7:$D$282,MATCH($F213,DB!$C$7:$C$282,0)))</f>
        <v>○</v>
      </c>
      <c r="H213" s="66" t="str">
        <f>IF($F213="","",INDEX(DB!$E$7:$E$282,MATCH($F213,DB!$C$7:$C$282,0)))</f>
        <v>○</v>
      </c>
      <c r="I213" s="66" t="str">
        <f>IF($F213="","",INDEX(DB!$F$7:$F$282,MATCH($F213,DB!$C$7:$C$282,0)))</f>
        <v>○</v>
      </c>
      <c r="J213" s="66" t="str">
        <f>IF($F213="","",INDEX(DB!$G$7:$G$282,MATCH($F213,DB!$C$7:$C$282,0)))</f>
        <v/>
      </c>
    </row>
    <row r="214" spans="4:10" ht="22.5" customHeight="1" x14ac:dyDescent="0.15">
      <c r="D214" s="55">
        <f t="shared" si="3"/>
        <v>210</v>
      </c>
      <c r="E214" s="56" t="str">
        <f>IF($F214="","",INDEX(DB!$B$7:$B$282,MATCH($F214,DB!$C$7:$C$282,0)))</f>
        <v>第115表</v>
      </c>
      <c r="F214" s="60" t="str">
        <v>主世帯の年間収入階級(11区分)別住宅の１か月当たり家賃(10区分)別借家(専用住宅)数及び１か月当たり家賃－全国、都道府県、市区</v>
      </c>
      <c r="G214" s="66" t="str">
        <f>IF($F214="","",INDEX(DB!$D$7:$D$282,MATCH($F214,DB!$C$7:$C$282,0)))</f>
        <v>○</v>
      </c>
      <c r="H214" s="66" t="str">
        <f>IF($F214="","",INDEX(DB!$E$7:$E$282,MATCH($F214,DB!$C$7:$C$282,0)))</f>
        <v>○</v>
      </c>
      <c r="I214" s="66" t="str">
        <f>IF($F214="","",INDEX(DB!$F$7:$F$282,MATCH($F214,DB!$C$7:$C$282,0)))</f>
        <v>○</v>
      </c>
      <c r="J214" s="66" t="str">
        <f>IF($F214="","",INDEX(DB!$G$7:$G$282,MATCH($F214,DB!$C$7:$C$282,0)))</f>
        <v/>
      </c>
    </row>
    <row r="215" spans="4:10" ht="22.5" customHeight="1" x14ac:dyDescent="0.15">
      <c r="D215" s="55">
        <f t="shared" si="3"/>
        <v>211</v>
      </c>
      <c r="E215" s="56" t="str">
        <f>IF($F215="","",INDEX(DB!$B$7:$B$282,MATCH($F215,DB!$C$7:$C$282,0)))</f>
        <v>第116表</v>
      </c>
      <c r="F215" s="60" t="str">
        <v>住宅の延べ面積(14区分)別住宅の１か月当たり家賃(10区分)別借家(専用住宅)数及び１か月当たり家賃－全国、都道府県、市区</v>
      </c>
      <c r="G215" s="66" t="str">
        <f>IF($F215="","",INDEX(DB!$D$7:$D$282,MATCH($F215,DB!$C$7:$C$282,0)))</f>
        <v>○</v>
      </c>
      <c r="H215" s="66" t="str">
        <f>IF($F215="","",INDEX(DB!$E$7:$E$282,MATCH($F215,DB!$C$7:$C$282,0)))</f>
        <v>○</v>
      </c>
      <c r="I215" s="66" t="str">
        <f>IF($F215="","",INDEX(DB!$F$7:$F$282,MATCH($F215,DB!$C$7:$C$282,0)))</f>
        <v>○</v>
      </c>
      <c r="J215" s="66" t="str">
        <f>IF($F215="","",INDEX(DB!$G$7:$G$282,MATCH($F215,DB!$C$7:$C$282,0)))</f>
        <v/>
      </c>
    </row>
    <row r="216" spans="4:10" ht="22.5" customHeight="1" x14ac:dyDescent="0.15">
      <c r="D216" s="55">
        <f t="shared" si="3"/>
        <v>212</v>
      </c>
      <c r="E216" s="56" t="str">
        <f>IF($F216="","",INDEX(DB!$B$7:$B$282,MATCH($F216,DB!$C$7:$C$282,0)))</f>
        <v>第117表</v>
      </c>
      <c r="F216" s="60" t="str">
        <v>住宅の１か月当たり家賃(10区分)別居住室数(7区分)別借家(専用住宅)数及び１住宅当たり居住室数－全国、都道府県、市区</v>
      </c>
      <c r="G216" s="66" t="str">
        <f>IF($F216="","",INDEX(DB!$D$7:$D$282,MATCH($F216,DB!$C$7:$C$282,0)))</f>
        <v>○</v>
      </c>
      <c r="H216" s="66" t="str">
        <f>IF($F216="","",INDEX(DB!$E$7:$E$282,MATCH($F216,DB!$C$7:$C$282,0)))</f>
        <v>○</v>
      </c>
      <c r="I216" s="66" t="str">
        <f>IF($F216="","",INDEX(DB!$F$7:$F$282,MATCH($F216,DB!$C$7:$C$282,0)))</f>
        <v>○</v>
      </c>
      <c r="J216" s="66" t="str">
        <f>IF($F216="","",INDEX(DB!$G$7:$G$282,MATCH($F216,DB!$C$7:$C$282,0)))</f>
        <v/>
      </c>
    </row>
    <row r="217" spans="4:10" ht="22.5" customHeight="1" x14ac:dyDescent="0.15">
      <c r="D217" s="55">
        <f t="shared" si="3"/>
        <v>213</v>
      </c>
      <c r="E217" s="56" t="str">
        <f>IF($F217="","",INDEX(DB!$B$7:$B$282,MATCH($F217,DB!$C$7:$C$282,0)))</f>
        <v>第118表</v>
      </c>
      <c r="F217" s="60" t="str">
        <v>住宅の１か月当たり家賃(10区分)別延べ面積(14区分)別借家(専用住宅)数及び１住宅当たり延べ面積－全国、都道府県、市区</v>
      </c>
      <c r="G217" s="66" t="str">
        <f>IF($F217="","",INDEX(DB!$D$7:$D$282,MATCH($F217,DB!$C$7:$C$282,0)))</f>
        <v>○</v>
      </c>
      <c r="H217" s="66" t="str">
        <f>IF($F217="","",INDEX(DB!$E$7:$E$282,MATCH($F217,DB!$C$7:$C$282,0)))</f>
        <v>○</v>
      </c>
      <c r="I217" s="66" t="str">
        <f>IF($F217="","",INDEX(DB!$F$7:$F$282,MATCH($F217,DB!$C$7:$C$282,0)))</f>
        <v>○</v>
      </c>
      <c r="J217" s="66" t="str">
        <f>IF($F217="","",INDEX(DB!$G$7:$G$282,MATCH($F217,DB!$C$7:$C$282,0)))</f>
        <v/>
      </c>
    </row>
    <row r="218" spans="4:10" ht="22.5" customHeight="1" x14ac:dyDescent="0.15">
      <c r="D218" s="55">
        <f t="shared" si="3"/>
        <v>214</v>
      </c>
      <c r="E218" s="56" t="str">
        <f>IF($F218="","",INDEX(DB!$B$7:$B$282,MATCH($F218,DB!$C$7:$C$282,0)))</f>
        <v>第119表</v>
      </c>
      <c r="F218" s="60" t="str">
        <v>住宅の種類(2区分)、住宅の所有の関係(5区分)、居住室の畳数(6区分)別住宅の１畳当たり家賃(18区分)別借家数及び１畳当たり家賃－全国、都道府県、21大都市</v>
      </c>
      <c r="G218" s="66" t="str">
        <f>IF($F218="","",INDEX(DB!$D$7:$D$282,MATCH($F218,DB!$C$7:$C$282,0)))</f>
        <v>○</v>
      </c>
      <c r="H218" s="66" t="str">
        <f>IF($F218="","",INDEX(DB!$E$7:$E$282,MATCH($F218,DB!$C$7:$C$282,0)))</f>
        <v>○</v>
      </c>
      <c r="I218" s="66" t="str">
        <f>IF($F218="","",INDEX(DB!$F$7:$F$282,MATCH($F218,DB!$C$7:$C$282,0)))</f>
        <v/>
      </c>
      <c r="J218" s="66" t="str">
        <f>IF($F218="","",INDEX(DB!$G$7:$G$282,MATCH($F218,DB!$C$7:$C$282,0)))</f>
        <v/>
      </c>
    </row>
    <row r="219" spans="4:10" ht="22.5" customHeight="1" x14ac:dyDescent="0.15">
      <c r="D219" s="55">
        <f t="shared" si="3"/>
        <v>215</v>
      </c>
      <c r="E219" s="56" t="str">
        <f>IF($F219="","",INDEX(DB!$B$7:$B$282,MATCH($F219,DB!$C$7:$C$282,0)))</f>
        <v>第120表</v>
      </c>
      <c r="F219" s="60" t="str">
        <v>住宅の所有の関係(5区分)、住宅の１畳当たり家賃(18区分)別居住室の畳数(6区分)別借家(専用住宅)数及び１住宅当たり居住室の畳数－全国、都道府県、21大都市</v>
      </c>
      <c r="G219" s="66" t="str">
        <f>IF($F219="","",INDEX(DB!$D$7:$D$282,MATCH($F219,DB!$C$7:$C$282,0)))</f>
        <v>○</v>
      </c>
      <c r="H219" s="66" t="str">
        <f>IF($F219="","",INDEX(DB!$E$7:$E$282,MATCH($F219,DB!$C$7:$C$282,0)))</f>
        <v>○</v>
      </c>
      <c r="I219" s="66" t="str">
        <f>IF($F219="","",INDEX(DB!$F$7:$F$282,MATCH($F219,DB!$C$7:$C$282,0)))</f>
        <v/>
      </c>
      <c r="J219" s="66" t="str">
        <f>IF($F219="","",INDEX(DB!$G$7:$G$282,MATCH($F219,DB!$C$7:$C$282,0)))</f>
        <v/>
      </c>
    </row>
    <row r="220" spans="4:10" ht="22.5" customHeight="1" x14ac:dyDescent="0.15">
      <c r="D220" s="55">
        <f t="shared" si="3"/>
        <v>216</v>
      </c>
      <c r="E220" s="56" t="str">
        <f>IF($F220="","",INDEX(DB!$B$7:$B$282,MATCH($F220,DB!$C$7:$C$282,0)))</f>
        <v>第121-1表</v>
      </c>
      <c r="F220" s="60" t="str">
        <v>住宅の所有の関係(4区分)、建て方(4区分)、構造(2区分)別住宅の１畳当たり家賃(18区分)別借家(専用住宅)数及び１畳当たり家賃－全国</v>
      </c>
      <c r="G220" s="66" t="str">
        <f>IF($F220="","",INDEX(DB!$D$7:$D$282,MATCH($F220,DB!$C$7:$C$282,0)))</f>
        <v>○</v>
      </c>
      <c r="H220" s="66" t="str">
        <f>IF($F220="","",INDEX(DB!$E$7:$E$282,MATCH($F220,DB!$C$7:$C$282,0)))</f>
        <v/>
      </c>
      <c r="I220" s="66" t="str">
        <f>IF($F220="","",INDEX(DB!$F$7:$F$282,MATCH($F220,DB!$C$7:$C$282,0)))</f>
        <v/>
      </c>
      <c r="J220" s="66" t="str">
        <f>IF($F220="","",INDEX(DB!$G$7:$G$282,MATCH($F220,DB!$C$7:$C$282,0)))</f>
        <v/>
      </c>
    </row>
    <row r="221" spans="4:10" ht="22.5" customHeight="1" x14ac:dyDescent="0.15">
      <c r="D221" s="55">
        <f t="shared" si="3"/>
        <v>217</v>
      </c>
      <c r="E221" s="56" t="str">
        <f>IF($F221="","",INDEX(DB!$B$7:$B$282,MATCH($F221,DB!$C$7:$C$282,0)))</f>
        <v>第121-2表</v>
      </c>
      <c r="F221" s="60" t="str">
        <v>住宅の所有の関係(4区分)別住宅の１畳当たり家賃(9区分)別借家(専用住宅)数及び１畳当たり家賃－全国、都道府県、市区</v>
      </c>
      <c r="G221" s="66" t="str">
        <f>IF($F221="","",INDEX(DB!$D$7:$D$282,MATCH($F221,DB!$C$7:$C$282,0)))</f>
        <v>○</v>
      </c>
      <c r="H221" s="66" t="str">
        <f>IF($F221="","",INDEX(DB!$E$7:$E$282,MATCH($F221,DB!$C$7:$C$282,0)))</f>
        <v>○</v>
      </c>
      <c r="I221" s="66" t="str">
        <f>IF($F221="","",INDEX(DB!$F$7:$F$282,MATCH($F221,DB!$C$7:$C$282,0)))</f>
        <v>○</v>
      </c>
      <c r="J221" s="66" t="str">
        <f>IF($F221="","",INDEX(DB!$G$7:$G$282,MATCH($F221,DB!$C$7:$C$282,0)))</f>
        <v/>
      </c>
    </row>
    <row r="222" spans="4:10" ht="22.5" customHeight="1" x14ac:dyDescent="0.15">
      <c r="D222" s="55">
        <f t="shared" si="3"/>
        <v>218</v>
      </c>
      <c r="E222" s="56" t="str">
        <f>IF($F222="","",INDEX(DB!$B$7:$B$282,MATCH($F222,DB!$C$7:$C$282,0)))</f>
        <v>第121-3表</v>
      </c>
      <c r="F222" s="60" t="str">
        <v>住宅の構造(2区分)別住宅の１畳当たり家賃(9区分)別借家(専用住宅)数及び１畳当たり家賃－全国、都道府県、市区</v>
      </c>
      <c r="G222" s="66" t="str">
        <f>IF($F222="","",INDEX(DB!$D$7:$D$282,MATCH($F222,DB!$C$7:$C$282,0)))</f>
        <v>○</v>
      </c>
      <c r="H222" s="66" t="str">
        <f>IF($F222="","",INDEX(DB!$E$7:$E$282,MATCH($F222,DB!$C$7:$C$282,0)))</f>
        <v>○</v>
      </c>
      <c r="I222" s="66" t="str">
        <f>IF($F222="","",INDEX(DB!$F$7:$F$282,MATCH($F222,DB!$C$7:$C$282,0)))</f>
        <v>○</v>
      </c>
      <c r="J222" s="66" t="str">
        <f>IF($F222="","",INDEX(DB!$G$7:$G$282,MATCH($F222,DB!$C$7:$C$282,0)))</f>
        <v/>
      </c>
    </row>
    <row r="223" spans="4:10" ht="22.5" customHeight="1" x14ac:dyDescent="0.15">
      <c r="D223" s="55">
        <f t="shared" si="3"/>
        <v>219</v>
      </c>
      <c r="E223" s="56" t="str">
        <f>IF($F223="","",INDEX(DB!$B$7:$B$282,MATCH($F223,DB!$C$7:$C$282,0)))</f>
        <v>第122-1表</v>
      </c>
      <c r="F223" s="60" t="str">
        <v>住宅の所有の関係(4区分)、建て方(4区分)、構造(2区分)別延べ面積１平方メートル当たり家賃(18区分)別借家(専用住宅)数及び延べ面積１平方メートル当たり家賃－全国</v>
      </c>
      <c r="G223" s="66" t="str">
        <f>IF($F223="","",INDEX(DB!$D$7:$D$282,MATCH($F223,DB!$C$7:$C$282,0)))</f>
        <v>○</v>
      </c>
      <c r="H223" s="66" t="str">
        <f>IF($F223="","",INDEX(DB!$E$7:$E$282,MATCH($F223,DB!$C$7:$C$282,0)))</f>
        <v/>
      </c>
      <c r="I223" s="66" t="str">
        <f>IF($F223="","",INDEX(DB!$F$7:$F$282,MATCH($F223,DB!$C$7:$C$282,0)))</f>
        <v/>
      </c>
      <c r="J223" s="66" t="str">
        <f>IF($F223="","",INDEX(DB!$G$7:$G$282,MATCH($F223,DB!$C$7:$C$282,0)))</f>
        <v/>
      </c>
    </row>
    <row r="224" spans="4:10" ht="22.5" customHeight="1" x14ac:dyDescent="0.15">
      <c r="D224" s="55">
        <f t="shared" si="3"/>
        <v>220</v>
      </c>
      <c r="E224" s="56" t="str">
        <f>IF($F224="","",INDEX(DB!$B$7:$B$282,MATCH($F224,DB!$C$7:$C$282,0)))</f>
        <v>第122-2表</v>
      </c>
      <c r="F224" s="60" t="str">
        <v>住宅の所有の関係(4区分)別延べ面積１平方メートル当たり家賃(18区分)別借家(専用住宅)数及び延べ面積１平方メートル当たり家賃－全国、都道府県、21大都市</v>
      </c>
      <c r="G224" s="66" t="str">
        <f>IF($F224="","",INDEX(DB!$D$7:$D$282,MATCH($F224,DB!$C$7:$C$282,0)))</f>
        <v>○</v>
      </c>
      <c r="H224" s="66" t="str">
        <f>IF($F224="","",INDEX(DB!$E$7:$E$282,MATCH($F224,DB!$C$7:$C$282,0)))</f>
        <v>○</v>
      </c>
      <c r="I224" s="66" t="str">
        <f>IF($F224="","",INDEX(DB!$F$7:$F$282,MATCH($F224,DB!$C$7:$C$282,0)))</f>
        <v/>
      </c>
      <c r="J224" s="66" t="str">
        <f>IF($F224="","",INDEX(DB!$G$7:$G$282,MATCH($F224,DB!$C$7:$C$282,0)))</f>
        <v/>
      </c>
    </row>
    <row r="225" spans="4:10" ht="22.5" customHeight="1" x14ac:dyDescent="0.15">
      <c r="D225" s="55">
        <f t="shared" si="3"/>
        <v>221</v>
      </c>
      <c r="E225" s="56" t="str">
        <f>IF($F225="","",INDEX(DB!$B$7:$B$282,MATCH($F225,DB!$C$7:$C$282,0)))</f>
        <v>第122-3表</v>
      </c>
      <c r="F225" s="60" t="str">
        <v>住宅の建て方(4区分)、構造(2区分)別延べ面積１平方メートル当たり家賃(18区分)別借家(専用住宅)数及び延べ面積１平方メートル当たり家賃－全国、都道府県、21大都市</v>
      </c>
      <c r="G225" s="66" t="str">
        <f>IF($F225="","",INDEX(DB!$D$7:$D$282,MATCH($F225,DB!$C$7:$C$282,0)))</f>
        <v>○</v>
      </c>
      <c r="H225" s="66" t="str">
        <f>IF($F225="","",INDEX(DB!$E$7:$E$282,MATCH($F225,DB!$C$7:$C$282,0)))</f>
        <v>○</v>
      </c>
      <c r="I225" s="66" t="str">
        <f>IF($F225="","",INDEX(DB!$F$7:$F$282,MATCH($F225,DB!$C$7:$C$282,0)))</f>
        <v/>
      </c>
      <c r="J225" s="66" t="str">
        <f>IF($F225="","",INDEX(DB!$G$7:$G$282,MATCH($F225,DB!$C$7:$C$282,0)))</f>
        <v/>
      </c>
    </row>
    <row r="226" spans="4:10" ht="22.5" customHeight="1" x14ac:dyDescent="0.15">
      <c r="D226" s="55">
        <f t="shared" si="3"/>
        <v>222</v>
      </c>
      <c r="E226" s="56" t="str">
        <f>IF($F226="","",INDEX(DB!$B$7:$B$282,MATCH($F226,DB!$C$7:$C$282,0)))</f>
        <v>第122-4表</v>
      </c>
      <c r="F226" s="60" t="str">
        <v>住宅の所有の関係(4区分)別延べ面積１平方メートル当たり家賃(10区分)別借家(専用住宅)数及び延べ面積１平方メートル当たり家賃－全国、都道府県、市区町村</v>
      </c>
      <c r="G226" s="66" t="str">
        <f>IF($F226="","",INDEX(DB!$D$7:$D$282,MATCH($F226,DB!$C$7:$C$282,0)))</f>
        <v>○</v>
      </c>
      <c r="H226" s="66" t="str">
        <f>IF($F226="","",INDEX(DB!$E$7:$E$282,MATCH($F226,DB!$C$7:$C$282,0)))</f>
        <v>○</v>
      </c>
      <c r="I226" s="66" t="str">
        <f>IF($F226="","",INDEX(DB!$F$7:$F$282,MATCH($F226,DB!$C$7:$C$282,0)))</f>
        <v>○</v>
      </c>
      <c r="J226" s="66" t="str">
        <f>IF($F226="","",INDEX(DB!$G$7:$G$282,MATCH($F226,DB!$C$7:$C$282,0)))</f>
        <v>○</v>
      </c>
    </row>
    <row r="227" spans="4:10" ht="22.5" customHeight="1" x14ac:dyDescent="0.15">
      <c r="D227" s="55">
        <f t="shared" si="3"/>
        <v>223</v>
      </c>
      <c r="E227" s="56" t="str">
        <f>IF($F227="","",INDEX(DB!$B$7:$B$282,MATCH($F227,DB!$C$7:$C$282,0)))</f>
        <v>第122-5表</v>
      </c>
      <c r="F227" s="60" t="str">
        <v>住宅の建て方(4区分)、構造(2区分)別延べ面積１平方メートル当たり家賃(10区分)別借家(専用住宅)数及び延べ面積１平方メートル当たり家賃－全国、都道府県、市区町村</v>
      </c>
      <c r="G227" s="66" t="str">
        <f>IF($F227="","",INDEX(DB!$D$7:$D$282,MATCH($F227,DB!$C$7:$C$282,0)))</f>
        <v>○</v>
      </c>
      <c r="H227" s="66" t="str">
        <f>IF($F227="","",INDEX(DB!$E$7:$E$282,MATCH($F227,DB!$C$7:$C$282,0)))</f>
        <v>○</v>
      </c>
      <c r="I227" s="66" t="str">
        <f>IF($F227="","",INDEX(DB!$F$7:$F$282,MATCH($F227,DB!$C$7:$C$282,0)))</f>
        <v>○</v>
      </c>
      <c r="J227" s="66" t="str">
        <f>IF($F227="","",INDEX(DB!$G$7:$G$282,MATCH($F227,DB!$C$7:$C$282,0)))</f>
        <v>○</v>
      </c>
    </row>
    <row r="228" spans="4:10" ht="22.5" customHeight="1" x14ac:dyDescent="0.15">
      <c r="D228" s="55">
        <f t="shared" si="3"/>
        <v>224</v>
      </c>
      <c r="E228" s="56" t="str">
        <f>IF($F228="","",INDEX(DB!$B$7:$B$282,MATCH($F228,DB!$C$7:$C$282,0)))</f>
        <v>第123-1表</v>
      </c>
      <c r="F228" s="60" t="str">
        <v>住宅の建て方(5区分)、世帯人員(6区分)別住宅の１か月当たり家賃(19区分)別借家に居住する主世帯数及び１か月当たり家賃－全国、都道府県、21大都市</v>
      </c>
      <c r="G228" s="66" t="str">
        <f>IF($F228="","",INDEX(DB!$D$7:$D$282,MATCH($F228,DB!$C$7:$C$282,0)))</f>
        <v>○</v>
      </c>
      <c r="H228" s="66" t="str">
        <f>IF($F228="","",INDEX(DB!$E$7:$E$282,MATCH($F228,DB!$C$7:$C$282,0)))</f>
        <v>○</v>
      </c>
      <c r="I228" s="66" t="str">
        <f>IF($F228="","",INDEX(DB!$F$7:$F$282,MATCH($F228,DB!$C$7:$C$282,0)))</f>
        <v/>
      </c>
      <c r="J228" s="66" t="str">
        <f>IF($F228="","",INDEX(DB!$G$7:$G$282,MATCH($F228,DB!$C$7:$C$282,0)))</f>
        <v/>
      </c>
    </row>
    <row r="229" spans="4:10" ht="22.5" customHeight="1" x14ac:dyDescent="0.15">
      <c r="D229" s="55">
        <f t="shared" si="3"/>
        <v>225</v>
      </c>
      <c r="E229" s="56" t="str">
        <f>IF($F229="","",INDEX(DB!$B$7:$B$282,MATCH($F229,DB!$C$7:$C$282,0)))</f>
        <v>第123-2表</v>
      </c>
      <c r="F229" s="60" t="str">
        <v>住宅の建て方(4区分)、世帯人員(6区分)別住宅の１か月当たり家賃(10区分)別借家に居住する主世帯数及び１か月当たり家賃－全国、都道府県、市区</v>
      </c>
      <c r="G229" s="66" t="str">
        <f>IF($F229="","",INDEX(DB!$D$7:$D$282,MATCH($F229,DB!$C$7:$C$282,0)))</f>
        <v>○</v>
      </c>
      <c r="H229" s="66" t="str">
        <f>IF($F229="","",INDEX(DB!$E$7:$E$282,MATCH($F229,DB!$C$7:$C$282,0)))</f>
        <v>○</v>
      </c>
      <c r="I229" s="66" t="str">
        <f>IF($F229="","",INDEX(DB!$F$7:$F$282,MATCH($F229,DB!$C$7:$C$282,0)))</f>
        <v>○</v>
      </c>
      <c r="J229" s="66" t="str">
        <f>IF($F229="","",INDEX(DB!$G$7:$G$282,MATCH($F229,DB!$C$7:$C$282,0)))</f>
        <v/>
      </c>
    </row>
    <row r="230" spans="4:10" ht="22.5" customHeight="1" x14ac:dyDescent="0.15">
      <c r="D230" s="55">
        <f t="shared" si="3"/>
        <v>226</v>
      </c>
      <c r="E230" s="56" t="str">
        <f>IF($F230="","",INDEX(DB!$B$7:$B$282,MATCH($F230,DB!$C$7:$C$282,0)))</f>
        <v>第123-3表</v>
      </c>
      <c r="F230" s="60" t="str">
        <v>住宅の建て方(2区分)、世帯人員(6区分)別住宅の１か月当たり家賃(10区分)別借家に居住する主世帯数及び１か月当たり家賃－全国、都道府県、市区町村</v>
      </c>
      <c r="G230" s="66" t="str">
        <f>IF($F230="","",INDEX(DB!$D$7:$D$282,MATCH($F230,DB!$C$7:$C$282,0)))</f>
        <v>○</v>
      </c>
      <c r="H230" s="66" t="str">
        <f>IF($F230="","",INDEX(DB!$E$7:$E$282,MATCH($F230,DB!$C$7:$C$282,0)))</f>
        <v>○</v>
      </c>
      <c r="I230" s="66" t="str">
        <f>IF($F230="","",INDEX(DB!$F$7:$F$282,MATCH($F230,DB!$C$7:$C$282,0)))</f>
        <v>○</v>
      </c>
      <c r="J230" s="66" t="str">
        <f>IF($F230="","",INDEX(DB!$G$7:$G$282,MATCH($F230,DB!$C$7:$C$282,0)))</f>
        <v>○</v>
      </c>
    </row>
    <row r="231" spans="4:10" ht="22.5" customHeight="1" x14ac:dyDescent="0.15">
      <c r="D231" s="55">
        <f t="shared" si="3"/>
        <v>227</v>
      </c>
      <c r="E231" s="56" t="str">
        <f>IF($F231="","",INDEX(DB!$B$7:$B$282,MATCH($F231,DB!$C$7:$C$282,0)))</f>
        <v>第124-1表</v>
      </c>
      <c r="F231" s="60" t="str">
        <v>世帯の型(34区分)別住宅の１か月当たり家賃(19区分)別借家に居住する主世帯数及び１か月当たり家賃(高齢夫婦のいる世帯数、65歳以上の者のみの世帯数―特掲)－全国、都道府県、21大都市</v>
      </c>
      <c r="G231" s="66" t="str">
        <f>IF($F231="","",INDEX(DB!$D$7:$D$282,MATCH($F231,DB!$C$7:$C$282,0)))</f>
        <v>○</v>
      </c>
      <c r="H231" s="66" t="str">
        <f>IF($F231="","",INDEX(DB!$E$7:$E$282,MATCH($F231,DB!$C$7:$C$282,0)))</f>
        <v>○</v>
      </c>
      <c r="I231" s="66" t="str">
        <f>IF($F231="","",INDEX(DB!$F$7:$F$282,MATCH($F231,DB!$C$7:$C$282,0)))</f>
        <v/>
      </c>
      <c r="J231" s="66" t="str">
        <f>IF($F231="","",INDEX(DB!$G$7:$G$282,MATCH($F231,DB!$C$7:$C$282,0)))</f>
        <v/>
      </c>
    </row>
    <row r="232" spans="4:10" ht="22.5" customHeight="1" x14ac:dyDescent="0.15">
      <c r="D232" s="55">
        <f t="shared" si="3"/>
        <v>228</v>
      </c>
      <c r="E232" s="56" t="str">
        <f>IF($F232="","",INDEX(DB!$B$7:$B$282,MATCH($F232,DB!$C$7:$C$282,0)))</f>
        <v>第124-2表</v>
      </c>
      <c r="F232" s="60" t="str">
        <v>世帯の型(14区分)別住宅の１か月当たり家賃(10区分)別借家に居住する主世帯数及び１か月当たり家賃(高齢夫婦のいる世帯数、65歳以上の者のみの世帯数―特掲)－全国、都道府県、市区町村</v>
      </c>
      <c r="G232" s="66" t="str">
        <f>IF($F232="","",INDEX(DB!$D$7:$D$282,MATCH($F232,DB!$C$7:$C$282,0)))</f>
        <v>○</v>
      </c>
      <c r="H232" s="66" t="str">
        <f>IF($F232="","",INDEX(DB!$E$7:$E$282,MATCH($F232,DB!$C$7:$C$282,0)))</f>
        <v>○</v>
      </c>
      <c r="I232" s="66" t="str">
        <f>IF($F232="","",INDEX(DB!$F$7:$F$282,MATCH($F232,DB!$C$7:$C$282,0)))</f>
        <v>○</v>
      </c>
      <c r="J232" s="66" t="str">
        <f>IF($F232="","",INDEX(DB!$G$7:$G$282,MATCH($F232,DB!$C$7:$C$282,0)))</f>
        <v>○</v>
      </c>
    </row>
    <row r="233" spans="4:10" ht="22.5" customHeight="1" x14ac:dyDescent="0.15">
      <c r="D233" s="55">
        <f t="shared" si="3"/>
        <v>229</v>
      </c>
      <c r="E233" s="56" t="str">
        <f>IF($F233="","",INDEX(DB!$B$7:$B$282,MATCH($F233,DB!$C$7:$C$282,0)))</f>
        <v>第125表</v>
      </c>
      <c r="F233" s="60" t="str">
        <v>住宅の建て方(4区分)、構造(2区分)、住宅の所有の関係(4区分)別借家(専用住宅)数及び延べ面積１平方メートル当たり家賃－全国、都道府県、21大都市</v>
      </c>
      <c r="G233" s="66" t="str">
        <f>IF($F233="","",INDEX(DB!$D$7:$D$282,MATCH($F233,DB!$C$7:$C$282,0)))</f>
        <v>○</v>
      </c>
      <c r="H233" s="66" t="str">
        <f>IF($F233="","",INDEX(DB!$E$7:$E$282,MATCH($F233,DB!$C$7:$C$282,0)))</f>
        <v>○</v>
      </c>
      <c r="I233" s="66" t="str">
        <f>IF($F233="","",INDEX(DB!$F$7:$F$282,MATCH($F233,DB!$C$7:$C$282,0)))</f>
        <v/>
      </c>
      <c r="J233" s="66" t="str">
        <f>IF($F233="","",INDEX(DB!$G$7:$G$282,MATCH($F233,DB!$C$7:$C$282,0)))</f>
        <v/>
      </c>
    </row>
    <row r="234" spans="4:10" ht="22.5" customHeight="1" x14ac:dyDescent="0.15">
      <c r="D234" s="55">
        <f t="shared" si="3"/>
        <v>230</v>
      </c>
      <c r="E234" s="56" t="str">
        <f>IF($F234="","",INDEX(DB!$B$7:$B$282,MATCH($F234,DB!$C$7:$C$282,0)))</f>
        <v>第126表</v>
      </c>
      <c r="F234" s="60" t="str">
        <v>住宅の所有の関係(5区分)、主世帯の家計を主に支える者の従業上の地位(3区分)、世帯の年間収入階級(11区分)別住宅の１か月当たり家賃(19区分)別借家(専用住宅)数及び１か月当たり家賃－全国、都道府県、21大都市</v>
      </c>
      <c r="G234" s="66" t="str">
        <f>IF($F234="","",INDEX(DB!$D$7:$D$282,MATCH($F234,DB!$C$7:$C$282,0)))</f>
        <v>○</v>
      </c>
      <c r="H234" s="66" t="str">
        <f>IF($F234="","",INDEX(DB!$E$7:$E$282,MATCH($F234,DB!$C$7:$C$282,0)))</f>
        <v>○</v>
      </c>
      <c r="I234" s="66" t="str">
        <f>IF($F234="","",INDEX(DB!$F$7:$F$282,MATCH($F234,DB!$C$7:$C$282,0)))</f>
        <v/>
      </c>
      <c r="J234" s="66" t="str">
        <f>IF($F234="","",INDEX(DB!$G$7:$G$282,MATCH($F234,DB!$C$7:$C$282,0)))</f>
        <v/>
      </c>
    </row>
    <row r="235" spans="4:10" ht="22.5" customHeight="1" x14ac:dyDescent="0.15">
      <c r="D235" s="55">
        <f t="shared" si="3"/>
        <v>231</v>
      </c>
      <c r="E235" s="56" t="str">
        <f>IF($F235="","",INDEX(DB!$B$7:$B$282,MATCH($F235,DB!$C$7:$C$282,0)))</f>
        <v>第127-1表</v>
      </c>
      <c r="F235" s="60" t="str">
        <v>住宅の所有の関係(5区分)、住宅の１か月当たり家賃(19区分)別家計を主に支える者の通勤時間(8区分)別家計を主に支える者が雇用者である主世帯数及び通勤時間中位数－全国、都道府県、21大都市</v>
      </c>
      <c r="G235" s="66" t="str">
        <f>IF($F235="","",INDEX(DB!$D$7:$D$282,MATCH($F235,DB!$C$7:$C$282,0)))</f>
        <v>○</v>
      </c>
      <c r="H235" s="66" t="str">
        <f>IF($F235="","",INDEX(DB!$E$7:$E$282,MATCH($F235,DB!$C$7:$C$282,0)))</f>
        <v>○</v>
      </c>
      <c r="I235" s="66" t="str">
        <f>IF($F235="","",INDEX(DB!$F$7:$F$282,MATCH($F235,DB!$C$7:$C$282,0)))</f>
        <v/>
      </c>
      <c r="J235" s="66" t="str">
        <f>IF($F235="","",INDEX(DB!$G$7:$G$282,MATCH($F235,DB!$C$7:$C$282,0)))</f>
        <v/>
      </c>
    </row>
    <row r="236" spans="4:10" ht="22.5" customHeight="1" x14ac:dyDescent="0.15">
      <c r="D236" s="55">
        <f t="shared" si="3"/>
        <v>232</v>
      </c>
      <c r="E236" s="56" t="str">
        <f>IF($F236="","",INDEX(DB!$B$7:$B$282,MATCH($F236,DB!$C$7:$C$282,0)))</f>
        <v>第127-2表</v>
      </c>
      <c r="F236" s="60" t="str">
        <v>住宅の所有の関係(2区分)、住宅の１か月当たり家賃 (10区分)別家計を主に支える者の通勤時間(7区分)別家計を主に支える者が雇用者である主世帯数及び通勤時間中位数－全国、都道府県、市区</v>
      </c>
      <c r="G236" s="66" t="str">
        <f>IF($F236="","",INDEX(DB!$D$7:$D$282,MATCH($F236,DB!$C$7:$C$282,0)))</f>
        <v>○</v>
      </c>
      <c r="H236" s="66" t="str">
        <f>IF($F236="","",INDEX(DB!$E$7:$E$282,MATCH($F236,DB!$C$7:$C$282,0)))</f>
        <v>○</v>
      </c>
      <c r="I236" s="66" t="str">
        <f>IF($F236="","",INDEX(DB!$F$7:$F$282,MATCH($F236,DB!$C$7:$C$282,0)))</f>
        <v>○</v>
      </c>
      <c r="J236" s="66" t="str">
        <f>IF($F236="","",INDEX(DB!$G$7:$G$282,MATCH($F236,DB!$C$7:$C$282,0)))</f>
        <v/>
      </c>
    </row>
    <row r="237" spans="4:10" ht="22.5" customHeight="1" x14ac:dyDescent="0.15">
      <c r="D237" s="55">
        <f t="shared" si="3"/>
        <v>233</v>
      </c>
      <c r="E237" s="56" t="str">
        <f>IF($F237="","",INDEX(DB!$B$7:$B$282,MATCH($F237,DB!$C$7:$C$282,0)))</f>
        <v>第127-3表</v>
      </c>
      <c r="F237" s="60" t="str">
        <v>住宅の所有の関係(2区分)、住宅の１か月当たり家賃(7区分)別家計を主に支える者の通勤時間(7区分)別家計を主に支える者が雇用者である主世帯数及び通勤時間中位数－全国、都道府県、市区町村</v>
      </c>
      <c r="G237" s="66" t="str">
        <f>IF($F237="","",INDEX(DB!$D$7:$D$282,MATCH($F237,DB!$C$7:$C$282,0)))</f>
        <v>○</v>
      </c>
      <c r="H237" s="66" t="str">
        <f>IF($F237="","",INDEX(DB!$E$7:$E$282,MATCH($F237,DB!$C$7:$C$282,0)))</f>
        <v>○</v>
      </c>
      <c r="I237" s="66" t="str">
        <f>IF($F237="","",INDEX(DB!$F$7:$F$282,MATCH($F237,DB!$C$7:$C$282,0)))</f>
        <v>○</v>
      </c>
      <c r="J237" s="66" t="str">
        <f>IF($F237="","",INDEX(DB!$G$7:$G$282,MATCH($F237,DB!$C$7:$C$282,0)))</f>
        <v>○</v>
      </c>
    </row>
    <row r="238" spans="4:10" ht="22.5" customHeight="1" x14ac:dyDescent="0.15">
      <c r="D238" s="55">
        <f t="shared" si="3"/>
        <v>234</v>
      </c>
      <c r="E238" s="56" t="str">
        <f>IF($F238="","",INDEX(DB!$B$7:$B$282,MATCH($F238,DB!$C$7:$C$282,0)))</f>
        <v>第128-1表</v>
      </c>
      <c r="F238" s="60" t="str">
        <v>住宅の所有の関係(4区分)、家計を主に支える者の通勤時間(8区分)別住宅の１か月当たり家賃(19区分)別借家に居住する家計を主に支える者が雇用者である主世帯数及び１住宅当たり家賃－全国、都道府県、21大都市</v>
      </c>
      <c r="G238" s="66" t="str">
        <f>IF($F238="","",INDEX(DB!$D$7:$D$282,MATCH($F238,DB!$C$7:$C$282,0)))</f>
        <v>○</v>
      </c>
      <c r="H238" s="66" t="str">
        <f>IF($F238="","",INDEX(DB!$E$7:$E$282,MATCH($F238,DB!$C$7:$C$282,0)))</f>
        <v>○</v>
      </c>
      <c r="I238" s="66" t="str">
        <f>IF($F238="","",INDEX(DB!$F$7:$F$282,MATCH($F238,DB!$C$7:$C$282,0)))</f>
        <v/>
      </c>
      <c r="J238" s="66" t="str">
        <f>IF($F238="","",INDEX(DB!$G$7:$G$282,MATCH($F238,DB!$C$7:$C$282,0)))</f>
        <v/>
      </c>
    </row>
    <row r="239" spans="4:10" ht="22.5" customHeight="1" x14ac:dyDescent="0.15">
      <c r="D239" s="55">
        <f t="shared" si="3"/>
        <v>235</v>
      </c>
      <c r="E239" s="56" t="str">
        <f>IF($F239="","",INDEX(DB!$B$7:$B$282,MATCH($F239,DB!$C$7:$C$282,0)))</f>
        <v>第128-2表</v>
      </c>
      <c r="F239" s="60" t="str">
        <v>家計を主に支える者の通勤時間(7区分)別住宅の１か月当たり家賃 (10区分)別借家に居住する家計を主に支える者が雇用者である主世帯数及び１住宅当たり家賃－全国、都道府県、市区</v>
      </c>
      <c r="G239" s="66" t="str">
        <f>IF($F239="","",INDEX(DB!$D$7:$D$282,MATCH($F239,DB!$C$7:$C$282,0)))</f>
        <v>○</v>
      </c>
      <c r="H239" s="66" t="str">
        <f>IF($F239="","",INDEX(DB!$E$7:$E$282,MATCH($F239,DB!$C$7:$C$282,0)))</f>
        <v>○</v>
      </c>
      <c r="I239" s="66" t="str">
        <f>IF($F239="","",INDEX(DB!$F$7:$F$282,MATCH($F239,DB!$C$7:$C$282,0)))</f>
        <v>○</v>
      </c>
      <c r="J239" s="66" t="str">
        <f>IF($F239="","",INDEX(DB!$G$7:$G$282,MATCH($F239,DB!$C$7:$C$282,0)))</f>
        <v/>
      </c>
    </row>
    <row r="240" spans="4:10" ht="22.5" customHeight="1" x14ac:dyDescent="0.15">
      <c r="D240" s="55">
        <f t="shared" si="3"/>
        <v>236</v>
      </c>
      <c r="E240" s="56" t="str">
        <f>IF($F240="","",INDEX(DB!$B$7:$B$282,MATCH($F240,DB!$C$7:$C$282,0)))</f>
        <v>第128-3表</v>
      </c>
      <c r="F240" s="60" t="str">
        <v>家計を主に支える者の通勤時間(7区分)別住宅の１か月当たり家賃(7区分)別借家に居住する家計を主に支える者が雇用者である主世帯数及び１住宅当たり家賃－全国、都道府県、市区町村</v>
      </c>
      <c r="G240" s="66" t="str">
        <f>IF($F240="","",INDEX(DB!$D$7:$D$282,MATCH($F240,DB!$C$7:$C$282,0)))</f>
        <v>○</v>
      </c>
      <c r="H240" s="66" t="str">
        <f>IF($F240="","",INDEX(DB!$E$7:$E$282,MATCH($F240,DB!$C$7:$C$282,0)))</f>
        <v>○</v>
      </c>
      <c r="I240" s="66" t="str">
        <f>IF($F240="","",INDEX(DB!$F$7:$F$282,MATCH($F240,DB!$C$7:$C$282,0)))</f>
        <v>○</v>
      </c>
      <c r="J240" s="66" t="str">
        <f>IF($F240="","",INDEX(DB!$G$7:$G$282,MATCH($F240,DB!$C$7:$C$282,0)))</f>
        <v>○</v>
      </c>
    </row>
    <row r="241" spans="4:10" ht="22.5" customHeight="1" x14ac:dyDescent="0.15">
      <c r="D241" s="55">
        <f t="shared" si="3"/>
        <v>237</v>
      </c>
      <c r="E241" s="56" t="str">
        <f>IF($F241="","",INDEX(DB!$B$7:$B$282,MATCH($F241,DB!$C$7:$C$282,0)))</f>
        <v>第129表</v>
      </c>
      <c r="F241" s="60" t="str">
        <v>家計を主に支える者の年齢(14区分)、家族類型(8区分)、住宅の所有の関係(4区分)、建て方(4区分)別住宅の１か月当たり家賃(10区分)別借家に居住する主世帯数及び１か月当たり家賃－全国</v>
      </c>
      <c r="G241" s="66" t="str">
        <f>IF($F241="","",INDEX(DB!$D$7:$D$282,MATCH($F241,DB!$C$7:$C$282,0)))</f>
        <v>○</v>
      </c>
      <c r="H241" s="66" t="str">
        <f>IF($F241="","",INDEX(DB!$E$7:$E$282,MATCH($F241,DB!$C$7:$C$282,0)))</f>
        <v/>
      </c>
      <c r="I241" s="66" t="str">
        <f>IF($F241="","",INDEX(DB!$F$7:$F$282,MATCH($F241,DB!$C$7:$C$282,0)))</f>
        <v/>
      </c>
      <c r="J241" s="66" t="str">
        <f>IF($F241="","",INDEX(DB!$G$7:$G$282,MATCH($F241,DB!$C$7:$C$282,0)))</f>
        <v/>
      </c>
    </row>
    <row r="242" spans="4:10" ht="22.5" customHeight="1" x14ac:dyDescent="0.15">
      <c r="D242" s="55">
        <f t="shared" si="3"/>
        <v>238</v>
      </c>
      <c r="E242" s="56" t="str">
        <f>IF($F242="","",INDEX(DB!$B$7:$B$282,MATCH($F242,DB!$C$7:$C$282,0)))</f>
        <v>第130表</v>
      </c>
      <c r="F242" s="60" t="str">
        <v>住宅の建て方(5区分)、延べ面積(6区分)別住宅の１か月当たり家賃(19区分)別民営借家(専用住宅)数及び１か月当たり家賃－全国、都道府県、市区</v>
      </c>
      <c r="G242" s="66" t="str">
        <f>IF($F242="","",INDEX(DB!$D$7:$D$282,MATCH($F242,DB!$C$7:$C$282,0)))</f>
        <v>○</v>
      </c>
      <c r="H242" s="66" t="str">
        <f>IF($F242="","",INDEX(DB!$E$7:$E$282,MATCH($F242,DB!$C$7:$C$282,0)))</f>
        <v>○</v>
      </c>
      <c r="I242" s="66" t="str">
        <f>IF($F242="","",INDEX(DB!$F$7:$F$282,MATCH($F242,DB!$C$7:$C$282,0)))</f>
        <v>○</v>
      </c>
      <c r="J242" s="66" t="str">
        <f>IF($F242="","",INDEX(DB!$G$7:$G$282,MATCH($F242,DB!$C$7:$C$282,0)))</f>
        <v/>
      </c>
    </row>
    <row r="243" spans="4:10" ht="22.5" customHeight="1" x14ac:dyDescent="0.15">
      <c r="D243" s="55">
        <f t="shared" si="3"/>
        <v>239</v>
      </c>
      <c r="E243" s="56" t="str">
        <f>IF($F243="","",INDEX(DB!$B$7:$B$282,MATCH($F243,DB!$C$7:$C$282,0)))</f>
        <v>第131表</v>
      </c>
      <c r="F243" s="60" t="str">
        <v>住宅の建て方(5区分)、住宅の１か月当たり家賃(19区分)別住宅の延べ面積(6区分)別民営借家(専用住宅)数及び１住宅当たり延べ面積－全国、都道府県、市区</v>
      </c>
      <c r="G243" s="66" t="str">
        <f>IF($F243="","",INDEX(DB!$D$7:$D$282,MATCH($F243,DB!$C$7:$C$282,0)))</f>
        <v>○</v>
      </c>
      <c r="H243" s="66" t="str">
        <f>IF($F243="","",INDEX(DB!$E$7:$E$282,MATCH($F243,DB!$C$7:$C$282,0)))</f>
        <v>○</v>
      </c>
      <c r="I243" s="66" t="str">
        <f>IF($F243="","",INDEX(DB!$F$7:$F$282,MATCH($F243,DB!$C$7:$C$282,0)))</f>
        <v>○</v>
      </c>
      <c r="J243" s="66" t="str">
        <f>IF($F243="","",INDEX(DB!$G$7:$G$282,MATCH($F243,DB!$C$7:$C$282,0)))</f>
        <v/>
      </c>
    </row>
    <row r="244" spans="4:10" ht="22.5" customHeight="1" x14ac:dyDescent="0.15">
      <c r="D244" s="55">
        <f t="shared" si="3"/>
        <v>240</v>
      </c>
      <c r="E244" s="56" t="str">
        <f>IF($F244="","",INDEX(DB!$B$7:$B$282,MATCH($F244,DB!$C$7:$C$282,0)))</f>
        <v>第132表</v>
      </c>
      <c r="F244" s="60" t="str">
        <v>住宅の所有の関係(5区分)、建築の時期(9区分)別住宅の延べ面積(14区分)別非木造の共同住宅(専用住宅)数及び１住宅当たり延べ面積(６階建以上の建物の住宅数―特掲)－全国</v>
      </c>
      <c r="G244" s="66" t="str">
        <f>IF($F244="","",INDEX(DB!$D$7:$D$282,MATCH($F244,DB!$C$7:$C$282,0)))</f>
        <v>○</v>
      </c>
      <c r="H244" s="66" t="str">
        <f>IF($F244="","",INDEX(DB!$E$7:$E$282,MATCH($F244,DB!$C$7:$C$282,0)))</f>
        <v/>
      </c>
      <c r="I244" s="66" t="str">
        <f>IF($F244="","",INDEX(DB!$F$7:$F$282,MATCH($F244,DB!$C$7:$C$282,0)))</f>
        <v/>
      </c>
      <c r="J244" s="66" t="str">
        <f>IF($F244="","",INDEX(DB!$G$7:$G$282,MATCH($F244,DB!$C$7:$C$282,0)))</f>
        <v/>
      </c>
    </row>
    <row r="245" spans="4:10" ht="22.5" customHeight="1" x14ac:dyDescent="0.15">
      <c r="D245" s="55">
        <f t="shared" si="3"/>
        <v>241</v>
      </c>
      <c r="E245" s="56" t="str">
        <f>IF($F245="","",INDEX(DB!$B$7:$B$282,MATCH($F245,DB!$C$7:$C$282,0)))</f>
        <v>第133表</v>
      </c>
      <c r="F245" s="60" t="str">
        <v>オートロックの別(2区分)、階数(6区分)、エレベーターの有無等(4区分)、住宅の所有の関係(5区分)別非木造の共同住宅数－全国、都道府県、21大都市</v>
      </c>
      <c r="G245" s="66" t="str">
        <f>IF($F245="","",INDEX(DB!$D$7:$D$282,MATCH($F245,DB!$C$7:$C$282,0)))</f>
        <v>○</v>
      </c>
      <c r="H245" s="66" t="str">
        <f>IF($F245="","",INDEX(DB!$E$7:$E$282,MATCH($F245,DB!$C$7:$C$282,0)))</f>
        <v>○</v>
      </c>
      <c r="I245" s="66" t="str">
        <f>IF($F245="","",INDEX(DB!$F$7:$F$282,MATCH($F245,DB!$C$7:$C$282,0)))</f>
        <v/>
      </c>
      <c r="J245" s="66" t="str">
        <f>IF($F245="","",INDEX(DB!$G$7:$G$282,MATCH($F245,DB!$C$7:$C$282,0)))</f>
        <v/>
      </c>
    </row>
    <row r="246" spans="4:10" ht="22.5" customHeight="1" x14ac:dyDescent="0.15">
      <c r="D246" s="55">
        <f t="shared" si="3"/>
        <v>242</v>
      </c>
      <c r="E246" s="56" t="str">
        <f>IF($F246="","",INDEX(DB!$B$7:$B$282,MATCH($F246,DB!$C$7:$C$282,0)))</f>
        <v>第134表</v>
      </c>
      <c r="F246" s="60" t="str">
        <v>オートロックの別(2区分)、階数(6区分)、エレベーターの有無等(4区分)、住宅の建築の時期(9区分)別非木造の共同住宅数－全国、都道府県、21大都市</v>
      </c>
      <c r="G246" s="66" t="str">
        <f>IF($F246="","",INDEX(DB!$D$7:$D$282,MATCH($F246,DB!$C$7:$C$282,0)))</f>
        <v>○</v>
      </c>
      <c r="H246" s="66" t="str">
        <f>IF($F246="","",INDEX(DB!$E$7:$E$282,MATCH($F246,DB!$C$7:$C$282,0)))</f>
        <v>○</v>
      </c>
      <c r="I246" s="66" t="str">
        <f>IF($F246="","",INDEX(DB!$F$7:$F$282,MATCH($F246,DB!$C$7:$C$282,0)))</f>
        <v/>
      </c>
      <c r="J246" s="66" t="str">
        <f>IF($F246="","",INDEX(DB!$G$7:$G$282,MATCH($F246,DB!$C$7:$C$282,0)))</f>
        <v/>
      </c>
    </row>
    <row r="247" spans="4:10" ht="22.5" customHeight="1" x14ac:dyDescent="0.15">
      <c r="D247" s="55">
        <f t="shared" si="3"/>
        <v>243</v>
      </c>
      <c r="E247" s="56" t="str">
        <f>IF($F247="","",INDEX(DB!$B$7:$B$282,MATCH($F247,DB!$C$7:$C$282,0)))</f>
        <v>第135表</v>
      </c>
      <c r="F247" s="60" t="str">
        <v>オートロックの別(2区分)、階数(6区分)、エレベーターの有無等(4区分)別住宅の延べ面積(6区分)別非木造の共同住宅数及び１住宅当たり延べ面積－全国、都道府県、21大都市</v>
      </c>
      <c r="G247" s="66" t="str">
        <f>IF($F247="","",INDEX(DB!$D$7:$D$282,MATCH($F247,DB!$C$7:$C$282,0)))</f>
        <v>○</v>
      </c>
      <c r="H247" s="66" t="str">
        <f>IF($F247="","",INDEX(DB!$E$7:$E$282,MATCH($F247,DB!$C$7:$C$282,0)))</f>
        <v>○</v>
      </c>
      <c r="I247" s="66" t="str">
        <f>IF($F247="","",INDEX(DB!$F$7:$F$282,MATCH($F247,DB!$C$7:$C$282,0)))</f>
        <v/>
      </c>
      <c r="J247" s="66" t="str">
        <f>IF($F247="","",INDEX(DB!$G$7:$G$282,MATCH($F247,DB!$C$7:$C$282,0)))</f>
        <v/>
      </c>
    </row>
    <row r="248" spans="4:10" ht="22.5" customHeight="1" x14ac:dyDescent="0.15">
      <c r="D248" s="55">
        <f t="shared" si="3"/>
        <v>244</v>
      </c>
      <c r="E248" s="56" t="str">
        <f>IF($F248="","",INDEX(DB!$B$7:$B$282,MATCH($F248,DB!$C$7:$C$282,0)))</f>
        <v>第136表</v>
      </c>
      <c r="F248" s="60" t="str">
        <v>高齢者対応型共同住宅の別(3区分)、オートロックの別(2区分)、エレベーターの有無等(4区分)別共同住宅数－全国、都道府県、市区町村</v>
      </c>
      <c r="G248" s="66" t="str">
        <f>IF($F248="","",INDEX(DB!$D$7:$D$282,MATCH($F248,DB!$C$7:$C$282,0)))</f>
        <v>○</v>
      </c>
      <c r="H248" s="66" t="str">
        <f>IF($F248="","",INDEX(DB!$E$7:$E$282,MATCH($F248,DB!$C$7:$C$282,0)))</f>
        <v>○</v>
      </c>
      <c r="I248" s="66" t="str">
        <f>IF($F248="","",INDEX(DB!$F$7:$F$282,MATCH($F248,DB!$C$7:$C$282,0)))</f>
        <v>○</v>
      </c>
      <c r="J248" s="66" t="str">
        <f>IF($F248="","",INDEX(DB!$G$7:$G$282,MATCH($F248,DB!$C$7:$C$282,0)))</f>
        <v>○</v>
      </c>
    </row>
    <row r="249" spans="4:10" ht="22.5" customHeight="1" x14ac:dyDescent="0.15">
      <c r="D249" s="55">
        <f t="shared" si="3"/>
        <v>245</v>
      </c>
      <c r="E249" s="56" t="str">
        <f>IF($F249="","",INDEX(DB!$B$7:$B$282,MATCH($F249,DB!$C$7:$C$282,0)))</f>
        <v>第137表</v>
      </c>
      <c r="F249" s="60" t="str">
        <v>住宅の所有の関係(2区分)、居住室数(7区分)別居住室の畳数(6区分)別高齢者対応型共同住宅数及び１住宅当たりの居住室の畳数－全国、都道府県、21大都市</v>
      </c>
      <c r="G249" s="66" t="str">
        <f>IF($F249="","",INDEX(DB!$D$7:$D$282,MATCH($F249,DB!$C$7:$C$282,0)))</f>
        <v>○</v>
      </c>
      <c r="H249" s="66" t="str">
        <f>IF($F249="","",INDEX(DB!$E$7:$E$282,MATCH($F249,DB!$C$7:$C$282,0)))</f>
        <v>○</v>
      </c>
      <c r="I249" s="66" t="str">
        <f>IF($F249="","",INDEX(DB!$F$7:$F$282,MATCH($F249,DB!$C$7:$C$282,0)))</f>
        <v/>
      </c>
      <c r="J249" s="66" t="str">
        <f>IF($F249="","",INDEX(DB!$G$7:$G$282,MATCH($F249,DB!$C$7:$C$282,0)))</f>
        <v/>
      </c>
    </row>
    <row r="250" spans="4:10" ht="22.5" customHeight="1" x14ac:dyDescent="0.15">
      <c r="D250" s="55">
        <f t="shared" si="3"/>
        <v>246</v>
      </c>
      <c r="E250" s="56" t="str">
        <f>IF($F250="","",INDEX(DB!$B$7:$B$282,MATCH($F250,DB!$C$7:$C$282,0)))</f>
        <v>第138表</v>
      </c>
      <c r="F250" s="60" t="str">
        <v>住宅の所有の関係(2区分)、居住室の畳数(6区分)別居住室数(7区分)別高齢者対応型共同住宅数及び１住宅当たり居住室数－全国、都道府県、21大都市</v>
      </c>
      <c r="G250" s="66" t="str">
        <f>IF($F250="","",INDEX(DB!$D$7:$D$282,MATCH($F250,DB!$C$7:$C$282,0)))</f>
        <v>○</v>
      </c>
      <c r="H250" s="66" t="str">
        <f>IF($F250="","",INDEX(DB!$E$7:$E$282,MATCH($F250,DB!$C$7:$C$282,0)))</f>
        <v>○</v>
      </c>
      <c r="I250" s="66" t="str">
        <f>IF($F250="","",INDEX(DB!$F$7:$F$282,MATCH($F250,DB!$C$7:$C$282,0)))</f>
        <v/>
      </c>
      <c r="J250" s="66" t="str">
        <f>IF($F250="","",INDEX(DB!$G$7:$G$282,MATCH($F250,DB!$C$7:$C$282,0)))</f>
        <v/>
      </c>
    </row>
    <row r="251" spans="4:10" ht="22.5" customHeight="1" x14ac:dyDescent="0.15">
      <c r="D251" s="55">
        <f t="shared" si="3"/>
        <v>247</v>
      </c>
      <c r="E251" s="56" t="str">
        <f>IF($F251="","",INDEX(DB!$B$7:$B$282,MATCH($F251,DB!$C$7:$C$282,0)))</f>
        <v>第139表</v>
      </c>
      <c r="F251" s="60" t="str">
        <v>家族類型(8区分)、子の居住地(6区分)別高齢者対応型共同住宅に居住する主世帯数－全国、都道府県、市区町村</v>
      </c>
      <c r="G251" s="66" t="str">
        <f>IF($F251="","",INDEX(DB!$D$7:$D$282,MATCH($F251,DB!$C$7:$C$282,0)))</f>
        <v>○</v>
      </c>
      <c r="H251" s="66" t="str">
        <f>IF($F251="","",INDEX(DB!$E$7:$E$282,MATCH($F251,DB!$C$7:$C$282,0)))</f>
        <v>○</v>
      </c>
      <c r="I251" s="66" t="str">
        <f>IF($F251="","",INDEX(DB!$F$7:$F$282,MATCH($F251,DB!$C$7:$C$282,0)))</f>
        <v>○</v>
      </c>
      <c r="J251" s="66" t="str">
        <f>IF($F251="","",INDEX(DB!$G$7:$G$282,MATCH($F251,DB!$C$7:$C$282,0)))</f>
        <v>○</v>
      </c>
    </row>
    <row r="252" spans="4:10" ht="22.5" customHeight="1" x14ac:dyDescent="0.15">
      <c r="D252" s="55">
        <f t="shared" si="3"/>
        <v>248</v>
      </c>
      <c r="E252" s="56" t="str">
        <f>IF($F252="","",INDEX(DB!$B$7:$B$282,MATCH($F252,DB!$C$7:$C$282,0)))</f>
        <v>第140表</v>
      </c>
      <c r="F252" s="60" t="str">
        <v>住宅の所有の関係(2区分)、居住室の畳数(6区分)、家計を主に支える者の従前の居住形態(3区分)、従前の居住室の畳数(6区分)別2019年以降に入居した高齢者対応型共同住宅に居住する主世帯数－全国、都道府県、21大都市</v>
      </c>
      <c r="G252" s="66" t="str">
        <f>IF($F252="","",INDEX(DB!$D$7:$D$282,MATCH($F252,DB!$C$7:$C$282,0)))</f>
        <v>○</v>
      </c>
      <c r="H252" s="66" t="str">
        <f>IF($F252="","",INDEX(DB!$E$7:$E$282,MATCH($F252,DB!$C$7:$C$282,0)))</f>
        <v>○</v>
      </c>
      <c r="I252" s="66" t="str">
        <f>IF($F252="","",INDEX(DB!$F$7:$F$282,MATCH($F252,DB!$C$7:$C$282,0)))</f>
        <v/>
      </c>
      <c r="J252" s="66" t="str">
        <f>IF($F252="","",INDEX(DB!$G$7:$G$282,MATCH($F252,DB!$C$7:$C$282,0)))</f>
        <v/>
      </c>
    </row>
    <row r="253" spans="4:10" ht="22.5" customHeight="1" x14ac:dyDescent="0.15">
      <c r="D253" s="55">
        <f t="shared" si="3"/>
        <v>249</v>
      </c>
      <c r="E253" s="56" t="str">
        <f>IF($F253="","",INDEX(DB!$B$7:$B$282,MATCH($F253,DB!$C$7:$C$282,0)))</f>
        <v>第141-1表</v>
      </c>
      <c r="F253" s="60" t="str">
        <v>家計を主に支える者の入居時期(2区分)、１人当たり居住室の畳数(6区分)別住宅の１か月当たり家賃(7区分)別高齢者対応型共同住宅の借家数、１か月当たり家賃及び１か月当たり共益費・管理費－全国</v>
      </c>
      <c r="G253" s="66" t="str">
        <f>IF($F253="","",INDEX(DB!$D$7:$D$282,MATCH($F253,DB!$C$7:$C$282,0)))</f>
        <v>○</v>
      </c>
      <c r="H253" s="66" t="str">
        <f>IF($F253="","",INDEX(DB!$E$7:$E$282,MATCH($F253,DB!$C$7:$C$282,0)))</f>
        <v/>
      </c>
      <c r="I253" s="66" t="str">
        <f>IF($F253="","",INDEX(DB!$F$7:$F$282,MATCH($F253,DB!$C$7:$C$282,0)))</f>
        <v/>
      </c>
      <c r="J253" s="66" t="str">
        <f>IF($F253="","",INDEX(DB!$G$7:$G$282,MATCH($F253,DB!$C$7:$C$282,0)))</f>
        <v/>
      </c>
    </row>
    <row r="254" spans="4:10" ht="22.5" customHeight="1" x14ac:dyDescent="0.15">
      <c r="D254" s="55">
        <f t="shared" si="3"/>
        <v>250</v>
      </c>
      <c r="E254" s="56" t="str">
        <f>IF($F254="","",INDEX(DB!$B$7:$B$282,MATCH($F254,DB!$C$7:$C$282,0)))</f>
        <v>第141-2表</v>
      </c>
      <c r="F254" s="60" t="str">
        <v>家計を主に支える者の入居時期(2区分)、１人当たり居住室の畳数(3区分)別住宅の１か月当たり家賃(7区分)別高齢者対応型共同住宅の借家数、１か月当たり家賃及び１か月当たり共益費・管理費－全国、都道府県、21大都市</v>
      </c>
      <c r="G254" s="66" t="str">
        <f>IF($F254="","",INDEX(DB!$D$7:$D$282,MATCH($F254,DB!$C$7:$C$282,0)))</f>
        <v>○</v>
      </c>
      <c r="H254" s="66" t="str">
        <f>IF($F254="","",INDEX(DB!$E$7:$E$282,MATCH($F254,DB!$C$7:$C$282,0)))</f>
        <v>○</v>
      </c>
      <c r="I254" s="66" t="str">
        <f>IF($F254="","",INDEX(DB!$F$7:$F$282,MATCH($F254,DB!$C$7:$C$282,0)))</f>
        <v/>
      </c>
      <c r="J254" s="66" t="str">
        <f>IF($F254="","",INDEX(DB!$G$7:$G$282,MATCH($F254,DB!$C$7:$C$282,0)))</f>
        <v/>
      </c>
    </row>
    <row r="255" spans="4:10" ht="22.5" customHeight="1" x14ac:dyDescent="0.15">
      <c r="D255" s="55">
        <f t="shared" si="3"/>
        <v>251</v>
      </c>
      <c r="E255" s="56" t="str">
        <f>IF($F255="","",INDEX(DB!$B$7:$B$282,MATCH($F255,DB!$C$7:$C$282,0)))</f>
        <v>第141-3表</v>
      </c>
      <c r="F255" s="60" t="str">
        <v>家計を主に支える者の入居時期(2区分)、１人当たり居住室の畳数(3区分)別住宅の１か月当たり家賃(7区分)別サービス付き高齢者住宅の借家数、１か月当たり家賃及び１か月当たり共益費・管理費－全国</v>
      </c>
      <c r="G255" s="66" t="str">
        <f>IF($F255="","",INDEX(DB!$D$7:$D$282,MATCH($F255,DB!$C$7:$C$282,0)))</f>
        <v>○</v>
      </c>
      <c r="H255" s="66">
        <f>IF($F255="","",INDEX(DB!$E$7:$E$282,MATCH($F255,DB!$C$7:$C$282,0)))</f>
        <v>0</v>
      </c>
      <c r="I255" s="66" t="str">
        <f>IF($F255="","",INDEX(DB!$F$7:$F$282,MATCH($F255,DB!$C$7:$C$282,0)))</f>
        <v/>
      </c>
      <c r="J255" s="66" t="str">
        <f>IF($F255="","",INDEX(DB!$G$7:$G$282,MATCH($F255,DB!$C$7:$C$282,0)))</f>
        <v/>
      </c>
    </row>
    <row r="256" spans="4:10" ht="22.5" customHeight="1" x14ac:dyDescent="0.15">
      <c r="D256" s="55">
        <f t="shared" si="3"/>
        <v>252</v>
      </c>
      <c r="E256" s="56" t="str">
        <f>IF($F256="","",INDEX(DB!$B$7:$B$282,MATCH($F256,DB!$C$7:$C$282,0)))</f>
        <v>第142-1表</v>
      </c>
      <c r="F256" s="60" t="str">
        <v>家計を主に支える者の年齢(14区分)、現住居以外に所有する住宅の有無、現住居以外に所有する住宅の主な用途(8区分)別主世帯数－全国</v>
      </c>
      <c r="G256" s="66" t="str">
        <f>IF($F256="","",INDEX(DB!$D$7:$D$282,MATCH($F256,DB!$C$7:$C$282,0)))</f>
        <v>○</v>
      </c>
      <c r="H256" s="66" t="str">
        <f>IF($F256="","",INDEX(DB!$E$7:$E$282,MATCH($F256,DB!$C$7:$C$282,0)))</f>
        <v/>
      </c>
      <c r="I256" s="66">
        <f>IF($F256="","",INDEX(DB!$F$7:$F$282,MATCH($F256,DB!$C$7:$C$282,0)))</f>
        <v>0</v>
      </c>
      <c r="J256" s="66">
        <f>IF($F256="","",INDEX(DB!$G$7:$G$282,MATCH($F256,DB!$C$7:$C$282,0)))</f>
        <v>0</v>
      </c>
    </row>
    <row r="257" spans="4:10" ht="22.5" customHeight="1" x14ac:dyDescent="0.15">
      <c r="D257" s="55">
        <f t="shared" si="3"/>
        <v>253</v>
      </c>
      <c r="E257" s="56" t="str">
        <f>IF($F257="","",INDEX(DB!$B$7:$B$282,MATCH($F257,DB!$C$7:$C$282,0)))</f>
        <v>第142-2表</v>
      </c>
      <c r="F257" s="60" t="str">
        <v>家計を主に支える者の年齢(6区分)、現住居以外に所有する住宅の有無、現住居以外に所有する住宅の主な用途(8区分)別主世帯数－全国、都道府県、21大都市</v>
      </c>
      <c r="G257" s="66" t="str">
        <f>IF($F257="","",INDEX(DB!$D$7:$D$282,MATCH($F257,DB!$C$7:$C$282,0)))</f>
        <v>○</v>
      </c>
      <c r="H257" s="66" t="str">
        <f>IF($F257="","",INDEX(DB!$E$7:$E$282,MATCH($F257,DB!$C$7:$C$282,0)))</f>
        <v>○</v>
      </c>
      <c r="I257" s="66">
        <f>IF($F257="","",INDEX(DB!$F$7:$F$282,MATCH($F257,DB!$C$7:$C$282,0)))</f>
        <v>0</v>
      </c>
      <c r="J257" s="66">
        <f>IF($F257="","",INDEX(DB!$G$7:$G$282,MATCH($F257,DB!$C$7:$C$282,0)))</f>
        <v>0</v>
      </c>
    </row>
    <row r="258" spans="4:10" ht="22.5" customHeight="1" x14ac:dyDescent="0.15">
      <c r="D258" s="55">
        <f t="shared" si="3"/>
        <v>254</v>
      </c>
      <c r="E258" s="56" t="str">
        <f>IF($F258="","",INDEX(DB!$B$7:$B$282,MATCH($F258,DB!$C$7:$C$282,0)))</f>
        <v>第143-1表</v>
      </c>
      <c r="F258" s="60" t="str">
        <v>家計を主に支える者の従業上の地位(8区分)、現住居以外に所有する住宅の有無、現住居以外に所有する住宅の主な用途(8区分)別主世帯数－全国</v>
      </c>
      <c r="G258" s="66" t="str">
        <f>IF($F258="","",INDEX(DB!$D$7:$D$282,MATCH($F258,DB!$C$7:$C$282,0)))</f>
        <v>○</v>
      </c>
      <c r="H258" s="66" t="str">
        <f>IF($F258="","",INDEX(DB!$E$7:$E$282,MATCH($F258,DB!$C$7:$C$282,0)))</f>
        <v/>
      </c>
      <c r="I258" s="66">
        <f>IF($F258="","",INDEX(DB!$F$7:$F$282,MATCH($F258,DB!$C$7:$C$282,0)))</f>
        <v>0</v>
      </c>
      <c r="J258" s="66">
        <f>IF($F258="","",INDEX(DB!$G$7:$G$282,MATCH($F258,DB!$C$7:$C$282,0)))</f>
        <v>0</v>
      </c>
    </row>
    <row r="259" spans="4:10" ht="22.5" customHeight="1" x14ac:dyDescent="0.15">
      <c r="D259" s="55">
        <f t="shared" si="3"/>
        <v>255</v>
      </c>
      <c r="E259" s="56" t="str">
        <f>IF($F259="","",INDEX(DB!$B$7:$B$282,MATCH($F259,DB!$C$7:$C$282,0)))</f>
        <v>第143-2表</v>
      </c>
      <c r="F259" s="60" t="str">
        <v>家計を主に支える者の従業上の地位(3区分)、現住居以外に所有する住宅の有無、現住居以外に所有する住宅の主な用途(8区分)別主世帯数－全国、都道府県、21大都市</v>
      </c>
      <c r="G259" s="66" t="str">
        <f>IF($F259="","",INDEX(DB!$D$7:$D$282,MATCH($F259,DB!$C$7:$C$282,0)))</f>
        <v>○</v>
      </c>
      <c r="H259" s="66" t="str">
        <f>IF($F259="","",INDEX(DB!$E$7:$E$282,MATCH($F259,DB!$C$7:$C$282,0)))</f>
        <v>○</v>
      </c>
      <c r="I259" s="66">
        <f>IF($F259="","",INDEX(DB!$F$7:$F$282,MATCH($F259,DB!$C$7:$C$282,0)))</f>
        <v>0</v>
      </c>
      <c r="J259" s="66">
        <f>IF($F259="","",INDEX(DB!$G$7:$G$282,MATCH($F259,DB!$C$7:$C$282,0)))</f>
        <v>0</v>
      </c>
    </row>
    <row r="260" spans="4:10" ht="22.5" customHeight="1" x14ac:dyDescent="0.15">
      <c r="D260" s="55">
        <f t="shared" si="3"/>
        <v>256</v>
      </c>
      <c r="E260" s="56" t="str">
        <f>IF($F260="","",INDEX(DB!$B$7:$B$282,MATCH($F260,DB!$C$7:$C$282,0)))</f>
        <v>第144-1表</v>
      </c>
      <c r="F260" s="60" t="str">
        <v>世帯の年間収入階級(11区分)、現住居以外に所有する住宅の有無、現住居以外に所有する住宅の主な用途(8区分)別主世帯数－全国</v>
      </c>
      <c r="G260" s="66" t="str">
        <f>IF($F260="","",INDEX(DB!$D$7:$D$282,MATCH($F260,DB!$C$7:$C$282,0)))</f>
        <v>○</v>
      </c>
      <c r="H260" s="66" t="str">
        <f>IF($F260="","",INDEX(DB!$E$7:$E$282,MATCH($F260,DB!$C$7:$C$282,0)))</f>
        <v/>
      </c>
      <c r="I260" s="66">
        <f>IF($F260="","",INDEX(DB!$F$7:$F$282,MATCH($F260,DB!$C$7:$C$282,0)))</f>
        <v>0</v>
      </c>
      <c r="J260" s="66">
        <f>IF($F260="","",INDEX(DB!$G$7:$G$282,MATCH($F260,DB!$C$7:$C$282,0)))</f>
        <v>0</v>
      </c>
    </row>
    <row r="261" spans="4:10" ht="22.5" customHeight="1" x14ac:dyDescent="0.15">
      <c r="D261" s="55">
        <f t="shared" si="3"/>
        <v>257</v>
      </c>
      <c r="E261" s="56" t="str">
        <f>IF($F261="","",INDEX(DB!$B$7:$B$282,MATCH($F261,DB!$C$7:$C$282,0)))</f>
        <v>第144-2表</v>
      </c>
      <c r="F261" s="60" t="str">
        <v>世帯の年間収入階級(9区分)、現住居以外に所有する住宅の有無、現住居以外に所有する住宅の主な用途(8区分)別主世帯数－全国、都道府県、21大都市</v>
      </c>
      <c r="G261" s="66" t="str">
        <f>IF($F261="","",INDEX(DB!$D$7:$D$282,MATCH($F261,DB!$C$7:$C$282,0)))</f>
        <v>○</v>
      </c>
      <c r="H261" s="66" t="str">
        <f>IF($F261="","",INDEX(DB!$E$7:$E$282,MATCH($F261,DB!$C$7:$C$282,0)))</f>
        <v>○</v>
      </c>
      <c r="I261" s="66">
        <f>IF($F261="","",INDEX(DB!$F$7:$F$282,MATCH($F261,DB!$C$7:$C$282,0)))</f>
        <v>0</v>
      </c>
      <c r="J261" s="66">
        <f>IF($F261="","",INDEX(DB!$G$7:$G$282,MATCH($F261,DB!$C$7:$C$282,0)))</f>
        <v>0</v>
      </c>
    </row>
    <row r="262" spans="4:10" ht="22.5" customHeight="1" x14ac:dyDescent="0.15">
      <c r="D262" s="55">
        <f t="shared" si="3"/>
        <v>258</v>
      </c>
      <c r="E262" s="56" t="str">
        <f>IF($F262="","",INDEX(DB!$B$7:$B$282,MATCH($F262,DB!$C$7:$C$282,0)))</f>
        <v>第145-1表</v>
      </c>
      <c r="F262" s="60" t="str">
        <v>現住居の所有の関係(5区分)、現住居以外に所有する住宅の有無、現住居以外に所有する住宅の主な用途(8区分)別主世帯数－全国</v>
      </c>
      <c r="G262" s="66" t="str">
        <f>IF($F262="","",INDEX(DB!$D$7:$D$282,MATCH($F262,DB!$C$7:$C$282,0)))</f>
        <v>○</v>
      </c>
      <c r="H262" s="66" t="str">
        <f>IF($F262="","",INDEX(DB!$E$7:$E$282,MATCH($F262,DB!$C$7:$C$282,0)))</f>
        <v/>
      </c>
      <c r="I262" s="66">
        <f>IF($F262="","",INDEX(DB!$F$7:$F$282,MATCH($F262,DB!$C$7:$C$282,0)))</f>
        <v>0</v>
      </c>
      <c r="J262" s="66">
        <f>IF($F262="","",INDEX(DB!$G$7:$G$282,MATCH($F262,DB!$C$7:$C$282,0)))</f>
        <v>0</v>
      </c>
    </row>
    <row r="263" spans="4:10" ht="22.5" customHeight="1" x14ac:dyDescent="0.15">
      <c r="D263" s="55">
        <f t="shared" ref="D263:D279" si="4">IF(E263="","",D262+1)</f>
        <v>259</v>
      </c>
      <c r="E263" s="56" t="str">
        <f>IF($F263="","",INDEX(DB!$B$7:$B$282,MATCH($F263,DB!$C$7:$C$282,0)))</f>
        <v>第145-2表</v>
      </c>
      <c r="F263" s="60" t="str">
        <v>現住居の所有の関係(2区分)、現住居以外に所有する住宅の有無、現住居以外に所有する住宅の主な用途(8区分)別主世帯数－全国、都道府県、21大都市</v>
      </c>
      <c r="G263" s="66" t="str">
        <f>IF($F263="","",INDEX(DB!$D$7:$D$282,MATCH($F263,DB!$C$7:$C$282,0)))</f>
        <v>○</v>
      </c>
      <c r="H263" s="66" t="str">
        <f>IF($F263="","",INDEX(DB!$E$7:$E$282,MATCH($F263,DB!$C$7:$C$282,0)))</f>
        <v>○</v>
      </c>
      <c r="I263" s="66">
        <f>IF($F263="","",INDEX(DB!$F$7:$F$282,MATCH($F263,DB!$C$7:$C$282,0)))</f>
        <v>0</v>
      </c>
      <c r="J263" s="66">
        <f>IF($F263="","",INDEX(DB!$G$7:$G$282,MATCH($F263,DB!$C$7:$C$282,0)))</f>
        <v>0</v>
      </c>
    </row>
    <row r="264" spans="4:10" ht="22.5" customHeight="1" x14ac:dyDescent="0.15">
      <c r="D264" s="55">
        <f t="shared" si="4"/>
        <v>260</v>
      </c>
      <c r="E264" s="56" t="str">
        <f>IF($F264="","",INDEX(DB!$B$7:$B$282,MATCH($F264,DB!$C$7:$C$282,0)))</f>
        <v>第146-1表</v>
      </c>
      <c r="F264" s="60" t="str">
        <v>現住居以外に所有する住宅の主な用途(8区分)、家計を主に支える者の年齢(14区分)別現住居以外に所有する住宅の有無、現住居以外に所有する住宅数(7区分)別主世帯数及び１世帯当たり所有戸数＜乙＞－全国</v>
      </c>
      <c r="G264" s="66" t="str">
        <f>IF($F264="","",INDEX(DB!$D$7:$D$282,MATCH($F264,DB!$C$7:$C$282,0)))</f>
        <v>○</v>
      </c>
      <c r="H264" s="66" t="str">
        <f>IF($F264="","",INDEX(DB!$E$7:$E$282,MATCH($F264,DB!$C$7:$C$282,0)))</f>
        <v/>
      </c>
      <c r="I264" s="66">
        <f>IF($F264="","",INDEX(DB!$F$7:$F$282,MATCH($F264,DB!$C$7:$C$282,0)))</f>
        <v>0</v>
      </c>
      <c r="J264" s="66">
        <f>IF($F264="","",INDEX(DB!$G$7:$G$282,MATCH($F264,DB!$C$7:$C$282,0)))</f>
        <v>0</v>
      </c>
    </row>
    <row r="265" spans="4:10" ht="22.5" customHeight="1" x14ac:dyDescent="0.15">
      <c r="D265" s="55">
        <f t="shared" si="4"/>
        <v>261</v>
      </c>
      <c r="E265" s="56" t="str">
        <f>IF($F265="","",INDEX(DB!$B$7:$B$282,MATCH($F265,DB!$C$7:$C$282,0)))</f>
        <v>第146-2表</v>
      </c>
      <c r="F265" s="60" t="str">
        <v>現住居以外に所有する住宅の主な用途(8区分)、家計を主に支える者の年齢(6区分)別現住居以外に所有する住宅の有無、現住居以外に所有する住宅数(3区分)別主世帯数及び１世帯当たり所有戸数＜乙＞－全国、都道府県、21大都市</v>
      </c>
      <c r="G265" s="66" t="str">
        <f>IF($F265="","",INDEX(DB!$D$7:$D$282,MATCH($F265,DB!$C$7:$C$282,0)))</f>
        <v>○</v>
      </c>
      <c r="H265" s="66" t="str">
        <f>IF($F265="","",INDEX(DB!$E$7:$E$282,MATCH($F265,DB!$C$7:$C$282,0)))</f>
        <v>○</v>
      </c>
      <c r="I265" s="66">
        <f>IF($F265="","",INDEX(DB!$F$7:$F$282,MATCH($F265,DB!$C$7:$C$282,0)))</f>
        <v>0</v>
      </c>
      <c r="J265" s="66">
        <f>IF($F265="","",INDEX(DB!$G$7:$G$282,MATCH($F265,DB!$C$7:$C$282,0)))</f>
        <v>0</v>
      </c>
    </row>
    <row r="266" spans="4:10" ht="22.5" customHeight="1" x14ac:dyDescent="0.15">
      <c r="D266" s="55">
        <f t="shared" si="4"/>
        <v>262</v>
      </c>
      <c r="E266" s="56" t="str">
        <f>IF($F266="","",INDEX(DB!$B$7:$B$282,MATCH($F266,DB!$C$7:$C$282,0)))</f>
        <v>第147-1表</v>
      </c>
      <c r="F266" s="60" t="str">
        <v>現住居以外に所有する住宅の主な用途(8区分)、家計を主に支える者の従業上の地位(8区分)別現住居以外に所有する住宅の有無、現住居以外に所有する住宅数(7区分)別主世帯数及び１世帯当たり所有戸数＜乙＞－全国</v>
      </c>
      <c r="G266" s="66" t="str">
        <f>IF($F266="","",INDEX(DB!$D$7:$D$282,MATCH($F266,DB!$C$7:$C$282,0)))</f>
        <v>○</v>
      </c>
      <c r="H266" s="66" t="str">
        <f>IF($F266="","",INDEX(DB!$E$7:$E$282,MATCH($F266,DB!$C$7:$C$282,0)))</f>
        <v/>
      </c>
      <c r="I266" s="66">
        <f>IF($F266="","",INDEX(DB!$F$7:$F$282,MATCH($F266,DB!$C$7:$C$282,0)))</f>
        <v>0</v>
      </c>
      <c r="J266" s="66">
        <f>IF($F266="","",INDEX(DB!$G$7:$G$282,MATCH($F266,DB!$C$7:$C$282,0)))</f>
        <v>0</v>
      </c>
    </row>
    <row r="267" spans="4:10" ht="22.5" customHeight="1" x14ac:dyDescent="0.15">
      <c r="D267" s="55">
        <f t="shared" si="4"/>
        <v>263</v>
      </c>
      <c r="E267" s="56" t="str">
        <f>IF($F267="","",INDEX(DB!$B$7:$B$282,MATCH($F267,DB!$C$7:$C$282,0)))</f>
        <v>第147-2表</v>
      </c>
      <c r="F267" s="60" t="str">
        <v>現住居以外に所有する住宅の主な用途(8区分)、家計を主に支える者の従業上の地位(3区分)別現住居以外に所有する住宅の有無、現住居以外に所有する住宅数(3区分)別主世帯数及び１世帯当たり所有戸数＜乙＞－全国、都道府県、21大都市</v>
      </c>
      <c r="G267" s="66" t="str">
        <f>IF($F267="","",INDEX(DB!$D$7:$D$282,MATCH($F267,DB!$C$7:$C$282,0)))</f>
        <v>○</v>
      </c>
      <c r="H267" s="66" t="str">
        <f>IF($F267="","",INDEX(DB!$E$7:$E$282,MATCH($F267,DB!$C$7:$C$282,0)))</f>
        <v>○</v>
      </c>
      <c r="I267" s="66">
        <f>IF($F267="","",INDEX(DB!$F$7:$F$282,MATCH($F267,DB!$C$7:$C$282,0)))</f>
        <v>0</v>
      </c>
      <c r="J267" s="66">
        <f>IF($F267="","",INDEX(DB!$G$7:$G$282,MATCH($F267,DB!$C$7:$C$282,0)))</f>
        <v>0</v>
      </c>
    </row>
    <row r="268" spans="4:10" ht="22.5" customHeight="1" x14ac:dyDescent="0.15">
      <c r="D268" s="55">
        <f t="shared" si="4"/>
        <v>264</v>
      </c>
      <c r="E268" s="56" t="str">
        <f>IF($F268="","",INDEX(DB!$B$7:$B$282,MATCH($F268,DB!$C$7:$C$282,0)))</f>
        <v>第148-1表</v>
      </c>
      <c r="F268" s="60" t="str">
        <v>現住居以外に所有する住宅の主な用途(8区分)、世帯の年間収入階級(11区分)別現住居以外に所有する住宅の有無、現住居以外に所有する住宅数(7区分)別主世帯数、主世帯数及び１世帯当たり所有戸数＜乙＞－全国</v>
      </c>
      <c r="G268" s="66" t="str">
        <f>IF($F268="","",INDEX(DB!$D$7:$D$282,MATCH($F268,DB!$C$7:$C$282,0)))</f>
        <v>○</v>
      </c>
      <c r="H268" s="66" t="str">
        <f>IF($F268="","",INDEX(DB!$E$7:$E$282,MATCH($F268,DB!$C$7:$C$282,0)))</f>
        <v/>
      </c>
      <c r="I268" s="66">
        <f>IF($F268="","",INDEX(DB!$F$7:$F$282,MATCH($F268,DB!$C$7:$C$282,0)))</f>
        <v>0</v>
      </c>
      <c r="J268" s="66">
        <f>IF($F268="","",INDEX(DB!$G$7:$G$282,MATCH($F268,DB!$C$7:$C$282,0)))</f>
        <v>0</v>
      </c>
    </row>
    <row r="269" spans="4:10" ht="22.5" customHeight="1" x14ac:dyDescent="0.15">
      <c r="D269" s="55">
        <f t="shared" si="4"/>
        <v>265</v>
      </c>
      <c r="E269" s="56" t="str">
        <f>IF($F269="","",INDEX(DB!$B$7:$B$282,MATCH($F269,DB!$C$7:$C$282,0)))</f>
        <v>第148-2表</v>
      </c>
      <c r="F269" s="60" t="str">
        <v>現住居以外に所有する住宅の主な用途(8区分)、世帯の年間収入階級(9区分)別現住居以外に所有する住宅の有無、現住居以外に所有する住宅数(3区分)別主世帯数及び１世帯当たり所有戸数＜乙＞－全国、都道府県、21大都市</v>
      </c>
      <c r="G269" s="66" t="str">
        <f>IF($F269="","",INDEX(DB!$D$7:$D$282,MATCH($F269,DB!$C$7:$C$282,0)))</f>
        <v>○</v>
      </c>
      <c r="H269" s="66" t="str">
        <f>IF($F269="","",INDEX(DB!$E$7:$E$282,MATCH($F269,DB!$C$7:$C$282,0)))</f>
        <v>○</v>
      </c>
      <c r="I269" s="66">
        <f>IF($F269="","",INDEX(DB!$F$7:$F$282,MATCH($F269,DB!$C$7:$C$282,0)))</f>
        <v>0</v>
      </c>
      <c r="J269" s="66">
        <f>IF($F269="","",INDEX(DB!$G$7:$G$282,MATCH($F269,DB!$C$7:$C$282,0)))</f>
        <v>0</v>
      </c>
    </row>
    <row r="270" spans="4:10" ht="22.5" customHeight="1" x14ac:dyDescent="0.15">
      <c r="D270" s="55">
        <f t="shared" si="4"/>
        <v>266</v>
      </c>
      <c r="E270" s="56" t="str">
        <f>IF($F270="","",INDEX(DB!$B$7:$B$282,MATCH($F270,DB!$C$7:$C$282,0)))</f>
        <v>第149-1表</v>
      </c>
      <c r="F270" s="60" t="str">
        <v>現住居以外に所有する住宅の主な用途(8区分)、現住居の所有の関係(5区分)別現住居以外に所有する住宅の有無、現住居以外に所有する住宅数(7区分)別主世帯数及び１世帯当たり所有戸数＜乙＞－全国</v>
      </c>
      <c r="G270" s="66" t="str">
        <f>IF($F270="","",INDEX(DB!$D$7:$D$282,MATCH($F270,DB!$C$7:$C$282,0)))</f>
        <v>○</v>
      </c>
      <c r="H270" s="66" t="str">
        <f>IF($F270="","",INDEX(DB!$E$7:$E$282,MATCH($F270,DB!$C$7:$C$282,0)))</f>
        <v/>
      </c>
      <c r="I270" s="66">
        <f>IF($F270="","",INDEX(DB!$F$7:$F$282,MATCH($F270,DB!$C$7:$C$282,0)))</f>
        <v>0</v>
      </c>
      <c r="J270" s="66">
        <f>IF($F270="","",INDEX(DB!$G$7:$G$282,MATCH($F270,DB!$C$7:$C$282,0)))</f>
        <v>0</v>
      </c>
    </row>
    <row r="271" spans="4:10" ht="22.5" customHeight="1" x14ac:dyDescent="0.15">
      <c r="D271" s="55">
        <f t="shared" si="4"/>
        <v>267</v>
      </c>
      <c r="E271" s="56" t="str">
        <f>IF($F271="","",INDEX(DB!$B$7:$B$282,MATCH($F271,DB!$C$7:$C$282,0)))</f>
        <v>第149-2表</v>
      </c>
      <c r="F271" s="60" t="str">
        <v>現住居以外に所有する住宅の主な用途(8区分)、現住居の所有の関係(2区分)別現住居以外に所有する住宅の有無、現住居以外に所有する住宅数(3区分)別主世帯数及び１世帯当たり所有戸数＜乙＞－全国、都道府県、21大都市</v>
      </c>
      <c r="G271" s="66" t="str">
        <f>IF($F271="","",INDEX(DB!$D$7:$D$282,MATCH($F271,DB!$C$7:$C$282,0)))</f>
        <v>○</v>
      </c>
      <c r="H271" s="66" t="str">
        <f>IF($F271="","",INDEX(DB!$E$7:$E$282,MATCH($F271,DB!$C$7:$C$282,0)))</f>
        <v>○</v>
      </c>
      <c r="I271" s="66">
        <f>IF($F271="","",INDEX(DB!$F$7:$F$282,MATCH($F271,DB!$C$7:$C$282,0)))</f>
        <v>0</v>
      </c>
      <c r="J271" s="66">
        <f>IF($F271="","",INDEX(DB!$G$7:$G$282,MATCH($F271,DB!$C$7:$C$282,0)))</f>
        <v>0</v>
      </c>
    </row>
    <row r="272" spans="4:10" ht="22.5" customHeight="1" x14ac:dyDescent="0.15">
      <c r="D272" s="55">
        <f t="shared" si="4"/>
        <v>268</v>
      </c>
      <c r="E272" s="56" t="str">
        <f>IF($F272="","",INDEX(DB!$B$7:$B$282,MATCH($F272,DB!$C$7:$C$282,0)))</f>
        <v>第150-1表</v>
      </c>
      <c r="F272" s="60" t="str">
        <v>家計を主に支える者の年齢(14区分)、現住居以外に所有する住宅の主な用途(8区分)別主世帯が現住居以外に所有する住宅数＜乙＞－全国</v>
      </c>
      <c r="G272" s="66" t="str">
        <f>IF($F272="","",INDEX(DB!$D$7:$D$282,MATCH($F272,DB!$C$7:$C$282,0)))</f>
        <v>○</v>
      </c>
      <c r="H272" s="66" t="str">
        <f>IF($F272="","",INDEX(DB!$E$7:$E$282,MATCH($F272,DB!$C$7:$C$282,0)))</f>
        <v/>
      </c>
      <c r="I272" s="66">
        <f>IF($F272="","",INDEX(DB!$F$7:$F$282,MATCH($F272,DB!$C$7:$C$282,0)))</f>
        <v>0</v>
      </c>
      <c r="J272" s="66">
        <f>IF($F272="","",INDEX(DB!$G$7:$G$282,MATCH($F272,DB!$C$7:$C$282,0)))</f>
        <v>0</v>
      </c>
    </row>
    <row r="273" spans="4:10" ht="22.5" customHeight="1" x14ac:dyDescent="0.15">
      <c r="D273" s="55">
        <f t="shared" si="4"/>
        <v>269</v>
      </c>
      <c r="E273" s="56" t="str">
        <f>IF($F273="","",INDEX(DB!$B$7:$B$282,MATCH($F273,DB!$C$7:$C$282,0)))</f>
        <v>第150-2表</v>
      </c>
      <c r="F273" s="60" t="str">
        <v>家計を主に支える者の年齢(6区分)、現住居以外に所有する住宅の主な用途(8区分)別主世帯が現住居以外に所有する住宅数＜乙＞－全国、都道府県、21大都市</v>
      </c>
      <c r="G273" s="66" t="str">
        <f>IF($F273="","",INDEX(DB!$D$7:$D$282,MATCH($F273,DB!$C$7:$C$282,0)))</f>
        <v>○</v>
      </c>
      <c r="H273" s="66" t="str">
        <f>IF($F273="","",INDEX(DB!$E$7:$E$282,MATCH($F273,DB!$C$7:$C$282,0)))</f>
        <v>○</v>
      </c>
      <c r="I273" s="66">
        <f>IF($F273="","",INDEX(DB!$F$7:$F$282,MATCH($F273,DB!$C$7:$C$282,0)))</f>
        <v>0</v>
      </c>
      <c r="J273" s="66">
        <f>IF($F273="","",INDEX(DB!$G$7:$G$282,MATCH($F273,DB!$C$7:$C$282,0)))</f>
        <v>0</v>
      </c>
    </row>
    <row r="274" spans="4:10" ht="22.5" customHeight="1" x14ac:dyDescent="0.15">
      <c r="D274" s="55">
        <f t="shared" si="4"/>
        <v>270</v>
      </c>
      <c r="E274" s="56" t="str">
        <f>IF($F274="","",INDEX(DB!$B$7:$B$282,MATCH($F274,DB!$C$7:$C$282,0)))</f>
        <v>第151-1表</v>
      </c>
      <c r="F274" s="60" t="str">
        <v>家計を主に支える者の従業上の地位(8区分)、現住居以外に所有する住宅の主な用途(8区分)別主世帯が現住居以外に所有する住宅数＜乙＞－全国</v>
      </c>
      <c r="G274" s="66" t="str">
        <f>IF($F274="","",INDEX(DB!$D$7:$D$282,MATCH($F274,DB!$C$7:$C$282,0)))</f>
        <v>○</v>
      </c>
      <c r="H274" s="66" t="str">
        <f>IF($F274="","",INDEX(DB!$E$7:$E$282,MATCH($F274,DB!$C$7:$C$282,0)))</f>
        <v/>
      </c>
      <c r="I274" s="66">
        <f>IF($F274="","",INDEX(DB!$F$7:$F$282,MATCH($F274,DB!$C$7:$C$282,0)))</f>
        <v>0</v>
      </c>
      <c r="J274" s="66">
        <f>IF($F274="","",INDEX(DB!$G$7:$G$282,MATCH($F274,DB!$C$7:$C$282,0)))</f>
        <v>0</v>
      </c>
    </row>
    <row r="275" spans="4:10" ht="22.5" customHeight="1" x14ac:dyDescent="0.15">
      <c r="D275" s="55">
        <f t="shared" si="4"/>
        <v>271</v>
      </c>
      <c r="E275" s="56" t="str">
        <f>IF($F275="","",INDEX(DB!$B$7:$B$282,MATCH($F275,DB!$C$7:$C$282,0)))</f>
        <v>第151-2表</v>
      </c>
      <c r="F275" s="60" t="str">
        <v>家計を主に支える者の従業上の地位(3区分)、現住居以外に所有する住宅の主な用途(8区分)別主世帯が現住居以外に所有する住宅数＜乙＞－全国、都道府県、21大都市</v>
      </c>
      <c r="G275" s="66" t="str">
        <f>IF($F275="","",INDEX(DB!$D$7:$D$282,MATCH($F275,DB!$C$7:$C$282,0)))</f>
        <v>○</v>
      </c>
      <c r="H275" s="66" t="str">
        <f>IF($F275="","",INDEX(DB!$E$7:$E$282,MATCH($F275,DB!$C$7:$C$282,0)))</f>
        <v>○</v>
      </c>
      <c r="I275" s="66">
        <f>IF($F275="","",INDEX(DB!$F$7:$F$282,MATCH($F275,DB!$C$7:$C$282,0)))</f>
        <v>0</v>
      </c>
      <c r="J275" s="66">
        <f>IF($F275="","",INDEX(DB!$G$7:$G$282,MATCH($F275,DB!$C$7:$C$282,0)))</f>
        <v>0</v>
      </c>
    </row>
    <row r="276" spans="4:10" ht="22.5" customHeight="1" x14ac:dyDescent="0.15">
      <c r="D276" s="55">
        <f t="shared" si="4"/>
        <v>272</v>
      </c>
      <c r="E276" s="56" t="str">
        <f>IF($F276="","",INDEX(DB!$B$7:$B$282,MATCH($F276,DB!$C$7:$C$282,0)))</f>
        <v>第152-1表</v>
      </c>
      <c r="F276" s="60" t="str">
        <v>世帯の年間収入階級(11区分)、現住居以外に所有する住宅の主な用途(8区分)別主世帯が現住居以外に所有する住宅数＜乙＞－全国</v>
      </c>
      <c r="G276" s="66" t="str">
        <f>IF($F276="","",INDEX(DB!$D$7:$D$282,MATCH($F276,DB!$C$7:$C$282,0)))</f>
        <v>○</v>
      </c>
      <c r="H276" s="66" t="str">
        <f>IF($F276="","",INDEX(DB!$E$7:$E$282,MATCH($F276,DB!$C$7:$C$282,0)))</f>
        <v/>
      </c>
      <c r="I276" s="66">
        <f>IF($F276="","",INDEX(DB!$F$7:$F$282,MATCH($F276,DB!$C$7:$C$282,0)))</f>
        <v>0</v>
      </c>
      <c r="J276" s="66">
        <f>IF($F276="","",INDEX(DB!$G$7:$G$282,MATCH($F276,DB!$C$7:$C$282,0)))</f>
        <v>0</v>
      </c>
    </row>
    <row r="277" spans="4:10" ht="22.5" customHeight="1" x14ac:dyDescent="0.15">
      <c r="D277" s="55">
        <f t="shared" si="4"/>
        <v>273</v>
      </c>
      <c r="E277" s="56" t="str">
        <f>IF($F277="","",INDEX(DB!$B$7:$B$282,MATCH($F277,DB!$C$7:$C$282,0)))</f>
        <v>第152-2表</v>
      </c>
      <c r="F277" s="60" t="str">
        <v>世帯の年間収入階級(9区分)、現住居以外に所有する住宅の主な用途(8区分)別主世帯が現住居以外に所有する住宅数＜乙＞－全国、都道府県、21大都市</v>
      </c>
      <c r="G277" s="66" t="str">
        <f>IF($F277="","",INDEX(DB!$D$7:$D$282,MATCH($F277,DB!$C$7:$C$282,0)))</f>
        <v>○</v>
      </c>
      <c r="H277" s="66" t="str">
        <f>IF($F277="","",INDEX(DB!$E$7:$E$282,MATCH($F277,DB!$C$7:$C$282,0)))</f>
        <v>○</v>
      </c>
      <c r="I277" s="66">
        <f>IF($F277="","",INDEX(DB!$F$7:$F$282,MATCH($F277,DB!$C$7:$C$282,0)))</f>
        <v>0</v>
      </c>
      <c r="J277" s="66">
        <f>IF($F277="","",INDEX(DB!$G$7:$G$282,MATCH($F277,DB!$C$7:$C$282,0)))</f>
        <v>0</v>
      </c>
    </row>
    <row r="278" spans="4:10" ht="22.5" customHeight="1" x14ac:dyDescent="0.15">
      <c r="D278" s="55">
        <f t="shared" si="4"/>
        <v>274</v>
      </c>
      <c r="E278" s="56" t="str">
        <f>IF($F278="","",INDEX(DB!$B$7:$B$282,MATCH($F278,DB!$C$7:$C$282,0)))</f>
        <v>第153-1表</v>
      </c>
      <c r="F278" s="60" t="str">
        <v>現住居の所有の関係(5区分)、現住居以外に所有する住宅の主な用途(8区分)別主世帯が現住居以外に所有する住宅数＜乙＞－全国</v>
      </c>
      <c r="G278" s="66" t="str">
        <f>IF($F278="","",INDEX(DB!$D$7:$D$282,MATCH($F278,DB!$C$7:$C$282,0)))</f>
        <v>○</v>
      </c>
      <c r="H278" s="66" t="str">
        <f>IF($F278="","",INDEX(DB!$E$7:$E$282,MATCH($F278,DB!$C$7:$C$282,0)))</f>
        <v/>
      </c>
      <c r="I278" s="66">
        <f>IF($F278="","",INDEX(DB!$F$7:$F$282,MATCH($F278,DB!$C$7:$C$282,0)))</f>
        <v>0</v>
      </c>
      <c r="J278" s="66">
        <f>IF($F278="","",INDEX(DB!$G$7:$G$282,MATCH($F278,DB!$C$7:$C$282,0)))</f>
        <v>0</v>
      </c>
    </row>
    <row r="279" spans="4:10" ht="22.5" customHeight="1" x14ac:dyDescent="0.15">
      <c r="D279" s="55">
        <f t="shared" si="4"/>
        <v>275</v>
      </c>
      <c r="E279" s="56" t="str">
        <f>IF($F279="","",INDEX(DB!$B$7:$B$282,MATCH($F279,DB!$C$7:$C$282,0)))</f>
        <v>第153-2表</v>
      </c>
      <c r="F279" s="60" t="str">
        <v>現住居の所有の関係(2区分)、現住居以外に所有する住宅の主な用途(8区分)別主世帯が現住居以外に所有する住宅数＜乙＞－全国、都道府県、21大都市</v>
      </c>
      <c r="G279" s="66" t="str">
        <f>IF($F279="","",INDEX(DB!$D$7:$D$282,MATCH($F279,DB!$C$7:$C$282,0)))</f>
        <v>○</v>
      </c>
      <c r="H279" s="66" t="str">
        <f>IF($F279="","",INDEX(DB!$E$7:$E$282,MATCH($F279,DB!$C$7:$C$282,0)))</f>
        <v>○</v>
      </c>
      <c r="I279" s="66">
        <f>IF($F279="","",INDEX(DB!$F$7:$F$282,MATCH($F279,DB!$C$7:$C$282,0)))</f>
        <v>0</v>
      </c>
      <c r="J279" s="66">
        <f>IF($F279="","",INDEX(DB!$G$7:$G$282,MATCH($F279,DB!$C$7:$C$282,0)))</f>
        <v>0</v>
      </c>
    </row>
  </sheetData>
  <sheetProtection algorithmName="SHA-512" hashValue="X35zv9tG626KzfbxLFAmfURdGN/gDkJToW1k1NQBBVoFDv2jL3smvLJrIoU9FsaYcfRlroBcFrJMkY1jf3llrg==" saltValue="53SJaPkFuBaaKW/LjDtL8A==" spinCount="100000" sheet="1" objects="1" scenarios="1"/>
  <autoFilter ref="G4:J4" xr:uid="{F5CAD17E-2D1D-45BB-A334-A03D34CD0531}"/>
  <mergeCells count="8">
    <mergeCell ref="G1:J1"/>
    <mergeCell ref="G2:I2"/>
    <mergeCell ref="A4:B4"/>
    <mergeCell ref="F3:F4"/>
    <mergeCell ref="E3:E4"/>
    <mergeCell ref="D3:D4"/>
    <mergeCell ref="G3:J3"/>
    <mergeCell ref="D2:F2"/>
  </mergeCells>
  <phoneticPr fontId="5"/>
  <conditionalFormatting sqref="F5">
    <cfRule type="expression" dxfId="1" priority="2">
      <formula>ISERROR($F$5)</formula>
    </cfRule>
  </conditionalFormatting>
  <conditionalFormatting sqref="D2:F2">
    <cfRule type="cellIs" dxfId="0" priority="1" operator="equal">
      <formula>#REF!</formula>
    </cfRule>
  </conditionalFormatting>
  <hyperlinks>
    <hyperlink ref="G1" r:id="rId1" xr:uid="{A78DC3A0-5783-4163-B5B7-302620FB538A}"/>
    <hyperlink ref="G2:I2" location="検索画面!C6" display="検索画面に戻る" xr:uid="{1BBD4D88-FF3B-4963-A3F9-0D5003FB4C0F}"/>
  </hyperlinks>
  <pageMargins left="0.70866141732283472" right="0.70866141732283472" top="0.74803149606299213" bottom="0.74803149606299213" header="0.31496062992125984" footer="0.31496062992125984"/>
  <pageSetup paperSize="9" scale="65" orientation="portrait" r:id="rId2"/>
  <extLst>
    <ext xmlns:x14="http://schemas.microsoft.com/office/spreadsheetml/2009/9/main" uri="{CCE6A557-97BC-4b89-ADB6-D9C93CAAB3DF}">
      <x14:dataValidations xmlns:xm="http://schemas.microsoft.com/office/excel/2006/main" count="2">
        <x14:dataValidation type="list" allowBlank="1" showInputMessage="1" xr:uid="{D5012053-2672-4086-9D7A-68E3D13772E9}">
          <x14:formula1>
            <xm:f>'DB（プルダウン用）'!$A$5:$A$128</xm:f>
          </x14:formula1>
          <xm:sqref>B7:B9</xm:sqref>
        </x14:dataValidation>
        <x14:dataValidation type="list" allowBlank="1" showErrorMessage="1" xr:uid="{FA14718D-0F09-4BFF-A0E3-A6101EA755C0}">
          <x14:formula1>
            <xm:f>'DB（プルダウン用）'!$D$5:$D$6</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020CE2-B689-4804-BF65-96F3B1EB9E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DB</vt:lpstr>
      <vt:lpstr>DB（プルダウン用）</vt:lpstr>
      <vt:lpstr>DB (ﾊﾞｯｸﾃﾞｰﾀ)</vt:lpstr>
      <vt:lpstr>検索画面</vt:lpstr>
      <vt:lpstr>検索結果</vt:lpstr>
      <vt:lpstr>検索画面!Print_Area</vt:lpstr>
      <vt:lpstr>検索結果!Print_Area</vt:lpstr>
      <vt:lpstr>検索画面!Print_Titles</vt:lpstr>
      <vt:lpstr>検索結果!Print_Titles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2025-02-12T03:01:06Z</dcterms:created>
  <dcterms:modified xsi:type="dcterms:W3CDTF">2025-02-12T03:02:52Z</dcterms:modified>
</cp:coreProperties>
</file>