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7AECA2C9-B63E-4C24-A23C-5D028E732E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次" sheetId="1" r:id="rId1"/>
    <sheet name="第１表_幼稚園" sheetId="31" r:id="rId2"/>
    <sheet name="第２表_幼保連携こども園" sheetId="33" r:id="rId3"/>
    <sheet name="第３表_保育所" sheetId="35" r:id="rId4"/>
    <sheet name="第４表_小学校" sheetId="37" r:id="rId5"/>
    <sheet name="第５表_中学校" sheetId="39" r:id="rId6"/>
    <sheet name="第６表_義務教育学校" sheetId="41" r:id="rId7"/>
    <sheet name="第７表その１_高校_全日" sheetId="59" r:id="rId8"/>
    <sheet name="第７表その２_高校_定時" sheetId="46" r:id="rId9"/>
    <sheet name="第８表_中等教育学校" sheetId="61" r:id="rId10"/>
    <sheet name="第９表_専修学校" sheetId="50" r:id="rId11"/>
    <sheet name="第10表_各種学校" sheetId="52" r:id="rId12"/>
    <sheet name="第11表_特支学校" sheetId="60" r:id="rId13"/>
    <sheet name="第12表_短期大学" sheetId="56" r:id="rId14"/>
    <sheet name="第13表_大学" sheetId="58" r:id="rId15"/>
  </sheets>
  <definedNames>
    <definedName name="_xlnm._FilterDatabase" localSheetId="1" hidden="1">第１表_幼稚園!#REF!</definedName>
    <definedName name="_xlnm._FilterDatabase" localSheetId="3" hidden="1">第３表_保育所!$B$37:$Q$53</definedName>
    <definedName name="_xlnm.Print_Area" localSheetId="11">第10表_各種学校!$B$1:$X$23</definedName>
    <definedName name="_xlnm.Print_Area" localSheetId="12">第11表_特支学校!$B$1:$AH$29</definedName>
    <definedName name="_xlnm.Print_Area" localSheetId="13">第12表_短期大学!$B$1:$AL$23</definedName>
    <definedName name="_xlnm.Print_Area" localSheetId="14">第13表_大学!$B$1:$AT$39</definedName>
    <definedName name="_xlnm.Print_Area" localSheetId="1">第１表_幼稚園!$B$1:$AD$65</definedName>
    <definedName name="_xlnm.Print_Area" localSheetId="2">第２表_幼保連携こども園!$B$1:$AG$33</definedName>
    <definedName name="_xlnm.Print_Area" localSheetId="3">第３表_保育所!$B$1:$Q$83</definedName>
    <definedName name="_xlnm.Print_Area" localSheetId="4">第４表_小学校!$B$1:$AH$50</definedName>
    <definedName name="_xlnm.Print_Area" localSheetId="5">第５表_中学校!$B$1:$AB$61</definedName>
    <definedName name="_xlnm.Print_Area" localSheetId="6">第６表_義務教育学校!$B$1:$AL$12</definedName>
    <definedName name="_xlnm.Print_Area" localSheetId="7">第７表その１_高校_全日!$B$1:$AI$56</definedName>
    <definedName name="_xlnm.Print_Area" localSheetId="8">第７表その２_高校_定時!$B$1:$AI$20</definedName>
    <definedName name="_xlnm.Print_Area" localSheetId="9">第８表_中等教育学校!$B$1:$AD$15</definedName>
    <definedName name="_xlnm.Print_Area" localSheetId="10">第９表_専修学校!$B$1:$AF$36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60" l="1"/>
  <c r="R14" i="60"/>
  <c r="P14" i="60"/>
  <c r="P13" i="60"/>
  <c r="P11" i="60"/>
  <c r="X15" i="50"/>
  <c r="F12" i="37" l="1"/>
  <c r="H37" i="35" l="1"/>
  <c r="D9" i="35"/>
  <c r="I36" i="31"/>
  <c r="H36" i="31"/>
  <c r="AG10" i="37"/>
  <c r="AD12" i="37"/>
  <c r="AD10" i="37" s="1"/>
  <c r="AE12" i="37"/>
  <c r="AE10" i="37" s="1"/>
  <c r="AF12" i="37"/>
  <c r="AF10" i="37" s="1"/>
  <c r="AG12" i="37"/>
  <c r="AH12" i="37"/>
  <c r="AH10" i="37" s="1"/>
  <c r="AD39" i="37"/>
  <c r="AE39" i="37"/>
  <c r="AF39" i="37"/>
  <c r="AG39" i="37"/>
  <c r="AH39" i="37"/>
  <c r="AD43" i="37"/>
  <c r="AE43" i="37"/>
  <c r="AF43" i="37"/>
  <c r="AG43" i="37"/>
  <c r="AH43" i="37"/>
  <c r="E12" i="37"/>
  <c r="X14" i="61" l="1"/>
  <c r="X13" i="61" s="1"/>
  <c r="X11" i="61" s="1"/>
  <c r="R14" i="61"/>
  <c r="Q14" i="61"/>
  <c r="P14" i="61"/>
  <c r="P13" i="61" s="1"/>
  <c r="P11" i="61" s="1"/>
  <c r="O14" i="61"/>
  <c r="O13" i="61" s="1"/>
  <c r="O11" i="61" s="1"/>
  <c r="K14" i="61"/>
  <c r="H14" i="61"/>
  <c r="G14" i="61"/>
  <c r="G13" i="61" s="1"/>
  <c r="G11" i="61" s="1"/>
  <c r="AD13" i="61"/>
  <c r="AD11" i="61" s="1"/>
  <c r="AC13" i="61"/>
  <c r="AB13" i="61"/>
  <c r="AA13" i="61"/>
  <c r="AA11" i="61" s="1"/>
  <c r="Z13" i="61"/>
  <c r="Z11" i="61" s="1"/>
  <c r="Y13" i="61"/>
  <c r="W13" i="61"/>
  <c r="W11" i="61" s="1"/>
  <c r="V13" i="61"/>
  <c r="V11" i="61" s="1"/>
  <c r="U13" i="61"/>
  <c r="T13" i="61"/>
  <c r="S13" i="61"/>
  <c r="S11" i="61" s="1"/>
  <c r="R13" i="61"/>
  <c r="R11" i="61" s="1"/>
  <c r="Q13" i="61"/>
  <c r="N13" i="61"/>
  <c r="N11" i="61" s="1"/>
  <c r="M13" i="61"/>
  <c r="L13" i="61"/>
  <c r="K13" i="61"/>
  <c r="K11" i="61" s="1"/>
  <c r="J13" i="61"/>
  <c r="J11" i="61" s="1"/>
  <c r="I13" i="61"/>
  <c r="H13" i="61"/>
  <c r="H11" i="61" s="1"/>
  <c r="F13" i="61"/>
  <c r="F11" i="61" s="1"/>
  <c r="E13" i="61"/>
  <c r="D13" i="61"/>
  <c r="AC11" i="61"/>
  <c r="AB11" i="61"/>
  <c r="Y11" i="61"/>
  <c r="U11" i="61"/>
  <c r="T11" i="61"/>
  <c r="Q11" i="61"/>
  <c r="M11" i="61"/>
  <c r="L11" i="61"/>
  <c r="I11" i="61"/>
  <c r="E11" i="61"/>
  <c r="D11" i="61"/>
  <c r="S28" i="60" l="1"/>
  <c r="R28" i="60"/>
  <c r="Q28" i="60"/>
  <c r="P28" i="60"/>
  <c r="M28" i="60"/>
  <c r="J28" i="60"/>
  <c r="G28" i="60"/>
  <c r="F28" i="60"/>
  <c r="S27" i="60"/>
  <c r="R27" i="60"/>
  <c r="Q27" i="60"/>
  <c r="P27" i="60"/>
  <c r="M27" i="60"/>
  <c r="J27" i="60"/>
  <c r="G27" i="60"/>
  <c r="F27" i="60"/>
  <c r="S26" i="60"/>
  <c r="R26" i="60"/>
  <c r="Q26" i="60"/>
  <c r="P26" i="60"/>
  <c r="M26" i="60"/>
  <c r="J26" i="60"/>
  <c r="G26" i="60"/>
  <c r="F26" i="60"/>
  <c r="S25" i="60"/>
  <c r="R25" i="60"/>
  <c r="Q25" i="60"/>
  <c r="P25" i="60"/>
  <c r="M25" i="60"/>
  <c r="J25" i="60"/>
  <c r="G25" i="60"/>
  <c r="F25" i="60"/>
  <c r="S24" i="60"/>
  <c r="R24" i="60"/>
  <c r="Q24" i="60"/>
  <c r="P24" i="60"/>
  <c r="M24" i="60"/>
  <c r="J24" i="60"/>
  <c r="G24" i="60"/>
  <c r="F24" i="60"/>
  <c r="S23" i="60"/>
  <c r="R23" i="60"/>
  <c r="Q23" i="60"/>
  <c r="P23" i="60"/>
  <c r="M23" i="60"/>
  <c r="J23" i="60"/>
  <c r="G23" i="60"/>
  <c r="F23" i="60"/>
  <c r="S22" i="60"/>
  <c r="R22" i="60"/>
  <c r="Q22" i="60"/>
  <c r="P22" i="60"/>
  <c r="M22" i="60"/>
  <c r="J22" i="60"/>
  <c r="G22" i="60"/>
  <c r="F22" i="60"/>
  <c r="S21" i="60"/>
  <c r="R21" i="60"/>
  <c r="Q21" i="60"/>
  <c r="P21" i="60"/>
  <c r="M21" i="60"/>
  <c r="J21" i="60"/>
  <c r="G21" i="60"/>
  <c r="F21" i="60"/>
  <c r="S20" i="60"/>
  <c r="R20" i="60"/>
  <c r="Q20" i="60"/>
  <c r="P20" i="60"/>
  <c r="M20" i="60"/>
  <c r="J20" i="60"/>
  <c r="G20" i="60"/>
  <c r="F20" i="60"/>
  <c r="S19" i="60"/>
  <c r="R19" i="60"/>
  <c r="Q19" i="60"/>
  <c r="P19" i="60"/>
  <c r="M19" i="60"/>
  <c r="J19" i="60"/>
  <c r="G19" i="60"/>
  <c r="F19" i="60"/>
  <c r="S18" i="60"/>
  <c r="R18" i="60"/>
  <c r="Q18" i="60"/>
  <c r="P18" i="60"/>
  <c r="M18" i="60"/>
  <c r="J18" i="60"/>
  <c r="G18" i="60"/>
  <c r="F18" i="60"/>
  <c r="S17" i="60"/>
  <c r="R17" i="60"/>
  <c r="Q17" i="60"/>
  <c r="Q16" i="60" s="1"/>
  <c r="P17" i="60"/>
  <c r="P16" i="60" s="1"/>
  <c r="M17" i="60"/>
  <c r="J17" i="60"/>
  <c r="G17" i="60"/>
  <c r="F17" i="60"/>
  <c r="F16" i="60" s="1"/>
  <c r="AH16" i="60"/>
  <c r="AG16" i="60"/>
  <c r="AF16" i="60"/>
  <c r="AF11" i="60" s="1"/>
  <c r="AE16" i="60"/>
  <c r="AD16" i="60"/>
  <c r="AC16" i="60"/>
  <c r="AB16" i="60"/>
  <c r="AB11" i="60" s="1"/>
  <c r="AA16" i="60"/>
  <c r="Z16" i="60"/>
  <c r="Y16" i="60"/>
  <c r="X16" i="60"/>
  <c r="X11" i="60" s="1"/>
  <c r="W16" i="60"/>
  <c r="V16" i="60"/>
  <c r="U16" i="60"/>
  <c r="T16" i="60"/>
  <c r="T11" i="60" s="1"/>
  <c r="S16" i="60"/>
  <c r="R16" i="60"/>
  <c r="O16" i="60"/>
  <c r="N16" i="60"/>
  <c r="M16" i="60"/>
  <c r="L16" i="60"/>
  <c r="L11" i="60" s="1"/>
  <c r="K16" i="60"/>
  <c r="J16" i="60"/>
  <c r="I16" i="60"/>
  <c r="H16" i="60"/>
  <c r="H11" i="60" s="1"/>
  <c r="G16" i="60"/>
  <c r="E16" i="60"/>
  <c r="D16" i="60"/>
  <c r="D11" i="60" s="1"/>
  <c r="S13" i="60"/>
  <c r="S11" i="60" s="1"/>
  <c r="M14" i="60"/>
  <c r="M13" i="60" s="1"/>
  <c r="M11" i="60" s="1"/>
  <c r="J14" i="60"/>
  <c r="G14" i="60"/>
  <c r="F14" i="60"/>
  <c r="AH13" i="60"/>
  <c r="AH11" i="60" s="1"/>
  <c r="AG13" i="60"/>
  <c r="AF13" i="60"/>
  <c r="AE13" i="60"/>
  <c r="AE11" i="60" s="1"/>
  <c r="AD13" i="60"/>
  <c r="AD11" i="60" s="1"/>
  <c r="AC13" i="60"/>
  <c r="AB13" i="60"/>
  <c r="AA13" i="60"/>
  <c r="AA11" i="60" s="1"/>
  <c r="Z13" i="60"/>
  <c r="Z11" i="60" s="1"/>
  <c r="Y13" i="60"/>
  <c r="X13" i="60"/>
  <c r="W13" i="60"/>
  <c r="W11" i="60" s="1"/>
  <c r="V13" i="60"/>
  <c r="V11" i="60" s="1"/>
  <c r="U13" i="60"/>
  <c r="T13" i="60"/>
  <c r="R13" i="60"/>
  <c r="R11" i="60" s="1"/>
  <c r="O13" i="60"/>
  <c r="O11" i="60" s="1"/>
  <c r="N13" i="60"/>
  <c r="N11" i="60" s="1"/>
  <c r="L13" i="60"/>
  <c r="K13" i="60"/>
  <c r="K11" i="60" s="1"/>
  <c r="J13" i="60"/>
  <c r="J11" i="60" s="1"/>
  <c r="I13" i="60"/>
  <c r="H13" i="60"/>
  <c r="G13" i="60"/>
  <c r="G11" i="60" s="1"/>
  <c r="F13" i="60"/>
  <c r="F11" i="60" s="1"/>
  <c r="E13" i="60"/>
  <c r="D13" i="60"/>
  <c r="AG11" i="60"/>
  <c r="AC11" i="60"/>
  <c r="Y11" i="60"/>
  <c r="U11" i="60"/>
  <c r="I11" i="60"/>
  <c r="E11" i="60"/>
  <c r="S19" i="46"/>
  <c r="R19" i="46"/>
  <c r="Q19" i="46" s="1"/>
  <c r="M19" i="46"/>
  <c r="J19" i="46"/>
  <c r="G19" i="46"/>
  <c r="F19" i="46" s="1"/>
  <c r="S18" i="46"/>
  <c r="R18" i="46"/>
  <c r="Q18" i="46" s="1"/>
  <c r="M18" i="46"/>
  <c r="J18" i="46"/>
  <c r="G18" i="46"/>
  <c r="F18" i="46" s="1"/>
  <c r="S17" i="46"/>
  <c r="R17" i="46"/>
  <c r="Q17" i="46"/>
  <c r="M17" i="46"/>
  <c r="J17" i="46"/>
  <c r="G17" i="46"/>
  <c r="F17" i="46"/>
  <c r="S16" i="46"/>
  <c r="R16" i="46"/>
  <c r="Q16" i="46"/>
  <c r="M16" i="46"/>
  <c r="M12" i="46" s="1"/>
  <c r="M10" i="46" s="1"/>
  <c r="J16" i="46"/>
  <c r="G16" i="46"/>
  <c r="F16" i="46"/>
  <c r="S15" i="46"/>
  <c r="R15" i="46"/>
  <c r="Q15" i="46" s="1"/>
  <c r="M15" i="46"/>
  <c r="J15" i="46"/>
  <c r="G15" i="46"/>
  <c r="F15" i="46" s="1"/>
  <c r="S14" i="46"/>
  <c r="S12" i="46" s="1"/>
  <c r="S10" i="46" s="1"/>
  <c r="R14" i="46"/>
  <c r="Q14" i="46" s="1"/>
  <c r="M14" i="46"/>
  <c r="J14" i="46"/>
  <c r="J12" i="46" s="1"/>
  <c r="J10" i="46" s="1"/>
  <c r="G14" i="46"/>
  <c r="F14" i="46" s="1"/>
  <c r="S13" i="46"/>
  <c r="R13" i="46"/>
  <c r="R12" i="46" s="1"/>
  <c r="R10" i="46" s="1"/>
  <c r="Q13" i="46"/>
  <c r="M13" i="46"/>
  <c r="J13" i="46"/>
  <c r="G13" i="46"/>
  <c r="G12" i="46" s="1"/>
  <c r="G10" i="46" s="1"/>
  <c r="F13" i="46"/>
  <c r="AI12" i="46"/>
  <c r="AH12" i="46"/>
  <c r="AG12" i="46"/>
  <c r="AF12" i="46"/>
  <c r="AE12" i="46"/>
  <c r="AD12" i="46"/>
  <c r="AC12" i="46"/>
  <c r="AB12" i="46"/>
  <c r="AA12" i="46"/>
  <c r="Z12" i="46"/>
  <c r="Y12" i="46"/>
  <c r="X12" i="46"/>
  <c r="W12" i="46"/>
  <c r="V12" i="46"/>
  <c r="U12" i="46"/>
  <c r="T12" i="46"/>
  <c r="P12" i="46"/>
  <c r="O12" i="46"/>
  <c r="N12" i="46"/>
  <c r="L12" i="46"/>
  <c r="K12" i="46"/>
  <c r="I12" i="46"/>
  <c r="H12" i="46"/>
  <c r="E12" i="46"/>
  <c r="D12" i="46"/>
  <c r="AI10" i="46"/>
  <c r="AH10" i="46"/>
  <c r="AG10" i="46"/>
  <c r="AF10" i="46"/>
  <c r="AE10" i="46"/>
  <c r="AD10" i="46"/>
  <c r="AC10" i="46"/>
  <c r="AB10" i="46"/>
  <c r="AA10" i="46"/>
  <c r="Z10" i="46"/>
  <c r="Y10" i="46"/>
  <c r="X10" i="46"/>
  <c r="W10" i="46"/>
  <c r="V10" i="46"/>
  <c r="U10" i="46"/>
  <c r="T10" i="46"/>
  <c r="P10" i="46"/>
  <c r="O10" i="46"/>
  <c r="N10" i="46"/>
  <c r="L10" i="46"/>
  <c r="K10" i="46"/>
  <c r="I10" i="46"/>
  <c r="H10" i="46"/>
  <c r="E10" i="46"/>
  <c r="D10" i="46"/>
  <c r="S52" i="59"/>
  <c r="R52" i="59"/>
  <c r="Q52" i="59" s="1"/>
  <c r="M52" i="59"/>
  <c r="J52" i="59"/>
  <c r="G52" i="59"/>
  <c r="F52" i="59"/>
  <c r="S51" i="59"/>
  <c r="Q51" i="59" s="1"/>
  <c r="R51" i="59"/>
  <c r="M51" i="59"/>
  <c r="J51" i="59"/>
  <c r="F51" i="59" s="1"/>
  <c r="G51" i="59"/>
  <c r="S50" i="59"/>
  <c r="R50" i="59"/>
  <c r="Q50" i="59" s="1"/>
  <c r="M50" i="59"/>
  <c r="J50" i="59"/>
  <c r="G50" i="59"/>
  <c r="F50" i="59" s="1"/>
  <c r="S49" i="59"/>
  <c r="R49" i="59"/>
  <c r="Q49" i="59"/>
  <c r="M49" i="59"/>
  <c r="J49" i="59"/>
  <c r="G49" i="59"/>
  <c r="F49" i="59"/>
  <c r="S48" i="59"/>
  <c r="R48" i="59"/>
  <c r="Q48" i="59" s="1"/>
  <c r="M48" i="59"/>
  <c r="J48" i="59"/>
  <c r="G48" i="59"/>
  <c r="F48" i="59" s="1"/>
  <c r="S47" i="59"/>
  <c r="Q47" i="59" s="1"/>
  <c r="R47" i="59"/>
  <c r="M47" i="59"/>
  <c r="J47" i="59"/>
  <c r="F47" i="59" s="1"/>
  <c r="G47" i="59"/>
  <c r="S46" i="59"/>
  <c r="R46" i="59"/>
  <c r="Q46" i="59" s="1"/>
  <c r="M46" i="59"/>
  <c r="J46" i="59"/>
  <c r="G46" i="59"/>
  <c r="F46" i="59" s="1"/>
  <c r="S45" i="59"/>
  <c r="R45" i="59"/>
  <c r="Q45" i="59"/>
  <c r="M45" i="59"/>
  <c r="J45" i="59"/>
  <c r="G45" i="59"/>
  <c r="F45" i="59"/>
  <c r="S44" i="59"/>
  <c r="R44" i="59"/>
  <c r="Q44" i="59" s="1"/>
  <c r="M44" i="59"/>
  <c r="J44" i="59"/>
  <c r="G44" i="59"/>
  <c r="F44" i="59" s="1"/>
  <c r="S43" i="59"/>
  <c r="Q43" i="59" s="1"/>
  <c r="R43" i="59"/>
  <c r="M43" i="59"/>
  <c r="J43" i="59"/>
  <c r="F43" i="59" s="1"/>
  <c r="G43" i="59"/>
  <c r="S42" i="59"/>
  <c r="R42" i="59"/>
  <c r="Q42" i="59" s="1"/>
  <c r="M42" i="59"/>
  <c r="J42" i="59"/>
  <c r="G42" i="59"/>
  <c r="F42" i="59" s="1"/>
  <c r="S41" i="59"/>
  <c r="R41" i="59"/>
  <c r="Q41" i="59"/>
  <c r="M41" i="59"/>
  <c r="J41" i="59"/>
  <c r="G41" i="59"/>
  <c r="F41" i="59"/>
  <c r="S40" i="59"/>
  <c r="R40" i="59"/>
  <c r="Q40" i="59" s="1"/>
  <c r="M40" i="59"/>
  <c r="M38" i="59" s="1"/>
  <c r="J40" i="59"/>
  <c r="G40" i="59"/>
  <c r="F40" i="59" s="1"/>
  <c r="S39" i="59"/>
  <c r="Q39" i="59" s="1"/>
  <c r="R39" i="59"/>
  <c r="M39" i="59"/>
  <c r="J39" i="59"/>
  <c r="F39" i="59" s="1"/>
  <c r="F38" i="59" s="1"/>
  <c r="G39" i="59"/>
  <c r="AI38" i="59"/>
  <c r="AH38" i="59"/>
  <c r="AG38" i="59"/>
  <c r="AF38" i="59"/>
  <c r="AE38" i="59"/>
  <c r="AD38" i="59"/>
  <c r="AC38" i="59"/>
  <c r="AB38" i="59"/>
  <c r="AA38" i="59"/>
  <c r="Z38" i="59"/>
  <c r="Y38" i="59"/>
  <c r="X38" i="59"/>
  <c r="W38" i="59"/>
  <c r="V38" i="59"/>
  <c r="U38" i="59"/>
  <c r="T38" i="59"/>
  <c r="R38" i="59"/>
  <c r="P38" i="59"/>
  <c r="O38" i="59"/>
  <c r="N38" i="59"/>
  <c r="L38" i="59"/>
  <c r="K38" i="59"/>
  <c r="J38" i="59"/>
  <c r="I38" i="59"/>
  <c r="H38" i="59"/>
  <c r="E38" i="59"/>
  <c r="D38" i="59"/>
  <c r="S36" i="59"/>
  <c r="R36" i="59"/>
  <c r="Q36" i="59" s="1"/>
  <c r="M36" i="59"/>
  <c r="J36" i="59"/>
  <c r="G36" i="59"/>
  <c r="F36" i="59" s="1"/>
  <c r="S35" i="59"/>
  <c r="R35" i="59"/>
  <c r="Q35" i="59"/>
  <c r="M35" i="59"/>
  <c r="J35" i="59"/>
  <c r="G35" i="59"/>
  <c r="F35" i="59"/>
  <c r="S34" i="59"/>
  <c r="R34" i="59"/>
  <c r="Q34" i="59"/>
  <c r="M34" i="59"/>
  <c r="J34" i="59"/>
  <c r="G34" i="59"/>
  <c r="F34" i="59"/>
  <c r="S33" i="59"/>
  <c r="Q33" i="59" s="1"/>
  <c r="R33" i="59"/>
  <c r="M33" i="59"/>
  <c r="J33" i="59"/>
  <c r="F33" i="59" s="1"/>
  <c r="G33" i="59"/>
  <c r="S32" i="59"/>
  <c r="R32" i="59"/>
  <c r="Q32" i="59" s="1"/>
  <c r="M32" i="59"/>
  <c r="J32" i="59"/>
  <c r="G32" i="59"/>
  <c r="F32" i="59" s="1"/>
  <c r="S31" i="59"/>
  <c r="R31" i="59"/>
  <c r="Q31" i="59"/>
  <c r="M31" i="59"/>
  <c r="J31" i="59"/>
  <c r="G31" i="59"/>
  <c r="F31" i="59"/>
  <c r="S30" i="59"/>
  <c r="R30" i="59"/>
  <c r="Q30" i="59" s="1"/>
  <c r="M30" i="59"/>
  <c r="J30" i="59"/>
  <c r="G30" i="59"/>
  <c r="F30" i="59"/>
  <c r="S29" i="59"/>
  <c r="Q29" i="59" s="1"/>
  <c r="R29" i="59"/>
  <c r="M29" i="59"/>
  <c r="J29" i="59"/>
  <c r="F29" i="59" s="1"/>
  <c r="G29" i="59"/>
  <c r="S28" i="59"/>
  <c r="R28" i="59"/>
  <c r="Q28" i="59" s="1"/>
  <c r="M28" i="59"/>
  <c r="J28" i="59"/>
  <c r="G28" i="59"/>
  <c r="F28" i="59" s="1"/>
  <c r="S27" i="59"/>
  <c r="R27" i="59"/>
  <c r="Q27" i="59"/>
  <c r="M27" i="59"/>
  <c r="J27" i="59"/>
  <c r="G27" i="59"/>
  <c r="F27" i="59"/>
  <c r="S26" i="59"/>
  <c r="R26" i="59"/>
  <c r="Q26" i="59"/>
  <c r="M26" i="59"/>
  <c r="J26" i="59"/>
  <c r="G26" i="59"/>
  <c r="F26" i="59"/>
  <c r="S25" i="59"/>
  <c r="Q25" i="59" s="1"/>
  <c r="R25" i="59"/>
  <c r="M25" i="59"/>
  <c r="J25" i="59"/>
  <c r="F25" i="59" s="1"/>
  <c r="G25" i="59"/>
  <c r="S24" i="59"/>
  <c r="R24" i="59"/>
  <c r="Q24" i="59" s="1"/>
  <c r="M24" i="59"/>
  <c r="J24" i="59"/>
  <c r="G24" i="59"/>
  <c r="F24" i="59" s="1"/>
  <c r="S23" i="59"/>
  <c r="R23" i="59"/>
  <c r="Q23" i="59"/>
  <c r="M23" i="59"/>
  <c r="J23" i="59"/>
  <c r="G23" i="59"/>
  <c r="F23" i="59"/>
  <c r="S22" i="59"/>
  <c r="R22" i="59"/>
  <c r="Q22" i="59" s="1"/>
  <c r="M22" i="59"/>
  <c r="J22" i="59"/>
  <c r="G22" i="59"/>
  <c r="F22" i="59" s="1"/>
  <c r="S21" i="59"/>
  <c r="Q21" i="59" s="1"/>
  <c r="R21" i="59"/>
  <c r="M21" i="59"/>
  <c r="J21" i="59"/>
  <c r="F21" i="59" s="1"/>
  <c r="G21" i="59"/>
  <c r="S20" i="59"/>
  <c r="R20" i="59"/>
  <c r="Q20" i="59" s="1"/>
  <c r="M20" i="59"/>
  <c r="J20" i="59"/>
  <c r="G20" i="59"/>
  <c r="F20" i="59" s="1"/>
  <c r="S19" i="59"/>
  <c r="R19" i="59"/>
  <c r="Q19" i="59"/>
  <c r="M19" i="59"/>
  <c r="J19" i="59"/>
  <c r="G19" i="59"/>
  <c r="F19" i="59"/>
  <c r="S18" i="59"/>
  <c r="R18" i="59"/>
  <c r="Q18" i="59" s="1"/>
  <c r="M18" i="59"/>
  <c r="J18" i="59"/>
  <c r="G18" i="59"/>
  <c r="F18" i="59" s="1"/>
  <c r="S17" i="59"/>
  <c r="Q17" i="59" s="1"/>
  <c r="R17" i="59"/>
  <c r="M17" i="59"/>
  <c r="J17" i="59"/>
  <c r="F17" i="59" s="1"/>
  <c r="G17" i="59"/>
  <c r="S16" i="59"/>
  <c r="R16" i="59"/>
  <c r="Q16" i="59" s="1"/>
  <c r="M16" i="59"/>
  <c r="J16" i="59"/>
  <c r="G16" i="59"/>
  <c r="F16" i="59" s="1"/>
  <c r="F15" i="59" s="1"/>
  <c r="F10" i="59" s="1"/>
  <c r="AI15" i="59"/>
  <c r="AH15" i="59"/>
  <c r="AG15" i="59"/>
  <c r="AG10" i="59" s="1"/>
  <c r="AF15" i="59"/>
  <c r="AE15" i="59"/>
  <c r="AD15" i="59"/>
  <c r="AC15" i="59"/>
  <c r="AC10" i="59" s="1"/>
  <c r="AB15" i="59"/>
  <c r="AA15" i="59"/>
  <c r="Z15" i="59"/>
  <c r="Y15" i="59"/>
  <c r="Y10" i="59" s="1"/>
  <c r="X15" i="59"/>
  <c r="W15" i="59"/>
  <c r="V15" i="59"/>
  <c r="U15" i="59"/>
  <c r="U10" i="59" s="1"/>
  <c r="T15" i="59"/>
  <c r="P15" i="59"/>
  <c r="O15" i="59"/>
  <c r="N15" i="59"/>
  <c r="M15" i="59"/>
  <c r="M10" i="59" s="1"/>
  <c r="L15" i="59"/>
  <c r="K15" i="59"/>
  <c r="I15" i="59"/>
  <c r="I10" i="59" s="1"/>
  <c r="H15" i="59"/>
  <c r="E15" i="59"/>
  <c r="E10" i="59" s="1"/>
  <c r="D15" i="59"/>
  <c r="S13" i="59"/>
  <c r="R13" i="59"/>
  <c r="Q13" i="59"/>
  <c r="Q12" i="59" s="1"/>
  <c r="M13" i="59"/>
  <c r="J13" i="59"/>
  <c r="G13" i="59"/>
  <c r="F13" i="59"/>
  <c r="AG12" i="59"/>
  <c r="AF12" i="59"/>
  <c r="AE12" i="59"/>
  <c r="AD12" i="59"/>
  <c r="AC12" i="59"/>
  <c r="AB12" i="59"/>
  <c r="AA12" i="59"/>
  <c r="Z12" i="59"/>
  <c r="Y12" i="59"/>
  <c r="X12" i="59"/>
  <c r="W12" i="59"/>
  <c r="V12" i="59"/>
  <c r="U12" i="59"/>
  <c r="T12" i="59"/>
  <c r="S12" i="59"/>
  <c r="R12" i="59"/>
  <c r="P12" i="59"/>
  <c r="O12" i="59"/>
  <c r="N12" i="59"/>
  <c r="M12" i="59"/>
  <c r="L12" i="59"/>
  <c r="K12" i="59"/>
  <c r="J12" i="59"/>
  <c r="I12" i="59"/>
  <c r="H12" i="59"/>
  <c r="G12" i="59"/>
  <c r="F12" i="59"/>
  <c r="E12" i="59"/>
  <c r="D12" i="59"/>
  <c r="AI10" i="59"/>
  <c r="AH10" i="59"/>
  <c r="AF10" i="59"/>
  <c r="AE10" i="59"/>
  <c r="AD10" i="59"/>
  <c r="AB10" i="59"/>
  <c r="AA10" i="59"/>
  <c r="Z10" i="59"/>
  <c r="X10" i="59"/>
  <c r="W10" i="59"/>
  <c r="V10" i="59"/>
  <c r="T10" i="59"/>
  <c r="P10" i="59"/>
  <c r="O10" i="59"/>
  <c r="N10" i="59"/>
  <c r="L10" i="59"/>
  <c r="K10" i="59"/>
  <c r="H10" i="59"/>
  <c r="D10" i="59"/>
  <c r="Q14" i="60" l="1"/>
  <c r="Q13" i="60" s="1"/>
  <c r="Q11" i="60" s="1"/>
  <c r="F12" i="46"/>
  <c r="F10" i="46" s="1"/>
  <c r="Q12" i="46"/>
  <c r="Q10" i="46" s="1"/>
  <c r="Q15" i="59"/>
  <c r="Q10" i="59" s="1"/>
  <c r="Q38" i="59"/>
  <c r="J15" i="59"/>
  <c r="J10" i="59" s="1"/>
  <c r="R15" i="59"/>
  <c r="R10" i="59" s="1"/>
  <c r="G38" i="59"/>
  <c r="S38" i="59"/>
  <c r="G15" i="59"/>
  <c r="G10" i="59" s="1"/>
  <c r="S15" i="59"/>
  <c r="S10" i="59" l="1"/>
  <c r="S35" i="50" l="1"/>
  <c r="O35" i="50"/>
  <c r="O15" i="50" s="1"/>
  <c r="O10" i="50" s="1"/>
  <c r="L35" i="50"/>
  <c r="K35" i="50" s="1"/>
  <c r="S34" i="50"/>
  <c r="O34" i="50"/>
  <c r="L34" i="50"/>
  <c r="K34" i="50" s="1"/>
  <c r="S33" i="50"/>
  <c r="O33" i="50"/>
  <c r="L33" i="50"/>
  <c r="K33" i="50" s="1"/>
  <c r="S32" i="50"/>
  <c r="O32" i="50"/>
  <c r="L32" i="50"/>
  <c r="K32" i="50" s="1"/>
  <c r="S31" i="50"/>
  <c r="O31" i="50"/>
  <c r="L31" i="50"/>
  <c r="K31" i="50" s="1"/>
  <c r="S30" i="50"/>
  <c r="O30" i="50"/>
  <c r="L30" i="50"/>
  <c r="K30" i="50" s="1"/>
  <c r="S29" i="50"/>
  <c r="O29" i="50"/>
  <c r="L29" i="50"/>
  <c r="K29" i="50" s="1"/>
  <c r="S28" i="50"/>
  <c r="O28" i="50"/>
  <c r="L28" i="50"/>
  <c r="K28" i="50" s="1"/>
  <c r="S27" i="50"/>
  <c r="O27" i="50"/>
  <c r="L27" i="50"/>
  <c r="K27" i="50" s="1"/>
  <c r="S26" i="50"/>
  <c r="O26" i="50"/>
  <c r="L26" i="50"/>
  <c r="K26" i="50" s="1"/>
  <c r="S25" i="50"/>
  <c r="O25" i="50"/>
  <c r="L25" i="50"/>
  <c r="K25" i="50" s="1"/>
  <c r="S24" i="50"/>
  <c r="O24" i="50"/>
  <c r="L24" i="50"/>
  <c r="K24" i="50" s="1"/>
  <c r="S23" i="50"/>
  <c r="O23" i="50"/>
  <c r="L23" i="50"/>
  <c r="K23" i="50" s="1"/>
  <c r="S22" i="50"/>
  <c r="O22" i="50"/>
  <c r="L22" i="50"/>
  <c r="K22" i="50" s="1"/>
  <c r="S21" i="50"/>
  <c r="O21" i="50"/>
  <c r="L21" i="50"/>
  <c r="K21" i="50" s="1"/>
  <c r="S20" i="50"/>
  <c r="O20" i="50"/>
  <c r="L20" i="50"/>
  <c r="K20" i="50" s="1"/>
  <c r="S19" i="50"/>
  <c r="O19" i="50"/>
  <c r="L19" i="50"/>
  <c r="K19" i="50" s="1"/>
  <c r="S18" i="50"/>
  <c r="O18" i="50"/>
  <c r="L18" i="50"/>
  <c r="K18" i="50" s="1"/>
  <c r="S17" i="50"/>
  <c r="O17" i="50"/>
  <c r="L17" i="50"/>
  <c r="K17" i="50" s="1"/>
  <c r="S16" i="50"/>
  <c r="O16" i="50"/>
  <c r="L16" i="50"/>
  <c r="K16" i="50" s="1"/>
  <c r="K15" i="50" s="1"/>
  <c r="AF15" i="50"/>
  <c r="AE15" i="50"/>
  <c r="AE10" i="50" s="1"/>
  <c r="AD15" i="50"/>
  <c r="AC15" i="50"/>
  <c r="AB15" i="50"/>
  <c r="AA15" i="50"/>
  <c r="AA10" i="50" s="1"/>
  <c r="Z15" i="50"/>
  <c r="Y15" i="50"/>
  <c r="Y10" i="50" s="1"/>
  <c r="W15" i="50"/>
  <c r="W10" i="50" s="1"/>
  <c r="V15" i="50"/>
  <c r="U15" i="50"/>
  <c r="T15" i="50"/>
  <c r="S15" i="50"/>
  <c r="R15" i="50"/>
  <c r="Q15" i="50"/>
  <c r="P15" i="50"/>
  <c r="N15" i="50"/>
  <c r="M15" i="50"/>
  <c r="L15" i="50"/>
  <c r="J15" i="50"/>
  <c r="I15" i="50"/>
  <c r="H15" i="50"/>
  <c r="G15" i="50"/>
  <c r="G10" i="50" s="1"/>
  <c r="F15" i="50"/>
  <c r="E15" i="50"/>
  <c r="D15" i="50"/>
  <c r="S13" i="50"/>
  <c r="S12" i="50" s="1"/>
  <c r="S10" i="50" s="1"/>
  <c r="O13" i="50"/>
  <c r="L13" i="50"/>
  <c r="K13" i="50"/>
  <c r="K12" i="50" s="1"/>
  <c r="AF12" i="50"/>
  <c r="AF10" i="50" s="1"/>
  <c r="AE12" i="50"/>
  <c r="AD12" i="50"/>
  <c r="AC12" i="50"/>
  <c r="AB12" i="50"/>
  <c r="AB10" i="50" s="1"/>
  <c r="AA12" i="50"/>
  <c r="Z12" i="50"/>
  <c r="Y12" i="50"/>
  <c r="X12" i="50"/>
  <c r="W12" i="50"/>
  <c r="V12" i="50"/>
  <c r="U12" i="50"/>
  <c r="T12" i="50"/>
  <c r="T10" i="50" s="1"/>
  <c r="R12" i="50"/>
  <c r="Q12" i="50"/>
  <c r="P12" i="50"/>
  <c r="P10" i="50" s="1"/>
  <c r="O12" i="50"/>
  <c r="N12" i="50"/>
  <c r="M12" i="50"/>
  <c r="L12" i="50"/>
  <c r="L10" i="50" s="1"/>
  <c r="J12" i="50"/>
  <c r="I12" i="50"/>
  <c r="H12" i="50"/>
  <c r="H10" i="50" s="1"/>
  <c r="G12" i="50"/>
  <c r="F12" i="50"/>
  <c r="E12" i="50"/>
  <c r="D12" i="50"/>
  <c r="D10" i="50" s="1"/>
  <c r="AD10" i="50"/>
  <c r="AC10" i="50"/>
  <c r="Z10" i="50"/>
  <c r="V10" i="50"/>
  <c r="U10" i="50"/>
  <c r="R10" i="50"/>
  <c r="Q10" i="50"/>
  <c r="N10" i="50"/>
  <c r="M10" i="50"/>
  <c r="J10" i="50"/>
  <c r="I10" i="50"/>
  <c r="F10" i="50"/>
  <c r="E10" i="50"/>
  <c r="X10" i="50" l="1"/>
  <c r="K10" i="50"/>
  <c r="AE19" i="33" l="1"/>
  <c r="Q19" i="33" l="1"/>
  <c r="P19" i="33" s="1"/>
  <c r="R19" i="33"/>
  <c r="M19" i="33"/>
  <c r="J19" i="33"/>
  <c r="G19" i="33"/>
  <c r="F19" i="33" l="1"/>
  <c r="S59" i="39" l="1"/>
  <c r="R59" i="39"/>
  <c r="Q59" i="39" s="1"/>
  <c r="N59" i="39"/>
  <c r="K59" i="39"/>
  <c r="H59" i="39"/>
  <c r="G59" i="39" s="1"/>
  <c r="S58" i="39"/>
  <c r="R58" i="39"/>
  <c r="Q58" i="39" s="1"/>
  <c r="N58" i="39"/>
  <c r="K58" i="39"/>
  <c r="H58" i="39"/>
  <c r="G58" i="39" s="1"/>
  <c r="S57" i="39"/>
  <c r="R57" i="39"/>
  <c r="Q57" i="39" s="1"/>
  <c r="N57" i="39"/>
  <c r="K57" i="39"/>
  <c r="H57" i="39"/>
  <c r="G57" i="39" s="1"/>
  <c r="S56" i="39"/>
  <c r="R56" i="39"/>
  <c r="Q56" i="39"/>
  <c r="N56" i="39"/>
  <c r="K56" i="39"/>
  <c r="H56" i="39"/>
  <c r="G56" i="39"/>
  <c r="S55" i="39"/>
  <c r="R55" i="39"/>
  <c r="Q55" i="39" s="1"/>
  <c r="N55" i="39"/>
  <c r="K55" i="39"/>
  <c r="H55" i="39"/>
  <c r="G55" i="39" s="1"/>
  <c r="S54" i="39"/>
  <c r="R54" i="39"/>
  <c r="Q54" i="39" s="1"/>
  <c r="N54" i="39"/>
  <c r="K54" i="39"/>
  <c r="H54" i="39"/>
  <c r="G54" i="39" s="1"/>
  <c r="S53" i="39"/>
  <c r="R53" i="39"/>
  <c r="Q53" i="39" s="1"/>
  <c r="N53" i="39"/>
  <c r="K53" i="39"/>
  <c r="H53" i="39"/>
  <c r="G53" i="39" s="1"/>
  <c r="S52" i="39"/>
  <c r="R52" i="39"/>
  <c r="Q52" i="39"/>
  <c r="N52" i="39"/>
  <c r="K52" i="39"/>
  <c r="H52" i="39"/>
  <c r="G52" i="39"/>
  <c r="S51" i="39"/>
  <c r="R51" i="39"/>
  <c r="Q51" i="39" s="1"/>
  <c r="N51" i="39"/>
  <c r="K51" i="39"/>
  <c r="H51" i="39"/>
  <c r="G51" i="39" s="1"/>
  <c r="S50" i="39"/>
  <c r="S47" i="39" s="1"/>
  <c r="S10" i="39" s="1"/>
  <c r="R50" i="39"/>
  <c r="Q50" i="39" s="1"/>
  <c r="N50" i="39"/>
  <c r="K50" i="39"/>
  <c r="K47" i="39" s="1"/>
  <c r="K10" i="39" s="1"/>
  <c r="H50" i="39"/>
  <c r="G50" i="39" s="1"/>
  <c r="S49" i="39"/>
  <c r="R49" i="39"/>
  <c r="Q49" i="39" s="1"/>
  <c r="Q47" i="39" s="1"/>
  <c r="N49" i="39"/>
  <c r="K49" i="39"/>
  <c r="H49" i="39"/>
  <c r="G49" i="39" s="1"/>
  <c r="S48" i="39"/>
  <c r="R48" i="39"/>
  <c r="Q48" i="39"/>
  <c r="N48" i="39"/>
  <c r="N47" i="39" s="1"/>
  <c r="K48" i="39"/>
  <c r="H48" i="39"/>
  <c r="G48" i="39"/>
  <c r="AB47" i="39"/>
  <c r="AA47" i="39"/>
  <c r="Z47" i="39"/>
  <c r="Y47" i="39"/>
  <c r="Y10" i="39" s="1"/>
  <c r="X47" i="39"/>
  <c r="X10" i="39" s="1"/>
  <c r="W47" i="39"/>
  <c r="V47" i="39"/>
  <c r="U47" i="39"/>
  <c r="U10" i="39" s="1"/>
  <c r="T47" i="39"/>
  <c r="P47" i="39"/>
  <c r="O47" i="39"/>
  <c r="M47" i="39"/>
  <c r="M10" i="39" s="1"/>
  <c r="L47" i="39"/>
  <c r="J47" i="39"/>
  <c r="I47" i="39"/>
  <c r="I10" i="39" s="1"/>
  <c r="F47" i="39"/>
  <c r="E47" i="39"/>
  <c r="E10" i="39" s="1"/>
  <c r="D47" i="39"/>
  <c r="S45" i="39"/>
  <c r="R45" i="39"/>
  <c r="Q45" i="39"/>
  <c r="N45" i="39"/>
  <c r="K45" i="39"/>
  <c r="H45" i="39"/>
  <c r="G45" i="39"/>
  <c r="S44" i="39"/>
  <c r="R44" i="39"/>
  <c r="Q44" i="39" s="1"/>
  <c r="Q43" i="39" s="1"/>
  <c r="N44" i="39"/>
  <c r="N43" i="39" s="1"/>
  <c r="K44" i="39"/>
  <c r="H44" i="39"/>
  <c r="G44" i="39" s="1"/>
  <c r="G43" i="39" s="1"/>
  <c r="AB43" i="39"/>
  <c r="AA43" i="39"/>
  <c r="Z43" i="39"/>
  <c r="Y43" i="39"/>
  <c r="X43" i="39"/>
  <c r="W43" i="39"/>
  <c r="V43" i="39"/>
  <c r="U43" i="39"/>
  <c r="T43" i="39"/>
  <c r="S43" i="39"/>
  <c r="R43" i="39"/>
  <c r="P43" i="39"/>
  <c r="O43" i="39"/>
  <c r="M43" i="39"/>
  <c r="L43" i="39"/>
  <c r="K43" i="39"/>
  <c r="J43" i="39"/>
  <c r="I43" i="39"/>
  <c r="H43" i="39"/>
  <c r="F43" i="39"/>
  <c r="E43" i="39"/>
  <c r="D43" i="39"/>
  <c r="S41" i="39"/>
  <c r="R41" i="39"/>
  <c r="Q41" i="39" s="1"/>
  <c r="N41" i="39"/>
  <c r="N39" i="39" s="1"/>
  <c r="K41" i="39"/>
  <c r="H41" i="39"/>
  <c r="G41" i="39" s="1"/>
  <c r="S40" i="39"/>
  <c r="R40" i="39"/>
  <c r="Q40" i="39" s="1"/>
  <c r="N40" i="39"/>
  <c r="K40" i="39"/>
  <c r="H40" i="39"/>
  <c r="G40" i="39" s="1"/>
  <c r="G39" i="39" s="1"/>
  <c r="AB39" i="39"/>
  <c r="AA39" i="39"/>
  <c r="Z39" i="39"/>
  <c r="Y39" i="39"/>
  <c r="X39" i="39"/>
  <c r="W39" i="39"/>
  <c r="V39" i="39"/>
  <c r="U39" i="39"/>
  <c r="T39" i="39"/>
  <c r="S39" i="39"/>
  <c r="R39" i="39"/>
  <c r="P39" i="39"/>
  <c r="O39" i="39"/>
  <c r="M39" i="39"/>
  <c r="L39" i="39"/>
  <c r="K39" i="39"/>
  <c r="J39" i="39"/>
  <c r="I39" i="39"/>
  <c r="F39" i="39"/>
  <c r="E39" i="39"/>
  <c r="D39" i="39"/>
  <c r="S37" i="39"/>
  <c r="R37" i="39"/>
  <c r="Q37" i="39" s="1"/>
  <c r="N37" i="39"/>
  <c r="K37" i="39"/>
  <c r="H37" i="39"/>
  <c r="G37" i="39" s="1"/>
  <c r="S36" i="39"/>
  <c r="R36" i="39"/>
  <c r="Q36" i="39" s="1"/>
  <c r="N36" i="39"/>
  <c r="K36" i="39"/>
  <c r="H36" i="39"/>
  <c r="G36" i="39" s="1"/>
  <c r="S35" i="39"/>
  <c r="R35" i="39"/>
  <c r="Q35" i="39"/>
  <c r="N35" i="39"/>
  <c r="K35" i="39"/>
  <c r="H35" i="39"/>
  <c r="G35" i="39"/>
  <c r="S34" i="39"/>
  <c r="R34" i="39"/>
  <c r="Q34" i="39" s="1"/>
  <c r="N34" i="39"/>
  <c r="K34" i="39"/>
  <c r="H34" i="39"/>
  <c r="G34" i="39" s="1"/>
  <c r="S33" i="39"/>
  <c r="R33" i="39"/>
  <c r="Q33" i="39" s="1"/>
  <c r="N33" i="39"/>
  <c r="K33" i="39"/>
  <c r="H33" i="39"/>
  <c r="G33" i="39" s="1"/>
  <c r="S32" i="39"/>
  <c r="R32" i="39"/>
  <c r="Q32" i="39" s="1"/>
  <c r="N32" i="39"/>
  <c r="K32" i="39"/>
  <c r="H32" i="39"/>
  <c r="G32" i="39" s="1"/>
  <c r="S31" i="39"/>
  <c r="R31" i="39"/>
  <c r="Q31" i="39"/>
  <c r="N31" i="39"/>
  <c r="K31" i="39"/>
  <c r="H31" i="39"/>
  <c r="G31" i="39"/>
  <c r="S30" i="39"/>
  <c r="Q30" i="39" s="1"/>
  <c r="R30" i="39"/>
  <c r="N30" i="39"/>
  <c r="K30" i="39"/>
  <c r="G30" i="39" s="1"/>
  <c r="H30" i="39"/>
  <c r="S29" i="39"/>
  <c r="R29" i="39"/>
  <c r="Q29" i="39" s="1"/>
  <c r="N29" i="39"/>
  <c r="K29" i="39"/>
  <c r="H29" i="39"/>
  <c r="G29" i="39" s="1"/>
  <c r="S28" i="39"/>
  <c r="R28" i="39"/>
  <c r="Q28" i="39" s="1"/>
  <c r="N28" i="39"/>
  <c r="K28" i="39"/>
  <c r="H28" i="39"/>
  <c r="G28" i="39" s="1"/>
  <c r="S27" i="39"/>
  <c r="R27" i="39"/>
  <c r="Q27" i="39"/>
  <c r="N27" i="39"/>
  <c r="K27" i="39"/>
  <c r="H27" i="39"/>
  <c r="G27" i="39"/>
  <c r="S26" i="39"/>
  <c r="R26" i="39"/>
  <c r="Q26" i="39" s="1"/>
  <c r="N26" i="39"/>
  <c r="K26" i="39"/>
  <c r="H26" i="39"/>
  <c r="G26" i="39" s="1"/>
  <c r="S25" i="39"/>
  <c r="R25" i="39"/>
  <c r="Q25" i="39" s="1"/>
  <c r="N25" i="39"/>
  <c r="K25" i="39"/>
  <c r="H25" i="39"/>
  <c r="G25" i="39" s="1"/>
  <c r="S24" i="39"/>
  <c r="R24" i="39"/>
  <c r="Q24" i="39" s="1"/>
  <c r="N24" i="39"/>
  <c r="K24" i="39"/>
  <c r="H24" i="39"/>
  <c r="G24" i="39" s="1"/>
  <c r="S23" i="39"/>
  <c r="R23" i="39"/>
  <c r="Q23" i="39"/>
  <c r="N23" i="39"/>
  <c r="K23" i="39"/>
  <c r="H23" i="39"/>
  <c r="G23" i="39"/>
  <c r="S22" i="39"/>
  <c r="R22" i="39"/>
  <c r="Q22" i="39" s="1"/>
  <c r="N22" i="39"/>
  <c r="K22" i="39"/>
  <c r="H22" i="39"/>
  <c r="G22" i="39" s="1"/>
  <c r="S21" i="39"/>
  <c r="R21" i="39"/>
  <c r="Q21" i="39" s="1"/>
  <c r="N21" i="39"/>
  <c r="K21" i="39"/>
  <c r="H21" i="39"/>
  <c r="G21" i="39" s="1"/>
  <c r="S20" i="39"/>
  <c r="R20" i="39"/>
  <c r="Q20" i="39" s="1"/>
  <c r="N20" i="39"/>
  <c r="K20" i="39"/>
  <c r="H20" i="39"/>
  <c r="G20" i="39" s="1"/>
  <c r="S19" i="39"/>
  <c r="R19" i="39"/>
  <c r="Q19" i="39"/>
  <c r="N19" i="39"/>
  <c r="K19" i="39"/>
  <c r="H19" i="39"/>
  <c r="G19" i="39"/>
  <c r="S18" i="39"/>
  <c r="R18" i="39"/>
  <c r="Q18" i="39" s="1"/>
  <c r="N18" i="39"/>
  <c r="K18" i="39"/>
  <c r="H18" i="39"/>
  <c r="G18" i="39" s="1"/>
  <c r="S17" i="39"/>
  <c r="R17" i="39"/>
  <c r="Q17" i="39" s="1"/>
  <c r="N17" i="39"/>
  <c r="K17" i="39"/>
  <c r="H17" i="39"/>
  <c r="G17" i="39" s="1"/>
  <c r="S16" i="39"/>
  <c r="R16" i="39"/>
  <c r="Q16" i="39" s="1"/>
  <c r="N16" i="39"/>
  <c r="K16" i="39"/>
  <c r="H16" i="39"/>
  <c r="G16" i="39" s="1"/>
  <c r="S15" i="39"/>
  <c r="R15" i="39"/>
  <c r="Q15" i="39"/>
  <c r="N15" i="39"/>
  <c r="K15" i="39"/>
  <c r="H15" i="39"/>
  <c r="G15" i="39"/>
  <c r="S14" i="39"/>
  <c r="R14" i="39"/>
  <c r="Q14" i="39" s="1"/>
  <c r="N14" i="39"/>
  <c r="K14" i="39"/>
  <c r="H14" i="39"/>
  <c r="G14" i="39" s="1"/>
  <c r="S13" i="39"/>
  <c r="R13" i="39"/>
  <c r="Q13" i="39" s="1"/>
  <c r="N13" i="39"/>
  <c r="K13" i="39"/>
  <c r="H13" i="39"/>
  <c r="G13" i="39" s="1"/>
  <c r="AB12" i="39"/>
  <c r="AA12" i="39"/>
  <c r="Z12" i="39"/>
  <c r="Z10" i="39" s="1"/>
  <c r="Y12" i="39"/>
  <c r="X12" i="39"/>
  <c r="W12" i="39"/>
  <c r="V12" i="39"/>
  <c r="V10" i="39" s="1"/>
  <c r="U12" i="39"/>
  <c r="T12" i="39"/>
  <c r="S12" i="39"/>
  <c r="R12" i="39"/>
  <c r="P12" i="39"/>
  <c r="O12" i="39"/>
  <c r="N12" i="39"/>
  <c r="N10" i="39" s="1"/>
  <c r="M12" i="39"/>
  <c r="L12" i="39"/>
  <c r="K12" i="39"/>
  <c r="J12" i="39"/>
  <c r="J10" i="39" s="1"/>
  <c r="I12" i="39"/>
  <c r="F12" i="39"/>
  <c r="F10" i="39" s="1"/>
  <c r="E12" i="39"/>
  <c r="D12" i="39"/>
  <c r="AB10" i="39"/>
  <c r="AA10" i="39"/>
  <c r="W10" i="39"/>
  <c r="T10" i="39"/>
  <c r="P10" i="39"/>
  <c r="O10" i="39"/>
  <c r="L10" i="39"/>
  <c r="D10" i="39"/>
  <c r="Q12" i="39" l="1"/>
  <c r="G12" i="39"/>
  <c r="G47" i="39"/>
  <c r="Q39" i="39"/>
  <c r="H12" i="39"/>
  <c r="H39" i="39"/>
  <c r="R47" i="39"/>
  <c r="R10" i="39" s="1"/>
  <c r="H47" i="39"/>
  <c r="H10" i="39" l="1"/>
  <c r="G10" i="39"/>
  <c r="Q10" i="39"/>
  <c r="D11" i="56" l="1"/>
  <c r="AR31" i="58"/>
  <c r="AR30" i="58"/>
  <c r="AR29" i="58"/>
  <c r="AR28" i="58"/>
  <c r="AR27" i="58"/>
  <c r="AR26" i="58"/>
  <c r="AR25" i="58"/>
  <c r="AR24" i="58"/>
  <c r="AR23" i="58"/>
  <c r="AR22" i="58"/>
  <c r="AR16" i="58"/>
  <c r="AR19" i="58"/>
  <c r="AR15" i="58"/>
  <c r="AO31" i="58"/>
  <c r="AO30" i="58"/>
  <c r="AO29" i="58"/>
  <c r="AO28" i="58"/>
  <c r="AO27" i="58"/>
  <c r="AO26" i="58"/>
  <c r="AO25" i="58"/>
  <c r="AO24" i="58"/>
  <c r="AO23" i="58"/>
  <c r="AO22" i="58"/>
  <c r="AO19" i="58"/>
  <c r="AO16" i="58"/>
  <c r="AO15" i="58"/>
  <c r="AL31" i="58"/>
  <c r="AL30" i="58"/>
  <c r="AL29" i="58"/>
  <c r="AL28" i="58"/>
  <c r="AL27" i="58"/>
  <c r="AL26" i="58"/>
  <c r="AL25" i="58"/>
  <c r="AL24" i="58"/>
  <c r="AL21" i="58" s="1"/>
  <c r="AL23" i="58"/>
  <c r="AL22" i="58"/>
  <c r="AL19" i="58"/>
  <c r="AL16" i="58"/>
  <c r="AL15" i="58"/>
  <c r="AG16" i="58"/>
  <c r="AG15" i="58"/>
  <c r="AG19" i="58"/>
  <c r="AG18" i="58" s="1"/>
  <c r="AG31" i="58"/>
  <c r="AG30" i="58"/>
  <c r="AG29" i="58"/>
  <c r="AG28" i="58"/>
  <c r="AG27" i="58"/>
  <c r="AG26" i="58"/>
  <c r="AG25" i="58"/>
  <c r="AG24" i="58"/>
  <c r="AG21" i="58" s="1"/>
  <c r="AG23" i="58"/>
  <c r="AG22" i="58"/>
  <c r="R16" i="58"/>
  <c r="R15" i="58"/>
  <c r="R14" i="58" s="1"/>
  <c r="R19" i="58"/>
  <c r="R31" i="58"/>
  <c r="R30" i="58"/>
  <c r="R29" i="58"/>
  <c r="R28" i="58"/>
  <c r="R27" i="58"/>
  <c r="R26" i="58"/>
  <c r="R25" i="58"/>
  <c r="R24" i="58"/>
  <c r="R21" i="58" s="1"/>
  <c r="R23" i="58"/>
  <c r="R22" i="58"/>
  <c r="AT12" i="58"/>
  <c r="AS12" i="58"/>
  <c r="AP12" i="58"/>
  <c r="AN12" i="58"/>
  <c r="AM12" i="58"/>
  <c r="AK12" i="58"/>
  <c r="AJ12" i="58"/>
  <c r="AI12" i="58"/>
  <c r="AH12" i="58"/>
  <c r="AF12" i="58"/>
  <c r="AE12" i="58"/>
  <c r="AD12" i="58"/>
  <c r="AC12" i="58"/>
  <c r="AA12" i="58"/>
  <c r="Z12" i="58"/>
  <c r="Y12" i="58"/>
  <c r="X12" i="58"/>
  <c r="V12" i="58"/>
  <c r="T12" i="58"/>
  <c r="S12" i="58"/>
  <c r="P12" i="58"/>
  <c r="N12" i="58"/>
  <c r="M12" i="58"/>
  <c r="L12" i="58"/>
  <c r="K12" i="58"/>
  <c r="J12" i="58"/>
  <c r="I12" i="58"/>
  <c r="H12" i="58"/>
  <c r="G12" i="58"/>
  <c r="F12" i="58"/>
  <c r="E12" i="58"/>
  <c r="D12" i="58"/>
  <c r="AT14" i="58"/>
  <c r="AS14" i="58"/>
  <c r="AQ14" i="58"/>
  <c r="AP14" i="58"/>
  <c r="AO14" i="58"/>
  <c r="AN14" i="58"/>
  <c r="AM14" i="58"/>
  <c r="AL14" i="58"/>
  <c r="AK14" i="58"/>
  <c r="AJ14" i="58"/>
  <c r="AI14" i="58"/>
  <c r="AH14" i="58"/>
  <c r="AG14" i="58"/>
  <c r="AF14" i="58"/>
  <c r="AE14" i="58"/>
  <c r="AD14" i="58"/>
  <c r="AC14" i="58"/>
  <c r="AB14" i="58"/>
  <c r="AA14" i="58"/>
  <c r="Z14" i="58"/>
  <c r="Y14" i="58"/>
  <c r="X14" i="58"/>
  <c r="W14" i="58"/>
  <c r="V14" i="58"/>
  <c r="U14" i="58"/>
  <c r="T14" i="58"/>
  <c r="S14" i="58"/>
  <c r="Q14" i="58"/>
  <c r="P14" i="58"/>
  <c r="N14" i="58"/>
  <c r="M14" i="58"/>
  <c r="L14" i="58"/>
  <c r="K14" i="58"/>
  <c r="J14" i="58"/>
  <c r="I14" i="58"/>
  <c r="H14" i="58"/>
  <c r="G14" i="58"/>
  <c r="F14" i="58"/>
  <c r="E14" i="58"/>
  <c r="AT18" i="58"/>
  <c r="AS18" i="58"/>
  <c r="AR18" i="58"/>
  <c r="AQ18" i="58"/>
  <c r="AP18" i="58"/>
  <c r="AO18" i="58"/>
  <c r="AN18" i="58"/>
  <c r="AM18" i="58"/>
  <c r="AL18" i="58"/>
  <c r="AK18" i="58"/>
  <c r="AJ18" i="58"/>
  <c r="AI18" i="58"/>
  <c r="AH18" i="58"/>
  <c r="AF18" i="58"/>
  <c r="AE18" i="58"/>
  <c r="AD18" i="58"/>
  <c r="AC18" i="58"/>
  <c r="AB18" i="58"/>
  <c r="AA18" i="58"/>
  <c r="Z18" i="58"/>
  <c r="Y18" i="58"/>
  <c r="X18" i="58"/>
  <c r="W18" i="58"/>
  <c r="V18" i="58"/>
  <c r="U18" i="58"/>
  <c r="T18" i="58"/>
  <c r="S18" i="58"/>
  <c r="R18" i="58"/>
  <c r="Q18" i="58"/>
  <c r="P18" i="58"/>
  <c r="N18" i="58"/>
  <c r="M18" i="58"/>
  <c r="L18" i="58"/>
  <c r="K18" i="58"/>
  <c r="J18" i="58"/>
  <c r="I18" i="58"/>
  <c r="H18" i="58"/>
  <c r="G18" i="58"/>
  <c r="F18" i="58"/>
  <c r="E18" i="58"/>
  <c r="AT21" i="58"/>
  <c r="AS21" i="58"/>
  <c r="AR21" i="58"/>
  <c r="AQ21" i="58"/>
  <c r="AQ12" i="58" s="1"/>
  <c r="AP21" i="58"/>
  <c r="AO21" i="58"/>
  <c r="AN21" i="58"/>
  <c r="AM21" i="58"/>
  <c r="AK21" i="58"/>
  <c r="AJ21" i="58"/>
  <c r="AI21" i="58"/>
  <c r="AH21" i="58"/>
  <c r="AF21" i="58"/>
  <c r="AE21" i="58"/>
  <c r="AD21" i="58"/>
  <c r="AC21" i="58"/>
  <c r="AB21" i="58"/>
  <c r="AB12" i="58" s="1"/>
  <c r="AA21" i="58"/>
  <c r="Z21" i="58"/>
  <c r="Y21" i="58"/>
  <c r="X21" i="58"/>
  <c r="W21" i="58"/>
  <c r="W12" i="58" s="1"/>
  <c r="V21" i="58"/>
  <c r="T21" i="58"/>
  <c r="S21" i="58"/>
  <c r="P21" i="58"/>
  <c r="N21" i="58"/>
  <c r="M21" i="58"/>
  <c r="L21" i="58"/>
  <c r="K21" i="58"/>
  <c r="J21" i="58"/>
  <c r="I21" i="58"/>
  <c r="H21" i="58"/>
  <c r="G21" i="58"/>
  <c r="F21" i="58"/>
  <c r="E21" i="58"/>
  <c r="Q31" i="58"/>
  <c r="P31" i="58"/>
  <c r="Q30" i="58"/>
  <c r="P30" i="58"/>
  <c r="Q29" i="58"/>
  <c r="P29" i="58"/>
  <c r="Q28" i="58"/>
  <c r="P28" i="58"/>
  <c r="Q27" i="58"/>
  <c r="P27" i="58"/>
  <c r="Q26" i="58"/>
  <c r="P26" i="58"/>
  <c r="Q25" i="58"/>
  <c r="P25" i="58"/>
  <c r="Q24" i="58"/>
  <c r="P24" i="58"/>
  <c r="Q23" i="58"/>
  <c r="P23" i="58"/>
  <c r="Q22" i="58"/>
  <c r="Q21" i="58" s="1"/>
  <c r="Q12" i="58" s="1"/>
  <c r="P22" i="58"/>
  <c r="Q19" i="58"/>
  <c r="P19" i="58"/>
  <c r="Q16" i="58"/>
  <c r="P16" i="58"/>
  <c r="Q15" i="58"/>
  <c r="P15" i="58"/>
  <c r="AR14" i="58" l="1"/>
  <c r="AR12" i="58"/>
  <c r="AO12" i="58"/>
  <c r="AL12" i="58"/>
  <c r="AG12" i="58"/>
  <c r="R12" i="58"/>
  <c r="S48" i="37" l="1"/>
  <c r="R48" i="37"/>
  <c r="N48" i="37"/>
  <c r="K48" i="37"/>
  <c r="G48" i="37" s="1"/>
  <c r="H48" i="37"/>
  <c r="S47" i="37"/>
  <c r="R47" i="37"/>
  <c r="N47" i="37"/>
  <c r="K47" i="37"/>
  <c r="H47" i="37"/>
  <c r="G47" i="37" s="1"/>
  <c r="S46" i="37"/>
  <c r="R46" i="37"/>
  <c r="Q46" i="37" s="1"/>
  <c r="N46" i="37"/>
  <c r="K46" i="37"/>
  <c r="H46" i="37"/>
  <c r="G46" i="37"/>
  <c r="S45" i="37"/>
  <c r="R45" i="37"/>
  <c r="N45" i="37"/>
  <c r="N43" i="37" s="1"/>
  <c r="K45" i="37"/>
  <c r="H45" i="37"/>
  <c r="H43" i="37" s="1"/>
  <c r="S44" i="37"/>
  <c r="R44" i="37"/>
  <c r="N44" i="37"/>
  <c r="K44" i="37"/>
  <c r="G44" i="37" s="1"/>
  <c r="H44" i="37"/>
  <c r="AC43" i="37"/>
  <c r="AC10" i="37" s="1"/>
  <c r="AB43" i="37"/>
  <c r="AA43" i="37"/>
  <c r="Z43" i="37"/>
  <c r="Y43" i="37"/>
  <c r="Y10" i="37" s="1"/>
  <c r="X43" i="37"/>
  <c r="W43" i="37"/>
  <c r="V43" i="37"/>
  <c r="U43" i="37"/>
  <c r="U10" i="37" s="1"/>
  <c r="T43" i="37"/>
  <c r="P43" i="37"/>
  <c r="O43" i="37"/>
  <c r="M43" i="37"/>
  <c r="M10" i="37" s="1"/>
  <c r="L43" i="37"/>
  <c r="J43" i="37"/>
  <c r="I43" i="37"/>
  <c r="I10" i="37" s="1"/>
  <c r="F43" i="37"/>
  <c r="E43" i="37"/>
  <c r="D43" i="37"/>
  <c r="S41" i="37"/>
  <c r="R41" i="37"/>
  <c r="Q41" i="37" s="1"/>
  <c r="N41" i="37"/>
  <c r="K41" i="37"/>
  <c r="K39" i="37" s="1"/>
  <c r="H41" i="37"/>
  <c r="G41" i="37"/>
  <c r="S40" i="37"/>
  <c r="R40" i="37"/>
  <c r="N40" i="37"/>
  <c r="K40" i="37"/>
  <c r="H40" i="37"/>
  <c r="G40" i="37" s="1"/>
  <c r="G39" i="37" s="1"/>
  <c r="AC39" i="37"/>
  <c r="AB39" i="37"/>
  <c r="AA39" i="37"/>
  <c r="Z39" i="37"/>
  <c r="Y39" i="37"/>
  <c r="X39" i="37"/>
  <c r="W39" i="37"/>
  <c r="V39" i="37"/>
  <c r="U39" i="37"/>
  <c r="T39" i="37"/>
  <c r="P39" i="37"/>
  <c r="O39" i="37"/>
  <c r="N39" i="37"/>
  <c r="M39" i="37"/>
  <c r="L39" i="37"/>
  <c r="J39" i="37"/>
  <c r="I39" i="37"/>
  <c r="H39" i="37"/>
  <c r="F39" i="37"/>
  <c r="E39" i="37"/>
  <c r="D39" i="37"/>
  <c r="S37" i="37"/>
  <c r="R37" i="37"/>
  <c r="Q37" i="37" s="1"/>
  <c r="N37" i="37"/>
  <c r="K37" i="37"/>
  <c r="H37" i="37"/>
  <c r="G37" i="37" s="1"/>
  <c r="S36" i="37"/>
  <c r="R36" i="37"/>
  <c r="Q36" i="37" s="1"/>
  <c r="N36" i="37"/>
  <c r="K36" i="37"/>
  <c r="H36" i="37"/>
  <c r="G36" i="37"/>
  <c r="S35" i="37"/>
  <c r="R35" i="37"/>
  <c r="Q35" i="37" s="1"/>
  <c r="N35" i="37"/>
  <c r="K35" i="37"/>
  <c r="H35" i="37"/>
  <c r="G35" i="37" s="1"/>
  <c r="S34" i="37"/>
  <c r="R34" i="37"/>
  <c r="N34" i="37"/>
  <c r="K34" i="37"/>
  <c r="G34" i="37" s="1"/>
  <c r="H34" i="37"/>
  <c r="S33" i="37"/>
  <c r="R33" i="37"/>
  <c r="N33" i="37"/>
  <c r="K33" i="37"/>
  <c r="H33" i="37"/>
  <c r="G33" i="37" s="1"/>
  <c r="S32" i="37"/>
  <c r="Q32" i="37" s="1"/>
  <c r="R32" i="37"/>
  <c r="N32" i="37"/>
  <c r="K32" i="37"/>
  <c r="H32" i="37"/>
  <c r="G32" i="37"/>
  <c r="S31" i="37"/>
  <c r="R31" i="37"/>
  <c r="N31" i="37"/>
  <c r="K31" i="37"/>
  <c r="H31" i="37"/>
  <c r="G31" i="37" s="1"/>
  <c r="S30" i="37"/>
  <c r="Q30" i="37" s="1"/>
  <c r="R30" i="37"/>
  <c r="N30" i="37"/>
  <c r="K30" i="37"/>
  <c r="G30" i="37" s="1"/>
  <c r="H30" i="37"/>
  <c r="S29" i="37"/>
  <c r="R29" i="37"/>
  <c r="Q29" i="37" s="1"/>
  <c r="N29" i="37"/>
  <c r="K29" i="37"/>
  <c r="H29" i="37"/>
  <c r="G29" i="37" s="1"/>
  <c r="S28" i="37"/>
  <c r="R28" i="37"/>
  <c r="Q28" i="37" s="1"/>
  <c r="N28" i="37"/>
  <c r="K28" i="37"/>
  <c r="H28" i="37"/>
  <c r="G28" i="37"/>
  <c r="S27" i="37"/>
  <c r="R27" i="37"/>
  <c r="N27" i="37"/>
  <c r="K27" i="37"/>
  <c r="H27" i="37"/>
  <c r="G27" i="37" s="1"/>
  <c r="S26" i="37"/>
  <c r="R26" i="37"/>
  <c r="N26" i="37"/>
  <c r="K26" i="37"/>
  <c r="G26" i="37" s="1"/>
  <c r="H26" i="37"/>
  <c r="S25" i="37"/>
  <c r="R25" i="37"/>
  <c r="N25" i="37"/>
  <c r="K25" i="37"/>
  <c r="H25" i="37"/>
  <c r="G25" i="37" s="1"/>
  <c r="S24" i="37"/>
  <c r="R24" i="37"/>
  <c r="Q24" i="37" s="1"/>
  <c r="N24" i="37"/>
  <c r="K24" i="37"/>
  <c r="H24" i="37"/>
  <c r="G24" i="37"/>
  <c r="S23" i="37"/>
  <c r="R23" i="37"/>
  <c r="N23" i="37"/>
  <c r="K23" i="37"/>
  <c r="H23" i="37"/>
  <c r="G23" i="37" s="1"/>
  <c r="S22" i="37"/>
  <c r="R22" i="37"/>
  <c r="N22" i="37"/>
  <c r="K22" i="37"/>
  <c r="G22" i="37" s="1"/>
  <c r="H22" i="37"/>
  <c r="S21" i="37"/>
  <c r="R21" i="37"/>
  <c r="N21" i="37"/>
  <c r="K21" i="37"/>
  <c r="H21" i="37"/>
  <c r="G21" i="37" s="1"/>
  <c r="S20" i="37"/>
  <c r="R20" i="37"/>
  <c r="Q20" i="37" s="1"/>
  <c r="N20" i="37"/>
  <c r="K20" i="37"/>
  <c r="H20" i="37"/>
  <c r="G20" i="37"/>
  <c r="S19" i="37"/>
  <c r="R19" i="37"/>
  <c r="Q19" i="37" s="1"/>
  <c r="N19" i="37"/>
  <c r="K19" i="37"/>
  <c r="H19" i="37"/>
  <c r="G19" i="37" s="1"/>
  <c r="S18" i="37"/>
  <c r="R18" i="37"/>
  <c r="N18" i="37"/>
  <c r="K18" i="37"/>
  <c r="G18" i="37" s="1"/>
  <c r="H18" i="37"/>
  <c r="S17" i="37"/>
  <c r="R17" i="37"/>
  <c r="N17" i="37"/>
  <c r="K17" i="37"/>
  <c r="H17" i="37"/>
  <c r="G17" i="37" s="1"/>
  <c r="S16" i="37"/>
  <c r="R16" i="37"/>
  <c r="Q16" i="37"/>
  <c r="N16" i="37"/>
  <c r="K16" i="37"/>
  <c r="H16" i="37"/>
  <c r="G16" i="37"/>
  <c r="S15" i="37"/>
  <c r="R15" i="37"/>
  <c r="N15" i="37"/>
  <c r="N12" i="37" s="1"/>
  <c r="K15" i="37"/>
  <c r="H15" i="37"/>
  <c r="G15" i="37" s="1"/>
  <c r="S14" i="37"/>
  <c r="R14" i="37"/>
  <c r="N14" i="37"/>
  <c r="K14" i="37"/>
  <c r="K12" i="37" s="1"/>
  <c r="H14" i="37"/>
  <c r="S13" i="37"/>
  <c r="R13" i="37"/>
  <c r="Q13" i="37" s="1"/>
  <c r="N13" i="37"/>
  <c r="K13" i="37"/>
  <c r="H13" i="37"/>
  <c r="G13" i="37" s="1"/>
  <c r="AC12" i="37"/>
  <c r="AB12" i="37"/>
  <c r="AB10" i="37" s="1"/>
  <c r="AA12" i="37"/>
  <c r="Z12" i="37"/>
  <c r="Z10" i="37" s="1"/>
  <c r="Y12" i="37"/>
  <c r="X12" i="37"/>
  <c r="X10" i="37" s="1"/>
  <c r="W12" i="37"/>
  <c r="V12" i="37"/>
  <c r="V10" i="37" s="1"/>
  <c r="U12" i="37"/>
  <c r="T12" i="37"/>
  <c r="T10" i="37" s="1"/>
  <c r="P12" i="37"/>
  <c r="P10" i="37" s="1"/>
  <c r="O12" i="37"/>
  <c r="M12" i="37"/>
  <c r="L12" i="37"/>
  <c r="L10" i="37" s="1"/>
  <c r="J12" i="37"/>
  <c r="J10" i="37" s="1"/>
  <c r="I12" i="37"/>
  <c r="F10" i="37"/>
  <c r="D12" i="37"/>
  <c r="D10" i="37" s="1"/>
  <c r="AA10" i="37"/>
  <c r="W10" i="37"/>
  <c r="O10" i="37"/>
  <c r="L79" i="35"/>
  <c r="H79" i="35"/>
  <c r="E79" i="35"/>
  <c r="L78" i="35"/>
  <c r="H78" i="35"/>
  <c r="E78" i="35"/>
  <c r="L77" i="35"/>
  <c r="H77" i="35"/>
  <c r="E77" i="35"/>
  <c r="L76" i="35"/>
  <c r="H76" i="35"/>
  <c r="E76" i="35"/>
  <c r="L75" i="35"/>
  <c r="H75" i="35"/>
  <c r="E75" i="35"/>
  <c r="L74" i="35"/>
  <c r="H74" i="35"/>
  <c r="E74" i="35"/>
  <c r="L73" i="35"/>
  <c r="H73" i="35"/>
  <c r="E73" i="35"/>
  <c r="L72" i="35"/>
  <c r="H72" i="35"/>
  <c r="E72" i="35"/>
  <c r="L71" i="35"/>
  <c r="H71" i="35"/>
  <c r="E71" i="35"/>
  <c r="L70" i="35"/>
  <c r="H70" i="35"/>
  <c r="E70" i="35"/>
  <c r="L69" i="35"/>
  <c r="H69" i="35"/>
  <c r="E69" i="35"/>
  <c r="L68" i="35"/>
  <c r="H68" i="35"/>
  <c r="E68" i="35"/>
  <c r="L67" i="35"/>
  <c r="H67" i="35"/>
  <c r="E67" i="35"/>
  <c r="L66" i="35"/>
  <c r="H66" i="35"/>
  <c r="E66" i="35"/>
  <c r="L65" i="35"/>
  <c r="H65" i="35"/>
  <c r="E65" i="35"/>
  <c r="L64" i="35"/>
  <c r="H64" i="35"/>
  <c r="E64" i="35"/>
  <c r="L63" i="35"/>
  <c r="H63" i="35"/>
  <c r="E63" i="35"/>
  <c r="L62" i="35"/>
  <c r="H62" i="35"/>
  <c r="E62" i="35"/>
  <c r="L61" i="35"/>
  <c r="H61" i="35"/>
  <c r="E61" i="35"/>
  <c r="L60" i="35"/>
  <c r="H60" i="35"/>
  <c r="E60" i="35"/>
  <c r="L59" i="35"/>
  <c r="H59" i="35"/>
  <c r="E59" i="35"/>
  <c r="L58" i="35"/>
  <c r="H58" i="35"/>
  <c r="E58" i="35"/>
  <c r="L57" i="35"/>
  <c r="L55" i="35" s="1"/>
  <c r="H57" i="35"/>
  <c r="E57" i="35"/>
  <c r="L56" i="35"/>
  <c r="H56" i="35"/>
  <c r="H55" i="35" s="1"/>
  <c r="E56" i="35"/>
  <c r="E55" i="35" s="1"/>
  <c r="Q55" i="35"/>
  <c r="P55" i="35"/>
  <c r="O55" i="35"/>
  <c r="N55" i="35"/>
  <c r="M55" i="35"/>
  <c r="K55" i="35"/>
  <c r="J55" i="35"/>
  <c r="I55" i="35"/>
  <c r="G55" i="35"/>
  <c r="F55" i="35"/>
  <c r="D55" i="35"/>
  <c r="L53" i="35"/>
  <c r="H53" i="35"/>
  <c r="E53" i="35"/>
  <c r="L52" i="35"/>
  <c r="H52" i="35"/>
  <c r="E52" i="35"/>
  <c r="L51" i="35"/>
  <c r="H51" i="35"/>
  <c r="E51" i="35"/>
  <c r="L50" i="35"/>
  <c r="H50" i="35"/>
  <c r="E50" i="35"/>
  <c r="L49" i="35"/>
  <c r="H49" i="35"/>
  <c r="E49" i="35"/>
  <c r="L48" i="35"/>
  <c r="H48" i="35"/>
  <c r="E48" i="35"/>
  <c r="L47" i="35"/>
  <c r="H47" i="35"/>
  <c r="E47" i="35"/>
  <c r="L46" i="35"/>
  <c r="H46" i="35"/>
  <c r="E46" i="35"/>
  <c r="L45" i="35"/>
  <c r="H45" i="35"/>
  <c r="E45" i="35"/>
  <c r="L44" i="35"/>
  <c r="H44" i="35"/>
  <c r="E44" i="35"/>
  <c r="L43" i="35"/>
  <c r="H43" i="35"/>
  <c r="E43" i="35"/>
  <c r="L42" i="35"/>
  <c r="H42" i="35"/>
  <c r="E42" i="35"/>
  <c r="L41" i="35"/>
  <c r="H41" i="35"/>
  <c r="E41" i="35"/>
  <c r="L40" i="35"/>
  <c r="H40" i="35"/>
  <c r="E40" i="35"/>
  <c r="L39" i="35"/>
  <c r="H39" i="35"/>
  <c r="E39" i="35"/>
  <c r="L38" i="35"/>
  <c r="H38" i="35"/>
  <c r="E38" i="35"/>
  <c r="Q37" i="35"/>
  <c r="P37" i="35"/>
  <c r="O37" i="35"/>
  <c r="N37" i="35"/>
  <c r="M37" i="35"/>
  <c r="L37" i="35"/>
  <c r="K37" i="35"/>
  <c r="J37" i="35"/>
  <c r="I37" i="35"/>
  <c r="G37" i="35"/>
  <c r="F37" i="35"/>
  <c r="E37" i="35"/>
  <c r="D37" i="35"/>
  <c r="L35" i="35"/>
  <c r="H35" i="35"/>
  <c r="E35" i="35"/>
  <c r="L34" i="35"/>
  <c r="H34" i="35"/>
  <c r="E34" i="35"/>
  <c r="L33" i="35"/>
  <c r="H33" i="35"/>
  <c r="E33" i="35"/>
  <c r="L32" i="35"/>
  <c r="H32" i="35"/>
  <c r="E32" i="35"/>
  <c r="L31" i="35"/>
  <c r="H31" i="35"/>
  <c r="E31" i="35"/>
  <c r="L30" i="35"/>
  <c r="H30" i="35"/>
  <c r="E30" i="35"/>
  <c r="L29" i="35"/>
  <c r="H29" i="35"/>
  <c r="E29" i="35"/>
  <c r="L28" i="35"/>
  <c r="H28" i="35"/>
  <c r="E28" i="35"/>
  <c r="L27" i="35"/>
  <c r="H27" i="35"/>
  <c r="E27" i="35"/>
  <c r="L26" i="35"/>
  <c r="H26" i="35"/>
  <c r="E26" i="35"/>
  <c r="L25" i="35"/>
  <c r="H25" i="35"/>
  <c r="E25" i="35"/>
  <c r="L24" i="35"/>
  <c r="H24" i="35"/>
  <c r="E24" i="35"/>
  <c r="L23" i="35"/>
  <c r="H23" i="35"/>
  <c r="E23" i="35"/>
  <c r="L22" i="35"/>
  <c r="H22" i="35"/>
  <c r="E22" i="35"/>
  <c r="L21" i="35"/>
  <c r="H21" i="35"/>
  <c r="E21" i="35"/>
  <c r="L20" i="35"/>
  <c r="H20" i="35"/>
  <c r="E20" i="35"/>
  <c r="L19" i="35"/>
  <c r="H19" i="35"/>
  <c r="E19" i="35"/>
  <c r="L18" i="35"/>
  <c r="H18" i="35"/>
  <c r="E18" i="35"/>
  <c r="L17" i="35"/>
  <c r="H17" i="35"/>
  <c r="E17" i="35"/>
  <c r="L16" i="35"/>
  <c r="H16" i="35"/>
  <c r="E16" i="35"/>
  <c r="L15" i="35"/>
  <c r="H15" i="35"/>
  <c r="E15" i="35"/>
  <c r="L14" i="35"/>
  <c r="H14" i="35"/>
  <c r="E14" i="35"/>
  <c r="L13" i="35"/>
  <c r="H13" i="35"/>
  <c r="E13" i="35"/>
  <c r="L12" i="35"/>
  <c r="H12" i="35"/>
  <c r="E12" i="35"/>
  <c r="Q11" i="35"/>
  <c r="P11" i="35"/>
  <c r="O11" i="35"/>
  <c r="O9" i="35" s="1"/>
  <c r="N11" i="35"/>
  <c r="L11" i="35" s="1"/>
  <c r="M11" i="35"/>
  <c r="K11" i="35"/>
  <c r="K9" i="35" s="1"/>
  <c r="J11" i="35"/>
  <c r="H11" i="35" s="1"/>
  <c r="H9" i="35" s="1"/>
  <c r="I11" i="35"/>
  <c r="G11" i="35"/>
  <c r="G9" i="35" s="1"/>
  <c r="F11" i="35"/>
  <c r="E11" i="35" s="1"/>
  <c r="D11" i="35"/>
  <c r="Q9" i="35"/>
  <c r="P9" i="35"/>
  <c r="M9" i="35"/>
  <c r="I9" i="35"/>
  <c r="AE31" i="33"/>
  <c r="R31" i="33"/>
  <c r="Q31" i="33"/>
  <c r="P31" i="33"/>
  <c r="M31" i="33"/>
  <c r="J31" i="33"/>
  <c r="G31" i="33"/>
  <c r="F31" i="33"/>
  <c r="AE30" i="33"/>
  <c r="R30" i="33"/>
  <c r="Q30" i="33"/>
  <c r="P30" i="33"/>
  <c r="M30" i="33"/>
  <c r="J30" i="33"/>
  <c r="G30" i="33"/>
  <c r="F30" i="33"/>
  <c r="AE29" i="33"/>
  <c r="R29" i="33"/>
  <c r="Q29" i="33"/>
  <c r="P29" i="33"/>
  <c r="M29" i="33"/>
  <c r="J29" i="33"/>
  <c r="G29" i="33"/>
  <c r="F29" i="33"/>
  <c r="AE28" i="33"/>
  <c r="R28" i="33"/>
  <c r="Q28" i="33"/>
  <c r="P28" i="33"/>
  <c r="M28" i="33"/>
  <c r="J28" i="33"/>
  <c r="G28" i="33"/>
  <c r="F28" i="33"/>
  <c r="AE27" i="33"/>
  <c r="R27" i="33"/>
  <c r="Q27" i="33"/>
  <c r="P27" i="33"/>
  <c r="M27" i="33"/>
  <c r="J27" i="33"/>
  <c r="G27" i="33"/>
  <c r="F27" i="33"/>
  <c r="AE26" i="33"/>
  <c r="R26" i="33"/>
  <c r="Q26" i="33"/>
  <c r="P26" i="33"/>
  <c r="M26" i="33"/>
  <c r="J26" i="33"/>
  <c r="G26" i="33"/>
  <c r="F26" i="33"/>
  <c r="AE25" i="33"/>
  <c r="R25" i="33"/>
  <c r="Q25" i="33"/>
  <c r="P25" i="33"/>
  <c r="M25" i="33"/>
  <c r="J25" i="33"/>
  <c r="G25" i="33"/>
  <c r="F25" i="33"/>
  <c r="AE24" i="33"/>
  <c r="R24" i="33"/>
  <c r="Q24" i="33"/>
  <c r="P24" i="33"/>
  <c r="M24" i="33"/>
  <c r="J24" i="33"/>
  <c r="G24" i="33"/>
  <c r="F24" i="33"/>
  <c r="AE23" i="33"/>
  <c r="R23" i="33"/>
  <c r="Q23" i="33"/>
  <c r="P23" i="33"/>
  <c r="M23" i="33"/>
  <c r="J23" i="33"/>
  <c r="G23" i="33"/>
  <c r="F23" i="33"/>
  <c r="AE22" i="33"/>
  <c r="R22" i="33"/>
  <c r="Q22" i="33"/>
  <c r="P22" i="33"/>
  <c r="M22" i="33"/>
  <c r="J22" i="33"/>
  <c r="G22" i="33"/>
  <c r="F22" i="33"/>
  <c r="AE21" i="33"/>
  <c r="R21" i="33"/>
  <c r="Q21" i="33"/>
  <c r="P21" i="33"/>
  <c r="M21" i="33"/>
  <c r="J21" i="33"/>
  <c r="G21" i="33"/>
  <c r="F21" i="33"/>
  <c r="AE20" i="33"/>
  <c r="R20" i="33"/>
  <c r="Q20" i="33"/>
  <c r="P20" i="33"/>
  <c r="M20" i="33"/>
  <c r="J20" i="33"/>
  <c r="G20" i="33"/>
  <c r="F20" i="33"/>
  <c r="AE18" i="33"/>
  <c r="R18" i="33"/>
  <c r="Q18" i="33"/>
  <c r="P18" i="33"/>
  <c r="M18" i="33"/>
  <c r="J18" i="33"/>
  <c r="G18" i="33"/>
  <c r="F18" i="33"/>
  <c r="AE17" i="33"/>
  <c r="R17" i="33"/>
  <c r="Q17" i="33"/>
  <c r="P17" i="33"/>
  <c r="M17" i="33"/>
  <c r="J17" i="33"/>
  <c r="G17" i="33"/>
  <c r="F17" i="33"/>
  <c r="AE16" i="33"/>
  <c r="R16" i="33"/>
  <c r="Q16" i="33"/>
  <c r="P16" i="33"/>
  <c r="M16" i="33"/>
  <c r="J16" i="33"/>
  <c r="G16" i="33"/>
  <c r="F16" i="33"/>
  <c r="AE15" i="33"/>
  <c r="R15" i="33"/>
  <c r="Q15" i="33"/>
  <c r="P15" i="33"/>
  <c r="M15" i="33"/>
  <c r="J15" i="33"/>
  <c r="G15" i="33"/>
  <c r="F15" i="33"/>
  <c r="AE14" i="33"/>
  <c r="R14" i="33"/>
  <c r="Q14" i="33"/>
  <c r="P14" i="33"/>
  <c r="M14" i="33"/>
  <c r="J14" i="33"/>
  <c r="G14" i="33"/>
  <c r="F14" i="33"/>
  <c r="AE13" i="33"/>
  <c r="R13" i="33"/>
  <c r="Q13" i="33"/>
  <c r="P13" i="33"/>
  <c r="P12" i="33" s="1"/>
  <c r="P10" i="33" s="1"/>
  <c r="M13" i="33"/>
  <c r="J13" i="33"/>
  <c r="G13" i="33"/>
  <c r="F13" i="33"/>
  <c r="AG12" i="33"/>
  <c r="AF12" i="33"/>
  <c r="AE12" i="33"/>
  <c r="AD12" i="33"/>
  <c r="AD10" i="33" s="1"/>
  <c r="AC12" i="33"/>
  <c r="AB12" i="33"/>
  <c r="AA12" i="33"/>
  <c r="Z12" i="33"/>
  <c r="Z10" i="33" s="1"/>
  <c r="Y12" i="33"/>
  <c r="X12" i="33"/>
  <c r="W12" i="33"/>
  <c r="V12" i="33"/>
  <c r="V10" i="33" s="1"/>
  <c r="U12" i="33"/>
  <c r="T12" i="33"/>
  <c r="S12" i="33"/>
  <c r="R12" i="33"/>
  <c r="R10" i="33" s="1"/>
  <c r="Q12" i="33"/>
  <c r="Q10" i="33" s="1"/>
  <c r="O12" i="33"/>
  <c r="N12" i="33"/>
  <c r="N10" i="33" s="1"/>
  <c r="M12" i="33"/>
  <c r="L12" i="33"/>
  <c r="K12" i="33"/>
  <c r="J12" i="33"/>
  <c r="J10" i="33" s="1"/>
  <c r="I12" i="33"/>
  <c r="H12" i="33"/>
  <c r="G12" i="33"/>
  <c r="G10" i="33" s="1"/>
  <c r="F12" i="33"/>
  <c r="F10" i="33" s="1"/>
  <c r="E12" i="33"/>
  <c r="D12" i="33"/>
  <c r="AG10" i="33"/>
  <c r="AF10" i="33"/>
  <c r="AE10" i="33"/>
  <c r="AC10" i="33"/>
  <c r="AB10" i="33"/>
  <c r="AA10" i="33"/>
  <c r="Y10" i="33"/>
  <c r="X10" i="33"/>
  <c r="W10" i="33"/>
  <c r="U10" i="33"/>
  <c r="T10" i="33"/>
  <c r="S10" i="33"/>
  <c r="O10" i="33"/>
  <c r="M10" i="33"/>
  <c r="L10" i="33"/>
  <c r="K10" i="33"/>
  <c r="I10" i="33"/>
  <c r="H10" i="33"/>
  <c r="E10" i="33"/>
  <c r="D10" i="33"/>
  <c r="AB63" i="31"/>
  <c r="Y63" i="31"/>
  <c r="R63" i="31"/>
  <c r="Q63" i="31"/>
  <c r="P63" i="31"/>
  <c r="M63" i="31"/>
  <c r="J63" i="31"/>
  <c r="G63" i="31"/>
  <c r="F63" i="31" s="1"/>
  <c r="AB62" i="31"/>
  <c r="Y62" i="31"/>
  <c r="R62" i="31"/>
  <c r="Q62" i="31"/>
  <c r="P62" i="31" s="1"/>
  <c r="M62" i="31"/>
  <c r="J62" i="31"/>
  <c r="G62" i="31"/>
  <c r="F62" i="31" s="1"/>
  <c r="AB61" i="31"/>
  <c r="Y61" i="31"/>
  <c r="R61" i="31"/>
  <c r="Q61" i="31"/>
  <c r="P61" i="31" s="1"/>
  <c r="M61" i="31"/>
  <c r="J61" i="31"/>
  <c r="G61" i="31"/>
  <c r="F61" i="31" s="1"/>
  <c r="AB60" i="31"/>
  <c r="Y60" i="31"/>
  <c r="R60" i="31"/>
  <c r="Q60" i="31"/>
  <c r="P60" i="31" s="1"/>
  <c r="M60" i="31"/>
  <c r="J60" i="31"/>
  <c r="G60" i="31"/>
  <c r="F60" i="31" s="1"/>
  <c r="AB59" i="31"/>
  <c r="Y59" i="31"/>
  <c r="R59" i="31"/>
  <c r="Q59" i="31"/>
  <c r="P59" i="31"/>
  <c r="M59" i="31"/>
  <c r="J59" i="31"/>
  <c r="G59" i="31"/>
  <c r="F59" i="31"/>
  <c r="AB58" i="31"/>
  <c r="Y58" i="31"/>
  <c r="R58" i="31"/>
  <c r="Q58" i="31"/>
  <c r="P58" i="31" s="1"/>
  <c r="M58" i="31"/>
  <c r="J58" i="31"/>
  <c r="G58" i="31"/>
  <c r="F58" i="31" s="1"/>
  <c r="AB57" i="31"/>
  <c r="Y57" i="31"/>
  <c r="R57" i="31"/>
  <c r="Q57" i="31"/>
  <c r="P57" i="31" s="1"/>
  <c r="M57" i="31"/>
  <c r="J57" i="31"/>
  <c r="G57" i="31"/>
  <c r="F57" i="31" s="1"/>
  <c r="AB56" i="31"/>
  <c r="Y56" i="31"/>
  <c r="R56" i="31"/>
  <c r="Q56" i="31"/>
  <c r="P56" i="31" s="1"/>
  <c r="M56" i="31"/>
  <c r="J56" i="31"/>
  <c r="G56" i="31"/>
  <c r="F56" i="31" s="1"/>
  <c r="AB55" i="31"/>
  <c r="Y55" i="31"/>
  <c r="R55" i="31"/>
  <c r="Q55" i="31"/>
  <c r="P55" i="31"/>
  <c r="M55" i="31"/>
  <c r="J55" i="31"/>
  <c r="G55" i="31"/>
  <c r="F55" i="31" s="1"/>
  <c r="AB54" i="31"/>
  <c r="Y54" i="31"/>
  <c r="R54" i="31"/>
  <c r="Q54" i="31"/>
  <c r="P54" i="31" s="1"/>
  <c r="M54" i="31"/>
  <c r="J54" i="31"/>
  <c r="G54" i="31"/>
  <c r="F54" i="31" s="1"/>
  <c r="AB53" i="31"/>
  <c r="Y53" i="31"/>
  <c r="R53" i="31"/>
  <c r="Q53" i="31"/>
  <c r="P53" i="31" s="1"/>
  <c r="M53" i="31"/>
  <c r="J53" i="31"/>
  <c r="G53" i="31"/>
  <c r="F53" i="31" s="1"/>
  <c r="AB52" i="31"/>
  <c r="Y52" i="31"/>
  <c r="R52" i="31"/>
  <c r="Q52" i="31"/>
  <c r="P52" i="31" s="1"/>
  <c r="M52" i="31"/>
  <c r="J52" i="31"/>
  <c r="G52" i="31"/>
  <c r="F52" i="31" s="1"/>
  <c r="AB51" i="31"/>
  <c r="Y51" i="31"/>
  <c r="R51" i="31"/>
  <c r="Q51" i="31"/>
  <c r="P51" i="31"/>
  <c r="M51" i="31"/>
  <c r="J51" i="31"/>
  <c r="G51" i="31"/>
  <c r="F51" i="31"/>
  <c r="AB50" i="31"/>
  <c r="Y50" i="31"/>
  <c r="R50" i="31"/>
  <c r="Q50" i="31"/>
  <c r="P50" i="31" s="1"/>
  <c r="M50" i="31"/>
  <c r="J50" i="31"/>
  <c r="G50" i="31"/>
  <c r="F50" i="31" s="1"/>
  <c r="AB49" i="31"/>
  <c r="Y49" i="31"/>
  <c r="R49" i="31"/>
  <c r="Q49" i="31"/>
  <c r="P49" i="31" s="1"/>
  <c r="M49" i="31"/>
  <c r="J49" i="31"/>
  <c r="G49" i="31"/>
  <c r="F49" i="31" s="1"/>
  <c r="AB48" i="31"/>
  <c r="Y48" i="31"/>
  <c r="R48" i="31"/>
  <c r="Q48" i="31"/>
  <c r="P48" i="31" s="1"/>
  <c r="M48" i="31"/>
  <c r="J48" i="31"/>
  <c r="G48" i="31"/>
  <c r="F48" i="31" s="1"/>
  <c r="AB47" i="31"/>
  <c r="Y47" i="31"/>
  <c r="R47" i="31"/>
  <c r="Q47" i="31"/>
  <c r="P47" i="31"/>
  <c r="M47" i="31"/>
  <c r="J47" i="31"/>
  <c r="G47" i="31"/>
  <c r="F47" i="31" s="1"/>
  <c r="AB46" i="31"/>
  <c r="Y46" i="31"/>
  <c r="R46" i="31"/>
  <c r="Q46" i="31"/>
  <c r="P46" i="31" s="1"/>
  <c r="M46" i="31"/>
  <c r="J46" i="31"/>
  <c r="G46" i="31"/>
  <c r="F46" i="31" s="1"/>
  <c r="AB45" i="31"/>
  <c r="Y45" i="31"/>
  <c r="R45" i="31"/>
  <c r="Q45" i="31"/>
  <c r="P45" i="31" s="1"/>
  <c r="M45" i="31"/>
  <c r="J45" i="31"/>
  <c r="G45" i="31"/>
  <c r="F45" i="31" s="1"/>
  <c r="AB44" i="31"/>
  <c r="Y44" i="31"/>
  <c r="R44" i="31"/>
  <c r="Q44" i="31"/>
  <c r="P44" i="31" s="1"/>
  <c r="M44" i="31"/>
  <c r="J44" i="31"/>
  <c r="G44" i="31"/>
  <c r="AB43" i="31"/>
  <c r="Y43" i="31"/>
  <c r="R43" i="31"/>
  <c r="Q43" i="31"/>
  <c r="P43" i="31"/>
  <c r="M43" i="31"/>
  <c r="J43" i="31"/>
  <c r="G43" i="31"/>
  <c r="F43" i="31"/>
  <c r="AB42" i="31"/>
  <c r="AB39" i="31" s="1"/>
  <c r="Y42" i="31"/>
  <c r="R42" i="31"/>
  <c r="Q42" i="31"/>
  <c r="P42" i="31" s="1"/>
  <c r="M42" i="31"/>
  <c r="J42" i="31"/>
  <c r="G42" i="31"/>
  <c r="F42" i="31" s="1"/>
  <c r="AB41" i="31"/>
  <c r="Y41" i="31"/>
  <c r="R41" i="31"/>
  <c r="Q41" i="31"/>
  <c r="P41" i="31" s="1"/>
  <c r="M41" i="31"/>
  <c r="J41" i="31"/>
  <c r="G41" i="31"/>
  <c r="F41" i="31" s="1"/>
  <c r="AB40" i="31"/>
  <c r="Y40" i="31"/>
  <c r="Y39" i="31" s="1"/>
  <c r="R40" i="31"/>
  <c r="P40" i="31" s="1"/>
  <c r="Q40" i="31"/>
  <c r="M40" i="31"/>
  <c r="M39" i="31" s="1"/>
  <c r="J40" i="31"/>
  <c r="G40" i="31"/>
  <c r="AD39" i="31"/>
  <c r="AC39" i="31"/>
  <c r="AA39" i="31"/>
  <c r="Z39" i="31"/>
  <c r="X39" i="31"/>
  <c r="W39" i="31"/>
  <c r="V39" i="31"/>
  <c r="U39" i="31"/>
  <c r="T39" i="31"/>
  <c r="S39" i="31"/>
  <c r="R39" i="31"/>
  <c r="O39" i="31"/>
  <c r="N39" i="31"/>
  <c r="L39" i="31"/>
  <c r="K39" i="31"/>
  <c r="J39" i="31"/>
  <c r="I39" i="31"/>
  <c r="H39" i="31"/>
  <c r="E39" i="31"/>
  <c r="D39" i="31"/>
  <c r="AB37" i="31"/>
  <c r="Y37" i="31"/>
  <c r="Y36" i="31" s="1"/>
  <c r="R37" i="31"/>
  <c r="Q37" i="31"/>
  <c r="P37" i="31" s="1"/>
  <c r="P36" i="31" s="1"/>
  <c r="M37" i="31"/>
  <c r="M36" i="31" s="1"/>
  <c r="J37" i="31"/>
  <c r="G37" i="31"/>
  <c r="F37" i="31" s="1"/>
  <c r="F36" i="31" s="1"/>
  <c r="AD36" i="31"/>
  <c r="AD10" i="31" s="1"/>
  <c r="AC36" i="31"/>
  <c r="AB36" i="31"/>
  <c r="AA36" i="31"/>
  <c r="Z36" i="31"/>
  <c r="Z10" i="31" s="1"/>
  <c r="X36" i="31"/>
  <c r="W36" i="31"/>
  <c r="V36" i="31"/>
  <c r="V10" i="31" s="1"/>
  <c r="U36" i="31"/>
  <c r="T36" i="31"/>
  <c r="S36" i="31"/>
  <c r="R36" i="31"/>
  <c r="Q36" i="31"/>
  <c r="O36" i="31"/>
  <c r="N36" i="31"/>
  <c r="L36" i="31"/>
  <c r="K36" i="31"/>
  <c r="J36" i="31"/>
  <c r="G36" i="31"/>
  <c r="E36" i="31"/>
  <c r="D36" i="31"/>
  <c r="AB34" i="31"/>
  <c r="Y34" i="31"/>
  <c r="R34" i="31"/>
  <c r="Q34" i="31"/>
  <c r="P34" i="31" s="1"/>
  <c r="M34" i="31"/>
  <c r="J34" i="31"/>
  <c r="G34" i="31"/>
  <c r="F34" i="31" s="1"/>
  <c r="AB33" i="31"/>
  <c r="Y33" i="31"/>
  <c r="R33" i="31"/>
  <c r="Q33" i="31"/>
  <c r="P33" i="31" s="1"/>
  <c r="M33" i="31"/>
  <c r="M12" i="31" s="1"/>
  <c r="M10" i="31" s="1"/>
  <c r="J33" i="31"/>
  <c r="G33" i="31"/>
  <c r="F33" i="31" s="1"/>
  <c r="AB32" i="31"/>
  <c r="Y32" i="31"/>
  <c r="R32" i="31"/>
  <c r="Q32" i="31"/>
  <c r="P32" i="31" s="1"/>
  <c r="M32" i="31"/>
  <c r="J32" i="31"/>
  <c r="G32" i="31"/>
  <c r="F32" i="31" s="1"/>
  <c r="AB31" i="31"/>
  <c r="Y31" i="31"/>
  <c r="R31" i="31"/>
  <c r="Q31" i="31"/>
  <c r="P31" i="31"/>
  <c r="M31" i="31"/>
  <c r="J31" i="31"/>
  <c r="G31" i="31"/>
  <c r="F31" i="31"/>
  <c r="AB30" i="31"/>
  <c r="Y30" i="31"/>
  <c r="R30" i="31"/>
  <c r="Q30" i="31"/>
  <c r="P30" i="31" s="1"/>
  <c r="M30" i="31"/>
  <c r="J30" i="31"/>
  <c r="G30" i="31"/>
  <c r="F30" i="31" s="1"/>
  <c r="AB29" i="31"/>
  <c r="Y29" i="31"/>
  <c r="R29" i="31"/>
  <c r="Q29" i="31"/>
  <c r="P29" i="31" s="1"/>
  <c r="M29" i="31"/>
  <c r="J29" i="31"/>
  <c r="G29" i="31"/>
  <c r="F29" i="31" s="1"/>
  <c r="AB28" i="31"/>
  <c r="Y28" i="31"/>
  <c r="R28" i="31"/>
  <c r="Q28" i="31"/>
  <c r="P28" i="31" s="1"/>
  <c r="M28" i="31"/>
  <c r="J28" i="31"/>
  <c r="G28" i="31"/>
  <c r="F28" i="31" s="1"/>
  <c r="AB27" i="31"/>
  <c r="Y27" i="31"/>
  <c r="R27" i="31"/>
  <c r="Q27" i="31"/>
  <c r="P27" i="31"/>
  <c r="M27" i="31"/>
  <c r="J27" i="31"/>
  <c r="G27" i="31"/>
  <c r="F27" i="31"/>
  <c r="AB26" i="31"/>
  <c r="Y26" i="31"/>
  <c r="R26" i="31"/>
  <c r="Q26" i="31"/>
  <c r="P26" i="31" s="1"/>
  <c r="M26" i="31"/>
  <c r="J26" i="31"/>
  <c r="G26" i="31"/>
  <c r="F26" i="31" s="1"/>
  <c r="AB25" i="31"/>
  <c r="Y25" i="31"/>
  <c r="R25" i="31"/>
  <c r="Q25" i="31"/>
  <c r="P25" i="31" s="1"/>
  <c r="M25" i="31"/>
  <c r="J25" i="31"/>
  <c r="G25" i="31"/>
  <c r="F25" i="31" s="1"/>
  <c r="AB24" i="31"/>
  <c r="Y24" i="31"/>
  <c r="R24" i="31"/>
  <c r="Q24" i="31"/>
  <c r="P24" i="31" s="1"/>
  <c r="M24" i="31"/>
  <c r="J24" i="31"/>
  <c r="G24" i="31"/>
  <c r="F24" i="31" s="1"/>
  <c r="AB23" i="31"/>
  <c r="Y23" i="31"/>
  <c r="R23" i="31"/>
  <c r="Q23" i="31"/>
  <c r="P23" i="31"/>
  <c r="M23" i="31"/>
  <c r="J23" i="31"/>
  <c r="G23" i="31"/>
  <c r="F23" i="31"/>
  <c r="AB22" i="31"/>
  <c r="Y22" i="31"/>
  <c r="R22" i="31"/>
  <c r="Q22" i="31"/>
  <c r="P22" i="31" s="1"/>
  <c r="M22" i="31"/>
  <c r="J22" i="31"/>
  <c r="G22" i="31"/>
  <c r="F22" i="31" s="1"/>
  <c r="AB21" i="31"/>
  <c r="Y21" i="31"/>
  <c r="R21" i="31"/>
  <c r="Q21" i="31"/>
  <c r="P21" i="31" s="1"/>
  <c r="M21" i="31"/>
  <c r="J21" i="31"/>
  <c r="G21" i="31"/>
  <c r="F21" i="31" s="1"/>
  <c r="AB20" i="31"/>
  <c r="Y20" i="31"/>
  <c r="R20" i="31"/>
  <c r="P20" i="31" s="1"/>
  <c r="Q20" i="31"/>
  <c r="M20" i="31"/>
  <c r="J20" i="31"/>
  <c r="F20" i="31" s="1"/>
  <c r="G20" i="31"/>
  <c r="AB19" i="31"/>
  <c r="Y19" i="31"/>
  <c r="R19" i="31"/>
  <c r="Q19" i="31"/>
  <c r="P19" i="31"/>
  <c r="M19" i="31"/>
  <c r="J19" i="31"/>
  <c r="G19" i="31"/>
  <c r="F19" i="31"/>
  <c r="AB18" i="31"/>
  <c r="Y18" i="31"/>
  <c r="R18" i="31"/>
  <c r="Q18" i="31"/>
  <c r="P18" i="31" s="1"/>
  <c r="M18" i="31"/>
  <c r="J18" i="31"/>
  <c r="G18" i="31"/>
  <c r="F18" i="31" s="1"/>
  <c r="AB17" i="31"/>
  <c r="Y17" i="31"/>
  <c r="R17" i="31"/>
  <c r="Q17" i="31"/>
  <c r="P17" i="31" s="1"/>
  <c r="M17" i="31"/>
  <c r="J17" i="31"/>
  <c r="G17" i="31"/>
  <c r="F17" i="31" s="1"/>
  <c r="AB16" i="31"/>
  <c r="Y16" i="31"/>
  <c r="R16" i="31"/>
  <c r="P16" i="31" s="1"/>
  <c r="Q16" i="31"/>
  <c r="M16" i="31"/>
  <c r="J16" i="31"/>
  <c r="F16" i="31" s="1"/>
  <c r="G16" i="31"/>
  <c r="AB15" i="31"/>
  <c r="AB12" i="31" s="1"/>
  <c r="Y15" i="31"/>
  <c r="R15" i="31"/>
  <c r="Q15" i="31"/>
  <c r="P15" i="31"/>
  <c r="M15" i="31"/>
  <c r="J15" i="31"/>
  <c r="G15" i="31"/>
  <c r="F15" i="31"/>
  <c r="AB14" i="31"/>
  <c r="Y14" i="31"/>
  <c r="R14" i="31"/>
  <c r="Q14" i="31"/>
  <c r="P14" i="31" s="1"/>
  <c r="M14" i="31"/>
  <c r="J14" i="31"/>
  <c r="G14" i="31"/>
  <c r="F14" i="31" s="1"/>
  <c r="AB13" i="31"/>
  <c r="Y13" i="31"/>
  <c r="R13" i="31"/>
  <c r="R12" i="31" s="1"/>
  <c r="R10" i="31" s="1"/>
  <c r="Q13" i="31"/>
  <c r="P13" i="31" s="1"/>
  <c r="M13" i="31"/>
  <c r="J13" i="31"/>
  <c r="J12" i="31" s="1"/>
  <c r="J10" i="31" s="1"/>
  <c r="G13" i="31"/>
  <c r="F13" i="31" s="1"/>
  <c r="F12" i="31" s="1"/>
  <c r="AD12" i="31"/>
  <c r="AC12" i="31"/>
  <c r="AC10" i="31" s="1"/>
  <c r="AA12" i="31"/>
  <c r="Z12" i="31"/>
  <c r="Y12" i="31"/>
  <c r="X12" i="31"/>
  <c r="W12" i="31"/>
  <c r="V12" i="31"/>
  <c r="U12" i="31"/>
  <c r="U10" i="31" s="1"/>
  <c r="T12" i="31"/>
  <c r="S12" i="31"/>
  <c r="Q12" i="31"/>
  <c r="O12" i="31"/>
  <c r="O10" i="31" s="1"/>
  <c r="N12" i="31"/>
  <c r="L12" i="31"/>
  <c r="K12" i="31"/>
  <c r="I12" i="31"/>
  <c r="I10" i="31" s="1"/>
  <c r="H12" i="31"/>
  <c r="E12" i="31"/>
  <c r="E10" i="31" s="1"/>
  <c r="D12" i="31"/>
  <c r="AA10" i="31"/>
  <c r="X10" i="31"/>
  <c r="W10" i="31"/>
  <c r="T10" i="31"/>
  <c r="S10" i="31"/>
  <c r="L10" i="31"/>
  <c r="K10" i="31"/>
  <c r="H10" i="31"/>
  <c r="D10" i="31"/>
  <c r="E7" i="41"/>
  <c r="D7" i="41"/>
  <c r="F11" i="56"/>
  <c r="J11" i="56"/>
  <c r="M11" i="56"/>
  <c r="U11" i="56"/>
  <c r="AA11" i="56"/>
  <c r="AH11" i="56"/>
  <c r="U31" i="58"/>
  <c r="K31" i="58"/>
  <c r="G31" i="58" s="1"/>
  <c r="H31" i="58"/>
  <c r="U30" i="58"/>
  <c r="K30" i="58"/>
  <c r="G30" i="58" s="1"/>
  <c r="H30" i="58"/>
  <c r="U29" i="58"/>
  <c r="K29" i="58"/>
  <c r="G29" i="58" s="1"/>
  <c r="H29" i="58"/>
  <c r="U28" i="58"/>
  <c r="K28" i="58"/>
  <c r="G28" i="58" s="1"/>
  <c r="H28" i="58"/>
  <c r="U27" i="58"/>
  <c r="K27" i="58"/>
  <c r="G27" i="58" s="1"/>
  <c r="H27" i="58"/>
  <c r="U26" i="58"/>
  <c r="K26" i="58"/>
  <c r="G26" i="58" s="1"/>
  <c r="H26" i="58"/>
  <c r="U25" i="58"/>
  <c r="K25" i="58"/>
  <c r="G25" i="58" s="1"/>
  <c r="H25" i="58"/>
  <c r="U24" i="58"/>
  <c r="K24" i="58"/>
  <c r="G24" i="58" s="1"/>
  <c r="H24" i="58"/>
  <c r="U23" i="58"/>
  <c r="K23" i="58"/>
  <c r="G23" i="58" s="1"/>
  <c r="H23" i="58"/>
  <c r="U22" i="58"/>
  <c r="U21" i="58" s="1"/>
  <c r="U12" i="58" s="1"/>
  <c r="K22" i="58"/>
  <c r="G22" i="58" s="1"/>
  <c r="H22" i="58"/>
  <c r="D21" i="58"/>
  <c r="U19" i="58"/>
  <c r="K19" i="58"/>
  <c r="G19" i="58"/>
  <c r="H19" i="58"/>
  <c r="D18" i="58"/>
  <c r="U16" i="58"/>
  <c r="K16" i="58"/>
  <c r="G16" i="58" s="1"/>
  <c r="H16" i="58"/>
  <c r="U15" i="58"/>
  <c r="O15" i="58" s="1"/>
  <c r="K15" i="58"/>
  <c r="H15" i="58"/>
  <c r="G15" i="58"/>
  <c r="D14" i="58"/>
  <c r="AJ20" i="56"/>
  <c r="AG20" i="56"/>
  <c r="AD20" i="56"/>
  <c r="AA20" i="56"/>
  <c r="R20" i="56"/>
  <c r="R13" i="56" s="1"/>
  <c r="R11" i="56" s="1"/>
  <c r="Q20" i="56"/>
  <c r="O20" i="56" s="1"/>
  <c r="P20" i="56"/>
  <c r="K20" i="56"/>
  <c r="H20" i="56"/>
  <c r="G20" i="56" s="1"/>
  <c r="AJ19" i="56"/>
  <c r="AG19" i="56"/>
  <c r="AD19" i="56"/>
  <c r="AA19" i="56"/>
  <c r="R19" i="56"/>
  <c r="Q19" i="56"/>
  <c r="P19" i="56"/>
  <c r="K19" i="56"/>
  <c r="H19" i="56"/>
  <c r="G19" i="56"/>
  <c r="AJ18" i="56"/>
  <c r="AG18" i="56"/>
  <c r="AD18" i="56"/>
  <c r="AA18" i="56"/>
  <c r="R18" i="56"/>
  <c r="Q18" i="56"/>
  <c r="O18" i="56" s="1"/>
  <c r="P18" i="56"/>
  <c r="K18" i="56"/>
  <c r="G18" i="56" s="1"/>
  <c r="H18" i="56"/>
  <c r="AJ17" i="56"/>
  <c r="AG17" i="56"/>
  <c r="AD17" i="56"/>
  <c r="AD13" i="56"/>
  <c r="AD11" i="56"/>
  <c r="AA17" i="56"/>
  <c r="R17" i="56"/>
  <c r="Q17" i="56"/>
  <c r="O17" i="56" s="1"/>
  <c r="P17" i="56"/>
  <c r="K17" i="56"/>
  <c r="K13" i="56" s="1"/>
  <c r="K11" i="56" s="1"/>
  <c r="H17" i="56"/>
  <c r="AJ16" i="56"/>
  <c r="AG16" i="56"/>
  <c r="AD16" i="56"/>
  <c r="AA16" i="56"/>
  <c r="R16" i="56"/>
  <c r="Q16" i="56"/>
  <c r="P16" i="56"/>
  <c r="K16" i="56"/>
  <c r="H16" i="56"/>
  <c r="G16" i="56" s="1"/>
  <c r="AJ15" i="56"/>
  <c r="AJ13" i="56" s="1"/>
  <c r="AJ11" i="56" s="1"/>
  <c r="AG15" i="56"/>
  <c r="AD15" i="56"/>
  <c r="AA15" i="56"/>
  <c r="R15" i="56"/>
  <c r="Q15" i="56"/>
  <c r="P15" i="56"/>
  <c r="K15" i="56"/>
  <c r="H15" i="56"/>
  <c r="G15" i="56"/>
  <c r="AJ14" i="56"/>
  <c r="AG14" i="56"/>
  <c r="AD14" i="56"/>
  <c r="AA14" i="56"/>
  <c r="AA13" i="56"/>
  <c r="R14" i="56"/>
  <c r="Q14" i="56"/>
  <c r="P14" i="56"/>
  <c r="O14" i="56" s="1"/>
  <c r="K14" i="56"/>
  <c r="H14" i="56"/>
  <c r="G14" i="56" s="1"/>
  <c r="AL13" i="56"/>
  <c r="AL11" i="56" s="1"/>
  <c r="AK13" i="56"/>
  <c r="AK11" i="56" s="1"/>
  <c r="AI13" i="56"/>
  <c r="AI11" i="56" s="1"/>
  <c r="AH13" i="56"/>
  <c r="AF13" i="56"/>
  <c r="AF11" i="56"/>
  <c r="AE13" i="56"/>
  <c r="AC13" i="56"/>
  <c r="AB13" i="56"/>
  <c r="AB11" i="56"/>
  <c r="Z13" i="56"/>
  <c r="Z11" i="56" s="1"/>
  <c r="Y13" i="56"/>
  <c r="Y11" i="56" s="1"/>
  <c r="X13" i="56"/>
  <c r="X11" i="56" s="1"/>
  <c r="W13" i="56"/>
  <c r="W11" i="56" s="1"/>
  <c r="V13" i="56"/>
  <c r="V11" i="56" s="1"/>
  <c r="U13" i="56"/>
  <c r="T13" i="56"/>
  <c r="T11" i="56" s="1"/>
  <c r="S13" i="56"/>
  <c r="S11" i="56" s="1"/>
  <c r="N13" i="56"/>
  <c r="N11" i="56" s="1"/>
  <c r="M13" i="56"/>
  <c r="L13" i="56"/>
  <c r="L11" i="56" s="1"/>
  <c r="J13" i="56"/>
  <c r="I13" i="56"/>
  <c r="I11" i="56" s="1"/>
  <c r="F13" i="56"/>
  <c r="E13" i="56"/>
  <c r="E11" i="56" s="1"/>
  <c r="D13" i="56"/>
  <c r="AE11" i="56"/>
  <c r="AC11" i="56"/>
  <c r="O15" i="56"/>
  <c r="Q11" i="41"/>
  <c r="P11" i="41"/>
  <c r="P10" i="41" s="1"/>
  <c r="O11" i="41"/>
  <c r="O10" i="41" s="1"/>
  <c r="K11" i="41"/>
  <c r="K10" i="41" s="1"/>
  <c r="H11" i="41"/>
  <c r="H8" i="41" s="1"/>
  <c r="AL10" i="41"/>
  <c r="AK10" i="41"/>
  <c r="AJ10" i="41"/>
  <c r="AI10" i="41"/>
  <c r="AH10" i="41"/>
  <c r="AG10" i="41"/>
  <c r="AF10" i="41"/>
  <c r="AE10" i="41"/>
  <c r="AD10" i="41"/>
  <c r="AC10" i="41"/>
  <c r="AB10" i="41"/>
  <c r="AA10" i="41"/>
  <c r="Z10" i="41"/>
  <c r="Y10" i="41"/>
  <c r="X10" i="41"/>
  <c r="W10" i="41"/>
  <c r="V10" i="41"/>
  <c r="U10" i="41"/>
  <c r="T10" i="41"/>
  <c r="S10" i="41"/>
  <c r="R10" i="41"/>
  <c r="Q10" i="41"/>
  <c r="N10" i="41"/>
  <c r="M10" i="41"/>
  <c r="L10" i="41"/>
  <c r="J10" i="41"/>
  <c r="I10" i="41"/>
  <c r="H10" i="41"/>
  <c r="F10" i="41"/>
  <c r="E10" i="41"/>
  <c r="D10" i="41"/>
  <c r="AL8" i="41"/>
  <c r="AK8" i="41"/>
  <c r="AJ8" i="41"/>
  <c r="AI8" i="41"/>
  <c r="AH8" i="41"/>
  <c r="AG8" i="41"/>
  <c r="AF8" i="41"/>
  <c r="AE8" i="41"/>
  <c r="AD8" i="41"/>
  <c r="AC8" i="41"/>
  <c r="AB8" i="41"/>
  <c r="AA8" i="41"/>
  <c r="Z8" i="41"/>
  <c r="Y8" i="41"/>
  <c r="X8" i="41"/>
  <c r="W8" i="41"/>
  <c r="V8" i="41"/>
  <c r="U8" i="41"/>
  <c r="T8" i="41"/>
  <c r="S8" i="41"/>
  <c r="R8" i="41"/>
  <c r="Q8" i="41"/>
  <c r="N8" i="41"/>
  <c r="M8" i="41"/>
  <c r="L8" i="41"/>
  <c r="J8" i="41"/>
  <c r="I8" i="41"/>
  <c r="F8" i="41"/>
  <c r="E8" i="41"/>
  <c r="D8" i="41"/>
  <c r="N10" i="31" l="1"/>
  <c r="F40" i="31"/>
  <c r="F44" i="31"/>
  <c r="Q22" i="37"/>
  <c r="Q44" i="37"/>
  <c r="Q21" i="37"/>
  <c r="Q27" i="37"/>
  <c r="Q40" i="37"/>
  <c r="Q18" i="37"/>
  <c r="S12" i="37"/>
  <c r="Q15" i="37"/>
  <c r="Q17" i="37"/>
  <c r="Q23" i="37"/>
  <c r="Q25" i="37"/>
  <c r="Q31" i="37"/>
  <c r="Q33" i="37"/>
  <c r="Q39" i="37"/>
  <c r="S39" i="37"/>
  <c r="Q45" i="37"/>
  <c r="Q47" i="37"/>
  <c r="Q26" i="37"/>
  <c r="Q34" i="37"/>
  <c r="R39" i="37"/>
  <c r="Q48" i="37"/>
  <c r="O8" i="41"/>
  <c r="G11" i="41"/>
  <c r="G8" i="41" s="1"/>
  <c r="P13" i="56"/>
  <c r="P11" i="56" s="1"/>
  <c r="AG13" i="56"/>
  <c r="AG11" i="56" s="1"/>
  <c r="Q13" i="56"/>
  <c r="Q11" i="56" s="1"/>
  <c r="O16" i="56"/>
  <c r="O13" i="56" s="1"/>
  <c r="O11" i="56" s="1"/>
  <c r="O19" i="56"/>
  <c r="G17" i="56"/>
  <c r="G13" i="56" s="1"/>
  <c r="G11" i="56" s="1"/>
  <c r="H13" i="56"/>
  <c r="H11" i="56" s="1"/>
  <c r="O16" i="58"/>
  <c r="O14" i="58" s="1"/>
  <c r="O24" i="58"/>
  <c r="O28" i="58"/>
  <c r="O22" i="58"/>
  <c r="O23" i="58"/>
  <c r="O27" i="58"/>
  <c r="O31" i="58"/>
  <c r="O26" i="58"/>
  <c r="O30" i="58"/>
  <c r="O25" i="58"/>
  <c r="O29" i="58"/>
  <c r="O19" i="58"/>
  <c r="O18" i="58" s="1"/>
  <c r="E10" i="37"/>
  <c r="N10" i="37"/>
  <c r="G43" i="37"/>
  <c r="K10" i="37"/>
  <c r="H12" i="37"/>
  <c r="H10" i="37" s="1"/>
  <c r="R43" i="37"/>
  <c r="G45" i="37"/>
  <c r="R12" i="37"/>
  <c r="G14" i="37"/>
  <c r="G12" i="37" s="1"/>
  <c r="G10" i="37" s="1"/>
  <c r="Q14" i="37"/>
  <c r="Q12" i="37" s="1"/>
  <c r="K43" i="37"/>
  <c r="S43" i="37"/>
  <c r="E9" i="35"/>
  <c r="L9" i="35"/>
  <c r="F9" i="35"/>
  <c r="J9" i="35"/>
  <c r="N9" i="35"/>
  <c r="F39" i="31"/>
  <c r="F10" i="31" s="1"/>
  <c r="Q10" i="31"/>
  <c r="P39" i="31"/>
  <c r="AB10" i="31"/>
  <c r="Y10" i="31"/>
  <c r="P12" i="31"/>
  <c r="G39" i="31"/>
  <c r="G12" i="31"/>
  <c r="Q39" i="31"/>
  <c r="K8" i="41"/>
  <c r="P8" i="41"/>
  <c r="Q43" i="37" l="1"/>
  <c r="S10" i="37"/>
  <c r="Q10" i="37"/>
  <c r="G10" i="41"/>
  <c r="O21" i="58"/>
  <c r="O12" i="58" s="1"/>
  <c r="R10" i="37"/>
  <c r="P10" i="31"/>
  <c r="G10" i="31"/>
</calcChain>
</file>

<file path=xl/sharedStrings.xml><?xml version="1.0" encoding="utf-8"?>
<sst xmlns="http://schemas.openxmlformats.org/spreadsheetml/2006/main" count="1130" uniqueCount="429">
  <si>
    <t>第１表　大阪市における幼稚園の概況</t>
    <phoneticPr fontId="4"/>
  </si>
  <si>
    <t>(単位：園･組･人)</t>
    <phoneticPr fontId="4"/>
  </si>
  <si>
    <t>園数</t>
    <phoneticPr fontId="4"/>
  </si>
  <si>
    <t>教員数</t>
    <phoneticPr fontId="4"/>
  </si>
  <si>
    <t>職員数(本務者)</t>
    <phoneticPr fontId="4"/>
  </si>
  <si>
    <t>4月1日～5月1日入園者数</t>
    <phoneticPr fontId="4"/>
  </si>
  <si>
    <t>本年3月修了者数</t>
    <phoneticPr fontId="4"/>
  </si>
  <si>
    <t>総数</t>
    <rPh sb="0" eb="2">
      <t>ソウスウ</t>
    </rPh>
    <phoneticPr fontId="4"/>
  </si>
  <si>
    <t>うち本務者</t>
    <phoneticPr fontId="4"/>
  </si>
  <si>
    <t>うち兼務者</t>
    <phoneticPr fontId="4"/>
  </si>
  <si>
    <t>総数</t>
    <rPh sb="0" eb="1">
      <t>スウ</t>
    </rPh>
    <phoneticPr fontId="6"/>
  </si>
  <si>
    <t>3歳</t>
    <phoneticPr fontId="4"/>
  </si>
  <si>
    <t>4歳</t>
    <phoneticPr fontId="4"/>
  </si>
  <si>
    <t>5歳</t>
    <phoneticPr fontId="4"/>
  </si>
  <si>
    <t>総数</t>
    <phoneticPr fontId="4"/>
  </si>
  <si>
    <t>男</t>
    <phoneticPr fontId="4"/>
  </si>
  <si>
    <t>女</t>
    <phoneticPr fontId="4"/>
  </si>
  <si>
    <t>資料：大阪市計画調整局</t>
    <rPh sb="0" eb="2">
      <t>シリョウ</t>
    </rPh>
    <rPh sb="6" eb="8">
      <t>ケイカク</t>
    </rPh>
    <rPh sb="8" eb="10">
      <t>チョウセイ</t>
    </rPh>
    <rPh sb="10" eb="11">
      <t>キョク</t>
    </rPh>
    <phoneticPr fontId="4"/>
  </si>
  <si>
    <t>注：年齢は４月１日現在の満年齢である。</t>
    <rPh sb="0" eb="1">
      <t>チュウ</t>
    </rPh>
    <phoneticPr fontId="6"/>
  </si>
  <si>
    <t>年度・区分</t>
    <rPh sb="0" eb="1">
      <t>ド</t>
    </rPh>
    <rPh sb="3" eb="4">
      <t>ブン</t>
    </rPh>
    <phoneticPr fontId="6"/>
  </si>
  <si>
    <t>組数</t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</si>
  <si>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</si>
  <si>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</si>
  <si>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私立</t>
    <phoneticPr fontId="4"/>
  </si>
  <si>
    <t>第２表　大阪市における幼保連携型認定こども園の概況</t>
    <rPh sb="11" eb="12">
      <t>ヨウ</t>
    </rPh>
    <rPh sb="12" eb="13">
      <t>ホ</t>
    </rPh>
    <rPh sb="13" eb="15">
      <t>レンケイ</t>
    </rPh>
    <rPh sb="15" eb="16">
      <t>カタ</t>
    </rPh>
    <rPh sb="16" eb="18">
      <t>ニンテイ</t>
    </rPh>
    <rPh sb="21" eb="22">
      <t>エン</t>
    </rPh>
    <phoneticPr fontId="4"/>
  </si>
  <si>
    <t>その他の職員数(本務者)</t>
    <rPh sb="2" eb="3">
      <t>タ</t>
    </rPh>
    <phoneticPr fontId="4"/>
  </si>
  <si>
    <t>4月1日～5月1日入園者数</t>
    <rPh sb="9" eb="12">
      <t>ニュウエンシャ</t>
    </rPh>
    <rPh sb="12" eb="13">
      <t>スウ</t>
    </rPh>
    <phoneticPr fontId="4"/>
  </si>
  <si>
    <t>0歳</t>
    <rPh sb="0" eb="1">
      <t>サイ</t>
    </rPh>
    <phoneticPr fontId="4"/>
  </si>
  <si>
    <t>1歳</t>
    <rPh sb="0" eb="1">
      <t>サイ</t>
    </rPh>
    <phoneticPr fontId="4"/>
  </si>
  <si>
    <t>2歳</t>
    <rPh sb="0" eb="1">
      <t>サイ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</si>
  <si>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</si>
  <si>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</si>
  <si>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資料：大阪市計画調整局</t>
    <rPh sb="0" eb="2">
      <t>シリョウ</t>
    </rPh>
    <rPh sb="3" eb="6">
      <t>オオサカシ</t>
    </rPh>
    <rPh sb="6" eb="8">
      <t>ケイカク</t>
    </rPh>
    <rPh sb="8" eb="11">
      <t>チョウセイキョク</t>
    </rPh>
    <phoneticPr fontId="4"/>
  </si>
  <si>
    <t>西淀川</t>
  </si>
  <si>
    <t>第３表　大阪市における保育所の概況</t>
    <rPh sb="4" eb="5">
      <t>ダイ</t>
    </rPh>
    <rPh sb="5" eb="6">
      <t>サカ</t>
    </rPh>
    <rPh sb="6" eb="7">
      <t>シ</t>
    </rPh>
    <rPh sb="11" eb="12">
      <t>タモツ</t>
    </rPh>
    <rPh sb="12" eb="13">
      <t>イク</t>
    </rPh>
    <rPh sb="13" eb="14">
      <t>ジョ</t>
    </rPh>
    <rPh sb="15" eb="16">
      <t>オオムネ</t>
    </rPh>
    <rPh sb="16" eb="17">
      <t>イワン</t>
    </rPh>
    <phoneticPr fontId="6"/>
  </si>
  <si>
    <t>（単位：所･人）</t>
    <rPh sb="1" eb="3">
      <t>タンイ</t>
    </rPh>
    <rPh sb="4" eb="5">
      <t>ショ</t>
    </rPh>
    <rPh sb="6" eb="7">
      <t>ニン</t>
    </rPh>
    <phoneticPr fontId="6"/>
  </si>
  <si>
    <t>年度･区分</t>
    <rPh sb="0" eb="1">
      <t>ド</t>
    </rPh>
    <rPh sb="3" eb="4">
      <t>ブン</t>
    </rPh>
    <phoneticPr fontId="4"/>
  </si>
  <si>
    <t>保育所数</t>
    <phoneticPr fontId="6"/>
  </si>
  <si>
    <t>保育士数</t>
    <rPh sb="0" eb="1">
      <t>タモツ</t>
    </rPh>
    <rPh sb="1" eb="2">
      <t>イク</t>
    </rPh>
    <rPh sb="2" eb="3">
      <t>シ</t>
    </rPh>
    <rPh sb="3" eb="4">
      <t>スウ</t>
    </rPh>
    <phoneticPr fontId="6"/>
  </si>
  <si>
    <t>職員数</t>
    <phoneticPr fontId="4"/>
  </si>
  <si>
    <t>定員数</t>
    <phoneticPr fontId="4"/>
  </si>
  <si>
    <t>児童数</t>
    <rPh sb="0" eb="1">
      <t>ジ</t>
    </rPh>
    <rPh sb="1" eb="2">
      <t>ワラベ</t>
    </rPh>
    <rPh sb="2" eb="3">
      <t>スウ</t>
    </rPh>
    <phoneticPr fontId="4"/>
  </si>
  <si>
    <t>有資格</t>
    <phoneticPr fontId="4"/>
  </si>
  <si>
    <t>無資格</t>
    <phoneticPr fontId="4"/>
  </si>
  <si>
    <t>職員</t>
    <phoneticPr fontId="4"/>
  </si>
  <si>
    <t>臨時職員</t>
    <phoneticPr fontId="4"/>
  </si>
  <si>
    <t>1歳以下</t>
    <phoneticPr fontId="4"/>
  </si>
  <si>
    <t>2歳</t>
    <phoneticPr fontId="4"/>
  </si>
  <si>
    <t>資料：大阪市こども青少年局</t>
    <rPh sb="0" eb="2">
      <t>シリョウ</t>
    </rPh>
    <phoneticPr fontId="4"/>
  </si>
  <si>
    <t>注１：年齢は保育所運営費支弁の年齢区分による。</t>
    <rPh sb="0" eb="1">
      <t>チュウ</t>
    </rPh>
    <rPh sb="3" eb="5">
      <t>ネンレイ</t>
    </rPh>
    <rPh sb="6" eb="9">
      <t>ホイクジョ</t>
    </rPh>
    <rPh sb="9" eb="11">
      <t>ウンエイ</t>
    </rPh>
    <rPh sb="11" eb="12">
      <t>ヒ</t>
    </rPh>
    <rPh sb="12" eb="14">
      <t>シベン</t>
    </rPh>
    <rPh sb="15" eb="17">
      <t>ネンレイ</t>
    </rPh>
    <rPh sb="17" eb="19">
      <t>クブン</t>
    </rPh>
    <phoneticPr fontId="6"/>
  </si>
  <si>
    <t>注２：保育所数及び定員数は休園を除く。</t>
    <rPh sb="0" eb="1">
      <t>チュウ</t>
    </rPh>
    <rPh sb="3" eb="5">
      <t>ホイク</t>
    </rPh>
    <rPh sb="5" eb="6">
      <t>ショ</t>
    </rPh>
    <rPh sb="6" eb="7">
      <t>スウ</t>
    </rPh>
    <rPh sb="7" eb="8">
      <t>オヨ</t>
    </rPh>
    <rPh sb="9" eb="12">
      <t>テイインスウ</t>
    </rPh>
    <rPh sb="13" eb="15">
      <t>キュウエン</t>
    </rPh>
    <rPh sb="16" eb="17">
      <t>ノゾ</t>
    </rPh>
    <phoneticPr fontId="4"/>
  </si>
  <si>
    <t>注３：保育士数は公設民営、私立の園（所）長職を除く。</t>
    <rPh sb="0" eb="1">
      <t>チュウ</t>
    </rPh>
    <rPh sb="3" eb="6">
      <t>ホイクシ</t>
    </rPh>
    <rPh sb="6" eb="7">
      <t>スウ</t>
    </rPh>
    <rPh sb="8" eb="10">
      <t>コウセツ</t>
    </rPh>
    <rPh sb="10" eb="12">
      <t>ミンエイ</t>
    </rPh>
    <rPh sb="13" eb="15">
      <t>シリツ</t>
    </rPh>
    <rPh sb="16" eb="17">
      <t>エン</t>
    </rPh>
    <rPh sb="18" eb="19">
      <t>ショ</t>
    </rPh>
    <rPh sb="20" eb="21">
      <t>チョウ</t>
    </rPh>
    <rPh sb="21" eb="22">
      <t>ショク</t>
    </rPh>
    <rPh sb="23" eb="24">
      <t>ノゾ</t>
    </rPh>
    <phoneticPr fontId="4"/>
  </si>
  <si>
    <t>第４表　大阪市における小学校の概況</t>
    <phoneticPr fontId="4"/>
  </si>
  <si>
    <t>(単位：校・学級・人)</t>
    <rPh sb="1" eb="3">
      <t>タンイ</t>
    </rPh>
    <rPh sb="4" eb="5">
      <t>コウ</t>
    </rPh>
    <rPh sb="6" eb="8">
      <t>ガッキュウ</t>
    </rPh>
    <rPh sb="9" eb="10">
      <t>ニン</t>
    </rPh>
    <phoneticPr fontId="6"/>
  </si>
  <si>
    <t>学校数</t>
    <phoneticPr fontId="4"/>
  </si>
  <si>
    <t>学級数</t>
    <rPh sb="0" eb="3">
      <t>ガッキュウスウ</t>
    </rPh>
    <phoneticPr fontId="4"/>
  </si>
  <si>
    <t>児童数</t>
    <phoneticPr fontId="4"/>
  </si>
  <si>
    <t>外国人児童</t>
    <rPh sb="0" eb="3">
      <t>ガイコクジン</t>
    </rPh>
    <rPh sb="3" eb="5">
      <t>ジドウ</t>
    </rPh>
    <phoneticPr fontId="4"/>
  </si>
  <si>
    <t>特別支援学級(再掲)</t>
    <rPh sb="0" eb="2">
      <t>トクベツ</t>
    </rPh>
    <rPh sb="2" eb="4">
      <t>シエン</t>
    </rPh>
    <rPh sb="4" eb="6">
      <t>ガッキュウ</t>
    </rPh>
    <phoneticPr fontId="4"/>
  </si>
  <si>
    <t>うち本務者</t>
    <rPh sb="2" eb="5">
      <t>ホンムシャ</t>
    </rPh>
    <phoneticPr fontId="4"/>
  </si>
  <si>
    <t>うち兼務者</t>
    <rPh sb="2" eb="5">
      <t>ケンムシャ</t>
    </rPh>
    <phoneticPr fontId="4"/>
  </si>
  <si>
    <t>1学年</t>
    <rPh sb="1" eb="2">
      <t>ガク</t>
    </rPh>
    <rPh sb="2" eb="3">
      <t>トシ</t>
    </rPh>
    <phoneticPr fontId="4"/>
  </si>
  <si>
    <t>2学年</t>
    <phoneticPr fontId="4"/>
  </si>
  <si>
    <t>3学年</t>
    <phoneticPr fontId="4"/>
  </si>
  <si>
    <t>4学年</t>
    <rPh sb="1" eb="3">
      <t>ガクネン</t>
    </rPh>
    <phoneticPr fontId="4"/>
  </si>
  <si>
    <t>5学年</t>
    <phoneticPr fontId="4"/>
  </si>
  <si>
    <t>6学年</t>
    <phoneticPr fontId="4"/>
  </si>
  <si>
    <t>数（再掲）</t>
    <rPh sb="0" eb="1">
      <t>スウ</t>
    </rPh>
    <phoneticPr fontId="4"/>
  </si>
  <si>
    <t>本校</t>
    <phoneticPr fontId="4"/>
  </si>
  <si>
    <t>分校</t>
    <phoneticPr fontId="4"/>
  </si>
  <si>
    <t>学級数</t>
    <phoneticPr fontId="4"/>
  </si>
  <si>
    <t>(別掲)郊外</t>
    <phoneticPr fontId="4"/>
  </si>
  <si>
    <t>注１　郊外校は市立計にも総数にも含まれていない。</t>
    <phoneticPr fontId="4"/>
  </si>
  <si>
    <t>北</t>
    <phoneticPr fontId="6"/>
  </si>
  <si>
    <t>福島</t>
  </si>
  <si>
    <t>此花</t>
  </si>
  <si>
    <t>大正</t>
  </si>
  <si>
    <t>天王寺</t>
  </si>
  <si>
    <t>浪速</t>
  </si>
  <si>
    <t>淀川</t>
  </si>
  <si>
    <t>東淀川</t>
  </si>
  <si>
    <t>旭</t>
    <phoneticPr fontId="6"/>
  </si>
  <si>
    <t>城東</t>
  </si>
  <si>
    <t>鶴見</t>
  </si>
  <si>
    <t>阿倍野</t>
  </si>
  <si>
    <t>住之江</t>
  </si>
  <si>
    <t>住吉</t>
  </si>
  <si>
    <t>東住吉</t>
  </si>
  <si>
    <t>平野</t>
  </si>
  <si>
    <t>西成</t>
  </si>
  <si>
    <t>中央</t>
  </si>
  <si>
    <t>第５表　大阪市における中学校の概況</t>
    <rPh sb="0" eb="1">
      <t>ダイ</t>
    </rPh>
    <rPh sb="2" eb="3">
      <t>ヒョウ</t>
    </rPh>
    <phoneticPr fontId="6"/>
  </si>
  <si>
    <t>生徒数</t>
    <phoneticPr fontId="4"/>
  </si>
  <si>
    <t>外国人生徒</t>
    <rPh sb="0" eb="2">
      <t>ガイコク</t>
    </rPh>
    <rPh sb="2" eb="3">
      <t>ジン</t>
    </rPh>
    <rPh sb="3" eb="5">
      <t>セイト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</si>
  <si>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</si>
  <si>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1学年</t>
    <phoneticPr fontId="4"/>
  </si>
  <si>
    <t>数（再掲）</t>
    <phoneticPr fontId="4"/>
  </si>
  <si>
    <t>(再掲)</t>
    <phoneticPr fontId="4"/>
  </si>
  <si>
    <t>注：郊外校は市立計にも総数にも含まれていない。</t>
    <rPh sb="0" eb="1">
      <t>チュウ</t>
    </rPh>
    <rPh sb="2" eb="4">
      <t>コウガイ</t>
    </rPh>
    <rPh sb="4" eb="5">
      <t>コウ</t>
    </rPh>
    <rPh sb="6" eb="8">
      <t>シリツ</t>
    </rPh>
    <rPh sb="8" eb="9">
      <t>ケイ</t>
    </rPh>
    <rPh sb="11" eb="13">
      <t>ソウスウ</t>
    </rPh>
    <rPh sb="15" eb="16">
      <t>フク</t>
    </rPh>
    <phoneticPr fontId="6"/>
  </si>
  <si>
    <t>生野</t>
  </si>
  <si>
    <t>府立</t>
    <rPh sb="0" eb="2">
      <t>フリツ</t>
    </rPh>
    <phoneticPr fontId="4"/>
  </si>
  <si>
    <t>住之江</t>
    <rPh sb="0" eb="3">
      <t>スミノエ</t>
    </rPh>
    <phoneticPr fontId="4"/>
  </si>
  <si>
    <t>第６表　大阪市における義務教育学校の概況</t>
    <rPh sb="0" eb="1">
      <t>ダイ</t>
    </rPh>
    <rPh sb="2" eb="3">
      <t>ヒョウ</t>
    </rPh>
    <rPh sb="11" eb="15">
      <t>ギムキョウイク</t>
    </rPh>
    <phoneticPr fontId="6"/>
  </si>
  <si>
    <t>年度 ・ 区分</t>
    <phoneticPr fontId="6"/>
  </si>
  <si>
    <t>(本務者)</t>
    <phoneticPr fontId="4"/>
  </si>
  <si>
    <t>4学年</t>
    <phoneticPr fontId="4"/>
  </si>
  <si>
    <t>7学年</t>
    <phoneticPr fontId="4"/>
  </si>
  <si>
    <t>8学年</t>
    <phoneticPr fontId="4"/>
  </si>
  <si>
    <t>9学年</t>
    <phoneticPr fontId="4"/>
  </si>
  <si>
    <t>(再掲)</t>
  </si>
  <si>
    <t>(単位：校・人)</t>
    <rPh sb="1" eb="3">
      <t>タンイ</t>
    </rPh>
    <rPh sb="4" eb="5">
      <t>コウ</t>
    </rPh>
    <rPh sb="6" eb="7">
      <t>ニン</t>
    </rPh>
    <phoneticPr fontId="6"/>
  </si>
  <si>
    <t>年度・区分</t>
    <rPh sb="0" eb="2">
      <t>ネンド</t>
    </rPh>
    <rPh sb="3" eb="5">
      <t>クブン</t>
    </rPh>
    <phoneticPr fontId="6"/>
  </si>
  <si>
    <t>入学定員</t>
    <phoneticPr fontId="4"/>
  </si>
  <si>
    <t>学科別生徒数(再掲)</t>
    <phoneticPr fontId="4"/>
  </si>
  <si>
    <t>普通</t>
    <phoneticPr fontId="4"/>
  </si>
  <si>
    <t>総合</t>
    <rPh sb="0" eb="2">
      <t>ソウゴウ</t>
    </rPh>
    <phoneticPr fontId="4"/>
  </si>
  <si>
    <t>工業</t>
    <phoneticPr fontId="4"/>
  </si>
  <si>
    <t>商業</t>
    <phoneticPr fontId="4"/>
  </si>
  <si>
    <t>その他</t>
    <phoneticPr fontId="4"/>
  </si>
  <si>
    <t>併置校</t>
    <rPh sb="0" eb="1">
      <t>ヘイ</t>
    </rPh>
    <rPh sb="1" eb="2">
      <t>チ</t>
    </rPh>
    <rPh sb="2" eb="3">
      <t>コウ</t>
    </rPh>
    <phoneticPr fontId="6"/>
  </si>
  <si>
    <t xml:space="preserve"> </t>
    <phoneticPr fontId="4"/>
  </si>
  <si>
    <t>注：市立は令和４年度から大阪府立へ移管</t>
    <rPh sb="0" eb="1">
      <t>チュウ</t>
    </rPh>
    <rPh sb="2" eb="4">
      <t>イチリツ</t>
    </rPh>
    <rPh sb="5" eb="7">
      <t>レイワ</t>
    </rPh>
    <rPh sb="8" eb="9">
      <t>ネン</t>
    </rPh>
    <rPh sb="9" eb="10">
      <t>ド</t>
    </rPh>
    <rPh sb="12" eb="14">
      <t>オオサカ</t>
    </rPh>
    <rPh sb="14" eb="16">
      <t>フリツ</t>
    </rPh>
    <rPh sb="16" eb="17">
      <t>オオブ</t>
    </rPh>
    <rPh sb="17" eb="19">
      <t>イカン</t>
    </rPh>
    <phoneticPr fontId="6"/>
  </si>
  <si>
    <t>注１：高等学校の国立は、大阪教育大学付属高等学校天王寺校舎、平野校舎及び池田校舎の３校舎あるが、天王寺校舎の所在地である天王寺区で３校舎分を集約し計上している。</t>
    <rPh sb="0" eb="1">
      <t>チュウ</t>
    </rPh>
    <rPh sb="3" eb="7">
      <t>コウトウガッコウ</t>
    </rPh>
    <rPh sb="8" eb="10">
      <t>コクリツ</t>
    </rPh>
    <rPh sb="42" eb="44">
      <t>コウシャ</t>
    </rPh>
    <rPh sb="48" eb="51">
      <t>テンノウジ</t>
    </rPh>
    <rPh sb="51" eb="53">
      <t>コウシャ</t>
    </rPh>
    <rPh sb="54" eb="57">
      <t>ショザイチ</t>
    </rPh>
    <rPh sb="60" eb="64">
      <t>テンノウジク</t>
    </rPh>
    <rPh sb="66" eb="68">
      <t>コウシャ</t>
    </rPh>
    <rPh sb="68" eb="69">
      <t>ブン</t>
    </rPh>
    <rPh sb="70" eb="72">
      <t>シュウヤク</t>
    </rPh>
    <rPh sb="73" eb="75">
      <t>ケイジョウ</t>
    </rPh>
    <phoneticPr fontId="4"/>
  </si>
  <si>
    <t>学校数</t>
    <rPh sb="0" eb="3">
      <t>ガッコウスウ</t>
    </rPh>
    <phoneticPr fontId="4"/>
  </si>
  <si>
    <t>全日制課程のみ</t>
    <rPh sb="0" eb="2">
      <t>カテイ</t>
    </rPh>
    <phoneticPr fontId="4"/>
  </si>
  <si>
    <t>全日制課程
に定時制</t>
    <rPh sb="0" eb="1">
      <t>ゼンニチセイ</t>
    </rPh>
    <rPh sb="2" eb="4">
      <t>カテイ</t>
    </rPh>
    <rPh sb="6" eb="9">
      <t>テイジセイ</t>
    </rPh>
    <phoneticPr fontId="4"/>
  </si>
  <si>
    <t>課程を併置</t>
    <phoneticPr fontId="4"/>
  </si>
  <si>
    <t>入学定員</t>
    <rPh sb="0" eb="4">
      <t>ニュウガクテイイン</t>
    </rPh>
    <phoneticPr fontId="4"/>
  </si>
  <si>
    <t>生徒数</t>
    <rPh sb="0" eb="1">
      <t>ショウ</t>
    </rPh>
    <rPh sb="1" eb="2">
      <t>ト</t>
    </rPh>
    <rPh sb="2" eb="3">
      <t>カズ</t>
    </rPh>
    <phoneticPr fontId="4"/>
  </si>
  <si>
    <t>総合</t>
    <rPh sb="0" eb="1">
      <t>ソウゴウ</t>
    </rPh>
    <phoneticPr fontId="4"/>
  </si>
  <si>
    <t>独立校</t>
    <rPh sb="0" eb="1">
      <t>ドク</t>
    </rPh>
    <rPh sb="1" eb="2">
      <t>タテ</t>
    </rPh>
    <rPh sb="2" eb="3">
      <t>コウ</t>
    </rPh>
    <phoneticPr fontId="6"/>
  </si>
  <si>
    <t>第７表　大阪市における高等学校の概況（その１　全日制）</t>
    <rPh sb="0" eb="1">
      <t>ダイ</t>
    </rPh>
    <rPh sb="2" eb="3">
      <t>ヒョウ</t>
    </rPh>
    <rPh sb="23" eb="26">
      <t>ゼンニチセイ</t>
    </rPh>
    <phoneticPr fontId="6"/>
  </si>
  <si>
    <t>国立（注１）</t>
    <rPh sb="3" eb="4">
      <t>チュウ</t>
    </rPh>
    <phoneticPr fontId="4"/>
  </si>
  <si>
    <t>府立</t>
    <phoneticPr fontId="4"/>
  </si>
  <si>
    <t>北</t>
    <rPh sb="0" eb="1">
      <t>キタ</t>
    </rPh>
    <phoneticPr fontId="4"/>
  </si>
  <si>
    <t>都島</t>
    <rPh sb="0" eb="1">
      <t>ミヤコジマ</t>
    </rPh>
    <phoneticPr fontId="4"/>
  </si>
  <si>
    <t>此花</t>
    <rPh sb="0" eb="2">
      <t>コノハナ</t>
    </rPh>
    <phoneticPr fontId="4"/>
  </si>
  <si>
    <t>港</t>
  </si>
  <si>
    <t>西淀川</t>
    <rPh sb="0" eb="3">
      <t>ニシヨドガワ</t>
    </rPh>
    <phoneticPr fontId="4"/>
  </si>
  <si>
    <t>旭</t>
  </si>
  <si>
    <t>城東</t>
    <rPh sb="0" eb="2">
      <t>ジョウトウ</t>
    </rPh>
    <phoneticPr fontId="8"/>
  </si>
  <si>
    <t>第７表　大阪市における高等学校の概況（その２　定時制）</t>
    <rPh sb="0" eb="1">
      <t>ダイ</t>
    </rPh>
    <rPh sb="2" eb="3">
      <t>ヒョウ</t>
    </rPh>
    <rPh sb="23" eb="26">
      <t>テイジセイ</t>
    </rPh>
    <phoneticPr fontId="6"/>
  </si>
  <si>
    <t>阿倍野</t>
    <rPh sb="0" eb="3">
      <t>アベノ</t>
    </rPh>
    <phoneticPr fontId="4"/>
  </si>
  <si>
    <t>西成</t>
    <rPh sb="0" eb="2">
      <t>ニシナリ</t>
    </rPh>
    <phoneticPr fontId="4"/>
  </si>
  <si>
    <t>第８表　大阪市における中等教育学校の概況</t>
    <rPh sb="0" eb="1">
      <t>ダイ</t>
    </rPh>
    <rPh sb="2" eb="3">
      <t>ヒョウ</t>
    </rPh>
    <phoneticPr fontId="6"/>
  </si>
  <si>
    <t>教員数</t>
    <rPh sb="0" eb="3">
      <t>キョウインスウ</t>
    </rPh>
    <phoneticPr fontId="4"/>
  </si>
  <si>
    <t>生徒数</t>
    <rPh sb="0" eb="3">
      <t>セイトスウ</t>
    </rPh>
    <phoneticPr fontId="4"/>
  </si>
  <si>
    <t>（本務者）</t>
    <phoneticPr fontId="4"/>
  </si>
  <si>
    <t>前期課程</t>
    <rPh sb="0" eb="4">
      <t>ゼンキカテイ</t>
    </rPh>
    <phoneticPr fontId="4"/>
  </si>
  <si>
    <t>後期課程</t>
    <rPh sb="0" eb="4">
      <t>コウキカテイ</t>
    </rPh>
    <phoneticPr fontId="4"/>
  </si>
  <si>
    <t>学年別生徒数</t>
    <rPh sb="0" eb="3">
      <t>ガクネンベツ</t>
    </rPh>
    <rPh sb="3" eb="6">
      <t>セイトスウ</t>
    </rPh>
    <phoneticPr fontId="4"/>
  </si>
  <si>
    <t>総数</t>
    <rPh sb="0" eb="1">
      <t>ソウスウ</t>
    </rPh>
    <phoneticPr fontId="4"/>
  </si>
  <si>
    <t>本科</t>
    <rPh sb="0" eb="1">
      <t>ホン</t>
    </rPh>
    <rPh sb="1" eb="2">
      <t>カ</t>
    </rPh>
    <phoneticPr fontId="4"/>
  </si>
  <si>
    <t>専攻科</t>
    <rPh sb="0" eb="3">
      <t>センコウカ</t>
    </rPh>
    <phoneticPr fontId="4"/>
  </si>
  <si>
    <t>別科</t>
    <rPh sb="0" eb="2">
      <t>ベッカ</t>
    </rPh>
    <phoneticPr fontId="4"/>
  </si>
  <si>
    <t>本校</t>
  </si>
  <si>
    <t>分校</t>
    <rPh sb="0" eb="1">
      <t>ブン</t>
    </rPh>
    <rPh sb="1" eb="2">
      <t>コウ</t>
    </rPh>
    <phoneticPr fontId="4"/>
  </si>
  <si>
    <t>1年</t>
    <rPh sb="1" eb="2">
      <t>ネン</t>
    </rPh>
    <phoneticPr fontId="4"/>
  </si>
  <si>
    <t>全日制</t>
    <rPh sb="0" eb="1">
      <t>ゼン</t>
    </rPh>
    <rPh sb="1" eb="2">
      <t>ニチ</t>
    </rPh>
    <rPh sb="2" eb="3">
      <t>セイ</t>
    </rPh>
    <phoneticPr fontId="4"/>
  </si>
  <si>
    <t>定時制</t>
    <rPh sb="0" eb="2">
      <t>テイジ</t>
    </rPh>
    <rPh sb="2" eb="3">
      <t>セイ</t>
    </rPh>
    <phoneticPr fontId="4"/>
  </si>
  <si>
    <t>資料：大阪市計画調整局</t>
    <rPh sb="0" eb="2">
      <t>シリョウ</t>
    </rPh>
    <rPh sb="3" eb="5">
      <t>オオサカ</t>
    </rPh>
    <rPh sb="5" eb="6">
      <t>シ</t>
    </rPh>
    <rPh sb="6" eb="8">
      <t>ケイカク</t>
    </rPh>
    <rPh sb="8" eb="11">
      <t>チョウセイキョク</t>
    </rPh>
    <phoneticPr fontId="4"/>
  </si>
  <si>
    <t>第９表　大阪市における専修学校の概況</t>
    <rPh sb="4" eb="5">
      <t>ダイ</t>
    </rPh>
    <rPh sb="5" eb="6">
      <t>サカ</t>
    </rPh>
    <rPh sb="6" eb="7">
      <t>シ</t>
    </rPh>
    <rPh sb="11" eb="12">
      <t>セン</t>
    </rPh>
    <rPh sb="12" eb="13">
      <t>オサム</t>
    </rPh>
    <rPh sb="13" eb="14">
      <t>ガク</t>
    </rPh>
    <rPh sb="14" eb="15">
      <t>コウ</t>
    </rPh>
    <rPh sb="16" eb="17">
      <t>オオムネ</t>
    </rPh>
    <rPh sb="17" eb="18">
      <t>イワン</t>
    </rPh>
    <phoneticPr fontId="6"/>
  </si>
  <si>
    <t>(単位：校・学科・人)</t>
    <rPh sb="1" eb="3">
      <t>タンイ</t>
    </rPh>
    <rPh sb="4" eb="5">
      <t>コウ</t>
    </rPh>
    <rPh sb="6" eb="8">
      <t>ガッカ</t>
    </rPh>
    <rPh sb="9" eb="10">
      <t>ニン</t>
    </rPh>
    <phoneticPr fontId="6"/>
  </si>
  <si>
    <t>年度・区分</t>
    <rPh sb="0" eb="2">
      <t>ネンド</t>
    </rPh>
    <rPh sb="3" eb="5">
      <t>クブン</t>
    </rPh>
    <phoneticPr fontId="4"/>
  </si>
  <si>
    <t>課程別学科数</t>
    <phoneticPr fontId="4"/>
  </si>
  <si>
    <t>教員数</t>
    <rPh sb="0" eb="2">
      <t>キョウインスウ</t>
    </rPh>
    <phoneticPr fontId="4"/>
  </si>
  <si>
    <t>高等</t>
    <phoneticPr fontId="4"/>
  </si>
  <si>
    <t>専門</t>
    <phoneticPr fontId="4"/>
  </si>
  <si>
    <t>一般</t>
    <phoneticPr fontId="4"/>
  </si>
  <si>
    <t>（本務者）</t>
    <rPh sb="1" eb="4">
      <t>ホンムシャ</t>
    </rPh>
    <phoneticPr fontId="4"/>
  </si>
  <si>
    <t>課程別生徒数</t>
    <rPh sb="0" eb="3">
      <t>カテイベツ</t>
    </rPh>
    <rPh sb="3" eb="6">
      <t>セイトスウ</t>
    </rPh>
    <phoneticPr fontId="4"/>
  </si>
  <si>
    <t>分野別生徒数</t>
    <rPh sb="0" eb="6">
      <t>ブンヤベツセイトスウ</t>
    </rPh>
    <phoneticPr fontId="4"/>
  </si>
  <si>
    <t>昼間</t>
    <phoneticPr fontId="4"/>
  </si>
  <si>
    <t>男</t>
  </si>
  <si>
    <t>女</t>
  </si>
  <si>
    <t>高等課程</t>
    <phoneticPr fontId="4"/>
  </si>
  <si>
    <t>専門課程</t>
    <phoneticPr fontId="4"/>
  </si>
  <si>
    <t>一般課程</t>
    <phoneticPr fontId="4"/>
  </si>
  <si>
    <t>文化・
教養</t>
    <rPh sb="0" eb="2">
      <t>ブンカ</t>
    </rPh>
    <rPh sb="4" eb="6">
      <t>キョウヨウ</t>
    </rPh>
    <phoneticPr fontId="2"/>
  </si>
  <si>
    <t>医療</t>
    <rPh sb="0" eb="2">
      <t>イリョウ</t>
    </rPh>
    <phoneticPr fontId="2"/>
  </si>
  <si>
    <t>工業</t>
    <rPh sb="0" eb="2">
      <t>コウギョウ</t>
    </rPh>
    <phoneticPr fontId="2"/>
  </si>
  <si>
    <t>衛生</t>
    <rPh sb="0" eb="2">
      <t>エイセイ</t>
    </rPh>
    <phoneticPr fontId="2"/>
  </si>
  <si>
    <t>商業実務</t>
    <rPh sb="0" eb="2">
      <t>ショウギョウ</t>
    </rPh>
    <rPh sb="2" eb="4">
      <t>ジツム</t>
    </rPh>
    <phoneticPr fontId="2"/>
  </si>
  <si>
    <t>服飾・
家政</t>
    <rPh sb="0" eb="2">
      <t>フクショク</t>
    </rPh>
    <rPh sb="4" eb="6">
      <t>カセイ</t>
    </rPh>
    <phoneticPr fontId="2"/>
  </si>
  <si>
    <t>教育・
社会福祉</t>
    <rPh sb="0" eb="2">
      <t>キョウイク</t>
    </rPh>
    <rPh sb="4" eb="6">
      <t>シャカイ</t>
    </rPh>
    <rPh sb="6" eb="8">
      <t>フクシ</t>
    </rPh>
    <phoneticPr fontId="2"/>
  </si>
  <si>
    <t>農業</t>
    <rPh sb="0" eb="2">
      <t>ノウギョウ</t>
    </rPh>
    <phoneticPr fontId="2"/>
  </si>
  <si>
    <t>第10表　大阪市における各種学校の概況</t>
    <rPh sb="0" eb="1">
      <t>ダイ</t>
    </rPh>
    <rPh sb="3" eb="4">
      <t>ヒョウ</t>
    </rPh>
    <phoneticPr fontId="6"/>
  </si>
  <si>
    <t>職員数(本務者)</t>
    <rPh sb="3" eb="4">
      <t>ホン</t>
    </rPh>
    <rPh sb="4" eb="5">
      <t>ツトム</t>
    </rPh>
    <rPh sb="5" eb="6">
      <t>シャ</t>
    </rPh>
    <phoneticPr fontId="4"/>
  </si>
  <si>
    <t>分野別生徒数</t>
    <rPh sb="0" eb="5">
      <t>ブンヤベツセイトスウ</t>
    </rPh>
    <phoneticPr fontId="4"/>
  </si>
  <si>
    <t>うち本務者</t>
    <rPh sb="1" eb="3">
      <t>ホンムシャ</t>
    </rPh>
    <phoneticPr fontId="4"/>
  </si>
  <si>
    <t>うち兼務者</t>
    <rPh sb="1" eb="2">
      <t>ケンムシャ</t>
    </rPh>
    <phoneticPr fontId="4"/>
  </si>
  <si>
    <t>その他</t>
    <rPh sb="1" eb="2">
      <t>タ</t>
    </rPh>
    <phoneticPr fontId="4"/>
  </si>
  <si>
    <t>商業</t>
  </si>
  <si>
    <t>医療・</t>
  </si>
  <si>
    <t>教育・</t>
  </si>
  <si>
    <t>予備校</t>
    <rPh sb="0" eb="3">
      <t>ヨビコウ</t>
    </rPh>
    <phoneticPr fontId="4"/>
  </si>
  <si>
    <t>外国人
学校</t>
    <rPh sb="0" eb="2">
      <t>ガイコク</t>
    </rPh>
    <rPh sb="2" eb="3">
      <t>ジン</t>
    </rPh>
    <rPh sb="4" eb="6">
      <t>ガッコウ</t>
    </rPh>
    <phoneticPr fontId="4"/>
  </si>
  <si>
    <t>学習・補修</t>
    <rPh sb="0" eb="2">
      <t>ガクシュウ</t>
    </rPh>
    <rPh sb="3" eb="5">
      <t>ホシュウ</t>
    </rPh>
    <phoneticPr fontId="4"/>
  </si>
  <si>
    <t>及び
文化・教養</t>
    <rPh sb="3" eb="5">
      <t>ブンカ</t>
    </rPh>
    <rPh sb="6" eb="8">
      <t>キョウヨウ</t>
    </rPh>
    <phoneticPr fontId="4"/>
  </si>
  <si>
    <t>実務</t>
    <rPh sb="0" eb="2">
      <t>ジツム</t>
    </rPh>
    <phoneticPr fontId="4"/>
  </si>
  <si>
    <t>衛生</t>
    <rPh sb="0" eb="2">
      <t>エイセイ</t>
    </rPh>
    <phoneticPr fontId="4"/>
  </si>
  <si>
    <t>社会福祉</t>
    <rPh sb="0" eb="2">
      <t>シャカイ</t>
    </rPh>
    <rPh sb="2" eb="4">
      <t>フクシ</t>
    </rPh>
    <phoneticPr fontId="4"/>
  </si>
  <si>
    <t>第11表　大阪市における特別支援学校の概況</t>
    <rPh sb="0" eb="1">
      <t>ダイ</t>
    </rPh>
    <rPh sb="3" eb="4">
      <t>ヒョウ</t>
    </rPh>
    <phoneticPr fontId="6"/>
  </si>
  <si>
    <t>年度・区分</t>
    <rPh sb="0" eb="1">
      <t>ド</t>
    </rPh>
    <phoneticPr fontId="6"/>
  </si>
  <si>
    <t>児童･生徒数</t>
  </si>
  <si>
    <t>うち兼務者</t>
    <rPh sb="1" eb="3">
      <t>ケンムシャ</t>
    </rPh>
    <phoneticPr fontId="4"/>
  </si>
  <si>
    <t>幼稚部</t>
    <phoneticPr fontId="4"/>
  </si>
  <si>
    <t>小学部</t>
    <phoneticPr fontId="4"/>
  </si>
  <si>
    <t>中学部</t>
    <phoneticPr fontId="4"/>
  </si>
  <si>
    <t>高等部（本科）</t>
    <rPh sb="4" eb="6">
      <t>ホンカ</t>
    </rPh>
    <phoneticPr fontId="4"/>
  </si>
  <si>
    <t>高等部（専攻科）</t>
    <rPh sb="4" eb="7">
      <t>センコウカ</t>
    </rPh>
    <phoneticPr fontId="4"/>
  </si>
  <si>
    <t>児童･生徒数</t>
    <phoneticPr fontId="4"/>
  </si>
  <si>
    <t>幼児数</t>
    <phoneticPr fontId="4"/>
  </si>
  <si>
    <t>資料：大阪市計画調整局</t>
    <rPh sb="0" eb="2">
      <t>シリョウ</t>
    </rPh>
    <rPh sb="3" eb="6">
      <t>オオサカシ</t>
    </rPh>
    <rPh sb="6" eb="11">
      <t>ケイカクチョウセイキョク</t>
    </rPh>
    <phoneticPr fontId="4"/>
  </si>
  <si>
    <t>第12表大阪市における短期大学の概況</t>
    <rPh sb="0" eb="1">
      <t>ダイ</t>
    </rPh>
    <rPh sb="3" eb="4">
      <t>ヒョウ</t>
    </rPh>
    <phoneticPr fontId="6"/>
  </si>
  <si>
    <t>年度・区分</t>
  </si>
  <si>
    <t>学校数</t>
    <phoneticPr fontId="6"/>
  </si>
  <si>
    <t>学科数</t>
    <phoneticPr fontId="4"/>
  </si>
  <si>
    <t>学生数</t>
    <rPh sb="0" eb="3">
      <t>ガクセイスウ</t>
    </rPh>
    <phoneticPr fontId="4"/>
  </si>
  <si>
    <t>入学者数</t>
    <phoneticPr fontId="4"/>
  </si>
  <si>
    <t>昼間（第１部）</t>
    <phoneticPr fontId="4"/>
  </si>
  <si>
    <t>夜間(第2部)</t>
    <phoneticPr fontId="4"/>
  </si>
  <si>
    <t>専攻科</t>
    <phoneticPr fontId="4"/>
  </si>
  <si>
    <t>別科その他（注）</t>
    <phoneticPr fontId="4"/>
  </si>
  <si>
    <t>本務者</t>
    <rPh sb="0" eb="2">
      <t>ホンムシャ</t>
    </rPh>
    <phoneticPr fontId="4"/>
  </si>
  <si>
    <t>兼務者</t>
    <rPh sb="0" eb="2">
      <t>ケンムシャ</t>
    </rPh>
    <phoneticPr fontId="4"/>
  </si>
  <si>
    <t>関係学科別</t>
    <phoneticPr fontId="4"/>
  </si>
  <si>
    <t>昼</t>
    <phoneticPr fontId="4"/>
  </si>
  <si>
    <t>夜</t>
    <phoneticPr fontId="4"/>
  </si>
  <si>
    <t>人文</t>
    <phoneticPr fontId="4"/>
  </si>
  <si>
    <t>社会</t>
    <phoneticPr fontId="4"/>
  </si>
  <si>
    <t>保健</t>
    <phoneticPr fontId="4"/>
  </si>
  <si>
    <t>家政</t>
    <phoneticPr fontId="4"/>
  </si>
  <si>
    <t>教育</t>
    <phoneticPr fontId="4"/>
  </si>
  <si>
    <t>その他</t>
    <rPh sb="2" eb="3">
      <t>タ</t>
    </rPh>
    <phoneticPr fontId="4"/>
  </si>
  <si>
    <t>注：「別科その他」は次の①～④の合計である。①別科の学生、②科目等履修生、③聴講生、④研究生</t>
    <rPh sb="0" eb="1">
      <t>チュウ</t>
    </rPh>
    <rPh sb="3" eb="5">
      <t>ベッカ</t>
    </rPh>
    <rPh sb="7" eb="8">
      <t>タ</t>
    </rPh>
    <rPh sb="10" eb="11">
      <t>ツギ</t>
    </rPh>
    <rPh sb="16" eb="18">
      <t>ゴウケイ</t>
    </rPh>
    <rPh sb="23" eb="25">
      <t>ベッカ</t>
    </rPh>
    <rPh sb="26" eb="28">
      <t>ガクセイ</t>
    </rPh>
    <phoneticPr fontId="4"/>
  </si>
  <si>
    <t>第13表大阪市における大学の概況</t>
    <rPh sb="0" eb="1">
      <t>ダイ</t>
    </rPh>
    <rPh sb="3" eb="4">
      <t>ヒョウ</t>
    </rPh>
    <phoneticPr fontId="6"/>
  </si>
  <si>
    <t>(単位：校・学部・人)</t>
    <rPh sb="1" eb="3">
      <t>タンイ</t>
    </rPh>
    <rPh sb="4" eb="5">
      <t>コウ</t>
    </rPh>
    <rPh sb="6" eb="8">
      <t>ガクブ</t>
    </rPh>
    <rPh sb="9" eb="10">
      <t>ニン</t>
    </rPh>
    <phoneticPr fontId="6"/>
  </si>
  <si>
    <t>学部数</t>
    <phoneticPr fontId="4"/>
  </si>
  <si>
    <t>（注３）</t>
  </si>
  <si>
    <t>（注１）</t>
  </si>
  <si>
    <t>（注２）</t>
    <phoneticPr fontId="4"/>
  </si>
  <si>
    <t>大学院</t>
    <rPh sb="0" eb="1">
      <t>ダイ</t>
    </rPh>
    <rPh sb="1" eb="2">
      <t>ガク</t>
    </rPh>
    <rPh sb="2" eb="3">
      <t>イン</t>
    </rPh>
    <phoneticPr fontId="4"/>
  </si>
  <si>
    <t>学部</t>
    <rPh sb="0" eb="2">
      <t>ガクブ</t>
    </rPh>
    <phoneticPr fontId="4"/>
  </si>
  <si>
    <t>別科その他</t>
    <rPh sb="0" eb="2">
      <t>ベッカ</t>
    </rPh>
    <phoneticPr fontId="4"/>
  </si>
  <si>
    <t>（注５）</t>
    <phoneticPr fontId="4"/>
  </si>
  <si>
    <t>（注１）</t>
    <phoneticPr fontId="4"/>
  </si>
  <si>
    <t>(第1部)</t>
  </si>
  <si>
    <t>夜間</t>
    <phoneticPr fontId="4"/>
  </si>
  <si>
    <t>(第2部)</t>
  </si>
  <si>
    <t>（注４）</t>
  </si>
  <si>
    <t>関係学科別</t>
  </si>
  <si>
    <t>人文科学</t>
    <phoneticPr fontId="4"/>
  </si>
  <si>
    <t>社会科学</t>
    <phoneticPr fontId="4"/>
  </si>
  <si>
    <t>理学</t>
    <phoneticPr fontId="4"/>
  </si>
  <si>
    <t>工学</t>
    <phoneticPr fontId="4"/>
  </si>
  <si>
    <t>芸術</t>
    <phoneticPr fontId="4"/>
  </si>
  <si>
    <t>教育</t>
    <rPh sb="0" eb="2">
      <t>キョウイク</t>
    </rPh>
    <phoneticPr fontId="4"/>
  </si>
  <si>
    <t>注１：「学校数」、「教員数」、「職員数（本務者）」については、大阪市内に本部が所在している大学及び大学院を計上している。</t>
    <rPh sb="0" eb="1">
      <t>チュウ</t>
    </rPh>
    <rPh sb="4" eb="6">
      <t>ガッコウ</t>
    </rPh>
    <rPh sb="6" eb="7">
      <t>スウ</t>
    </rPh>
    <rPh sb="10" eb="12">
      <t>キョウイン</t>
    </rPh>
    <rPh sb="12" eb="13">
      <t>スウ</t>
    </rPh>
    <rPh sb="16" eb="19">
      <t>ショクインスウ</t>
    </rPh>
    <rPh sb="20" eb="22">
      <t>ホンム</t>
    </rPh>
    <rPh sb="22" eb="23">
      <t>シャ</t>
    </rPh>
    <rPh sb="31" eb="35">
      <t>オオサカシナイ</t>
    </rPh>
    <rPh sb="36" eb="38">
      <t>ホンブ</t>
    </rPh>
    <rPh sb="39" eb="41">
      <t>ショザイ</t>
    </rPh>
    <rPh sb="45" eb="48">
      <t>ダイガクオヨ</t>
    </rPh>
    <rPh sb="49" eb="52">
      <t>ダイガクイン</t>
    </rPh>
    <rPh sb="53" eb="55">
      <t>ケイジョウ</t>
    </rPh>
    <phoneticPr fontId="6"/>
  </si>
  <si>
    <t>　　　なお、大阪市内に本部は所在せず、学部のみを設置する大学及び研究科のみを設置する大学院は合計６校（北区２校、中央区２校、天王寺区１校、阿倍野区１校）である。</t>
    <rPh sb="6" eb="10">
      <t>オオサカシナイ</t>
    </rPh>
    <rPh sb="11" eb="13">
      <t>ホンブ</t>
    </rPh>
    <rPh sb="14" eb="16">
      <t>ショザイ</t>
    </rPh>
    <rPh sb="19" eb="21">
      <t>ガクブ</t>
    </rPh>
    <rPh sb="24" eb="26">
      <t>セッチ</t>
    </rPh>
    <rPh sb="28" eb="30">
      <t>ダイガク</t>
    </rPh>
    <rPh sb="30" eb="31">
      <t>オヨ</t>
    </rPh>
    <rPh sb="32" eb="35">
      <t>ケンキュウカ</t>
    </rPh>
    <rPh sb="38" eb="40">
      <t>セッチ</t>
    </rPh>
    <rPh sb="42" eb="45">
      <t>ダイガクイン</t>
    </rPh>
    <rPh sb="46" eb="48">
      <t>ゴウケイ</t>
    </rPh>
    <rPh sb="49" eb="50">
      <t>コウ</t>
    </rPh>
    <rPh sb="51" eb="53">
      <t>キタク</t>
    </rPh>
    <rPh sb="54" eb="55">
      <t>コウ</t>
    </rPh>
    <rPh sb="56" eb="59">
      <t>チュウオウク</t>
    </rPh>
    <rPh sb="60" eb="61">
      <t>コウ</t>
    </rPh>
    <rPh sb="62" eb="66">
      <t>テンノウジク</t>
    </rPh>
    <rPh sb="67" eb="68">
      <t>コウ</t>
    </rPh>
    <rPh sb="69" eb="73">
      <t>アベノク</t>
    </rPh>
    <rPh sb="74" eb="75">
      <t>コウ</t>
    </rPh>
    <phoneticPr fontId="4"/>
  </si>
  <si>
    <t>注２：「学部数」については大阪市内に設置され、学生が在籍する大学学部を計上している。</t>
    <rPh sb="0" eb="1">
      <t>チュウ</t>
    </rPh>
    <rPh sb="4" eb="6">
      <t>ガクブ</t>
    </rPh>
    <rPh sb="6" eb="7">
      <t>スウ</t>
    </rPh>
    <rPh sb="13" eb="16">
      <t>オオサカシ</t>
    </rPh>
    <rPh sb="16" eb="17">
      <t>ナイ</t>
    </rPh>
    <rPh sb="18" eb="20">
      <t>セッチ</t>
    </rPh>
    <rPh sb="23" eb="25">
      <t>ガクセイ</t>
    </rPh>
    <rPh sb="26" eb="28">
      <t>ザイセキ</t>
    </rPh>
    <rPh sb="30" eb="32">
      <t>ダイガク</t>
    </rPh>
    <rPh sb="32" eb="34">
      <t>ガクブ</t>
    </rPh>
    <rPh sb="35" eb="37">
      <t>ケイジョウ</t>
    </rPh>
    <phoneticPr fontId="6"/>
  </si>
  <si>
    <t>注３：「学生数」は大阪市内に設置されている大学学部に在籍する学生、大学院研究科に在籍する学生、専攻科に在籍する学生、別科その他に在籍する学生を計上している。</t>
    <rPh sb="0" eb="1">
      <t>チュウ</t>
    </rPh>
    <rPh sb="4" eb="7">
      <t>ガクセイスウ</t>
    </rPh>
    <rPh sb="9" eb="11">
      <t>オオサカ</t>
    </rPh>
    <rPh sb="11" eb="13">
      <t>シナイ</t>
    </rPh>
    <rPh sb="14" eb="16">
      <t>セッチ</t>
    </rPh>
    <rPh sb="21" eb="23">
      <t>ダイガク</t>
    </rPh>
    <rPh sb="23" eb="25">
      <t>ガクブ</t>
    </rPh>
    <rPh sb="26" eb="28">
      <t>ザイセキ</t>
    </rPh>
    <rPh sb="30" eb="32">
      <t>ガクセイ</t>
    </rPh>
    <rPh sb="33" eb="36">
      <t>ダイガクイン</t>
    </rPh>
    <rPh sb="36" eb="39">
      <t>ケンキュウカ</t>
    </rPh>
    <rPh sb="40" eb="42">
      <t>ザイセキ</t>
    </rPh>
    <rPh sb="44" eb="46">
      <t>ガクセイ</t>
    </rPh>
    <rPh sb="47" eb="50">
      <t>センコウカ</t>
    </rPh>
    <rPh sb="51" eb="53">
      <t>ザイセキ</t>
    </rPh>
    <rPh sb="55" eb="57">
      <t>ガクセイ</t>
    </rPh>
    <rPh sb="58" eb="60">
      <t>ベッカ</t>
    </rPh>
    <rPh sb="62" eb="63">
      <t>タ</t>
    </rPh>
    <rPh sb="64" eb="66">
      <t>ザイセキ</t>
    </rPh>
    <rPh sb="68" eb="70">
      <t>ガクセイ</t>
    </rPh>
    <rPh sb="71" eb="73">
      <t>ケイジョウ</t>
    </rPh>
    <phoneticPr fontId="6"/>
  </si>
  <si>
    <t>注４：「別科その他」は次の①～③の合計である。①大学の別科学生、②大学の科目履修生、③大学院の科目履修生</t>
    <rPh sb="0" eb="1">
      <t>チュウ</t>
    </rPh>
    <rPh sb="4" eb="6">
      <t>ベッカ</t>
    </rPh>
    <rPh sb="8" eb="9">
      <t>タ</t>
    </rPh>
    <rPh sb="11" eb="12">
      <t>ツギ</t>
    </rPh>
    <rPh sb="17" eb="19">
      <t>ゴウケイ</t>
    </rPh>
    <rPh sb="24" eb="26">
      <t>ダイガク</t>
    </rPh>
    <rPh sb="27" eb="29">
      <t>ベッカ</t>
    </rPh>
    <rPh sb="29" eb="31">
      <t>ガクセイ</t>
    </rPh>
    <rPh sb="33" eb="35">
      <t>ダイガク</t>
    </rPh>
    <rPh sb="43" eb="46">
      <t>ダイガクイン</t>
    </rPh>
    <rPh sb="47" eb="52">
      <t>カモクリシュウセイ</t>
    </rPh>
    <phoneticPr fontId="4"/>
  </si>
  <si>
    <t>注５：「入学者数」は大学学部の入学者と大学院研究科の入学者の合計である。</t>
    <rPh sb="0" eb="1">
      <t>チュウ</t>
    </rPh>
    <rPh sb="4" eb="8">
      <t>ニュウガクシャスウ</t>
    </rPh>
    <rPh sb="10" eb="12">
      <t>ダイガク</t>
    </rPh>
    <rPh sb="12" eb="14">
      <t>ガクブ</t>
    </rPh>
    <rPh sb="15" eb="17">
      <t>ニュウガク</t>
    </rPh>
    <rPh sb="17" eb="18">
      <t>シャ</t>
    </rPh>
    <rPh sb="19" eb="22">
      <t>ダイガクイン</t>
    </rPh>
    <rPh sb="22" eb="25">
      <t>ケンキュウカ</t>
    </rPh>
    <rPh sb="26" eb="29">
      <t>ニュウガクシャ</t>
    </rPh>
    <rPh sb="30" eb="32">
      <t>ゴウケイ</t>
    </rPh>
    <phoneticPr fontId="4"/>
  </si>
  <si>
    <t>目次へ</t>
  </si>
  <si>
    <t>市立</t>
    <phoneticPr fontId="4"/>
  </si>
  <si>
    <t>北</t>
    <phoneticPr fontId="4"/>
  </si>
  <si>
    <t>都島</t>
    <phoneticPr fontId="4"/>
  </si>
  <si>
    <t>福島</t>
    <phoneticPr fontId="4"/>
  </si>
  <si>
    <t>此花</t>
    <phoneticPr fontId="4"/>
  </si>
  <si>
    <t>中央</t>
    <phoneticPr fontId="4"/>
  </si>
  <si>
    <t>西</t>
    <phoneticPr fontId="4"/>
  </si>
  <si>
    <t>港</t>
    <phoneticPr fontId="4"/>
  </si>
  <si>
    <t>大正</t>
    <phoneticPr fontId="4"/>
  </si>
  <si>
    <t>天王寺</t>
    <phoneticPr fontId="4"/>
  </si>
  <si>
    <t>浪速</t>
    <phoneticPr fontId="4"/>
  </si>
  <si>
    <t>西淀川</t>
    <phoneticPr fontId="4"/>
  </si>
  <si>
    <t>淀川</t>
    <phoneticPr fontId="4"/>
  </si>
  <si>
    <t>東成</t>
    <phoneticPr fontId="4"/>
  </si>
  <si>
    <t>生野</t>
    <phoneticPr fontId="4"/>
  </si>
  <si>
    <t>旭</t>
    <phoneticPr fontId="4"/>
  </si>
  <si>
    <t>城東</t>
    <phoneticPr fontId="4"/>
  </si>
  <si>
    <t>鶴見</t>
    <phoneticPr fontId="4"/>
  </si>
  <si>
    <t>阿倍野</t>
    <phoneticPr fontId="4"/>
  </si>
  <si>
    <t>住之江</t>
    <phoneticPr fontId="4"/>
  </si>
  <si>
    <t>住吉</t>
    <phoneticPr fontId="4"/>
  </si>
  <si>
    <t>平野</t>
    <phoneticPr fontId="4"/>
  </si>
  <si>
    <t>西成</t>
    <phoneticPr fontId="4"/>
  </si>
  <si>
    <t>国立</t>
    <phoneticPr fontId="4"/>
  </si>
  <si>
    <t>東淀川</t>
    <phoneticPr fontId="4"/>
  </si>
  <si>
    <t>東住吉</t>
    <phoneticPr fontId="4"/>
  </si>
  <si>
    <t>北</t>
    <rPh sb="0" eb="1">
      <t>キタ</t>
    </rPh>
    <phoneticPr fontId="6"/>
  </si>
  <si>
    <t>北</t>
    <rPh sb="0" eb="1">
      <t>キタ</t>
    </rPh>
    <phoneticPr fontId="8"/>
  </si>
  <si>
    <t>都島</t>
    <rPh sb="0" eb="2">
      <t>ミヤコジマ</t>
    </rPh>
    <phoneticPr fontId="8"/>
  </si>
  <si>
    <t>福島</t>
    <rPh sb="0" eb="2">
      <t>フクシマ</t>
    </rPh>
    <phoneticPr fontId="8"/>
  </si>
  <si>
    <t>西</t>
  </si>
  <si>
    <t>大正</t>
    <rPh sb="0" eb="2">
      <t>タイショウ</t>
    </rPh>
    <phoneticPr fontId="8"/>
  </si>
  <si>
    <t>天王寺</t>
    <rPh sb="0" eb="3">
      <t>テンノウジ</t>
    </rPh>
    <phoneticPr fontId="8"/>
  </si>
  <si>
    <t>淀川</t>
    <rPh sb="0" eb="1">
      <t>ヨドガワ</t>
    </rPh>
    <phoneticPr fontId="8"/>
  </si>
  <si>
    <t>東淀川</t>
    <rPh sb="0" eb="2">
      <t>ヒガシヨドガワ</t>
    </rPh>
    <phoneticPr fontId="8"/>
  </si>
  <si>
    <t>東成</t>
    <rPh sb="0" eb="1">
      <t>ヒガシナリ</t>
    </rPh>
    <phoneticPr fontId="8"/>
  </si>
  <si>
    <t>生野</t>
    <rPh sb="0" eb="1">
      <t>イクノ</t>
    </rPh>
    <phoneticPr fontId="8"/>
  </si>
  <si>
    <t>城東</t>
    <rPh sb="0" eb="1">
      <t>ジョウトウ</t>
    </rPh>
    <phoneticPr fontId="8"/>
  </si>
  <si>
    <t>鶴見</t>
    <rPh sb="0" eb="1">
      <t>ツルミ</t>
    </rPh>
    <phoneticPr fontId="8"/>
  </si>
  <si>
    <t>阿倍野</t>
    <rPh sb="0" eb="2">
      <t>アベノ</t>
    </rPh>
    <phoneticPr fontId="8"/>
  </si>
  <si>
    <t>住之江</t>
    <rPh sb="0" eb="2">
      <t>スミノエ</t>
    </rPh>
    <phoneticPr fontId="8"/>
  </si>
  <si>
    <t>住吉</t>
    <rPh sb="0" eb="1">
      <t>スミヨシ</t>
    </rPh>
    <phoneticPr fontId="8"/>
  </si>
  <si>
    <t>東住吉</t>
    <rPh sb="0" eb="2">
      <t>ヒガシスミヨシ</t>
    </rPh>
    <phoneticPr fontId="8"/>
  </si>
  <si>
    <t>平野</t>
    <rPh sb="0" eb="1">
      <t>ヒラノ</t>
    </rPh>
    <phoneticPr fontId="8"/>
  </si>
  <si>
    <t>私立</t>
    <rPh sb="0" eb="2">
      <t>シリツ</t>
    </rPh>
    <phoneticPr fontId="6"/>
  </si>
  <si>
    <t>公設公営</t>
    <rPh sb="0" eb="2">
      <t>コウセツ</t>
    </rPh>
    <rPh sb="2" eb="4">
      <t>コウエイ</t>
    </rPh>
    <phoneticPr fontId="6"/>
  </si>
  <si>
    <t>北</t>
    <rPh sb="0" eb="1">
      <t>キタ</t>
    </rPh>
    <phoneticPr fontId="5"/>
  </si>
  <si>
    <t>-</t>
  </si>
  <si>
    <t>都島</t>
    <rPh sb="0" eb="1">
      <t>ミヤコ</t>
    </rPh>
    <rPh sb="1" eb="2">
      <t>シマ</t>
    </rPh>
    <phoneticPr fontId="5"/>
  </si>
  <si>
    <t>福島</t>
    <rPh sb="0" eb="1">
      <t>フク</t>
    </rPh>
    <rPh sb="1" eb="2">
      <t>シマ</t>
    </rPh>
    <phoneticPr fontId="5"/>
  </si>
  <si>
    <t>此花</t>
    <rPh sb="0" eb="1">
      <t>ココ</t>
    </rPh>
    <rPh sb="1" eb="2">
      <t>ハナ</t>
    </rPh>
    <phoneticPr fontId="5"/>
  </si>
  <si>
    <t>中央</t>
    <rPh sb="0" eb="1">
      <t>ナカ</t>
    </rPh>
    <rPh sb="1" eb="2">
      <t>ヒサシ</t>
    </rPh>
    <phoneticPr fontId="5"/>
  </si>
  <si>
    <t>西</t>
    <rPh sb="0" eb="1">
      <t>ニシ</t>
    </rPh>
    <phoneticPr fontId="5"/>
  </si>
  <si>
    <t>港</t>
    <rPh sb="0" eb="1">
      <t>ミナト</t>
    </rPh>
    <phoneticPr fontId="5"/>
  </si>
  <si>
    <t>大正</t>
    <rPh sb="0" eb="1">
      <t>ダイ</t>
    </rPh>
    <rPh sb="1" eb="2">
      <t>セイ</t>
    </rPh>
    <phoneticPr fontId="5"/>
  </si>
  <si>
    <t>天王寺</t>
    <rPh sb="0" eb="3">
      <t>テンノウジ</t>
    </rPh>
    <phoneticPr fontId="5"/>
  </si>
  <si>
    <t>浪速</t>
    <rPh sb="0" eb="1">
      <t>ナミ</t>
    </rPh>
    <rPh sb="1" eb="2">
      <t>ソク</t>
    </rPh>
    <phoneticPr fontId="5"/>
  </si>
  <si>
    <t>西淀川</t>
    <rPh sb="0" eb="2">
      <t>ニシヨド</t>
    </rPh>
    <rPh sb="2" eb="3">
      <t>ガワ</t>
    </rPh>
    <phoneticPr fontId="5"/>
  </si>
  <si>
    <t>淀川</t>
    <rPh sb="0" eb="1">
      <t>ヨド</t>
    </rPh>
    <rPh sb="1" eb="2">
      <t>カワ</t>
    </rPh>
    <phoneticPr fontId="5"/>
  </si>
  <si>
    <t>東淀川</t>
    <rPh sb="0" eb="3">
      <t>ヒガシヨドガワ</t>
    </rPh>
    <phoneticPr fontId="5"/>
  </si>
  <si>
    <t>東成</t>
    <rPh sb="0" eb="1">
      <t>ヒガシ</t>
    </rPh>
    <rPh sb="1" eb="2">
      <t>シゲル</t>
    </rPh>
    <phoneticPr fontId="5"/>
  </si>
  <si>
    <t>生野</t>
    <rPh sb="0" eb="1">
      <t>ショウ</t>
    </rPh>
    <rPh sb="1" eb="2">
      <t>ノ</t>
    </rPh>
    <phoneticPr fontId="5"/>
  </si>
  <si>
    <t>旭</t>
    <rPh sb="0" eb="1">
      <t>アサヒ</t>
    </rPh>
    <phoneticPr fontId="5"/>
  </si>
  <si>
    <t>城東</t>
    <rPh sb="0" eb="1">
      <t>シロ</t>
    </rPh>
    <rPh sb="1" eb="2">
      <t>ヒガシ</t>
    </rPh>
    <phoneticPr fontId="5"/>
  </si>
  <si>
    <t>鶴見</t>
    <rPh sb="0" eb="1">
      <t>ツル</t>
    </rPh>
    <rPh sb="1" eb="2">
      <t>ミ</t>
    </rPh>
    <phoneticPr fontId="5"/>
  </si>
  <si>
    <t>阿倍野</t>
    <rPh sb="0" eb="3">
      <t>アベノ</t>
    </rPh>
    <phoneticPr fontId="5"/>
  </si>
  <si>
    <t>住之江</t>
    <rPh sb="0" eb="3">
      <t>スミノエ</t>
    </rPh>
    <phoneticPr fontId="5"/>
  </si>
  <si>
    <t>住吉</t>
    <rPh sb="0" eb="1">
      <t>ジュウ</t>
    </rPh>
    <rPh sb="1" eb="2">
      <t>キチ</t>
    </rPh>
    <phoneticPr fontId="5"/>
  </si>
  <si>
    <t>東住吉</t>
    <rPh sb="0" eb="1">
      <t>ヒガシ</t>
    </rPh>
    <rPh sb="1" eb="3">
      <t>スミヨシ</t>
    </rPh>
    <phoneticPr fontId="5"/>
  </si>
  <si>
    <t>平野</t>
    <rPh sb="0" eb="1">
      <t>ヒラ</t>
    </rPh>
    <rPh sb="1" eb="2">
      <t>ノ</t>
    </rPh>
    <phoneticPr fontId="5"/>
  </si>
  <si>
    <t>西成</t>
    <rPh sb="0" eb="1">
      <t>ニシ</t>
    </rPh>
    <rPh sb="1" eb="2">
      <t>シゲル</t>
    </rPh>
    <phoneticPr fontId="5"/>
  </si>
  <si>
    <t>公設民営</t>
    <rPh sb="0" eb="2">
      <t>コウセツ</t>
    </rPh>
    <rPh sb="2" eb="4">
      <t>ミンエイ</t>
    </rPh>
    <phoneticPr fontId="6"/>
  </si>
  <si>
    <t>都島</t>
  </si>
  <si>
    <t>中央</t>
    <rPh sb="0" eb="1">
      <t>ナカ</t>
    </rPh>
    <rPh sb="1" eb="2">
      <t>ヒサシ</t>
    </rPh>
    <phoneticPr fontId="6"/>
  </si>
  <si>
    <t>西</t>
    <phoneticPr fontId="6"/>
  </si>
  <si>
    <t>港</t>
    <phoneticPr fontId="6"/>
  </si>
  <si>
    <t>東成</t>
  </si>
  <si>
    <t>生野</t>
    <rPh sb="0" eb="2">
      <t>イクノ</t>
    </rPh>
    <phoneticPr fontId="6"/>
  </si>
  <si>
    <t>阿倍野</t>
    <phoneticPr fontId="6"/>
  </si>
  <si>
    <t>東住吉</t>
    <rPh sb="0" eb="3">
      <t>ヒガシスミヨシ</t>
    </rPh>
    <phoneticPr fontId="6"/>
  </si>
  <si>
    <t>此花</t>
    <rPh sb="0" eb="2">
      <t>コノハナ</t>
    </rPh>
    <phoneticPr fontId="6"/>
  </si>
  <si>
    <t>住之江</t>
    <rPh sb="0" eb="3">
      <t>スミノエ</t>
    </rPh>
    <phoneticPr fontId="6"/>
  </si>
  <si>
    <t>天王寺</t>
    <phoneticPr fontId="6"/>
  </si>
  <si>
    <t>中央</t>
    <phoneticPr fontId="6"/>
  </si>
  <si>
    <t>東淀川</t>
    <phoneticPr fontId="6"/>
  </si>
  <si>
    <t>生野</t>
    <phoneticPr fontId="6"/>
  </si>
  <si>
    <t>旭</t>
    <rPh sb="0" eb="1">
      <t>アサヒ</t>
    </rPh>
    <phoneticPr fontId="4"/>
  </si>
  <si>
    <t>城東</t>
    <phoneticPr fontId="6"/>
  </si>
  <si>
    <t>年</t>
    <rPh sb="0" eb="1">
      <t>ネン</t>
    </rPh>
    <phoneticPr fontId="4"/>
  </si>
  <si>
    <t>市立</t>
    <rPh sb="0" eb="1">
      <t>シ</t>
    </rPh>
    <phoneticPr fontId="4"/>
  </si>
  <si>
    <t>私立</t>
    <rPh sb="0" eb="2">
      <t>ワタクシリツ</t>
    </rPh>
    <phoneticPr fontId="4"/>
  </si>
  <si>
    <t>住吉区</t>
    <rPh sb="0" eb="3">
      <t>スミヨシク</t>
    </rPh>
    <phoneticPr fontId="6"/>
  </si>
  <si>
    <t>都島</t>
    <rPh sb="0" eb="2">
      <t>ミヤコジマ</t>
    </rPh>
    <phoneticPr fontId="4"/>
  </si>
  <si>
    <t>平野</t>
    <rPh sb="0" eb="2">
      <t>ヒラノ</t>
    </rPh>
    <phoneticPr fontId="4"/>
  </si>
  <si>
    <t>中央</t>
    <rPh sb="0" eb="2">
      <t>チュウオウ</t>
    </rPh>
    <phoneticPr fontId="8"/>
  </si>
  <si>
    <t>浪速</t>
    <rPh sb="0" eb="2">
      <t>ナニワ</t>
    </rPh>
    <phoneticPr fontId="8"/>
  </si>
  <si>
    <t>西淀川</t>
    <rPh sb="0" eb="3">
      <t>ニシヨドガワ</t>
    </rPh>
    <phoneticPr fontId="8"/>
  </si>
  <si>
    <t>東淀川</t>
    <rPh sb="0" eb="3">
      <t>ヒガシヨドガワ</t>
    </rPh>
    <phoneticPr fontId="8"/>
  </si>
  <si>
    <t>生野</t>
    <rPh sb="0" eb="2">
      <t>イクノ</t>
    </rPh>
    <phoneticPr fontId="8"/>
  </si>
  <si>
    <t>旭</t>
    <rPh sb="0" eb="1">
      <t>アサヒ</t>
    </rPh>
    <phoneticPr fontId="8"/>
  </si>
  <si>
    <t>住之江</t>
    <rPh sb="0" eb="1">
      <t>スミ</t>
    </rPh>
    <rPh sb="1" eb="2">
      <t>ノ</t>
    </rPh>
    <rPh sb="2" eb="3">
      <t>エ</t>
    </rPh>
    <phoneticPr fontId="8"/>
  </si>
  <si>
    <t>住吉</t>
    <rPh sb="0" eb="2">
      <t>スミヨシ</t>
    </rPh>
    <phoneticPr fontId="8"/>
  </si>
  <si>
    <t>東住吉</t>
    <rPh sb="0" eb="3">
      <t>ヒガシスミヨシ</t>
    </rPh>
    <phoneticPr fontId="8"/>
  </si>
  <si>
    <t>平野</t>
    <rPh sb="0" eb="2">
      <t>ヒラノ</t>
    </rPh>
    <phoneticPr fontId="6"/>
  </si>
  <si>
    <t>平野</t>
    <rPh sb="0" eb="2">
      <t>ヒラノ</t>
    </rPh>
    <phoneticPr fontId="8"/>
  </si>
  <si>
    <t>私立</t>
  </si>
  <si>
    <t>東住吉</t>
    <phoneticPr fontId="6"/>
  </si>
  <si>
    <t>公立</t>
    <rPh sb="0" eb="1">
      <t>コウリツ</t>
    </rPh>
    <phoneticPr fontId="4"/>
  </si>
  <si>
    <t>阿倍野区</t>
    <rPh sb="0" eb="4">
      <t>アベノク</t>
    </rPh>
    <phoneticPr fontId="4"/>
  </si>
  <si>
    <t>国立</t>
  </si>
  <si>
    <t>中央</t>
    <rPh sb="0" eb="2">
      <t>チュウオウ</t>
    </rPh>
    <phoneticPr fontId="4"/>
  </si>
  <si>
    <t>淀川</t>
    <rPh sb="0" eb="2">
      <t>ヨドガワ</t>
    </rPh>
    <phoneticPr fontId="4"/>
  </si>
  <si>
    <t>城東</t>
    <rPh sb="0" eb="2">
      <t>ジョウトウ</t>
    </rPh>
    <phoneticPr fontId="4"/>
  </si>
  <si>
    <t>住之江</t>
    <phoneticPr fontId="6"/>
  </si>
  <si>
    <t>東住吉</t>
    <rPh sb="0" eb="3">
      <t>ヒガシスミヨシ</t>
    </rPh>
    <phoneticPr fontId="4"/>
  </si>
  <si>
    <t>第２表</t>
  </si>
  <si>
    <t>第３表</t>
  </si>
  <si>
    <t>第５表</t>
  </si>
  <si>
    <t>第６表</t>
  </si>
  <si>
    <t>第８表</t>
  </si>
  <si>
    <t>第９表</t>
  </si>
  <si>
    <t>第10表</t>
  </si>
  <si>
    <t>第11表</t>
  </si>
  <si>
    <t>第12表</t>
  </si>
  <si>
    <t>第13表</t>
  </si>
  <si>
    <t>目次へ</t>
    <phoneticPr fontId="1"/>
  </si>
  <si>
    <t>幼稚園</t>
    <rPh sb="0" eb="3">
      <t>ヨウチエン</t>
    </rPh>
    <phoneticPr fontId="1"/>
  </si>
  <si>
    <t>幼保連携型認定こども園</t>
    <rPh sb="0" eb="7">
      <t>ヨウホレンケイガタニンテイ</t>
    </rPh>
    <rPh sb="10" eb="11">
      <t>エン</t>
    </rPh>
    <phoneticPr fontId="1"/>
  </si>
  <si>
    <t>保育所</t>
    <rPh sb="0" eb="3">
      <t>ホイクショ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</si>
  <si>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</si>
  <si>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</si>
  <si>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義務教育学校</t>
    <rPh sb="0" eb="6">
      <t>ギムキョウイクガッコウ</t>
    </rPh>
    <phoneticPr fontId="1"/>
  </si>
  <si>
    <t>中等教育学校</t>
    <rPh sb="0" eb="4">
      <t>チュウトウキョウイク</t>
    </rPh>
    <rPh sb="4" eb="6">
      <t>ガッコウ</t>
    </rPh>
    <phoneticPr fontId="1"/>
  </si>
  <si>
    <t>専修学校</t>
    <phoneticPr fontId="1"/>
  </si>
  <si>
    <t>各種学校</t>
    <rPh sb="0" eb="4">
      <t>カクシュガッコウ</t>
    </rPh>
    <phoneticPr fontId="1"/>
  </si>
  <si>
    <t>特別支援学校</t>
    <rPh sb="0" eb="6">
      <t>トクベツシエンガッコウ</t>
    </rPh>
    <phoneticPr fontId="1"/>
  </si>
  <si>
    <t>短期大学</t>
    <rPh sb="0" eb="4">
      <t>タンキダイガク</t>
    </rPh>
    <phoneticPr fontId="1"/>
  </si>
  <si>
    <t>大学</t>
    <rPh sb="0" eb="2">
      <t>ダイガク</t>
    </rPh>
    <phoneticPr fontId="1"/>
  </si>
  <si>
    <t>第４表</t>
  </si>
  <si>
    <t>第７表その１</t>
  </si>
  <si>
    <t>第７表その２</t>
  </si>
  <si>
    <t>第１表</t>
  </si>
  <si>
    <t>令和２年</t>
    <rPh sb="0" eb="2">
      <t>レイワ</t>
    </rPh>
    <rPh sb="3" eb="4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</si>
  <si>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</si>
  <si>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</si>
  <si>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</si>
  <si>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</si>
  <si>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６</t>
    <phoneticPr fontId="1"/>
  </si>
  <si>
    <t>令和４</t>
    <rPh sb="0" eb="2">
      <t>レイワ</t>
    </rPh>
    <phoneticPr fontId="1"/>
  </si>
  <si>
    <t>５</t>
    <phoneticPr fontId="1"/>
  </si>
  <si>
    <t>年</t>
    <rPh sb="0" eb="1">
      <t>ネン</t>
    </rPh>
    <phoneticPr fontId="1"/>
  </si>
  <si>
    <t>Ⅰ　学校調査</t>
    <rPh sb="2" eb="6">
      <t>ガッコウチョウサ</t>
    </rPh>
    <phoneticPr fontId="1"/>
  </si>
  <si>
    <t>市立</t>
    <rPh sb="0" eb="2">
      <t>イチリツ</t>
    </rPh>
    <phoneticPr fontId="4"/>
  </si>
  <si>
    <t>浪速</t>
    <rPh sb="0" eb="2">
      <t>ナニワ</t>
    </rPh>
    <phoneticPr fontId="4"/>
  </si>
  <si>
    <t>学校数</t>
  </si>
  <si>
    <t>生徒数</t>
  </si>
  <si>
    <t>総数</t>
  </si>
  <si>
    <t>服飾・家政</t>
  </si>
  <si>
    <t>園児数</t>
    <rPh sb="0" eb="2">
      <t>エンジ</t>
    </rPh>
    <phoneticPr fontId="4"/>
  </si>
  <si>
    <t>教育・保育職員数</t>
    <rPh sb="0" eb="2">
      <t>キョウイク</t>
    </rPh>
    <rPh sb="3" eb="5">
      <t>ホイク</t>
    </rPh>
    <rPh sb="5" eb="7">
      <t>ショクイン</t>
    </rPh>
    <rPh sb="7" eb="8">
      <t>スウ</t>
    </rPh>
    <phoneticPr fontId="4"/>
  </si>
  <si>
    <t>うち本務者</t>
    <rPh sb="2" eb="4">
      <t>ホンムシャ</t>
    </rPh>
    <phoneticPr fontId="4"/>
  </si>
  <si>
    <t>うち兼務者</t>
    <rPh sb="2" eb="4">
      <t>ケンムシャ</t>
    </rPh>
    <phoneticPr fontId="4"/>
  </si>
  <si>
    <t>高等学校（全日制）</t>
    <rPh sb="0" eb="4">
      <t>コウトウガッコウ</t>
    </rPh>
    <rPh sb="5" eb="8">
      <t>ゼンニチセイ</t>
    </rPh>
    <phoneticPr fontId="1"/>
  </si>
  <si>
    <t>高等学校（定時制）</t>
    <rPh sb="0" eb="4">
      <t>コウトウガッコウ</t>
    </rPh>
    <rPh sb="5" eb="8">
      <t>テイジセイ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</si>
</sst>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;&quot;△ &quot;#,##0"/>
    <numFmt numFmtId="177" formatCode="#,##0.0;&quot;△ &quot;#,##0.0"/>
    <numFmt numFmtId="178" formatCode="#,##0.00;&quot;△ &quot;#,##0.00"/>
    <numFmt numFmtId="179" formatCode="0;\-0;&quot;－&quot;"/>
  </numFmts>
  <fonts count="2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u/>
      <sz val="14"/>
      <color theme="1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4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5" fillId="0" borderId="0"/>
    <xf numFmtId="0" fontId="13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</cellStyleXfs>
  <cellXfs count="522">
    <xf numFmtId="0" fontId="0" fillId="0" borderId="0" xfId="0">
      <alignment vertical="center"/>
    </xf>
    <xf numFmtId="176" fontId="3" fillId="0" borderId="0" xfId="7" applyNumberFormat="1" applyFont="1" applyAlignment="1" applyProtection="1">
      <alignment vertical="center"/>
      <protection locked="0"/>
    </xf>
    <xf numFmtId="0" fontId="3" fillId="0" borderId="2" xfId="5" applyFont="1" applyBorder="1" applyAlignment="1">
      <alignment vertical="top"/>
    </xf>
    <xf numFmtId="0" fontId="3" fillId="0" borderId="1" xfId="5" applyFont="1" applyBorder="1" applyAlignment="1">
      <alignment vertical="top"/>
    </xf>
    <xf numFmtId="0" fontId="3" fillId="0" borderId="0" xfId="5" applyFont="1" applyAlignment="1">
      <alignment vertical="top"/>
    </xf>
    <xf numFmtId="0" fontId="3" fillId="0" borderId="8" xfId="5" applyFont="1" applyBorder="1" applyAlignment="1">
      <alignment vertical="top"/>
    </xf>
    <xf numFmtId="0" fontId="3" fillId="0" borderId="9" xfId="5" applyFont="1" applyBorder="1" applyAlignment="1">
      <alignment vertical="top"/>
    </xf>
    <xf numFmtId="0" fontId="3" fillId="0" borderId="3" xfId="5" applyFont="1" applyBorder="1" applyAlignment="1">
      <alignment vertical="top"/>
    </xf>
    <xf numFmtId="0" fontId="3" fillId="0" borderId="10" xfId="5" applyFont="1" applyBorder="1" applyAlignment="1">
      <alignment vertical="top"/>
    </xf>
    <xf numFmtId="0" fontId="3" fillId="0" borderId="11" xfId="5" applyFont="1" applyBorder="1" applyAlignment="1">
      <alignment vertical="top"/>
    </xf>
    <xf numFmtId="0" fontId="3" fillId="0" borderId="12" xfId="5" applyFont="1" applyBorder="1" applyAlignment="1">
      <alignment vertical="top"/>
    </xf>
    <xf numFmtId="0" fontId="3" fillId="0" borderId="13" xfId="5" applyFont="1" applyBorder="1" applyAlignment="1">
      <alignment vertical="top"/>
    </xf>
    <xf numFmtId="41" fontId="3" fillId="0" borderId="16" xfId="5" applyNumberFormat="1" applyFont="1" applyBorder="1" applyAlignment="1">
      <alignment vertical="top"/>
    </xf>
    <xf numFmtId="41" fontId="7" fillId="0" borderId="16" xfId="2" quotePrefix="1" applyNumberFormat="1" applyFont="1" applyFill="1" applyBorder="1" applyAlignment="1" applyProtection="1">
      <alignment vertical="center"/>
      <protection locked="0"/>
    </xf>
    <xf numFmtId="41" fontId="7" fillId="0" borderId="17" xfId="2" quotePrefix="1" applyNumberFormat="1" applyFont="1" applyFill="1" applyBorder="1" applyAlignment="1" applyProtection="1">
      <alignment vertical="center"/>
      <protection locked="0"/>
    </xf>
    <xf numFmtId="41" fontId="7" fillId="0" borderId="0" xfId="2" quotePrefix="1" applyNumberFormat="1" applyFont="1" applyFill="1" applyBorder="1" applyAlignment="1" applyProtection="1">
      <alignment vertical="center"/>
      <protection locked="0"/>
    </xf>
    <xf numFmtId="41" fontId="7" fillId="0" borderId="9" xfId="2" applyNumberFormat="1" applyFont="1" applyFill="1" applyBorder="1" applyAlignment="1" applyProtection="1">
      <alignment vertical="center"/>
      <protection locked="0"/>
    </xf>
    <xf numFmtId="41" fontId="7" fillId="0" borderId="16" xfId="2" applyNumberFormat="1" applyFont="1" applyFill="1" applyBorder="1" applyAlignment="1" applyProtection="1">
      <alignment vertical="center"/>
      <protection locked="0"/>
    </xf>
    <xf numFmtId="41" fontId="7" fillId="0" borderId="17" xfId="2" applyNumberFormat="1" applyFont="1" applyFill="1" applyBorder="1" applyAlignment="1" applyProtection="1">
      <alignment vertical="center"/>
      <protection locked="0"/>
    </xf>
    <xf numFmtId="41" fontId="7" fillId="0" borderId="8" xfId="2" applyNumberFormat="1" applyFont="1" applyFill="1" applyBorder="1" applyAlignment="1" applyProtection="1">
      <alignment vertical="center"/>
      <protection locked="0"/>
    </xf>
    <xf numFmtId="41" fontId="7" fillId="0" borderId="0" xfId="2" applyNumberFormat="1" applyFont="1" applyFill="1" applyBorder="1" applyAlignment="1" applyProtection="1">
      <alignment vertical="center"/>
      <protection locked="0"/>
    </xf>
    <xf numFmtId="41" fontId="7" fillId="0" borderId="13" xfId="2" applyNumberFormat="1" applyFont="1" applyFill="1" applyBorder="1" applyAlignment="1" applyProtection="1">
      <alignment vertical="center"/>
      <protection locked="0"/>
    </xf>
    <xf numFmtId="41" fontId="7" fillId="0" borderId="18" xfId="2" applyNumberFormat="1" applyFont="1" applyFill="1" applyBorder="1" applyAlignment="1" applyProtection="1">
      <alignment vertical="center"/>
      <protection locked="0"/>
    </xf>
    <xf numFmtId="41" fontId="7" fillId="0" borderId="12" xfId="2" applyNumberFormat="1" applyFont="1" applyFill="1" applyBorder="1" applyAlignment="1" applyProtection="1">
      <alignment vertical="center"/>
      <protection locked="0"/>
    </xf>
    <xf numFmtId="176" fontId="3" fillId="0" borderId="0" xfId="2" quotePrefix="1" applyNumberFormat="1" applyFont="1" applyFill="1" applyBorder="1" applyAlignment="1" applyProtection="1">
      <alignment vertical="center"/>
      <protection locked="0"/>
    </xf>
    <xf numFmtId="176" fontId="3" fillId="0" borderId="0" xfId="2" applyNumberFormat="1" applyFont="1" applyFill="1" applyBorder="1" applyAlignment="1" applyProtection="1">
      <alignment vertical="center"/>
      <protection locked="0"/>
    </xf>
    <xf numFmtId="176" fontId="3" fillId="0" borderId="0" xfId="7" applyNumberFormat="1" applyFont="1" applyAlignment="1">
      <alignment vertical="center"/>
    </xf>
    <xf numFmtId="176" fontId="3" fillId="0" borderId="0" xfId="5" applyNumberFormat="1" applyFont="1" applyAlignment="1">
      <alignment vertical="center"/>
    </xf>
    <xf numFmtId="176" fontId="3" fillId="0" borderId="0" xfId="5" applyNumberFormat="1" applyFont="1" applyAlignment="1">
      <alignment vertical="top"/>
    </xf>
    <xf numFmtId="41" fontId="7" fillId="0" borderId="0" xfId="5" applyNumberFormat="1" applyFont="1" applyAlignment="1">
      <alignment vertical="center"/>
    </xf>
    <xf numFmtId="41" fontId="7" fillId="0" borderId="9" xfId="5" applyNumberFormat="1" applyFont="1" applyBorder="1" applyAlignment="1">
      <alignment vertical="center"/>
    </xf>
    <xf numFmtId="41" fontId="7" fillId="0" borderId="17" xfId="5" applyNumberFormat="1" applyFont="1" applyBorder="1" applyAlignment="1">
      <alignment vertical="center"/>
    </xf>
    <xf numFmtId="41" fontId="7" fillId="0" borderId="8" xfId="5" applyNumberFormat="1" applyFont="1" applyBorder="1" applyAlignment="1">
      <alignment vertical="center"/>
    </xf>
    <xf numFmtId="41" fontId="7" fillId="0" borderId="16" xfId="5" applyNumberFormat="1" applyFont="1" applyBorder="1" applyAlignment="1">
      <alignment vertical="center"/>
    </xf>
    <xf numFmtId="41" fontId="7" fillId="0" borderId="16" xfId="2" applyNumberFormat="1" applyFont="1" applyFill="1" applyBorder="1" applyAlignment="1">
      <alignment vertical="center"/>
    </xf>
    <xf numFmtId="41" fontId="7" fillId="0" borderId="17" xfId="2" applyNumberFormat="1" applyFont="1" applyFill="1" applyBorder="1" applyAlignment="1">
      <alignment vertical="center"/>
    </xf>
    <xf numFmtId="41" fontId="7" fillId="0" borderId="0" xfId="2" applyNumberFormat="1" applyFont="1" applyFill="1" applyBorder="1" applyAlignment="1">
      <alignment vertical="center"/>
    </xf>
    <xf numFmtId="41" fontId="7" fillId="0" borderId="9" xfId="2" applyNumberFormat="1" applyFont="1" applyFill="1" applyBorder="1" applyAlignment="1">
      <alignment vertical="center"/>
    </xf>
    <xf numFmtId="41" fontId="7" fillId="0" borderId="9" xfId="2" quotePrefix="1" applyNumberFormat="1" applyFont="1" applyFill="1" applyBorder="1" applyAlignment="1">
      <alignment vertical="center"/>
    </xf>
    <xf numFmtId="41" fontId="7" fillId="0" borderId="8" xfId="2" applyNumberFormat="1" applyFont="1" applyFill="1" applyBorder="1" applyAlignment="1">
      <alignment vertical="center"/>
    </xf>
    <xf numFmtId="41" fontId="7" fillId="0" borderId="16" xfId="2" quotePrefix="1" applyNumberFormat="1" applyFont="1" applyFill="1" applyBorder="1" applyAlignment="1">
      <alignment vertical="center"/>
    </xf>
    <xf numFmtId="41" fontId="7" fillId="0" borderId="10" xfId="2" quotePrefix="1" applyNumberFormat="1" applyFont="1" applyFill="1" applyBorder="1" applyAlignment="1">
      <alignment vertical="center"/>
    </xf>
    <xf numFmtId="41" fontId="7" fillId="0" borderId="13" xfId="2" applyNumberFormat="1" applyFont="1" applyFill="1" applyBorder="1" applyAlignment="1">
      <alignment vertical="center"/>
    </xf>
    <xf numFmtId="41" fontId="7" fillId="0" borderId="13" xfId="2" quotePrefix="1" applyNumberFormat="1" applyFont="1" applyFill="1" applyBorder="1" applyAlignment="1">
      <alignment vertical="center"/>
    </xf>
    <xf numFmtId="41" fontId="7" fillId="0" borderId="18" xfId="2" applyNumberFormat="1" applyFont="1" applyFill="1" applyBorder="1" applyAlignment="1">
      <alignment vertical="center"/>
    </xf>
    <xf numFmtId="41" fontId="7" fillId="0" borderId="12" xfId="2" applyNumberFormat="1" applyFont="1" applyFill="1" applyBorder="1" applyAlignment="1">
      <alignment vertical="center"/>
    </xf>
    <xf numFmtId="41" fontId="7" fillId="0" borderId="10" xfId="2" applyNumberFormat="1" applyFont="1" applyFill="1" applyBorder="1" applyAlignment="1">
      <alignment vertical="center"/>
    </xf>
    <xf numFmtId="41" fontId="7" fillId="0" borderId="11" xfId="2" applyNumberFormat="1" applyFont="1" applyFill="1" applyBorder="1" applyAlignment="1">
      <alignment vertical="center"/>
    </xf>
    <xf numFmtId="176" fontId="3" fillId="0" borderId="0" xfId="5" quotePrefix="1" applyNumberFormat="1" applyFont="1" applyAlignment="1">
      <alignment vertical="center"/>
    </xf>
    <xf numFmtId="176" fontId="3" fillId="0" borderId="1" xfId="5" applyNumberFormat="1" applyFont="1" applyBorder="1" applyAlignment="1">
      <alignment vertical="top"/>
    </xf>
    <xf numFmtId="176" fontId="3" fillId="0" borderId="3" xfId="5" applyNumberFormat="1" applyFont="1" applyBorder="1" applyAlignment="1">
      <alignment vertical="top"/>
    </xf>
    <xf numFmtId="176" fontId="3" fillId="0" borderId="4" xfId="5" applyNumberFormat="1" applyFont="1" applyBorder="1" applyAlignment="1">
      <alignment vertical="top"/>
    </xf>
    <xf numFmtId="176" fontId="3" fillId="0" borderId="5" xfId="5" quotePrefix="1" applyNumberFormat="1" applyFont="1" applyBorder="1" applyAlignment="1">
      <alignment vertical="top"/>
    </xf>
    <xf numFmtId="176" fontId="3" fillId="0" borderId="6" xfId="5" quotePrefix="1" applyNumberFormat="1" applyFont="1" applyBorder="1" applyAlignment="1">
      <alignment vertical="top"/>
    </xf>
    <xf numFmtId="176" fontId="3" fillId="0" borderId="15" xfId="5" applyNumberFormat="1" applyFont="1" applyBorder="1" applyAlignment="1">
      <alignment vertical="top"/>
    </xf>
    <xf numFmtId="176" fontId="3" fillId="0" borderId="6" xfId="5" applyNumberFormat="1" applyFont="1" applyBorder="1" applyAlignment="1">
      <alignment vertical="top"/>
    </xf>
    <xf numFmtId="176" fontId="3" fillId="0" borderId="19" xfId="5" applyNumberFormat="1" applyFont="1" applyBorder="1" applyAlignment="1">
      <alignment vertical="top"/>
    </xf>
    <xf numFmtId="176" fontId="3" fillId="0" borderId="14" xfId="5" applyNumberFormat="1" applyFont="1" applyBorder="1" applyAlignment="1">
      <alignment vertical="top"/>
    </xf>
    <xf numFmtId="176" fontId="3" fillId="0" borderId="20" xfId="5" applyNumberFormat="1" applyFont="1" applyBorder="1" applyAlignment="1">
      <alignment vertical="top"/>
    </xf>
    <xf numFmtId="176" fontId="3" fillId="0" borderId="21" xfId="5" applyNumberFormat="1" applyFont="1" applyBorder="1" applyAlignment="1">
      <alignment vertical="top"/>
    </xf>
    <xf numFmtId="41" fontId="7" fillId="0" borderId="22" xfId="2" applyNumberFormat="1" applyFont="1" applyFill="1" applyBorder="1" applyAlignment="1">
      <alignment vertical="center"/>
    </xf>
    <xf numFmtId="41" fontId="7" fillId="0" borderId="23" xfId="2" applyNumberFormat="1" applyFont="1" applyFill="1" applyBorder="1" applyAlignment="1">
      <alignment vertical="center"/>
    </xf>
    <xf numFmtId="41" fontId="7" fillId="0" borderId="24" xfId="2" applyNumberFormat="1" applyFont="1" applyFill="1" applyBorder="1" applyAlignment="1">
      <alignment vertical="center"/>
    </xf>
    <xf numFmtId="41" fontId="7" fillId="0" borderId="8" xfId="2" applyNumberFormat="1" applyFont="1" applyFill="1" applyBorder="1" applyAlignment="1">
      <alignment horizontal="right" vertical="center"/>
    </xf>
    <xf numFmtId="176" fontId="3" fillId="0" borderId="11" xfId="5" applyNumberFormat="1" applyFont="1" applyBorder="1" applyAlignment="1">
      <alignment vertical="center"/>
    </xf>
    <xf numFmtId="176" fontId="3" fillId="0" borderId="12" xfId="5" applyNumberFormat="1" applyFont="1" applyBorder="1" applyAlignment="1">
      <alignment vertical="center"/>
    </xf>
    <xf numFmtId="41" fontId="3" fillId="0" borderId="10" xfId="2" applyNumberFormat="1" applyFont="1" applyFill="1" applyBorder="1" applyAlignment="1">
      <alignment vertical="center"/>
    </xf>
    <xf numFmtId="41" fontId="3" fillId="0" borderId="18" xfId="2" applyNumberFormat="1" applyFont="1" applyFill="1" applyBorder="1" applyAlignment="1">
      <alignment vertical="center"/>
    </xf>
    <xf numFmtId="41" fontId="3" fillId="0" borderId="12" xfId="2" applyNumberFormat="1" applyFont="1" applyFill="1" applyBorder="1" applyAlignment="1">
      <alignment horizontal="right" vertical="center"/>
    </xf>
    <xf numFmtId="41" fontId="3" fillId="0" borderId="13" xfId="2" applyNumberFormat="1" applyFont="1" applyFill="1" applyBorder="1" applyAlignment="1">
      <alignment vertical="center"/>
    </xf>
    <xf numFmtId="41" fontId="3" fillId="0" borderId="25" xfId="2" applyNumberFormat="1" applyFont="1" applyFill="1" applyBorder="1" applyAlignment="1">
      <alignment vertical="center"/>
    </xf>
    <xf numFmtId="41" fontId="3" fillId="0" borderId="26" xfId="2" applyNumberFormat="1" applyFont="1" applyFill="1" applyBorder="1" applyAlignment="1">
      <alignment vertical="center"/>
    </xf>
    <xf numFmtId="41" fontId="3" fillId="0" borderId="27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8" xfId="5" quotePrefix="1" applyNumberFormat="1" applyFont="1" applyBorder="1" applyAlignment="1">
      <alignment vertical="center"/>
    </xf>
    <xf numFmtId="176" fontId="3" fillId="0" borderId="8" xfId="5" applyNumberFormat="1" applyFont="1" applyBorder="1" applyAlignment="1">
      <alignment vertical="center"/>
    </xf>
    <xf numFmtId="176" fontId="3" fillId="0" borderId="0" xfId="2" applyNumberFormat="1" applyFont="1" applyFill="1" applyAlignment="1">
      <alignment vertical="center"/>
    </xf>
    <xf numFmtId="176" fontId="3" fillId="0" borderId="1" xfId="2" applyNumberFormat="1" applyFont="1" applyFill="1" applyBorder="1" applyAlignment="1">
      <alignment vertical="top"/>
    </xf>
    <xf numFmtId="176" fontId="3" fillId="0" borderId="7" xfId="2" applyNumberFormat="1" applyFont="1" applyFill="1" applyBorder="1" applyAlignment="1">
      <alignment vertical="top"/>
    </xf>
    <xf numFmtId="176" fontId="3" fillId="0" borderId="3" xfId="2" applyNumberFormat="1" applyFont="1" applyFill="1" applyBorder="1" applyAlignment="1">
      <alignment vertical="top"/>
    </xf>
    <xf numFmtId="176" fontId="3" fillId="0" borderId="4" xfId="2" applyNumberFormat="1" applyFont="1" applyFill="1" applyBorder="1" applyAlignment="1">
      <alignment vertical="top"/>
    </xf>
    <xf numFmtId="176" fontId="3" fillId="0" borderId="5" xfId="2" applyNumberFormat="1" applyFont="1" applyFill="1" applyBorder="1" applyAlignment="1">
      <alignment vertical="top"/>
    </xf>
    <xf numFmtId="0" fontId="3" fillId="0" borderId="5" xfId="5" applyFont="1" applyBorder="1" applyAlignment="1">
      <alignment vertical="top"/>
    </xf>
    <xf numFmtId="0" fontId="3" fillId="0" borderId="6" xfId="5" applyFont="1" applyBorder="1" applyAlignment="1">
      <alignment vertical="top"/>
    </xf>
    <xf numFmtId="0" fontId="3" fillId="0" borderId="3" xfId="2" applyNumberFormat="1" applyFont="1" applyFill="1" applyBorder="1" applyAlignment="1">
      <alignment vertical="top" wrapText="1"/>
    </xf>
    <xf numFmtId="176" fontId="3" fillId="0" borderId="0" xfId="2" applyNumberFormat="1" applyFont="1" applyFill="1" applyBorder="1" applyAlignment="1">
      <alignment vertical="top"/>
    </xf>
    <xf numFmtId="0" fontId="3" fillId="0" borderId="4" xfId="5" applyFont="1" applyBorder="1" applyAlignment="1">
      <alignment vertical="top"/>
    </xf>
    <xf numFmtId="176" fontId="3" fillId="0" borderId="15" xfId="2" applyNumberFormat="1" applyFont="1" applyFill="1" applyBorder="1" applyAlignment="1">
      <alignment vertical="top"/>
    </xf>
    <xf numFmtId="176" fontId="3" fillId="0" borderId="6" xfId="2" applyNumberFormat="1" applyFont="1" applyFill="1" applyBorder="1" applyAlignment="1">
      <alignment vertical="top"/>
    </xf>
    <xf numFmtId="176" fontId="3" fillId="0" borderId="14" xfId="2" applyNumberFormat="1" applyFont="1" applyFill="1" applyBorder="1" applyAlignment="1">
      <alignment vertical="top"/>
    </xf>
    <xf numFmtId="176" fontId="3" fillId="0" borderId="13" xfId="2" applyNumberFormat="1" applyFont="1" applyFill="1" applyBorder="1" applyAlignment="1">
      <alignment vertical="top"/>
    </xf>
    <xf numFmtId="176" fontId="3" fillId="0" borderId="8" xfId="2" quotePrefix="1" applyNumberFormat="1" applyFont="1" applyFill="1" applyBorder="1" applyAlignment="1">
      <alignment vertical="center"/>
    </xf>
    <xf numFmtId="176" fontId="3" fillId="0" borderId="11" xfId="2" applyNumberFormat="1" applyFont="1" applyFill="1" applyBorder="1" applyAlignment="1">
      <alignment vertical="center"/>
    </xf>
    <xf numFmtId="176" fontId="3" fillId="0" borderId="12" xfId="2" applyNumberFormat="1" applyFont="1" applyFill="1" applyBorder="1" applyAlignment="1">
      <alignment vertical="center"/>
    </xf>
    <xf numFmtId="41" fontId="7" fillId="0" borderId="12" xfId="2" quotePrefix="1" applyNumberFormat="1" applyFont="1" applyFill="1" applyBorder="1" applyAlignment="1">
      <alignment vertical="center"/>
    </xf>
    <xf numFmtId="176" fontId="3" fillId="0" borderId="0" xfId="2" quotePrefix="1" applyNumberFormat="1" applyFont="1" applyFill="1" applyBorder="1" applyAlignment="1">
      <alignment vertical="center"/>
    </xf>
    <xf numFmtId="176" fontId="3" fillId="0" borderId="8" xfId="2" applyNumberFormat="1" applyFont="1" applyFill="1" applyBorder="1" applyAlignment="1">
      <alignment vertical="center"/>
    </xf>
    <xf numFmtId="177" fontId="3" fillId="0" borderId="0" xfId="2" applyNumberFormat="1" applyFont="1" applyFill="1" applyAlignment="1">
      <alignment vertical="center"/>
    </xf>
    <xf numFmtId="176" fontId="3" fillId="0" borderId="2" xfId="2" applyNumberFormat="1" applyFont="1" applyFill="1" applyBorder="1" applyAlignment="1">
      <alignment vertical="top"/>
    </xf>
    <xf numFmtId="176" fontId="3" fillId="0" borderId="5" xfId="2" quotePrefix="1" applyNumberFormat="1" applyFont="1" applyFill="1" applyBorder="1" applyAlignment="1">
      <alignment vertical="top"/>
    </xf>
    <xf numFmtId="176" fontId="3" fillId="0" borderId="6" xfId="2" quotePrefix="1" applyNumberFormat="1" applyFont="1" applyFill="1" applyBorder="1" applyAlignment="1">
      <alignment vertical="top"/>
    </xf>
    <xf numFmtId="176" fontId="3" fillId="0" borderId="1" xfId="2" applyNumberFormat="1" applyFont="1" applyFill="1" applyBorder="1" applyAlignment="1">
      <alignment vertical="top" wrapText="1"/>
    </xf>
    <xf numFmtId="176" fontId="3" fillId="0" borderId="2" xfId="2" applyNumberFormat="1" applyFont="1" applyFill="1" applyBorder="1" applyAlignment="1">
      <alignment vertical="top" wrapText="1"/>
    </xf>
    <xf numFmtId="176" fontId="3" fillId="0" borderId="3" xfId="2" applyNumberFormat="1" applyFont="1" applyFill="1" applyBorder="1" applyAlignment="1">
      <alignment vertical="top" wrapText="1"/>
    </xf>
    <xf numFmtId="176" fontId="3" fillId="0" borderId="0" xfId="2" applyNumberFormat="1" applyFont="1" applyFill="1" applyAlignment="1">
      <alignment vertical="top"/>
    </xf>
    <xf numFmtId="176" fontId="3" fillId="0" borderId="8" xfId="2" applyNumberFormat="1" applyFont="1" applyFill="1" applyBorder="1" applyAlignment="1">
      <alignment vertical="top"/>
    </xf>
    <xf numFmtId="176" fontId="3" fillId="0" borderId="10" xfId="2" applyNumberFormat="1" applyFont="1" applyFill="1" applyBorder="1" applyAlignment="1">
      <alignment vertical="top"/>
    </xf>
    <xf numFmtId="176" fontId="3" fillId="0" borderId="12" xfId="2" applyNumberFormat="1" applyFont="1" applyFill="1" applyBorder="1" applyAlignment="1">
      <alignment vertical="top"/>
    </xf>
    <xf numFmtId="176" fontId="3" fillId="0" borderId="9" xfId="2" applyNumberFormat="1" applyFont="1" applyFill="1" applyBorder="1" applyAlignment="1">
      <alignment vertical="top"/>
    </xf>
    <xf numFmtId="176" fontId="3" fillId="0" borderId="10" xfId="2" applyNumberFormat="1" applyFont="1" applyFill="1" applyBorder="1" applyAlignment="1">
      <alignment vertical="top" wrapText="1"/>
    </xf>
    <xf numFmtId="176" fontId="3" fillId="0" borderId="11" xfId="2" applyNumberFormat="1" applyFont="1" applyFill="1" applyBorder="1" applyAlignment="1">
      <alignment vertical="top" wrapText="1"/>
    </xf>
    <xf numFmtId="176" fontId="3" fillId="0" borderId="12" xfId="2" applyNumberFormat="1" applyFont="1" applyFill="1" applyBorder="1" applyAlignment="1">
      <alignment vertical="top" wrapText="1"/>
    </xf>
    <xf numFmtId="176" fontId="3" fillId="0" borderId="13" xfId="2" applyNumberFormat="1" applyFont="1" applyFill="1" applyBorder="1" applyAlignment="1">
      <alignment vertical="top" wrapText="1"/>
    </xf>
    <xf numFmtId="176" fontId="3" fillId="0" borderId="11" xfId="2" applyNumberFormat="1" applyFont="1" applyFill="1" applyBorder="1" applyAlignment="1">
      <alignment vertical="top"/>
    </xf>
    <xf numFmtId="41" fontId="7" fillId="0" borderId="13" xfId="5" applyNumberFormat="1" applyFont="1" applyBorder="1" applyAlignment="1">
      <alignment vertical="center"/>
    </xf>
    <xf numFmtId="41" fontId="7" fillId="0" borderId="18" xfId="5" applyNumberFormat="1" applyFont="1" applyBorder="1" applyAlignment="1">
      <alignment vertical="center"/>
    </xf>
    <xf numFmtId="41" fontId="7" fillId="0" borderId="12" xfId="5" applyNumberFormat="1" applyFont="1" applyBorder="1" applyAlignment="1">
      <alignment vertical="center"/>
    </xf>
    <xf numFmtId="41" fontId="7" fillId="0" borderId="11" xfId="5" applyNumberFormat="1" applyFont="1" applyBorder="1" applyAlignment="1">
      <alignment vertical="center"/>
    </xf>
    <xf numFmtId="177" fontId="3" fillId="0" borderId="0" xfId="3" applyNumberFormat="1" applyFont="1" applyAlignment="1">
      <alignment vertical="center"/>
    </xf>
    <xf numFmtId="176" fontId="3" fillId="0" borderId="0" xfId="3" applyNumberFormat="1" applyFont="1" applyAlignment="1">
      <alignment vertical="center"/>
    </xf>
    <xf numFmtId="176" fontId="3" fillId="0" borderId="0" xfId="3" applyNumberFormat="1" applyFont="1" applyBorder="1" applyAlignment="1">
      <alignment vertical="center"/>
    </xf>
    <xf numFmtId="176" fontId="3" fillId="0" borderId="1" xfId="3" applyNumberFormat="1" applyFont="1" applyBorder="1" applyAlignment="1">
      <alignment vertical="top"/>
    </xf>
    <xf numFmtId="176" fontId="3" fillId="0" borderId="7" xfId="3" applyNumberFormat="1" applyFont="1" applyBorder="1" applyAlignment="1">
      <alignment vertical="top"/>
    </xf>
    <xf numFmtId="176" fontId="3" fillId="0" borderId="3" xfId="3" applyNumberFormat="1" applyFont="1" applyBorder="1" applyAlignment="1">
      <alignment vertical="top"/>
    </xf>
    <xf numFmtId="176" fontId="3" fillId="0" borderId="4" xfId="3" applyNumberFormat="1" applyFont="1" applyBorder="1" applyAlignment="1">
      <alignment vertical="top"/>
    </xf>
    <xf numFmtId="176" fontId="3" fillId="0" borderId="5" xfId="3" applyNumberFormat="1" applyFont="1" applyBorder="1" applyAlignment="1">
      <alignment vertical="top"/>
    </xf>
    <xf numFmtId="176" fontId="3" fillId="0" borderId="5" xfId="3" quotePrefix="1" applyNumberFormat="1" applyFont="1" applyBorder="1" applyAlignment="1">
      <alignment vertical="top"/>
    </xf>
    <xf numFmtId="176" fontId="3" fillId="0" borderId="6" xfId="3" quotePrefix="1" applyNumberFormat="1" applyFont="1" applyBorder="1" applyAlignment="1">
      <alignment vertical="top"/>
    </xf>
    <xf numFmtId="176" fontId="3" fillId="0" borderId="7" xfId="3" applyNumberFormat="1" applyFont="1" applyBorder="1" applyAlignment="1">
      <alignment vertical="top" wrapText="1"/>
    </xf>
    <xf numFmtId="176" fontId="3" fillId="0" borderId="0" xfId="3" applyNumberFormat="1" applyFont="1" applyBorder="1" applyAlignment="1">
      <alignment vertical="top"/>
    </xf>
    <xf numFmtId="176" fontId="3" fillId="0" borderId="0" xfId="3" applyNumberFormat="1" applyFont="1" applyAlignment="1">
      <alignment vertical="top"/>
    </xf>
    <xf numFmtId="0" fontId="3" fillId="0" borderId="16" xfId="5" applyFont="1" applyBorder="1" applyAlignment="1">
      <alignment vertical="top"/>
    </xf>
    <xf numFmtId="176" fontId="3" fillId="0" borderId="15" xfId="3" applyNumberFormat="1" applyFont="1" applyBorder="1" applyAlignment="1">
      <alignment vertical="top"/>
    </xf>
    <xf numFmtId="176" fontId="3" fillId="0" borderId="6" xfId="3" applyNumberFormat="1" applyFont="1" applyBorder="1" applyAlignment="1">
      <alignment vertical="top"/>
    </xf>
    <xf numFmtId="176" fontId="3" fillId="0" borderId="14" xfId="3" applyNumberFormat="1" applyFont="1" applyBorder="1" applyAlignment="1">
      <alignment vertical="top"/>
    </xf>
    <xf numFmtId="176" fontId="3" fillId="0" borderId="13" xfId="3" applyNumberFormat="1" applyFont="1" applyBorder="1" applyAlignment="1">
      <alignment vertical="top"/>
    </xf>
    <xf numFmtId="41" fontId="7" fillId="0" borderId="17" xfId="3" applyNumberFormat="1" applyFont="1" applyBorder="1" applyAlignment="1">
      <alignment vertical="center"/>
    </xf>
    <xf numFmtId="41" fontId="7" fillId="0" borderId="8" xfId="3" applyNumberFormat="1" applyFont="1" applyBorder="1" applyAlignment="1">
      <alignment vertical="center"/>
    </xf>
    <xf numFmtId="41" fontId="7" fillId="0" borderId="16" xfId="3" applyNumberFormat="1" applyFont="1" applyBorder="1" applyAlignment="1">
      <alignment vertical="center"/>
    </xf>
    <xf numFmtId="41" fontId="7" fillId="0" borderId="9" xfId="3" applyNumberFormat="1" applyFont="1" applyBorder="1" applyAlignment="1">
      <alignment vertical="center"/>
    </xf>
    <xf numFmtId="176" fontId="3" fillId="0" borderId="11" xfId="3" applyNumberFormat="1" applyFont="1" applyBorder="1" applyAlignment="1">
      <alignment vertical="center"/>
    </xf>
    <xf numFmtId="176" fontId="3" fillId="0" borderId="12" xfId="3" applyNumberFormat="1" applyFont="1" applyBorder="1" applyAlignment="1">
      <alignment vertical="center"/>
    </xf>
    <xf numFmtId="41" fontId="7" fillId="0" borderId="12" xfId="3" applyNumberFormat="1" applyFont="1" applyBorder="1" applyAlignment="1">
      <alignment vertical="center"/>
    </xf>
    <xf numFmtId="41" fontId="7" fillId="0" borderId="10" xfId="5" applyNumberFormat="1" applyFont="1" applyBorder="1" applyAlignment="1">
      <alignment vertical="center"/>
    </xf>
    <xf numFmtId="176" fontId="3" fillId="0" borderId="7" xfId="5" applyNumberFormat="1" applyFont="1" applyBorder="1" applyAlignment="1">
      <alignment vertical="top"/>
    </xf>
    <xf numFmtId="176" fontId="3" fillId="0" borderId="2" xfId="5" quotePrefix="1" applyNumberFormat="1" applyFont="1" applyBorder="1" applyAlignment="1">
      <alignment vertical="top"/>
    </xf>
    <xf numFmtId="176" fontId="3" fillId="0" borderId="5" xfId="5" applyNumberFormat="1" applyFont="1" applyBorder="1" applyAlignment="1">
      <alignment vertical="top"/>
    </xf>
    <xf numFmtId="176" fontId="3" fillId="0" borderId="3" xfId="5" applyNumberFormat="1" applyFont="1" applyBorder="1" applyAlignment="1">
      <alignment vertical="top" wrapText="1"/>
    </xf>
    <xf numFmtId="176" fontId="3" fillId="0" borderId="16" xfId="5" applyNumberFormat="1" applyFont="1" applyBorder="1" applyAlignment="1">
      <alignment vertical="top"/>
    </xf>
    <xf numFmtId="176" fontId="3" fillId="0" borderId="10" xfId="5" applyNumberFormat="1" applyFont="1" applyBorder="1" applyAlignment="1">
      <alignment vertical="top"/>
    </xf>
    <xf numFmtId="176" fontId="3" fillId="0" borderId="13" xfId="5" applyNumberFormat="1" applyFont="1" applyBorder="1" applyAlignment="1">
      <alignment vertical="top"/>
    </xf>
    <xf numFmtId="41" fontId="7" fillId="0" borderId="0" xfId="3" applyNumberFormat="1" applyFont="1" applyBorder="1" applyAlignment="1">
      <alignment vertical="center"/>
    </xf>
    <xf numFmtId="41" fontId="7" fillId="0" borderId="18" xfId="3" applyNumberFormat="1" applyFont="1" applyBorder="1" applyAlignment="1">
      <alignment vertical="center"/>
    </xf>
    <xf numFmtId="41" fontId="7" fillId="0" borderId="13" xfId="3" applyNumberFormat="1" applyFont="1" applyBorder="1" applyAlignment="1">
      <alignment vertical="center"/>
    </xf>
    <xf numFmtId="41" fontId="7" fillId="0" borderId="11" xfId="3" applyNumberFormat="1" applyFont="1" applyBorder="1" applyAlignment="1">
      <alignment vertical="center"/>
    </xf>
    <xf numFmtId="176" fontId="3" fillId="0" borderId="12" xfId="5" applyNumberFormat="1" applyFont="1" applyBorder="1" applyAlignment="1">
      <alignment vertical="top"/>
    </xf>
    <xf numFmtId="41" fontId="7" fillId="0" borderId="17" xfId="3" quotePrefix="1" applyNumberFormat="1" applyFont="1" applyBorder="1" applyAlignment="1">
      <alignment vertical="center"/>
    </xf>
    <xf numFmtId="41" fontId="7" fillId="0" borderId="7" xfId="3" applyNumberFormat="1" applyFont="1" applyBorder="1" applyAlignment="1">
      <alignment vertical="center"/>
    </xf>
    <xf numFmtId="41" fontId="7" fillId="0" borderId="28" xfId="3" applyNumberFormat="1" applyFont="1" applyBorder="1" applyAlignment="1">
      <alignment vertical="center"/>
    </xf>
    <xf numFmtId="41" fontId="7" fillId="0" borderId="2" xfId="3" applyNumberFormat="1" applyFont="1" applyBorder="1" applyAlignment="1">
      <alignment vertical="center"/>
    </xf>
    <xf numFmtId="41" fontId="7" fillId="0" borderId="8" xfId="3" quotePrefix="1" applyNumberFormat="1" applyFont="1" applyBorder="1" applyAlignment="1">
      <alignment vertical="center"/>
    </xf>
    <xf numFmtId="176" fontId="3" fillId="0" borderId="4" xfId="2" applyNumberFormat="1" applyFont="1" applyFill="1" applyBorder="1" applyAlignment="1">
      <alignment vertical="top" wrapText="1"/>
    </xf>
    <xf numFmtId="176" fontId="3" fillId="0" borderId="5" xfId="2" applyNumberFormat="1" applyFont="1" applyFill="1" applyBorder="1" applyAlignment="1">
      <alignment vertical="top" wrapText="1"/>
    </xf>
    <xf numFmtId="176" fontId="3" fillId="0" borderId="16" xfId="2" applyNumberFormat="1" applyFont="1" applyFill="1" applyBorder="1" applyAlignment="1">
      <alignment vertical="top"/>
    </xf>
    <xf numFmtId="176" fontId="10" fillId="0" borderId="9" xfId="2" applyNumberFormat="1" applyFont="1" applyFill="1" applyBorder="1" applyAlignment="1">
      <alignment vertical="top" wrapText="1"/>
    </xf>
    <xf numFmtId="176" fontId="3" fillId="0" borderId="1" xfId="2" quotePrefix="1" applyNumberFormat="1" applyFont="1" applyFill="1" applyBorder="1" applyAlignment="1">
      <alignment vertical="top"/>
    </xf>
    <xf numFmtId="176" fontId="3" fillId="0" borderId="7" xfId="2" quotePrefix="1" applyNumberFormat="1" applyFont="1" applyFill="1" applyBorder="1" applyAlignment="1">
      <alignment vertical="top"/>
    </xf>
    <xf numFmtId="176" fontId="3" fillId="0" borderId="20" xfId="2" applyNumberFormat="1" applyFont="1" applyFill="1" applyBorder="1" applyAlignment="1">
      <alignment vertical="top"/>
    </xf>
    <xf numFmtId="176" fontId="3" fillId="0" borderId="15" xfId="2" quotePrefix="1" applyNumberFormat="1" applyFont="1" applyFill="1" applyBorder="1" applyAlignment="1">
      <alignment vertical="top"/>
    </xf>
    <xf numFmtId="41" fontId="7" fillId="0" borderId="26" xfId="2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3" xfId="5" quotePrefix="1" applyNumberFormat="1" applyFont="1" applyBorder="1" applyAlignment="1">
      <alignment vertical="top" wrapText="1"/>
    </xf>
    <xf numFmtId="176" fontId="3" fillId="0" borderId="3" xfId="5" quotePrefix="1" applyNumberFormat="1" applyFont="1" applyBorder="1" applyAlignment="1">
      <alignment vertical="top"/>
    </xf>
    <xf numFmtId="176" fontId="3" fillId="0" borderId="28" xfId="5" applyNumberFormat="1" applyFont="1" applyBorder="1" applyAlignment="1">
      <alignment vertical="top"/>
    </xf>
    <xf numFmtId="176" fontId="3" fillId="0" borderId="2" xfId="5" applyNumberFormat="1" applyFont="1" applyBorder="1" applyAlignment="1">
      <alignment vertical="top"/>
    </xf>
    <xf numFmtId="0" fontId="11" fillId="0" borderId="9" xfId="5" applyFont="1" applyBorder="1" applyAlignment="1">
      <alignment vertical="top"/>
    </xf>
    <xf numFmtId="176" fontId="3" fillId="0" borderId="15" xfId="5" quotePrefix="1" applyNumberFormat="1" applyFont="1" applyBorder="1" applyAlignment="1">
      <alignment vertical="top"/>
    </xf>
    <xf numFmtId="176" fontId="3" fillId="0" borderId="31" xfId="5" applyNumberFormat="1" applyFont="1" applyBorder="1" applyAlignment="1">
      <alignment vertical="top"/>
    </xf>
    <xf numFmtId="176" fontId="3" fillId="0" borderId="15" xfId="5" quotePrefix="1" applyNumberFormat="1" applyFont="1" applyBorder="1" applyAlignment="1">
      <alignment vertical="top" wrapText="1"/>
    </xf>
    <xf numFmtId="176" fontId="3" fillId="0" borderId="20" xfId="5" quotePrefix="1" applyNumberFormat="1" applyFont="1" applyBorder="1" applyAlignment="1">
      <alignment vertical="top"/>
    </xf>
    <xf numFmtId="176" fontId="3" fillId="0" borderId="20" xfId="5" quotePrefix="1" applyNumberFormat="1" applyFont="1" applyBorder="1" applyAlignment="1">
      <alignment vertical="top" wrapText="1"/>
    </xf>
    <xf numFmtId="176" fontId="3" fillId="0" borderId="21" xfId="5" quotePrefix="1" applyNumberFormat="1" applyFont="1" applyBorder="1" applyAlignment="1">
      <alignment vertical="top"/>
    </xf>
    <xf numFmtId="41" fontId="7" fillId="0" borderId="3" xfId="2" applyNumberFormat="1" applyFont="1" applyFill="1" applyBorder="1" applyAlignment="1">
      <alignment vertical="center"/>
    </xf>
    <xf numFmtId="41" fontId="7" fillId="0" borderId="28" xfId="2" applyNumberFormat="1" applyFont="1" applyFill="1" applyBorder="1" applyAlignment="1">
      <alignment vertical="center"/>
    </xf>
    <xf numFmtId="41" fontId="7" fillId="0" borderId="1" xfId="2" applyNumberFormat="1" applyFont="1" applyFill="1" applyBorder="1" applyAlignment="1">
      <alignment vertical="center"/>
    </xf>
    <xf numFmtId="41" fontId="7" fillId="0" borderId="2" xfId="9" applyNumberFormat="1" applyFont="1" applyBorder="1">
      <alignment vertical="center"/>
    </xf>
    <xf numFmtId="41" fontId="7" fillId="0" borderId="7" xfId="2" applyNumberFormat="1" applyFont="1" applyFill="1" applyBorder="1" applyAlignment="1">
      <alignment vertical="center"/>
    </xf>
    <xf numFmtId="41" fontId="7" fillId="0" borderId="31" xfId="2" applyNumberFormat="1" applyFont="1" applyFill="1" applyBorder="1" applyAlignment="1">
      <alignment vertical="center"/>
    </xf>
    <xf numFmtId="41" fontId="7" fillId="0" borderId="32" xfId="2" applyNumberFormat="1" applyFont="1" applyFill="1" applyBorder="1" applyAlignment="1">
      <alignment vertical="center"/>
    </xf>
    <xf numFmtId="41" fontId="7" fillId="0" borderId="8" xfId="9" applyNumberFormat="1" applyFont="1" applyBorder="1">
      <alignment vertical="center"/>
    </xf>
    <xf numFmtId="41" fontId="7" fillId="0" borderId="0" xfId="9" applyNumberFormat="1" applyFont="1">
      <alignment vertical="center"/>
    </xf>
    <xf numFmtId="41" fontId="7" fillId="0" borderId="17" xfId="2" applyNumberFormat="1" applyFont="1" applyFill="1" applyBorder="1" applyAlignment="1">
      <alignment horizontal="right" vertical="center"/>
    </xf>
    <xf numFmtId="41" fontId="7" fillId="0" borderId="23" xfId="2" applyNumberFormat="1" applyFont="1" applyFill="1" applyBorder="1" applyAlignment="1">
      <alignment horizontal="right" vertical="center"/>
    </xf>
    <xf numFmtId="41" fontId="7" fillId="0" borderId="24" xfId="2" applyNumberFormat="1" applyFont="1" applyFill="1" applyBorder="1" applyAlignment="1">
      <alignment horizontal="right" vertical="center"/>
    </xf>
    <xf numFmtId="41" fontId="7" fillId="0" borderId="12" xfId="9" applyNumberFormat="1" applyFont="1" applyBorder="1">
      <alignment vertical="center"/>
    </xf>
    <xf numFmtId="41" fontId="7" fillId="0" borderId="18" xfId="2" applyNumberFormat="1" applyFont="1" applyFill="1" applyBorder="1" applyAlignment="1">
      <alignment horizontal="right" vertical="center"/>
    </xf>
    <xf numFmtId="41" fontId="7" fillId="0" borderId="26" xfId="2" applyNumberFormat="1" applyFont="1" applyFill="1" applyBorder="1" applyAlignment="1">
      <alignment horizontal="right" vertical="center"/>
    </xf>
    <xf numFmtId="41" fontId="7" fillId="0" borderId="27" xfId="2" applyNumberFormat="1" applyFont="1" applyFill="1" applyBorder="1" applyAlignment="1">
      <alignment horizontal="right" vertical="center"/>
    </xf>
    <xf numFmtId="176" fontId="3" fillId="0" borderId="1" xfId="5" applyNumberFormat="1" applyFont="1" applyBorder="1" applyAlignment="1">
      <alignment vertical="center"/>
    </xf>
    <xf numFmtId="176" fontId="3" fillId="0" borderId="7" xfId="5" quotePrefix="1" applyNumberFormat="1" applyFont="1" applyBorder="1" applyAlignment="1">
      <alignment vertical="top"/>
    </xf>
    <xf numFmtId="176" fontId="3" fillId="0" borderId="1" xfId="5" quotePrefix="1" applyNumberFormat="1" applyFont="1" applyBorder="1" applyAlignment="1">
      <alignment vertical="top"/>
    </xf>
    <xf numFmtId="176" fontId="3" fillId="0" borderId="9" xfId="5" applyNumberFormat="1" applyFont="1" applyBorder="1" applyAlignment="1">
      <alignment vertical="top"/>
    </xf>
    <xf numFmtId="176" fontId="3" fillId="0" borderId="10" xfId="5" quotePrefix="1" applyNumberFormat="1" applyFont="1" applyBorder="1" applyAlignment="1">
      <alignment vertical="top"/>
    </xf>
    <xf numFmtId="176" fontId="3" fillId="0" borderId="11" xfId="5" quotePrefix="1" applyNumberFormat="1" applyFont="1" applyBorder="1" applyAlignment="1">
      <alignment vertical="top"/>
    </xf>
    <xf numFmtId="176" fontId="3" fillId="0" borderId="12" xfId="5" quotePrefix="1" applyNumberFormat="1" applyFont="1" applyBorder="1" applyAlignment="1">
      <alignment vertical="top"/>
    </xf>
    <xf numFmtId="176" fontId="3" fillId="0" borderId="4" xfId="5" quotePrefix="1" applyNumberFormat="1" applyFont="1" applyBorder="1" applyAlignment="1">
      <alignment vertical="top"/>
    </xf>
    <xf numFmtId="176" fontId="12" fillId="0" borderId="33" xfId="5" quotePrefix="1" applyNumberFormat="1" applyFont="1" applyBorder="1" applyAlignment="1">
      <alignment vertical="top"/>
    </xf>
    <xf numFmtId="176" fontId="3" fillId="0" borderId="34" xfId="5" quotePrefix="1" applyNumberFormat="1" applyFont="1" applyBorder="1" applyAlignment="1">
      <alignment vertical="top"/>
    </xf>
    <xf numFmtId="176" fontId="11" fillId="0" borderId="31" xfId="5" quotePrefix="1" applyNumberFormat="1" applyFont="1" applyBorder="1"/>
    <xf numFmtId="176" fontId="3" fillId="0" borderId="31" xfId="5" quotePrefix="1" applyNumberFormat="1" applyFont="1" applyBorder="1" applyAlignment="1">
      <alignment vertical="center"/>
    </xf>
    <xf numFmtId="176" fontId="11" fillId="0" borderId="31" xfId="5" quotePrefix="1" applyNumberFormat="1" applyFont="1" applyBorder="1" applyAlignment="1">
      <alignment vertical="center"/>
    </xf>
    <xf numFmtId="176" fontId="11" fillId="0" borderId="32" xfId="5" quotePrefix="1" applyNumberFormat="1" applyFont="1" applyBorder="1" applyAlignment="1">
      <alignment vertical="center"/>
    </xf>
    <xf numFmtId="176" fontId="12" fillId="0" borderId="17" xfId="5" applyNumberFormat="1" applyFont="1" applyBorder="1" applyAlignment="1">
      <alignment vertical="center" wrapText="1"/>
    </xf>
    <xf numFmtId="176" fontId="12" fillId="0" borderId="23" xfId="5" applyNumberFormat="1" applyFont="1" applyBorder="1" applyAlignment="1">
      <alignment vertical="center" wrapText="1"/>
    </xf>
    <xf numFmtId="176" fontId="12" fillId="0" borderId="24" xfId="5" applyNumberFormat="1" applyFont="1" applyBorder="1" applyAlignment="1">
      <alignment vertical="center" wrapText="1"/>
    </xf>
    <xf numFmtId="176" fontId="11" fillId="0" borderId="26" xfId="5" applyNumberFormat="1" applyFont="1" applyBorder="1" applyAlignment="1">
      <alignment vertical="top" wrapText="1"/>
    </xf>
    <xf numFmtId="176" fontId="3" fillId="0" borderId="26" xfId="5" applyNumberFormat="1" applyFont="1" applyBorder="1" applyAlignment="1">
      <alignment vertical="center" wrapText="1"/>
    </xf>
    <xf numFmtId="176" fontId="11" fillId="0" borderId="26" xfId="5" applyNumberFormat="1" applyFont="1" applyBorder="1" applyAlignment="1">
      <alignment vertical="center" wrapText="1"/>
    </xf>
    <xf numFmtId="176" fontId="11" fillId="0" borderId="27" xfId="5" applyNumberFormat="1" applyFont="1" applyBorder="1" applyAlignment="1">
      <alignment vertical="center" wrapText="1"/>
    </xf>
    <xf numFmtId="41" fontId="7" fillId="0" borderId="2" xfId="2" applyNumberFormat="1" applyFont="1" applyFill="1" applyBorder="1" applyAlignment="1">
      <alignment vertical="center"/>
    </xf>
    <xf numFmtId="41" fontId="7" fillId="0" borderId="27" xfId="2" applyNumberFormat="1" applyFont="1" applyFill="1" applyBorder="1" applyAlignment="1">
      <alignment vertical="center"/>
    </xf>
    <xf numFmtId="41" fontId="7" fillId="0" borderId="24" xfId="5" applyNumberFormat="1" applyFont="1" applyBorder="1" applyAlignment="1">
      <alignment vertical="center"/>
    </xf>
    <xf numFmtId="41" fontId="7" fillId="0" borderId="27" xfId="5" applyNumberFormat="1" applyFont="1" applyBorder="1" applyAlignment="1">
      <alignment vertical="center"/>
    </xf>
    <xf numFmtId="176" fontId="3" fillId="0" borderId="0" xfId="6" applyNumberFormat="1" applyFont="1">
      <alignment vertical="center"/>
    </xf>
    <xf numFmtId="178" fontId="3" fillId="0" borderId="0" xfId="6" applyNumberFormat="1" applyFont="1">
      <alignment vertical="center"/>
    </xf>
    <xf numFmtId="176" fontId="3" fillId="0" borderId="1" xfId="6" quotePrefix="1" applyNumberFormat="1" applyFont="1" applyBorder="1" applyAlignment="1">
      <alignment vertical="top"/>
    </xf>
    <xf numFmtId="176" fontId="3" fillId="0" borderId="2" xfId="6" quotePrefix="1" applyNumberFormat="1" applyFont="1" applyBorder="1" applyAlignment="1">
      <alignment vertical="top"/>
    </xf>
    <xf numFmtId="176" fontId="3" fillId="0" borderId="3" xfId="6" applyNumberFormat="1" applyFont="1" applyBorder="1" applyAlignment="1">
      <alignment vertical="top"/>
    </xf>
    <xf numFmtId="176" fontId="3" fillId="0" borderId="7" xfId="6" applyNumberFormat="1" applyFont="1" applyBorder="1" applyAlignment="1">
      <alignment vertical="top"/>
    </xf>
    <xf numFmtId="0" fontId="3" fillId="0" borderId="2" xfId="6" applyFont="1" applyBorder="1" applyAlignment="1">
      <alignment vertical="top"/>
    </xf>
    <xf numFmtId="176" fontId="3" fillId="0" borderId="7" xfId="6" quotePrefix="1" applyNumberFormat="1" applyFont="1" applyBorder="1" applyAlignment="1">
      <alignment vertical="top"/>
    </xf>
    <xf numFmtId="0" fontId="3" fillId="0" borderId="1" xfId="6" applyFont="1" applyBorder="1" applyAlignment="1">
      <alignment vertical="top"/>
    </xf>
    <xf numFmtId="176" fontId="3" fillId="0" borderId="3" xfId="6" applyNumberFormat="1" applyFont="1" applyBorder="1" applyAlignment="1">
      <alignment vertical="top" wrapText="1"/>
    </xf>
    <xf numFmtId="176" fontId="3" fillId="0" borderId="5" xfId="6" applyNumberFormat="1" applyFont="1" applyBorder="1" applyAlignment="1">
      <alignment vertical="top"/>
    </xf>
    <xf numFmtId="176" fontId="3" fillId="0" borderId="5" xfId="6" quotePrefix="1" applyNumberFormat="1" applyFont="1" applyBorder="1" applyAlignment="1">
      <alignment vertical="top"/>
    </xf>
    <xf numFmtId="0" fontId="3" fillId="0" borderId="5" xfId="6" applyFont="1" applyBorder="1" applyAlignment="1">
      <alignment vertical="top"/>
    </xf>
    <xf numFmtId="176" fontId="3" fillId="0" borderId="0" xfId="6" applyNumberFormat="1" applyFont="1" applyAlignment="1">
      <alignment vertical="top"/>
    </xf>
    <xf numFmtId="176" fontId="3" fillId="0" borderId="0" xfId="6" quotePrefix="1" applyNumberFormat="1" applyFont="1" applyAlignment="1">
      <alignment vertical="top"/>
    </xf>
    <xf numFmtId="176" fontId="3" fillId="0" borderId="8" xfId="6" quotePrefix="1" applyNumberFormat="1" applyFont="1" applyBorder="1" applyAlignment="1">
      <alignment vertical="top"/>
    </xf>
    <xf numFmtId="0" fontId="3" fillId="0" borderId="9" xfId="6" applyFont="1" applyBorder="1" applyAlignment="1">
      <alignment vertical="top"/>
    </xf>
    <xf numFmtId="0" fontId="3" fillId="0" borderId="16" xfId="6" applyFont="1" applyBorder="1" applyAlignment="1">
      <alignment vertical="top"/>
    </xf>
    <xf numFmtId="0" fontId="3" fillId="0" borderId="8" xfId="6" applyFont="1" applyBorder="1" applyAlignment="1">
      <alignment vertical="top"/>
    </xf>
    <xf numFmtId="176" fontId="3" fillId="0" borderId="10" xfId="6" applyNumberFormat="1" applyFont="1" applyBorder="1" applyAlignment="1">
      <alignment vertical="top"/>
    </xf>
    <xf numFmtId="176" fontId="3" fillId="0" borderId="11" xfId="6" quotePrefix="1" applyNumberFormat="1" applyFont="1" applyBorder="1" applyAlignment="1">
      <alignment vertical="top"/>
    </xf>
    <xf numFmtId="176" fontId="3" fillId="0" borderId="12" xfId="6" quotePrefix="1" applyNumberFormat="1" applyFont="1" applyBorder="1" applyAlignment="1">
      <alignment vertical="top"/>
    </xf>
    <xf numFmtId="176" fontId="3" fillId="0" borderId="16" xfId="6" applyNumberFormat="1" applyFont="1" applyBorder="1" applyAlignment="1">
      <alignment vertical="top"/>
    </xf>
    <xf numFmtId="176" fontId="3" fillId="0" borderId="4" xfId="6" applyNumberFormat="1" applyFont="1" applyBorder="1" applyAlignment="1">
      <alignment vertical="top"/>
    </xf>
    <xf numFmtId="176" fontId="3" fillId="0" borderId="6" xfId="6" applyNumberFormat="1" applyFont="1" applyBorder="1" applyAlignment="1">
      <alignment vertical="top"/>
    </xf>
    <xf numFmtId="0" fontId="3" fillId="0" borderId="11" xfId="6" applyFont="1" applyBorder="1" applyAlignment="1">
      <alignment vertical="top"/>
    </xf>
    <xf numFmtId="0" fontId="3" fillId="0" borderId="12" xfId="6" applyFont="1" applyBorder="1" applyAlignment="1">
      <alignment vertical="top"/>
    </xf>
    <xf numFmtId="0" fontId="3" fillId="0" borderId="10" xfId="6" applyFont="1" applyBorder="1" applyAlignment="1">
      <alignment vertical="top"/>
    </xf>
    <xf numFmtId="176" fontId="3" fillId="0" borderId="12" xfId="6" applyNumberFormat="1" applyFont="1" applyBorder="1" applyAlignment="1">
      <alignment vertical="top"/>
    </xf>
    <xf numFmtId="176" fontId="3" fillId="0" borderId="4" xfId="6" quotePrefix="1" applyNumberFormat="1" applyFont="1" applyBorder="1" applyAlignment="1">
      <alignment vertical="top"/>
    </xf>
    <xf numFmtId="176" fontId="3" fillId="0" borderId="11" xfId="6" applyNumberFormat="1" applyFont="1" applyBorder="1" applyAlignment="1">
      <alignment vertical="top"/>
    </xf>
    <xf numFmtId="176" fontId="3" fillId="0" borderId="6" xfId="6" quotePrefix="1" applyNumberFormat="1" applyFont="1" applyBorder="1" applyAlignment="1">
      <alignment vertical="top"/>
    </xf>
    <xf numFmtId="0" fontId="3" fillId="0" borderId="13" xfId="6" applyFont="1" applyBorder="1" applyAlignment="1">
      <alignment vertical="top"/>
    </xf>
    <xf numFmtId="176" fontId="3" fillId="0" borderId="15" xfId="6" applyNumberFormat="1" applyFont="1" applyBorder="1" applyAlignment="1">
      <alignment vertical="top"/>
    </xf>
    <xf numFmtId="176" fontId="3" fillId="0" borderId="19" xfId="6" applyNumberFormat="1" applyFont="1" applyBorder="1" applyAlignment="1">
      <alignment vertical="top"/>
    </xf>
    <xf numFmtId="176" fontId="3" fillId="0" borderId="20" xfId="6" applyNumberFormat="1" applyFont="1" applyBorder="1" applyAlignment="1">
      <alignment vertical="top"/>
    </xf>
    <xf numFmtId="41" fontId="7" fillId="0" borderId="9" xfId="4" applyNumberFormat="1" applyFont="1" applyFill="1" applyBorder="1" applyAlignment="1">
      <alignment vertical="center"/>
    </xf>
    <xf numFmtId="41" fontId="7" fillId="0" borderId="17" xfId="4" applyNumberFormat="1" applyFont="1" applyFill="1" applyBorder="1" applyAlignment="1">
      <alignment vertical="center"/>
    </xf>
    <xf numFmtId="41" fontId="7" fillId="0" borderId="8" xfId="4" applyNumberFormat="1" applyFont="1" applyFill="1" applyBorder="1" applyAlignment="1">
      <alignment vertical="center"/>
    </xf>
    <xf numFmtId="41" fontId="7" fillId="0" borderId="23" xfId="4" applyNumberFormat="1" applyFont="1" applyFill="1" applyBorder="1" applyAlignment="1">
      <alignment vertical="center"/>
    </xf>
    <xf numFmtId="41" fontId="7" fillId="0" borderId="24" xfId="4" applyNumberFormat="1" applyFont="1" applyFill="1" applyBorder="1" applyAlignment="1">
      <alignment vertical="center"/>
    </xf>
    <xf numFmtId="41" fontId="7" fillId="0" borderId="31" xfId="4" applyNumberFormat="1" applyFont="1" applyFill="1" applyBorder="1" applyAlignment="1">
      <alignment vertical="center"/>
    </xf>
    <xf numFmtId="41" fontId="7" fillId="0" borderId="22" xfId="4" applyNumberFormat="1" applyFont="1" applyFill="1" applyBorder="1" applyAlignment="1">
      <alignment vertical="center"/>
    </xf>
    <xf numFmtId="41" fontId="7" fillId="0" borderId="28" xfId="4" applyNumberFormat="1" applyFont="1" applyFill="1" applyBorder="1" applyAlignment="1">
      <alignment vertical="center"/>
    </xf>
    <xf numFmtId="41" fontId="7" fillId="0" borderId="0" xfId="4" applyNumberFormat="1" applyFont="1" applyFill="1" applyBorder="1" applyAlignment="1">
      <alignment vertical="center"/>
    </xf>
    <xf numFmtId="176" fontId="3" fillId="0" borderId="8" xfId="6" applyNumberFormat="1" applyFont="1" applyBorder="1">
      <alignment vertical="center"/>
    </xf>
    <xf numFmtId="41" fontId="7" fillId="0" borderId="17" xfId="4" quotePrefix="1" applyNumberFormat="1" applyFont="1" applyFill="1" applyBorder="1" applyAlignment="1">
      <alignment vertical="center"/>
    </xf>
    <xf numFmtId="41" fontId="7" fillId="0" borderId="22" xfId="4" quotePrefix="1" applyNumberFormat="1" applyFont="1" applyFill="1" applyBorder="1" applyAlignment="1">
      <alignment vertical="center"/>
    </xf>
    <xf numFmtId="41" fontId="7" fillId="0" borderId="8" xfId="4" quotePrefix="1" applyNumberFormat="1" applyFont="1" applyFill="1" applyBorder="1" applyAlignment="1">
      <alignment vertical="center"/>
    </xf>
    <xf numFmtId="176" fontId="3" fillId="0" borderId="11" xfId="6" applyNumberFormat="1" applyFont="1" applyBorder="1">
      <alignment vertical="center"/>
    </xf>
    <xf numFmtId="176" fontId="3" fillId="0" borderId="12" xfId="6" applyNumberFormat="1" applyFont="1" applyBorder="1">
      <alignment vertical="center"/>
    </xf>
    <xf numFmtId="41" fontId="7" fillId="0" borderId="13" xfId="4" applyNumberFormat="1" applyFont="1" applyFill="1" applyBorder="1" applyAlignment="1">
      <alignment vertical="center"/>
    </xf>
    <xf numFmtId="41" fontId="7" fillId="0" borderId="18" xfId="4" applyNumberFormat="1" applyFont="1" applyFill="1" applyBorder="1" applyAlignment="1">
      <alignment vertical="center"/>
    </xf>
    <xf numFmtId="41" fontId="7" fillId="0" borderId="12" xfId="4" applyNumberFormat="1" applyFont="1" applyFill="1" applyBorder="1" applyAlignment="1">
      <alignment vertical="center"/>
    </xf>
    <xf numFmtId="41" fontId="7" fillId="0" borderId="26" xfId="4" applyNumberFormat="1" applyFont="1" applyFill="1" applyBorder="1" applyAlignment="1">
      <alignment vertical="center"/>
    </xf>
    <xf numFmtId="41" fontId="7" fillId="0" borderId="27" xfId="4" applyNumberFormat="1" applyFont="1" applyFill="1" applyBorder="1" applyAlignment="1">
      <alignment vertical="center"/>
    </xf>
    <xf numFmtId="41" fontId="7" fillId="0" borderId="12" xfId="4" quotePrefix="1" applyNumberFormat="1" applyFont="1" applyFill="1" applyBorder="1" applyAlignment="1">
      <alignment vertical="center"/>
    </xf>
    <xf numFmtId="41" fontId="7" fillId="0" borderId="11" xfId="4" applyNumberFormat="1" applyFont="1" applyFill="1" applyBorder="1" applyAlignment="1">
      <alignment vertical="center"/>
    </xf>
    <xf numFmtId="176" fontId="3" fillId="0" borderId="1" xfId="6" applyNumberFormat="1" applyFont="1" applyBorder="1">
      <alignment vertical="center"/>
    </xf>
    <xf numFmtId="176" fontId="3" fillId="0" borderId="0" xfId="6" quotePrefix="1" applyNumberFormat="1" applyFont="1">
      <alignment vertical="center"/>
    </xf>
    <xf numFmtId="178" fontId="3" fillId="0" borderId="0" xfId="5" applyNumberFormat="1" applyFont="1" applyAlignment="1">
      <alignment vertical="center"/>
    </xf>
    <xf numFmtId="177" fontId="3" fillId="0" borderId="0" xfId="5" applyNumberFormat="1" applyFont="1" applyAlignment="1">
      <alignment vertical="center"/>
    </xf>
    <xf numFmtId="0" fontId="3" fillId="0" borderId="2" xfId="5" applyFont="1" applyBorder="1" applyAlignment="1">
      <alignment horizontal="centerContinuous" vertical="top"/>
    </xf>
    <xf numFmtId="176" fontId="3" fillId="0" borderId="7" xfId="5" applyNumberFormat="1" applyFont="1" applyBorder="1" applyAlignment="1">
      <alignment vertical="top" wrapText="1"/>
    </xf>
    <xf numFmtId="41" fontId="7" fillId="0" borderId="23" xfId="5" applyNumberFormat="1" applyFont="1" applyBorder="1" applyAlignment="1">
      <alignment vertical="center"/>
    </xf>
    <xf numFmtId="41" fontId="7" fillId="0" borderId="22" xfId="5" applyNumberFormat="1" applyFont="1" applyBorder="1" applyAlignment="1">
      <alignment vertical="center"/>
    </xf>
    <xf numFmtId="41" fontId="7" fillId="0" borderId="17" xfId="5" quotePrefix="1" applyNumberFormat="1" applyFont="1" applyBorder="1" applyAlignment="1">
      <alignment vertical="center"/>
    </xf>
    <xf numFmtId="41" fontId="7" fillId="0" borderId="23" xfId="5" quotePrefix="1" applyNumberFormat="1" applyFont="1" applyBorder="1" applyAlignment="1">
      <alignment vertical="center"/>
    </xf>
    <xf numFmtId="41" fontId="7" fillId="0" borderId="8" xfId="5" quotePrefix="1" applyNumberFormat="1" applyFont="1" applyBorder="1" applyAlignment="1">
      <alignment vertical="center"/>
    </xf>
    <xf numFmtId="41" fontId="7" fillId="0" borderId="26" xfId="5" applyNumberFormat="1" applyFont="1" applyBorder="1" applyAlignment="1">
      <alignment vertical="center"/>
    </xf>
    <xf numFmtId="41" fontId="7" fillId="0" borderId="25" xfId="5" applyNumberFormat="1" applyFont="1" applyBorder="1" applyAlignment="1">
      <alignment vertical="center"/>
    </xf>
    <xf numFmtId="0" fontId="14" fillId="0" borderId="0" xfId="1">
      <alignment vertical="center"/>
    </xf>
    <xf numFmtId="49" fontId="0" fillId="0" borderId="0" xfId="0" applyNumberFormat="1">
      <alignment vertical="center"/>
    </xf>
    <xf numFmtId="176" fontId="7" fillId="0" borderId="16" xfId="2" quotePrefix="1" applyNumberFormat="1" applyFont="1" applyFill="1" applyBorder="1" applyAlignment="1" applyProtection="1">
      <alignment vertical="center"/>
      <protection locked="0"/>
    </xf>
    <xf numFmtId="176" fontId="7" fillId="0" borderId="17" xfId="2" quotePrefix="1" applyNumberFormat="1" applyFont="1" applyFill="1" applyBorder="1" applyAlignment="1" applyProtection="1">
      <alignment vertical="center"/>
      <protection locked="0"/>
    </xf>
    <xf numFmtId="176" fontId="7" fillId="0" borderId="0" xfId="2" quotePrefix="1" applyNumberFormat="1" applyFont="1" applyFill="1" applyBorder="1" applyAlignment="1" applyProtection="1">
      <alignment vertical="center"/>
      <protection locked="0"/>
    </xf>
    <xf numFmtId="176" fontId="7" fillId="0" borderId="9" xfId="2" applyNumberFormat="1" applyFont="1" applyFill="1" applyBorder="1" applyAlignment="1" applyProtection="1">
      <alignment vertical="center"/>
      <protection locked="0"/>
    </xf>
    <xf numFmtId="176" fontId="7" fillId="0" borderId="8" xfId="2" applyNumberFormat="1" applyFont="1" applyFill="1" applyBorder="1" applyAlignment="1" applyProtection="1">
      <alignment vertical="center"/>
      <protection locked="0"/>
    </xf>
    <xf numFmtId="176" fontId="7" fillId="0" borderId="16" xfId="2" applyNumberFormat="1" applyFont="1" applyFill="1" applyBorder="1" applyAlignment="1" applyProtection="1">
      <alignment vertical="center"/>
      <protection locked="0"/>
    </xf>
    <xf numFmtId="41" fontId="7" fillId="0" borderId="8" xfId="2" quotePrefix="1" applyNumberFormat="1" applyFont="1" applyFill="1" applyBorder="1" applyAlignment="1" applyProtection="1">
      <alignment vertical="center"/>
      <protection locked="0"/>
    </xf>
    <xf numFmtId="176" fontId="7" fillId="0" borderId="0" xfId="2" applyNumberFormat="1" applyFont="1" applyFill="1" applyBorder="1" applyAlignment="1" applyProtection="1">
      <alignment vertical="center"/>
      <protection locked="0"/>
    </xf>
    <xf numFmtId="176" fontId="7" fillId="0" borderId="9" xfId="2" quotePrefix="1" applyNumberFormat="1" applyFont="1" applyFill="1" applyBorder="1" applyAlignment="1" applyProtection="1">
      <alignment vertical="center"/>
      <protection locked="0"/>
    </xf>
    <xf numFmtId="41" fontId="7" fillId="0" borderId="9" xfId="2" quotePrefix="1" applyNumberFormat="1" applyFont="1" applyFill="1" applyBorder="1" applyAlignment="1" applyProtection="1">
      <alignment vertical="center"/>
      <protection locked="0"/>
    </xf>
    <xf numFmtId="176" fontId="7" fillId="0" borderId="10" xfId="2" quotePrefix="1" applyNumberFormat="1" applyFont="1" applyFill="1" applyBorder="1" applyAlignment="1" applyProtection="1">
      <alignment vertical="center"/>
      <protection locked="0"/>
    </xf>
    <xf numFmtId="176" fontId="7" fillId="0" borderId="13" xfId="2" applyNumberFormat="1" applyFont="1" applyFill="1" applyBorder="1" applyAlignment="1" applyProtection="1">
      <alignment vertical="center"/>
      <protection locked="0"/>
    </xf>
    <xf numFmtId="176" fontId="7" fillId="0" borderId="13" xfId="2" quotePrefix="1" applyNumberFormat="1" applyFont="1" applyFill="1" applyBorder="1" applyAlignment="1" applyProtection="1">
      <alignment vertical="center"/>
      <protection locked="0"/>
    </xf>
    <xf numFmtId="176" fontId="7" fillId="0" borderId="12" xfId="2" applyNumberFormat="1" applyFont="1" applyFill="1" applyBorder="1" applyAlignment="1" applyProtection="1">
      <alignment vertical="center"/>
      <protection locked="0"/>
    </xf>
    <xf numFmtId="41" fontId="7" fillId="0" borderId="13" xfId="2" quotePrefix="1" applyNumberFormat="1" applyFont="1" applyFill="1" applyBorder="1" applyAlignment="1" applyProtection="1">
      <alignment vertical="center"/>
      <protection locked="0"/>
    </xf>
    <xf numFmtId="41" fontId="7" fillId="0" borderId="11" xfId="2" applyNumberFormat="1" applyFont="1" applyFill="1" applyBorder="1" applyAlignment="1" applyProtection="1">
      <alignment vertical="center"/>
      <protection locked="0"/>
    </xf>
    <xf numFmtId="41" fontId="7" fillId="0" borderId="8" xfId="2" quotePrefix="1" applyNumberFormat="1" applyFont="1" applyFill="1" applyBorder="1" applyAlignment="1">
      <alignment vertical="center"/>
    </xf>
    <xf numFmtId="41" fontId="7" fillId="0" borderId="17" xfId="2" quotePrefix="1" applyNumberFormat="1" applyFont="1" applyFill="1" applyBorder="1" applyAlignment="1">
      <alignment vertical="center"/>
    </xf>
    <xf numFmtId="41" fontId="3" fillId="0" borderId="16" xfId="2" applyNumberFormat="1" applyFont="1" applyFill="1" applyBorder="1" applyAlignment="1">
      <alignment vertical="center"/>
    </xf>
    <xf numFmtId="41" fontId="3" fillId="0" borderId="17" xfId="2" applyNumberFormat="1" applyFont="1" applyFill="1" applyBorder="1" applyAlignment="1">
      <alignment vertical="center"/>
    </xf>
    <xf numFmtId="41" fontId="3" fillId="0" borderId="8" xfId="2" applyNumberFormat="1" applyFont="1" applyFill="1" applyBorder="1" applyAlignment="1">
      <alignment vertical="center"/>
    </xf>
    <xf numFmtId="41" fontId="3" fillId="0" borderId="9" xfId="2" applyNumberFormat="1" applyFont="1" applyFill="1" applyBorder="1" applyAlignment="1">
      <alignment vertical="center"/>
    </xf>
    <xf numFmtId="41" fontId="3" fillId="0" borderId="22" xfId="2" applyNumberFormat="1" applyFont="1" applyFill="1" applyBorder="1" applyAlignment="1">
      <alignment vertical="center"/>
    </xf>
    <xf numFmtId="41" fontId="3" fillId="0" borderId="23" xfId="2" applyNumberFormat="1" applyFont="1" applyFill="1" applyBorder="1" applyAlignment="1">
      <alignment vertical="center"/>
    </xf>
    <xf numFmtId="41" fontId="3" fillId="0" borderId="24" xfId="2" applyNumberFormat="1" applyFont="1" applyFill="1" applyBorder="1" applyAlignment="1">
      <alignment vertical="center"/>
    </xf>
    <xf numFmtId="41" fontId="3" fillId="0" borderId="0" xfId="2" applyNumberFormat="1" applyFont="1" applyFill="1" applyBorder="1" applyAlignment="1">
      <alignment vertical="center"/>
    </xf>
    <xf numFmtId="41" fontId="3" fillId="0" borderId="8" xfId="2" applyNumberFormat="1" applyFont="1" applyFill="1" applyBorder="1" applyAlignment="1">
      <alignment horizontal="right" vertical="center"/>
    </xf>
    <xf numFmtId="41" fontId="3" fillId="0" borderId="17" xfId="2" applyNumberFormat="1" applyFont="1" applyFill="1" applyBorder="1" applyAlignment="1">
      <alignment horizontal="right" vertical="center"/>
    </xf>
    <xf numFmtId="41" fontId="3" fillId="0" borderId="23" xfId="2" applyNumberFormat="1" applyFont="1" applyFill="1" applyBorder="1" applyAlignment="1">
      <alignment horizontal="right" vertical="center"/>
    </xf>
    <xf numFmtId="41" fontId="3" fillId="0" borderId="24" xfId="2" applyNumberFormat="1" applyFont="1" applyFill="1" applyBorder="1" applyAlignment="1">
      <alignment horizontal="right" vertical="center"/>
    </xf>
    <xf numFmtId="176" fontId="3" fillId="0" borderId="8" xfId="3" quotePrefix="1" applyNumberFormat="1" applyFont="1" applyBorder="1" applyAlignment="1">
      <alignment vertical="center"/>
    </xf>
    <xf numFmtId="176" fontId="3" fillId="0" borderId="2" xfId="5" quotePrefix="1" applyNumberFormat="1" applyFont="1" applyBorder="1" applyAlignment="1">
      <alignment vertical="center"/>
    </xf>
    <xf numFmtId="176" fontId="3" fillId="0" borderId="8" xfId="6" quotePrefix="1" applyNumberFormat="1" applyFont="1" applyBorder="1">
      <alignment vertical="center"/>
    </xf>
    <xf numFmtId="41" fontId="7" fillId="0" borderId="24" xfId="4" quotePrefix="1" applyNumberFormat="1" applyFont="1" applyFill="1" applyBorder="1" applyAlignment="1">
      <alignment vertical="center"/>
    </xf>
    <xf numFmtId="176" fontId="3" fillId="0" borderId="1" xfId="5" applyNumberFormat="1" applyFont="1" applyBorder="1" applyAlignment="1">
      <alignment vertical="top" wrapText="1"/>
    </xf>
    <xf numFmtId="41" fontId="15" fillId="0" borderId="16" xfId="5" applyNumberFormat="1" applyFont="1" applyBorder="1" applyAlignment="1">
      <alignment vertical="center"/>
    </xf>
    <xf numFmtId="41" fontId="15" fillId="0" borderId="17" xfId="5" applyNumberFormat="1" applyFont="1" applyBorder="1" applyAlignment="1">
      <alignment vertical="center"/>
    </xf>
    <xf numFmtId="41" fontId="15" fillId="0" borderId="0" xfId="5" applyNumberFormat="1" applyFont="1" applyAlignment="1">
      <alignment vertical="center"/>
    </xf>
    <xf numFmtId="41" fontId="7" fillId="0" borderId="22" xfId="5" quotePrefix="1" applyNumberFormat="1" applyFont="1" applyBorder="1" applyAlignment="1">
      <alignment vertical="center"/>
    </xf>
    <xf numFmtId="41" fontId="7" fillId="0" borderId="0" xfId="5" quotePrefix="1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6" fillId="2" borderId="7" xfId="0" applyFont="1" applyFill="1" applyBorder="1">
      <alignment vertical="center"/>
    </xf>
    <xf numFmtId="0" fontId="16" fillId="2" borderId="29" xfId="0" applyFont="1" applyFill="1" applyBorder="1" applyAlignment="1">
      <alignment horizontal="left" vertical="center"/>
    </xf>
    <xf numFmtId="0" fontId="16" fillId="0" borderId="16" xfId="0" applyFont="1" applyBorder="1">
      <alignment vertical="center"/>
    </xf>
    <xf numFmtId="0" fontId="18" fillId="0" borderId="16" xfId="1" applyFont="1" applyBorder="1" applyAlignment="1">
      <alignment vertical="center"/>
    </xf>
    <xf numFmtId="0" fontId="16" fillId="0" borderId="22" xfId="0" applyFont="1" applyBorder="1" applyAlignment="1">
      <alignment horizontal="left" vertical="center"/>
    </xf>
    <xf numFmtId="0" fontId="16" fillId="2" borderId="16" xfId="0" applyFont="1" applyFill="1" applyBorder="1">
      <alignment vertical="center"/>
    </xf>
    <xf numFmtId="0" fontId="18" fillId="2" borderId="16" xfId="1" applyFont="1" applyFill="1" applyBorder="1" applyAlignment="1">
      <alignment vertical="center"/>
    </xf>
    <xf numFmtId="0" fontId="16" fillId="2" borderId="22" xfId="0" applyFont="1" applyFill="1" applyBorder="1" applyAlignment="1">
      <alignment horizontal="left" vertical="center"/>
    </xf>
    <xf numFmtId="0" fontId="16" fillId="0" borderId="16" xfId="0" applyFont="1" applyFill="1" applyBorder="1">
      <alignment vertical="center"/>
    </xf>
    <xf numFmtId="0" fontId="18" fillId="0" borderId="16" xfId="1" applyFont="1" applyFill="1" applyBorder="1" applyAlignment="1">
      <alignment vertical="center"/>
    </xf>
    <xf numFmtId="0" fontId="16" fillId="0" borderId="22" xfId="0" applyFont="1" applyFill="1" applyBorder="1" applyAlignment="1">
      <alignment horizontal="left" vertical="center"/>
    </xf>
    <xf numFmtId="0" fontId="16" fillId="2" borderId="22" xfId="0" applyFont="1" applyFill="1" applyBorder="1">
      <alignment vertical="center"/>
    </xf>
    <xf numFmtId="0" fontId="16" fillId="0" borderId="22" xfId="0" applyFont="1" applyFill="1" applyBorder="1">
      <alignment vertical="center"/>
    </xf>
    <xf numFmtId="0" fontId="16" fillId="0" borderId="10" xfId="0" applyFont="1" applyFill="1" applyBorder="1">
      <alignment vertical="center"/>
    </xf>
    <xf numFmtId="0" fontId="18" fillId="0" borderId="10" xfId="1" applyFont="1" applyFill="1" applyBorder="1" applyAlignment="1">
      <alignment vertical="center"/>
    </xf>
    <xf numFmtId="0" fontId="16" fillId="0" borderId="25" xfId="0" applyFont="1" applyFill="1" applyBorder="1">
      <alignment vertical="center"/>
    </xf>
    <xf numFmtId="0" fontId="19" fillId="0" borderId="0" xfId="0" applyFont="1">
      <alignment vertical="center"/>
    </xf>
    <xf numFmtId="0" fontId="18" fillId="2" borderId="28" xfId="1" applyFont="1" applyFill="1" applyBorder="1" applyAlignment="1">
      <alignment vertical="center"/>
    </xf>
    <xf numFmtId="49" fontId="3" fillId="0" borderId="0" xfId="3" applyNumberFormat="1" applyFont="1" applyBorder="1" applyAlignment="1">
      <alignment horizontal="right" vertical="center"/>
    </xf>
    <xf numFmtId="0" fontId="14" fillId="0" borderId="0" xfId="10" applyFill="1">
      <alignment vertical="center"/>
    </xf>
    <xf numFmtId="176" fontId="3" fillId="0" borderId="0" xfId="7" applyNumberFormat="1" applyFont="1" applyFill="1" applyAlignment="1" applyProtection="1">
      <alignment vertical="center"/>
      <protection locked="0"/>
    </xf>
    <xf numFmtId="176" fontId="3" fillId="0" borderId="0" xfId="7" quotePrefix="1" applyNumberFormat="1" applyFont="1" applyFill="1" applyAlignment="1" applyProtection="1">
      <alignment vertical="center"/>
      <protection locked="0"/>
    </xf>
    <xf numFmtId="176" fontId="3" fillId="0" borderId="0" xfId="5" applyNumberFormat="1" applyFont="1" applyFill="1" applyAlignment="1" applyProtection="1">
      <alignment vertical="center"/>
      <protection locked="0"/>
    </xf>
    <xf numFmtId="176" fontId="3" fillId="0" borderId="0" xfId="5" applyNumberFormat="1" applyFont="1" applyFill="1" applyAlignment="1" applyProtection="1">
      <alignment vertical="top"/>
      <protection locked="0"/>
    </xf>
    <xf numFmtId="176" fontId="3" fillId="0" borderId="1" xfId="7" applyNumberFormat="1" applyFont="1" applyFill="1" applyBorder="1" applyAlignment="1" applyProtection="1">
      <alignment vertical="top"/>
      <protection locked="0"/>
    </xf>
    <xf numFmtId="0" fontId="3" fillId="0" borderId="2" xfId="5" applyFont="1" applyFill="1" applyBorder="1" applyAlignment="1">
      <alignment vertical="top"/>
    </xf>
    <xf numFmtId="176" fontId="3" fillId="0" borderId="3" xfId="7" applyNumberFormat="1" applyFont="1" applyFill="1" applyBorder="1" applyAlignment="1" applyProtection="1">
      <alignment vertical="top"/>
      <protection locked="0"/>
    </xf>
    <xf numFmtId="176" fontId="3" fillId="0" borderId="4" xfId="7" applyNumberFormat="1" applyFont="1" applyFill="1" applyBorder="1" applyAlignment="1" applyProtection="1">
      <alignment vertical="top"/>
      <protection locked="0"/>
    </xf>
    <xf numFmtId="176" fontId="3" fillId="0" borderId="5" xfId="7" applyNumberFormat="1" applyFont="1" applyFill="1" applyBorder="1" applyAlignment="1" applyProtection="1">
      <alignment vertical="top"/>
      <protection locked="0"/>
    </xf>
    <xf numFmtId="176" fontId="3" fillId="0" borderId="5" xfId="7" quotePrefix="1" applyNumberFormat="1" applyFont="1" applyFill="1" applyBorder="1" applyAlignment="1" applyProtection="1">
      <alignment vertical="top"/>
      <protection locked="0"/>
    </xf>
    <xf numFmtId="176" fontId="3" fillId="0" borderId="6" xfId="7" quotePrefix="1" applyNumberFormat="1" applyFont="1" applyFill="1" applyBorder="1" applyAlignment="1" applyProtection="1">
      <alignment vertical="top"/>
      <protection locked="0"/>
    </xf>
    <xf numFmtId="176" fontId="3" fillId="0" borderId="7" xfId="7" applyNumberFormat="1" applyFont="1" applyFill="1" applyBorder="1" applyAlignment="1" applyProtection="1">
      <alignment vertical="top"/>
      <protection locked="0"/>
    </xf>
    <xf numFmtId="0" fontId="3" fillId="0" borderId="1" xfId="5" applyFont="1" applyFill="1" applyBorder="1" applyAlignment="1">
      <alignment vertical="top"/>
    </xf>
    <xf numFmtId="0" fontId="3" fillId="0" borderId="0" xfId="5" applyFont="1" applyFill="1" applyAlignment="1">
      <alignment vertical="top"/>
    </xf>
    <xf numFmtId="0" fontId="3" fillId="0" borderId="8" xfId="5" applyFont="1" applyFill="1" applyBorder="1" applyAlignment="1">
      <alignment vertical="top"/>
    </xf>
    <xf numFmtId="0" fontId="3" fillId="0" borderId="9" xfId="5" applyFont="1" applyFill="1" applyBorder="1" applyAlignment="1">
      <alignment vertical="top"/>
    </xf>
    <xf numFmtId="0" fontId="3" fillId="0" borderId="3" xfId="5" applyFont="1" applyFill="1" applyBorder="1" applyAlignment="1">
      <alignment vertical="top"/>
    </xf>
    <xf numFmtId="0" fontId="3" fillId="0" borderId="10" xfId="5" applyFont="1" applyFill="1" applyBorder="1" applyAlignment="1">
      <alignment vertical="top"/>
    </xf>
    <xf numFmtId="0" fontId="3" fillId="0" borderId="11" xfId="5" applyFont="1" applyFill="1" applyBorder="1" applyAlignment="1">
      <alignment vertical="top"/>
    </xf>
    <xf numFmtId="0" fontId="3" fillId="0" borderId="12" xfId="5" applyFont="1" applyFill="1" applyBorder="1" applyAlignment="1">
      <alignment vertical="top"/>
    </xf>
    <xf numFmtId="0" fontId="3" fillId="0" borderId="13" xfId="5" applyFont="1" applyFill="1" applyBorder="1" applyAlignment="1">
      <alignment vertical="top"/>
    </xf>
    <xf numFmtId="176" fontId="3" fillId="0" borderId="14" xfId="7" applyNumberFormat="1" applyFont="1" applyFill="1" applyBorder="1" applyAlignment="1" applyProtection="1">
      <alignment vertical="top"/>
      <protection locked="0"/>
    </xf>
    <xf numFmtId="176" fontId="3" fillId="0" borderId="15" xfId="7" applyNumberFormat="1" applyFont="1" applyFill="1" applyBorder="1" applyAlignment="1" applyProtection="1">
      <alignment vertical="top"/>
      <protection locked="0"/>
    </xf>
    <xf numFmtId="176" fontId="3" fillId="0" borderId="6" xfId="7" applyNumberFormat="1" applyFont="1" applyFill="1" applyBorder="1" applyAlignment="1" applyProtection="1">
      <alignment vertical="top"/>
      <protection locked="0"/>
    </xf>
    <xf numFmtId="176" fontId="3" fillId="0" borderId="13" xfId="7" applyNumberFormat="1" applyFont="1" applyFill="1" applyBorder="1" applyAlignment="1" applyProtection="1">
      <alignment vertical="top"/>
      <protection locked="0"/>
    </xf>
    <xf numFmtId="176" fontId="3" fillId="0" borderId="8" xfId="7" applyNumberFormat="1" applyFont="1" applyFill="1" applyBorder="1" applyAlignment="1" applyProtection="1">
      <alignment vertical="center"/>
      <protection locked="0"/>
    </xf>
    <xf numFmtId="176" fontId="7" fillId="0" borderId="0" xfId="5" applyNumberFormat="1" applyFont="1" applyFill="1" applyAlignment="1" applyProtection="1">
      <alignment vertical="center"/>
      <protection locked="0"/>
    </xf>
    <xf numFmtId="176" fontId="7" fillId="0" borderId="9" xfId="5" applyNumberFormat="1" applyFont="1" applyFill="1" applyBorder="1" applyAlignment="1" applyProtection="1">
      <alignment vertical="center"/>
      <protection locked="0"/>
    </xf>
    <xf numFmtId="176" fontId="7" fillId="0" borderId="17" xfId="5" applyNumberFormat="1" applyFont="1" applyFill="1" applyBorder="1" applyAlignment="1" applyProtection="1">
      <alignment vertical="center"/>
      <protection locked="0"/>
    </xf>
    <xf numFmtId="176" fontId="7" fillId="0" borderId="8" xfId="5" applyNumberFormat="1" applyFont="1" applyFill="1" applyBorder="1" applyAlignment="1" applyProtection="1">
      <alignment vertical="center"/>
      <protection locked="0"/>
    </xf>
    <xf numFmtId="41" fontId="7" fillId="0" borderId="9" xfId="5" applyNumberFormat="1" applyFont="1" applyFill="1" applyBorder="1" applyAlignment="1" applyProtection="1">
      <alignment vertical="center"/>
      <protection locked="0"/>
    </xf>
    <xf numFmtId="41" fontId="7" fillId="0" borderId="17" xfId="5" applyNumberFormat="1" applyFont="1" applyFill="1" applyBorder="1" applyAlignment="1" applyProtection="1">
      <alignment vertical="center"/>
      <protection locked="0"/>
    </xf>
    <xf numFmtId="41" fontId="7" fillId="0" borderId="8" xfId="5" applyNumberFormat="1" applyFont="1" applyFill="1" applyBorder="1" applyAlignment="1" applyProtection="1">
      <alignment vertical="center"/>
      <protection locked="0"/>
    </xf>
    <xf numFmtId="41" fontId="7" fillId="0" borderId="0" xfId="5" applyNumberFormat="1" applyFont="1" applyFill="1" applyAlignment="1" applyProtection="1">
      <alignment vertical="center"/>
      <protection locked="0"/>
    </xf>
    <xf numFmtId="176" fontId="7" fillId="0" borderId="16" xfId="5" applyNumberFormat="1" applyFont="1" applyFill="1" applyBorder="1" applyAlignment="1" applyProtection="1">
      <alignment vertical="center"/>
      <protection locked="0"/>
    </xf>
    <xf numFmtId="41" fontId="7" fillId="0" borderId="16" xfId="5" applyNumberFormat="1" applyFont="1" applyFill="1" applyBorder="1" applyAlignment="1" applyProtection="1">
      <alignment vertical="center"/>
      <protection locked="0"/>
    </xf>
    <xf numFmtId="176" fontId="3" fillId="0" borderId="11" xfId="7" applyNumberFormat="1" applyFont="1" applyFill="1" applyBorder="1" applyAlignment="1" applyProtection="1">
      <alignment vertical="center"/>
      <protection locked="0"/>
    </xf>
    <xf numFmtId="176" fontId="3" fillId="0" borderId="12" xfId="7" applyNumberFormat="1" applyFont="1" applyFill="1" applyBorder="1" applyAlignment="1" applyProtection="1">
      <alignment vertical="center"/>
      <protection locked="0"/>
    </xf>
    <xf numFmtId="176" fontId="3" fillId="0" borderId="0" xfId="7" applyNumberFormat="1" applyFont="1" applyFill="1" applyAlignment="1">
      <alignment vertical="center"/>
    </xf>
    <xf numFmtId="176" fontId="3" fillId="0" borderId="0" xfId="7" quotePrefix="1" applyNumberFormat="1" applyFont="1" applyFill="1" applyAlignment="1">
      <alignment vertical="center"/>
    </xf>
    <xf numFmtId="176" fontId="3" fillId="0" borderId="0" xfId="5" applyNumberFormat="1" applyFont="1" applyFill="1" applyAlignment="1">
      <alignment vertical="center"/>
    </xf>
    <xf numFmtId="176" fontId="3" fillId="0" borderId="0" xfId="5" applyNumberFormat="1" applyFont="1" applyFill="1" applyAlignment="1">
      <alignment vertical="top"/>
    </xf>
    <xf numFmtId="176" fontId="3" fillId="0" borderId="1" xfId="7" applyNumberFormat="1" applyFont="1" applyFill="1" applyBorder="1" applyAlignment="1">
      <alignment vertical="top"/>
    </xf>
    <xf numFmtId="176" fontId="3" fillId="0" borderId="3" xfId="7" applyNumberFormat="1" applyFont="1" applyFill="1" applyBorder="1" applyAlignment="1">
      <alignment vertical="top"/>
    </xf>
    <xf numFmtId="176" fontId="3" fillId="0" borderId="4" xfId="7" applyNumberFormat="1" applyFont="1" applyFill="1" applyBorder="1" applyAlignment="1">
      <alignment vertical="top"/>
    </xf>
    <xf numFmtId="176" fontId="3" fillId="0" borderId="5" xfId="7" quotePrefix="1" applyNumberFormat="1" applyFont="1" applyFill="1" applyBorder="1" applyAlignment="1">
      <alignment vertical="top"/>
    </xf>
    <xf numFmtId="176" fontId="3" fillId="0" borderId="6" xfId="7" quotePrefix="1" applyNumberFormat="1" applyFont="1" applyFill="1" applyBorder="1" applyAlignment="1">
      <alignment vertical="top"/>
    </xf>
    <xf numFmtId="176" fontId="3" fillId="0" borderId="7" xfId="7" applyNumberFormat="1" applyFont="1" applyFill="1" applyBorder="1" applyAlignment="1">
      <alignment vertical="top"/>
    </xf>
    <xf numFmtId="176" fontId="3" fillId="0" borderId="7" xfId="7" quotePrefix="1" applyNumberFormat="1" applyFont="1" applyFill="1" applyBorder="1" applyAlignment="1">
      <alignment vertical="top"/>
    </xf>
    <xf numFmtId="176" fontId="3" fillId="0" borderId="4" xfId="7" quotePrefix="1" applyNumberFormat="1" applyFont="1" applyFill="1" applyBorder="1" applyAlignment="1">
      <alignment vertical="top"/>
    </xf>
    <xf numFmtId="176" fontId="3" fillId="0" borderId="14" xfId="7" applyNumberFormat="1" applyFont="1" applyFill="1" applyBorder="1" applyAlignment="1">
      <alignment vertical="top"/>
    </xf>
    <xf numFmtId="176" fontId="3" fillId="0" borderId="15" xfId="7" applyNumberFormat="1" applyFont="1" applyFill="1" applyBorder="1" applyAlignment="1">
      <alignment vertical="top"/>
    </xf>
    <xf numFmtId="176" fontId="3" fillId="0" borderId="6" xfId="7" applyNumberFormat="1" applyFont="1" applyFill="1" applyBorder="1" applyAlignment="1">
      <alignment vertical="top"/>
    </xf>
    <xf numFmtId="176" fontId="3" fillId="0" borderId="13" xfId="7" applyNumberFormat="1" applyFont="1" applyFill="1" applyBorder="1" applyAlignment="1">
      <alignment vertical="top"/>
    </xf>
    <xf numFmtId="176" fontId="3" fillId="0" borderId="10" xfId="7" applyNumberFormat="1" applyFont="1" applyFill="1" applyBorder="1" applyAlignment="1">
      <alignment vertical="top"/>
    </xf>
    <xf numFmtId="176" fontId="3" fillId="0" borderId="11" xfId="7" applyNumberFormat="1" applyFont="1" applyFill="1" applyBorder="1" applyAlignment="1">
      <alignment vertical="top"/>
    </xf>
    <xf numFmtId="176" fontId="3" fillId="0" borderId="8" xfId="7" applyNumberFormat="1" applyFont="1" applyFill="1" applyBorder="1" applyAlignment="1">
      <alignment vertical="center"/>
    </xf>
    <xf numFmtId="41" fontId="7" fillId="0" borderId="0" xfId="5" applyNumberFormat="1" applyFont="1" applyFill="1" applyAlignment="1">
      <alignment vertical="center"/>
    </xf>
    <xf numFmtId="41" fontId="7" fillId="0" borderId="9" xfId="5" applyNumberFormat="1" applyFont="1" applyFill="1" applyBorder="1" applyAlignment="1">
      <alignment vertical="center"/>
    </xf>
    <xf numFmtId="41" fontId="7" fillId="0" borderId="17" xfId="5" applyNumberFormat="1" applyFont="1" applyFill="1" applyBorder="1" applyAlignment="1">
      <alignment vertical="center"/>
    </xf>
    <xf numFmtId="41" fontId="7" fillId="0" borderId="8" xfId="5" applyNumberFormat="1" applyFont="1" applyFill="1" applyBorder="1" applyAlignment="1">
      <alignment vertical="center"/>
    </xf>
    <xf numFmtId="41" fontId="7" fillId="0" borderId="16" xfId="5" applyNumberFormat="1" applyFont="1" applyFill="1" applyBorder="1" applyAlignment="1">
      <alignment vertical="center"/>
    </xf>
    <xf numFmtId="176" fontId="3" fillId="0" borderId="11" xfId="7" applyNumberFormat="1" applyFont="1" applyFill="1" applyBorder="1" applyAlignment="1">
      <alignment vertical="center"/>
    </xf>
    <xf numFmtId="176" fontId="3" fillId="0" borderId="1" xfId="7" quotePrefix="1" applyNumberFormat="1" applyFont="1" applyFill="1" applyBorder="1" applyAlignment="1">
      <alignment vertical="center"/>
    </xf>
    <xf numFmtId="0" fontId="14" fillId="0" borderId="0" xfId="1" applyFill="1">
      <alignment vertical="center"/>
    </xf>
    <xf numFmtId="176" fontId="3" fillId="0" borderId="0" xfId="5" quotePrefix="1" applyNumberFormat="1" applyFont="1" applyFill="1" applyAlignment="1">
      <alignment vertical="center"/>
    </xf>
    <xf numFmtId="176" fontId="3" fillId="0" borderId="1" xfId="5" applyNumberFormat="1" applyFont="1" applyFill="1" applyBorder="1" applyAlignment="1">
      <alignment vertical="top"/>
    </xf>
    <xf numFmtId="176" fontId="3" fillId="0" borderId="3" xfId="5" applyNumberFormat="1" applyFont="1" applyFill="1" applyBorder="1" applyAlignment="1">
      <alignment vertical="top"/>
    </xf>
    <xf numFmtId="176" fontId="3" fillId="0" borderId="4" xfId="5" applyNumberFormat="1" applyFont="1" applyFill="1" applyBorder="1" applyAlignment="1">
      <alignment vertical="top"/>
    </xf>
    <xf numFmtId="176" fontId="3" fillId="0" borderId="5" xfId="5" quotePrefix="1" applyNumberFormat="1" applyFont="1" applyFill="1" applyBorder="1" applyAlignment="1">
      <alignment vertical="top"/>
    </xf>
    <xf numFmtId="176" fontId="3" fillId="0" borderId="6" xfId="5" quotePrefix="1" applyNumberFormat="1" applyFont="1" applyFill="1" applyBorder="1" applyAlignment="1">
      <alignment vertical="top"/>
    </xf>
    <xf numFmtId="176" fontId="3" fillId="0" borderId="15" xfId="5" applyNumberFormat="1" applyFont="1" applyFill="1" applyBorder="1" applyAlignment="1">
      <alignment vertical="top"/>
    </xf>
    <xf numFmtId="176" fontId="3" fillId="0" borderId="6" xfId="5" applyNumberFormat="1" applyFont="1" applyFill="1" applyBorder="1" applyAlignment="1">
      <alignment vertical="top"/>
    </xf>
    <xf numFmtId="176" fontId="3" fillId="0" borderId="19" xfId="5" applyNumberFormat="1" applyFont="1" applyFill="1" applyBorder="1" applyAlignment="1">
      <alignment vertical="top"/>
    </xf>
    <xf numFmtId="176" fontId="3" fillId="0" borderId="14" xfId="5" applyNumberFormat="1" applyFont="1" applyFill="1" applyBorder="1" applyAlignment="1">
      <alignment vertical="top"/>
    </xf>
    <xf numFmtId="176" fontId="3" fillId="0" borderId="20" xfId="5" applyNumberFormat="1" applyFont="1" applyFill="1" applyBorder="1" applyAlignment="1">
      <alignment vertical="top"/>
    </xf>
    <xf numFmtId="176" fontId="3" fillId="0" borderId="21" xfId="5" applyNumberFormat="1" applyFont="1" applyFill="1" applyBorder="1" applyAlignment="1">
      <alignment vertical="top"/>
    </xf>
    <xf numFmtId="176" fontId="3" fillId="0" borderId="8" xfId="5" quotePrefix="1" applyNumberFormat="1" applyFont="1" applyFill="1" applyBorder="1" applyAlignment="1">
      <alignment vertical="center"/>
    </xf>
    <xf numFmtId="176" fontId="3" fillId="0" borderId="8" xfId="5" applyNumberFormat="1" applyFont="1" applyFill="1" applyBorder="1" applyAlignment="1">
      <alignment vertical="center"/>
    </xf>
    <xf numFmtId="41" fontId="3" fillId="0" borderId="0" xfId="5" applyNumberFormat="1" applyFont="1" applyFill="1" applyAlignment="1">
      <alignment vertical="center"/>
    </xf>
    <xf numFmtId="176" fontId="3" fillId="0" borderId="11" xfId="5" applyNumberFormat="1" applyFont="1" applyFill="1" applyBorder="1" applyAlignment="1">
      <alignment vertical="center"/>
    </xf>
    <xf numFmtId="176" fontId="3" fillId="0" borderId="12" xfId="5" applyNumberFormat="1" applyFont="1" applyFill="1" applyBorder="1" applyAlignment="1">
      <alignment vertical="center"/>
    </xf>
    <xf numFmtId="0" fontId="14" fillId="0" borderId="0" xfId="11" applyFill="1">
      <alignment vertical="center"/>
    </xf>
    <xf numFmtId="176" fontId="3" fillId="0" borderId="0" xfId="12" applyNumberFormat="1" applyFont="1" applyFill="1" applyAlignment="1">
      <alignment vertical="center"/>
    </xf>
    <xf numFmtId="176" fontId="3" fillId="0" borderId="0" xfId="3" applyNumberFormat="1" applyFont="1" applyFill="1" applyBorder="1" applyAlignment="1">
      <alignment vertical="center"/>
    </xf>
    <xf numFmtId="176" fontId="3" fillId="0" borderId="0" xfId="12" applyNumberFormat="1" applyFont="1" applyFill="1" applyAlignment="1">
      <alignment vertical="top"/>
    </xf>
    <xf numFmtId="176" fontId="3" fillId="0" borderId="1" xfId="12" applyNumberFormat="1" applyFont="1" applyFill="1" applyBorder="1" applyAlignment="1">
      <alignment vertical="top"/>
    </xf>
    <xf numFmtId="0" fontId="3" fillId="0" borderId="2" xfId="12" applyFont="1" applyFill="1" applyBorder="1" applyAlignment="1">
      <alignment vertical="top"/>
    </xf>
    <xf numFmtId="176" fontId="3" fillId="0" borderId="5" xfId="12" applyNumberFormat="1" applyFont="1" applyFill="1" applyBorder="1" applyAlignment="1">
      <alignment vertical="top"/>
    </xf>
    <xf numFmtId="176" fontId="3" fillId="0" borderId="6" xfId="12" applyNumberFormat="1" applyFont="1" applyFill="1" applyBorder="1" applyAlignment="1">
      <alignment vertical="top"/>
    </xf>
    <xf numFmtId="176" fontId="3" fillId="0" borderId="4" xfId="12" applyNumberFormat="1" applyFont="1" applyFill="1" applyBorder="1" applyAlignment="1">
      <alignment vertical="top"/>
    </xf>
    <xf numFmtId="176" fontId="3" fillId="0" borderId="5" xfId="12" quotePrefix="1" applyNumberFormat="1" applyFont="1" applyFill="1" applyBorder="1" applyAlignment="1">
      <alignment vertical="top"/>
    </xf>
    <xf numFmtId="176" fontId="3" fillId="0" borderId="6" xfId="12" quotePrefix="1" applyNumberFormat="1" applyFont="1" applyFill="1" applyBorder="1" applyAlignment="1">
      <alignment vertical="top"/>
    </xf>
    <xf numFmtId="176" fontId="3" fillId="0" borderId="7" xfId="12" applyNumberFormat="1" applyFont="1" applyFill="1" applyBorder="1" applyAlignment="1">
      <alignment vertical="top"/>
    </xf>
    <xf numFmtId="0" fontId="3" fillId="0" borderId="1" xfId="12" applyFont="1" applyFill="1" applyBorder="1" applyAlignment="1">
      <alignment vertical="top"/>
    </xf>
    <xf numFmtId="176" fontId="3" fillId="0" borderId="3" xfId="12" applyNumberFormat="1" applyFont="1" applyFill="1" applyBorder="1" applyAlignment="1">
      <alignment vertical="top" wrapText="1"/>
    </xf>
    <xf numFmtId="0" fontId="3" fillId="0" borderId="0" xfId="12" applyFont="1" applyFill="1" applyAlignment="1">
      <alignment vertical="top"/>
    </xf>
    <xf numFmtId="0" fontId="3" fillId="0" borderId="8" xfId="12" applyFont="1" applyFill="1" applyBorder="1" applyAlignment="1">
      <alignment vertical="top"/>
    </xf>
    <xf numFmtId="176" fontId="9" fillId="0" borderId="28" xfId="12" quotePrefix="1" applyNumberFormat="1" applyFont="1" applyFill="1" applyBorder="1" applyAlignment="1">
      <alignment vertical="top" wrapText="1"/>
    </xf>
    <xf numFmtId="176" fontId="10" fillId="0" borderId="29" xfId="12" quotePrefix="1" applyNumberFormat="1" applyFont="1" applyFill="1" applyBorder="1" applyAlignment="1">
      <alignment vertical="top" wrapText="1"/>
    </xf>
    <xf numFmtId="176" fontId="3" fillId="0" borderId="3" xfId="12" applyNumberFormat="1" applyFont="1" applyFill="1" applyBorder="1" applyAlignment="1">
      <alignment vertical="top"/>
    </xf>
    <xf numFmtId="0" fontId="3" fillId="0" borderId="10" xfId="12" applyFont="1" applyFill="1" applyBorder="1" applyAlignment="1">
      <alignment vertical="top"/>
    </xf>
    <xf numFmtId="0" fontId="3" fillId="0" borderId="11" xfId="12" applyFont="1" applyFill="1" applyBorder="1" applyAlignment="1">
      <alignment vertical="top"/>
    </xf>
    <xf numFmtId="0" fontId="3" fillId="0" borderId="12" xfId="12" applyFont="1" applyFill="1" applyBorder="1" applyAlignment="1">
      <alignment vertical="top"/>
    </xf>
    <xf numFmtId="176" fontId="3" fillId="0" borderId="9" xfId="12" applyNumberFormat="1" applyFont="1" applyFill="1" applyBorder="1" applyAlignment="1">
      <alignment vertical="top" wrapText="1"/>
    </xf>
    <xf numFmtId="0" fontId="11" fillId="0" borderId="18" xfId="12" applyFont="1" applyFill="1" applyBorder="1" applyAlignment="1">
      <alignment vertical="top"/>
    </xf>
    <xf numFmtId="0" fontId="10" fillId="0" borderId="25" xfId="12" applyFont="1" applyFill="1" applyBorder="1" applyAlignment="1">
      <alignment vertical="top"/>
    </xf>
    <xf numFmtId="0" fontId="3" fillId="0" borderId="13" xfId="12" applyFont="1" applyFill="1" applyBorder="1" applyAlignment="1">
      <alignment vertical="top"/>
    </xf>
    <xf numFmtId="176" fontId="3" fillId="0" borderId="14" xfId="12" applyNumberFormat="1" applyFont="1" applyFill="1" applyBorder="1" applyAlignment="1">
      <alignment vertical="top"/>
    </xf>
    <xf numFmtId="176" fontId="3" fillId="0" borderId="15" xfId="12" applyNumberFormat="1" applyFont="1" applyFill="1" applyBorder="1" applyAlignment="1">
      <alignment vertical="top"/>
    </xf>
    <xf numFmtId="176" fontId="3" fillId="0" borderId="13" xfId="12" applyNumberFormat="1" applyFont="1" applyFill="1" applyBorder="1" applyAlignment="1">
      <alignment vertical="top" wrapText="1"/>
    </xf>
    <xf numFmtId="176" fontId="3" fillId="0" borderId="13" xfId="12" applyNumberFormat="1" applyFont="1" applyFill="1" applyBorder="1" applyAlignment="1">
      <alignment vertical="top"/>
    </xf>
    <xf numFmtId="176" fontId="3" fillId="0" borderId="8" xfId="12" quotePrefix="1" applyNumberFormat="1" applyFont="1" applyFill="1" applyBorder="1" applyAlignment="1">
      <alignment vertical="center"/>
    </xf>
    <xf numFmtId="41" fontId="7" fillId="0" borderId="17" xfId="3" applyNumberFormat="1" applyFont="1" applyFill="1" applyBorder="1" applyAlignment="1">
      <alignment vertical="center"/>
    </xf>
    <xf numFmtId="41" fontId="7" fillId="0" borderId="22" xfId="3" applyNumberFormat="1" applyFont="1" applyFill="1" applyBorder="1" applyAlignment="1">
      <alignment vertical="center"/>
    </xf>
    <xf numFmtId="41" fontId="7" fillId="0" borderId="9" xfId="3" applyNumberFormat="1" applyFont="1" applyFill="1" applyBorder="1" applyAlignment="1">
      <alignment vertical="center"/>
    </xf>
    <xf numFmtId="41" fontId="7" fillId="0" borderId="8" xfId="3" applyNumberFormat="1" applyFont="1" applyFill="1" applyBorder="1" applyAlignment="1">
      <alignment vertical="center"/>
    </xf>
    <xf numFmtId="41" fontId="7" fillId="0" borderId="0" xfId="3" applyNumberFormat="1" applyFont="1" applyFill="1" applyBorder="1" applyAlignment="1">
      <alignment vertical="center"/>
    </xf>
    <xf numFmtId="176" fontId="3" fillId="0" borderId="8" xfId="12" applyNumberFormat="1" applyFont="1" applyFill="1" applyBorder="1" applyAlignment="1">
      <alignment vertical="center"/>
    </xf>
    <xf numFmtId="41" fontId="7" fillId="0" borderId="30" xfId="3" applyNumberFormat="1" applyFont="1" applyFill="1" applyBorder="1" applyAlignment="1">
      <alignment vertical="center"/>
    </xf>
    <xf numFmtId="179" fontId="21" fillId="0" borderId="0" xfId="13" applyNumberFormat="1" applyFont="1" applyFill="1" applyAlignment="1">
      <alignment horizontal="right" vertical="center"/>
    </xf>
    <xf numFmtId="41" fontId="7" fillId="0" borderId="0" xfId="8" applyNumberFormat="1" applyFont="1" applyFill="1">
      <alignment vertical="center"/>
    </xf>
    <xf numFmtId="41" fontId="7" fillId="0" borderId="17" xfId="12" applyNumberFormat="1" applyFont="1" applyFill="1" applyBorder="1" applyAlignment="1">
      <alignment vertical="center"/>
    </xf>
    <xf numFmtId="41" fontId="7" fillId="0" borderId="8" xfId="12" applyNumberFormat="1" applyFont="1" applyFill="1" applyBorder="1" applyAlignment="1">
      <alignment vertical="center"/>
    </xf>
    <xf numFmtId="41" fontId="7" fillId="0" borderId="17" xfId="3" quotePrefix="1" applyNumberFormat="1" applyFont="1" applyFill="1" applyBorder="1" applyAlignment="1">
      <alignment vertical="center"/>
    </xf>
    <xf numFmtId="176" fontId="3" fillId="0" borderId="11" xfId="12" applyNumberFormat="1" applyFont="1" applyFill="1" applyBorder="1" applyAlignment="1">
      <alignment vertical="center"/>
    </xf>
    <xf numFmtId="176" fontId="3" fillId="0" borderId="12" xfId="12" applyNumberFormat="1" applyFont="1" applyFill="1" applyBorder="1" applyAlignment="1">
      <alignment vertical="center"/>
    </xf>
    <xf numFmtId="41" fontId="7" fillId="0" borderId="18" xfId="3" applyNumberFormat="1" applyFont="1" applyFill="1" applyBorder="1" applyAlignment="1">
      <alignment vertical="center"/>
    </xf>
    <xf numFmtId="41" fontId="7" fillId="0" borderId="25" xfId="3" applyNumberFormat="1" applyFont="1" applyFill="1" applyBorder="1" applyAlignment="1">
      <alignment vertical="center"/>
    </xf>
    <xf numFmtId="41" fontId="7" fillId="0" borderId="13" xfId="3" applyNumberFormat="1" applyFont="1" applyFill="1" applyBorder="1" applyAlignment="1">
      <alignment vertical="center"/>
    </xf>
    <xf numFmtId="41" fontId="7" fillId="0" borderId="12" xfId="3" applyNumberFormat="1" applyFont="1" applyFill="1" applyBorder="1" applyAlignment="1">
      <alignment vertical="center"/>
    </xf>
    <xf numFmtId="41" fontId="7" fillId="0" borderId="11" xfId="8" applyNumberFormat="1" applyFont="1" applyFill="1" applyBorder="1">
      <alignment vertical="center"/>
    </xf>
    <xf numFmtId="41" fontId="7" fillId="0" borderId="18" xfId="12" applyNumberFormat="1" applyFont="1" applyFill="1" applyBorder="1" applyAlignment="1">
      <alignment vertical="center"/>
    </xf>
    <xf numFmtId="41" fontId="7" fillId="0" borderId="12" xfId="12" applyNumberFormat="1" applyFont="1" applyFill="1" applyBorder="1" applyAlignment="1">
      <alignment vertical="center"/>
    </xf>
    <xf numFmtId="41" fontId="7" fillId="0" borderId="11" xfId="3" applyNumberFormat="1" applyFont="1" applyFill="1" applyBorder="1" applyAlignment="1">
      <alignment vertical="center"/>
    </xf>
    <xf numFmtId="176" fontId="3" fillId="0" borderId="0" xfId="8" applyNumberFormat="1" applyFont="1" applyFill="1">
      <alignment vertical="center"/>
    </xf>
    <xf numFmtId="41" fontId="7" fillId="0" borderId="17" xfId="6" applyNumberFormat="1" applyFont="1" applyFill="1" applyBorder="1">
      <alignment vertical="center"/>
    </xf>
    <xf numFmtId="41" fontId="7" fillId="0" borderId="8" xfId="6" applyNumberFormat="1" applyFont="1" applyFill="1" applyBorder="1">
      <alignment vertical="center"/>
    </xf>
    <xf numFmtId="41" fontId="7" fillId="0" borderId="0" xfId="6" applyNumberFormat="1" applyFont="1" applyFill="1">
      <alignment vertical="center"/>
    </xf>
    <xf numFmtId="41" fontId="7" fillId="0" borderId="16" xfId="6" applyNumberFormat="1" applyFont="1" applyFill="1" applyBorder="1">
      <alignment vertical="center"/>
    </xf>
    <xf numFmtId="41" fontId="7" fillId="0" borderId="9" xfId="6" applyNumberFormat="1" applyFont="1" applyFill="1" applyBorder="1">
      <alignment vertical="center"/>
    </xf>
    <xf numFmtId="41" fontId="7" fillId="0" borderId="0" xfId="2" quotePrefix="1" applyNumberFormat="1" applyFont="1" applyFill="1" applyBorder="1" applyAlignment="1">
      <alignment vertical="center"/>
    </xf>
    <xf numFmtId="41" fontId="7" fillId="0" borderId="13" xfId="6" applyNumberFormat="1" applyFont="1" applyFill="1" applyBorder="1">
      <alignment vertical="center"/>
    </xf>
    <xf numFmtId="41" fontId="7" fillId="0" borderId="18" xfId="6" applyNumberFormat="1" applyFont="1" applyFill="1" applyBorder="1">
      <alignment vertical="center"/>
    </xf>
    <xf numFmtId="41" fontId="7" fillId="0" borderId="12" xfId="6" applyNumberFormat="1" applyFont="1" applyFill="1" applyBorder="1">
      <alignment vertical="center"/>
    </xf>
    <xf numFmtId="41" fontId="7" fillId="0" borderId="11" xfId="6" applyNumberFormat="1" applyFont="1" applyFill="1" applyBorder="1">
      <alignment vertical="center"/>
    </xf>
    <xf numFmtId="176" fontId="3" fillId="0" borderId="0" xfId="12" quotePrefix="1" applyNumberFormat="1" applyFont="1" applyFill="1" applyAlignment="1">
      <alignment vertical="top"/>
    </xf>
    <xf numFmtId="0" fontId="3" fillId="0" borderId="16" xfId="12" applyFont="1" applyFill="1" applyBorder="1" applyAlignment="1">
      <alignment vertical="top"/>
    </xf>
    <xf numFmtId="0" fontId="3" fillId="0" borderId="3" xfId="12" applyFont="1" applyFill="1" applyBorder="1" applyAlignment="1">
      <alignment vertical="top"/>
    </xf>
    <xf numFmtId="176" fontId="3" fillId="0" borderId="7" xfId="12" quotePrefix="1" applyNumberFormat="1" applyFont="1" applyFill="1" applyBorder="1" applyAlignment="1">
      <alignment vertical="top"/>
    </xf>
    <xf numFmtId="0" fontId="3" fillId="0" borderId="9" xfId="12" applyFont="1" applyFill="1" applyBorder="1" applyAlignment="1">
      <alignment vertical="top"/>
    </xf>
    <xf numFmtId="41" fontId="7" fillId="0" borderId="16" xfId="12" applyNumberFormat="1" applyFont="1" applyFill="1" applyBorder="1" applyAlignment="1">
      <alignment vertical="center"/>
    </xf>
    <xf numFmtId="41" fontId="7" fillId="0" borderId="9" xfId="12" applyNumberFormat="1" applyFont="1" applyFill="1" applyBorder="1" applyAlignment="1">
      <alignment vertical="center"/>
    </xf>
    <xf numFmtId="41" fontId="7" fillId="0" borderId="0" xfId="12" applyNumberFormat="1" applyFont="1" applyFill="1" applyAlignment="1">
      <alignment vertical="center"/>
    </xf>
    <xf numFmtId="176" fontId="3" fillId="0" borderId="0" xfId="12" quotePrefix="1" applyNumberFormat="1" applyFont="1" applyFill="1" applyAlignment="1">
      <alignment vertical="center"/>
    </xf>
    <xf numFmtId="41" fontId="7" fillId="0" borderId="24" xfId="12" applyNumberFormat="1" applyFont="1" applyFill="1" applyBorder="1" applyAlignment="1">
      <alignment vertical="center"/>
    </xf>
    <xf numFmtId="176" fontId="3" fillId="0" borderId="11" xfId="12" quotePrefix="1" applyNumberFormat="1" applyFont="1" applyFill="1" applyBorder="1" applyAlignment="1">
      <alignment vertical="center"/>
    </xf>
    <xf numFmtId="41" fontId="7" fillId="0" borderId="10" xfId="12" applyNumberFormat="1" applyFont="1" applyFill="1" applyBorder="1" applyAlignment="1">
      <alignment vertical="center"/>
    </xf>
    <xf numFmtId="41" fontId="7" fillId="0" borderId="13" xfId="12" applyNumberFormat="1" applyFont="1" applyFill="1" applyBorder="1" applyAlignment="1">
      <alignment vertical="center"/>
    </xf>
    <xf numFmtId="41" fontId="7" fillId="0" borderId="27" xfId="12" applyNumberFormat="1" applyFont="1" applyFill="1" applyBorder="1" applyAlignment="1">
      <alignment vertical="center"/>
    </xf>
    <xf numFmtId="0" fontId="3" fillId="0" borderId="5" xfId="12" applyFont="1" applyFill="1" applyBorder="1" applyAlignment="1">
      <alignment vertical="top"/>
    </xf>
    <xf numFmtId="0" fontId="3" fillId="0" borderId="6" xfId="12" applyFont="1" applyFill="1" applyBorder="1" applyAlignment="1">
      <alignment vertical="top"/>
    </xf>
    <xf numFmtId="0" fontId="3" fillId="0" borderId="18" xfId="12" applyFont="1" applyFill="1" applyBorder="1" applyAlignment="1">
      <alignment vertical="top"/>
    </xf>
    <xf numFmtId="0" fontId="3" fillId="0" borderId="25" xfId="12" applyFont="1" applyFill="1" applyBorder="1" applyAlignment="1">
      <alignment vertical="top"/>
    </xf>
  </cellXfs>
  <cellStyles count="14">
    <cellStyle name="ハイパーリンク" xfId="1" builtinId="8"/>
    <cellStyle name="ハイパーリンク 2" xfId="11" xr:uid="{786F4D4E-EAF0-481A-B55B-24EA693F34EF}"/>
    <cellStyle name="ハイパーリンク 3" xfId="10" xr:uid="{55990291-A729-4CF6-B70A-5111BD56BE51}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2 2" xfId="12" xr:uid="{626C575C-AB93-4956-B19C-6BE4F02D2D9C}"/>
    <cellStyle name="標準 2 3" xfId="13" xr:uid="{58A28EE4-2B86-4C61-B139-A606016C7E78}"/>
    <cellStyle name="標準_Sheet1" xfId="7" xr:uid="{00000000-0005-0000-0000-000007000000}"/>
    <cellStyle name="標準_その１　全日制" xfId="8" xr:uid="{00000000-0005-0000-0000-000008000000}"/>
    <cellStyle name="標準_第6表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F16"/>
  <sheetViews>
    <sheetView tabSelected="1" zoomScaleNormal="100" workbookViewId="0"/>
  </sheetViews>
  <sheetFormatPr defaultRowHeight="19.5" x14ac:dyDescent="0.4"/>
  <cols>
    <col min="2" max="2" width="4.125" customWidth="1"/>
    <col min="3" max="3" width="17.5" bestFit="1" customWidth="1"/>
    <col min="4" max="4" width="31.375" style="337" bestFit="1" customWidth="1"/>
    <col min="5" max="5" width="4.125" customWidth="1"/>
    <col min="6" max="6" width="20.625" style="336" customWidth="1"/>
    <col min="7" max="7" width="23.125" customWidth="1"/>
  </cols>
  <sheetData>
    <row r="1" spans="1:4" ht="21" x14ac:dyDescent="0.4">
      <c r="A1" s="294"/>
      <c r="B1" s="295"/>
      <c r="C1" s="354" t="s">
        <v>416</v>
      </c>
    </row>
    <row r="2" spans="1:4" ht="21" x14ac:dyDescent="0.4">
      <c r="A2" s="294"/>
      <c r="B2" s="295"/>
      <c r="C2" s="354"/>
    </row>
    <row r="3" spans="1:4" x14ac:dyDescent="0.4">
      <c r="B3" s="338">
        <v>1</v>
      </c>
      <c r="C3" s="355" t="s">
        <v>406</v>
      </c>
      <c r="D3" s="339" t="s">
        <v>391</v>
      </c>
    </row>
    <row r="4" spans="1:4" x14ac:dyDescent="0.4">
      <c r="B4" s="340">
        <v>2</v>
      </c>
      <c r="C4" s="341" t="s">
        <v>380</v>
      </c>
      <c r="D4" s="342" t="s">
        <v>392</v>
      </c>
    </row>
    <row r="5" spans="1:4" x14ac:dyDescent="0.4">
      <c r="B5" s="343">
        <v>3</v>
      </c>
      <c r="C5" s="344" t="s">
        <v>381</v>
      </c>
      <c r="D5" s="345" t="s">
        <v>393</v>
      </c>
    </row>
    <row r="6" spans="1:4" x14ac:dyDescent="0.4">
      <c r="B6" s="340">
        <v>4</v>
      </c>
      <c r="C6" s="341" t="s">
        <v>403</v>
      </c>
      <c r="D6" s="342" t="s">
        <v>394</v>
      </c>
    </row>
    <row r="7" spans="1:4" x14ac:dyDescent="0.4">
      <c r="B7" s="343">
        <v>5</v>
      </c>
      <c r="C7" s="344" t="s">
        <v>382</v>
      </c>
      <c r="D7" s="345" t="s">
        <v>395</v>
      </c>
    </row>
    <row r="8" spans="1:4" x14ac:dyDescent="0.4">
      <c r="B8" s="340">
        <v>6</v>
      </c>
      <c r="C8" s="341" t="s">
        <v>383</v>
      </c>
      <c r="D8" s="342" t="s">
        <v>396</v>
      </c>
    </row>
    <row r="9" spans="1:4" x14ac:dyDescent="0.4">
      <c r="B9" s="343">
        <v>7</v>
      </c>
      <c r="C9" s="344" t="s">
        <v>404</v>
      </c>
      <c r="D9" s="345" t="s">
        <v>427</v>
      </c>
    </row>
    <row r="10" spans="1:4" x14ac:dyDescent="0.4">
      <c r="B10" s="346">
        <v>8</v>
      </c>
      <c r="C10" s="347" t="s">
        <v>405</v>
      </c>
      <c r="D10" s="348" t="s">
        <v>428</v>
      </c>
    </row>
    <row r="11" spans="1:4" x14ac:dyDescent="0.4">
      <c r="B11" s="343">
        <v>9</v>
      </c>
      <c r="C11" s="344" t="s">
        <v>384</v>
      </c>
      <c r="D11" s="349" t="s">
        <v>397</v>
      </c>
    </row>
    <row r="12" spans="1:4" x14ac:dyDescent="0.4">
      <c r="B12" s="346">
        <v>10</v>
      </c>
      <c r="C12" s="347" t="s">
        <v>385</v>
      </c>
      <c r="D12" s="350" t="s">
        <v>398</v>
      </c>
    </row>
    <row r="13" spans="1:4" x14ac:dyDescent="0.4">
      <c r="B13" s="343">
        <v>11</v>
      </c>
      <c r="C13" s="344" t="s">
        <v>386</v>
      </c>
      <c r="D13" s="349" t="s">
        <v>399</v>
      </c>
    </row>
    <row r="14" spans="1:4" x14ac:dyDescent="0.4">
      <c r="B14" s="346">
        <v>12</v>
      </c>
      <c r="C14" s="347" t="s">
        <v>387</v>
      </c>
      <c r="D14" s="350" t="s">
        <v>400</v>
      </c>
    </row>
    <row r="15" spans="1:4" x14ac:dyDescent="0.4">
      <c r="B15" s="343">
        <v>13</v>
      </c>
      <c r="C15" s="344" t="s">
        <v>388</v>
      </c>
      <c r="D15" s="349" t="s">
        <v>401</v>
      </c>
    </row>
    <row r="16" spans="1:4" x14ac:dyDescent="0.4">
      <c r="A16" s="294"/>
      <c r="B16" s="351">
        <v>14</v>
      </c>
      <c r="C16" s="352" t="s">
        <v>389</v>
      </c>
      <c r="D16" s="353" t="s">
        <v>402</v>
      </c>
    </row>
  </sheetData>
  <phoneticPr fontId="1"/>
  <hyperlinks>
    <hyperlink ref="C3" location="第１表_幼稚園!A1" display="第１表" xr:uid="{00000000-0004-0000-0000-000002000000}"/>
    <hyperlink ref="C4" location="第２表_幼保連携こども園!A1" display="第２表" xr:uid="{00000000-0004-0000-0000-000004000000}"/>
    <hyperlink ref="C5" location="第３表_保育所!A1" display="第３表" xr:uid="{00000000-0004-0000-0000-000006000000}"/>
    <hyperlink ref="C6" location="第４表_小学校!A1" display="第４表" xr:uid="{00000000-0004-0000-0000-000008000000}"/>
    <hyperlink ref="C7" location="第５表_中学校!A1" display="第５表" xr:uid="{00000000-0004-0000-0000-00000A000000}"/>
    <hyperlink ref="C8" location="第６表_義務教育学校!A1" display="第６表" xr:uid="{00000000-0004-0000-0000-00000C000000}"/>
    <hyperlink ref="C9" location="第７表その１_高校_全日!A1" display="第７表その１" xr:uid="{00000000-0004-0000-0000-000010000000}"/>
    <hyperlink ref="C10" location="第７表その２_高校_定時!A1" display="第７表その２" xr:uid="{00000000-0004-0000-0000-000011000000}"/>
    <hyperlink ref="C11" location="第８表_中等教育学校!A1" display="第８表" xr:uid="{00000000-0004-0000-0000-000013000000}"/>
    <hyperlink ref="C12" location="第９表_専修学校!A1" display="第９表" xr:uid="{00000000-0004-0000-0000-000015000000}"/>
    <hyperlink ref="C13" location="第10表_各種学校!A1" display="第10表" xr:uid="{00000000-0004-0000-0000-000017000000}"/>
    <hyperlink ref="C14" location="第11表_特支学校!A1" display="第11表" xr:uid="{00000000-0004-0000-0000-000019000000}"/>
    <hyperlink ref="C15" location="第12表_短期大学!A1" display="第12表" xr:uid="{00000000-0004-0000-0000-00001B000000}"/>
    <hyperlink ref="C16" location="第13表_大学!A1" display="第13表" xr:uid="{00000000-0004-0000-0000-00001D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8D0EC-D3E8-430C-B46D-D25B85F953A8}">
  <dimension ref="A1:AE15"/>
  <sheetViews>
    <sheetView view="pageBreakPreview" zoomScale="85" zoomScaleNormal="100" zoomScaleSheetLayoutView="85" workbookViewId="0"/>
  </sheetViews>
  <sheetFormatPr defaultColWidth="7.5" defaultRowHeight="15.75" customHeight="1" x14ac:dyDescent="0.4"/>
  <cols>
    <col min="1" max="1" width="7.5" style="76"/>
    <col min="2" max="2" width="3.125" style="76" customWidth="1"/>
    <col min="3" max="3" width="7.5" style="76" customWidth="1"/>
    <col min="4" max="5" width="5.625" style="76" customWidth="1"/>
    <col min="6" max="6" width="6.125" style="76" customWidth="1"/>
    <col min="7" max="8" width="5.625" style="76" customWidth="1"/>
    <col min="9" max="10" width="4.625" style="76" customWidth="1"/>
    <col min="11" max="11" width="5.625" style="76" customWidth="1"/>
    <col min="12" max="13" width="4.625" style="76" customWidth="1"/>
    <col min="14" max="14" width="7.875" style="76" customWidth="1"/>
    <col min="15" max="26" width="5.625" style="76" customWidth="1"/>
    <col min="27" max="30" width="7.5" style="76" customWidth="1"/>
    <col min="31" max="31" width="7.5" style="73" customWidth="1"/>
    <col min="32" max="16384" width="7.5" style="76"/>
  </cols>
  <sheetData>
    <row r="1" spans="1:31" ht="15.75" customHeight="1" x14ac:dyDescent="0.4">
      <c r="A1" s="440" t="s">
        <v>264</v>
      </c>
      <c r="B1" s="76" t="s">
        <v>144</v>
      </c>
    </row>
    <row r="2" spans="1:31" ht="15.75" customHeight="1" x14ac:dyDescent="0.4">
      <c r="B2" s="73" t="s">
        <v>53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396"/>
    </row>
    <row r="3" spans="1:31" s="104" customFormat="1" ht="15.75" customHeight="1" x14ac:dyDescent="0.4">
      <c r="B3" s="77" t="s">
        <v>19</v>
      </c>
      <c r="C3" s="445"/>
      <c r="D3" s="78" t="s">
        <v>54</v>
      </c>
      <c r="E3" s="445"/>
      <c r="F3" s="79" t="s">
        <v>70</v>
      </c>
      <c r="G3" s="80" t="s">
        <v>145</v>
      </c>
      <c r="H3" s="81"/>
      <c r="I3" s="518"/>
      <c r="J3" s="518"/>
      <c r="K3" s="81"/>
      <c r="L3" s="518"/>
      <c r="M3" s="519"/>
      <c r="N3" s="103" t="s">
        <v>39</v>
      </c>
      <c r="O3" s="161" t="s">
        <v>146</v>
      </c>
      <c r="P3" s="162"/>
      <c r="Q3" s="162"/>
      <c r="R3" s="81"/>
      <c r="S3" s="81"/>
      <c r="T3" s="81"/>
      <c r="U3" s="81"/>
      <c r="V3" s="81"/>
      <c r="W3" s="81"/>
      <c r="X3" s="81"/>
      <c r="Y3" s="81"/>
      <c r="Z3" s="81"/>
      <c r="AA3" s="99"/>
      <c r="AB3" s="99"/>
      <c r="AC3" s="99"/>
      <c r="AD3" s="99"/>
      <c r="AE3" s="85"/>
    </row>
    <row r="4" spans="1:31" s="104" customFormat="1" ht="15.75" customHeight="1" x14ac:dyDescent="0.4">
      <c r="B4" s="85"/>
      <c r="C4" s="455"/>
      <c r="D4" s="163"/>
      <c r="E4" s="455"/>
      <c r="F4" s="108"/>
      <c r="G4" s="79" t="s">
        <v>7</v>
      </c>
      <c r="H4" s="78" t="s">
        <v>59</v>
      </c>
      <c r="I4" s="452"/>
      <c r="J4" s="445"/>
      <c r="K4" s="78" t="s">
        <v>60</v>
      </c>
      <c r="L4" s="452"/>
      <c r="M4" s="445"/>
      <c r="N4" s="164" t="s">
        <v>147</v>
      </c>
      <c r="O4" s="78" t="s">
        <v>14</v>
      </c>
      <c r="P4" s="77"/>
      <c r="Q4" s="98"/>
      <c r="R4" s="80" t="s">
        <v>148</v>
      </c>
      <c r="S4" s="81"/>
      <c r="T4" s="81"/>
      <c r="U4" s="81"/>
      <c r="V4" s="81"/>
      <c r="W4" s="88"/>
      <c r="X4" s="78" t="s">
        <v>149</v>
      </c>
      <c r="Y4" s="77"/>
      <c r="Z4" s="77"/>
      <c r="AA4" s="99"/>
      <c r="AB4" s="99"/>
      <c r="AC4" s="165"/>
      <c r="AD4" s="165"/>
      <c r="AE4" s="85"/>
    </row>
    <row r="5" spans="1:31" s="104" customFormat="1" ht="15.75" customHeight="1" x14ac:dyDescent="0.4">
      <c r="B5" s="454"/>
      <c r="C5" s="455"/>
      <c r="D5" s="459"/>
      <c r="E5" s="461"/>
      <c r="F5" s="508"/>
      <c r="G5" s="508"/>
      <c r="H5" s="106"/>
      <c r="I5" s="113"/>
      <c r="J5" s="107"/>
      <c r="K5" s="106"/>
      <c r="L5" s="113"/>
      <c r="M5" s="107"/>
      <c r="N5" s="508"/>
      <c r="O5" s="505"/>
      <c r="P5" s="460"/>
      <c r="Q5" s="461"/>
      <c r="R5" s="78" t="s">
        <v>14</v>
      </c>
      <c r="S5" s="113"/>
      <c r="T5" s="113"/>
      <c r="U5" s="80" t="s">
        <v>150</v>
      </c>
      <c r="V5" s="113"/>
      <c r="W5" s="107"/>
      <c r="X5" s="166" t="s">
        <v>151</v>
      </c>
      <c r="Y5" s="81"/>
      <c r="Z5" s="88"/>
      <c r="AA5" s="80" t="s">
        <v>152</v>
      </c>
      <c r="AB5" s="100"/>
      <c r="AC5" s="79" t="s">
        <v>153</v>
      </c>
      <c r="AD5" s="78" t="s">
        <v>154</v>
      </c>
      <c r="AE5" s="85"/>
    </row>
    <row r="6" spans="1:31" s="104" customFormat="1" ht="15.75" customHeight="1" x14ac:dyDescent="0.4">
      <c r="B6" s="460"/>
      <c r="C6" s="461"/>
      <c r="D6" s="87" t="s">
        <v>155</v>
      </c>
      <c r="E6" s="88" t="s">
        <v>156</v>
      </c>
      <c r="F6" s="465"/>
      <c r="G6" s="465"/>
      <c r="H6" s="80" t="s">
        <v>14</v>
      </c>
      <c r="I6" s="87" t="s">
        <v>15</v>
      </c>
      <c r="J6" s="88" t="s">
        <v>16</v>
      </c>
      <c r="K6" s="80" t="s">
        <v>14</v>
      </c>
      <c r="L6" s="87" t="s">
        <v>15</v>
      </c>
      <c r="M6" s="88" t="s">
        <v>16</v>
      </c>
      <c r="N6" s="465"/>
      <c r="O6" s="465"/>
      <c r="P6" s="520" t="s">
        <v>30</v>
      </c>
      <c r="Q6" s="521" t="s">
        <v>31</v>
      </c>
      <c r="R6" s="459"/>
      <c r="S6" s="87" t="s">
        <v>30</v>
      </c>
      <c r="T6" s="88" t="s">
        <v>31</v>
      </c>
      <c r="U6" s="80" t="s">
        <v>157</v>
      </c>
      <c r="V6" s="167" t="s">
        <v>21</v>
      </c>
      <c r="W6" s="88" t="s">
        <v>22</v>
      </c>
      <c r="X6" s="465"/>
      <c r="Y6" s="168" t="s">
        <v>30</v>
      </c>
      <c r="Z6" s="100" t="s">
        <v>31</v>
      </c>
      <c r="AA6" s="87" t="s">
        <v>158</v>
      </c>
      <c r="AB6" s="88" t="s">
        <v>159</v>
      </c>
      <c r="AC6" s="465"/>
      <c r="AD6" s="459"/>
      <c r="AE6" s="85"/>
    </row>
    <row r="7" spans="1:31" ht="15.75" customHeight="1" x14ac:dyDescent="0.4">
      <c r="B7" s="441" t="s">
        <v>407</v>
      </c>
      <c r="C7" s="91"/>
      <c r="D7" s="35">
        <v>1</v>
      </c>
      <c r="E7" s="36">
        <v>0</v>
      </c>
      <c r="F7" s="37">
        <v>3</v>
      </c>
      <c r="G7" s="37">
        <v>34</v>
      </c>
      <c r="H7" s="37">
        <v>25</v>
      </c>
      <c r="I7" s="35">
        <v>16</v>
      </c>
      <c r="J7" s="39">
        <v>9</v>
      </c>
      <c r="K7" s="37">
        <v>9</v>
      </c>
      <c r="L7" s="35">
        <v>5</v>
      </c>
      <c r="M7" s="39">
        <v>4</v>
      </c>
      <c r="N7" s="37">
        <v>3</v>
      </c>
      <c r="O7" s="37">
        <v>238</v>
      </c>
      <c r="P7" s="34">
        <v>163</v>
      </c>
      <c r="Q7" s="60">
        <v>75</v>
      </c>
      <c r="R7" s="37">
        <v>83</v>
      </c>
      <c r="S7" s="35">
        <v>56</v>
      </c>
      <c r="T7" s="39">
        <v>27</v>
      </c>
      <c r="U7" s="34">
        <v>0</v>
      </c>
      <c r="V7" s="61">
        <v>36</v>
      </c>
      <c r="W7" s="39">
        <v>47</v>
      </c>
      <c r="X7" s="37">
        <v>155</v>
      </c>
      <c r="Y7" s="35">
        <v>107</v>
      </c>
      <c r="Z7" s="36">
        <v>48</v>
      </c>
      <c r="AA7" s="35">
        <v>155</v>
      </c>
      <c r="AB7" s="39">
        <v>0</v>
      </c>
      <c r="AC7" s="37">
        <v>0</v>
      </c>
      <c r="AD7" s="34">
        <v>0</v>
      </c>
    </row>
    <row r="8" spans="1:31" ht="15.75" customHeight="1" x14ac:dyDescent="0.4">
      <c r="B8" s="441" t="s">
        <v>408</v>
      </c>
      <c r="C8" s="96"/>
      <c r="D8" s="35">
        <v>1</v>
      </c>
      <c r="E8" s="36">
        <v>0</v>
      </c>
      <c r="F8" s="37">
        <v>1</v>
      </c>
      <c r="G8" s="37">
        <v>26</v>
      </c>
      <c r="H8" s="37">
        <v>19</v>
      </c>
      <c r="I8" s="35">
        <v>13</v>
      </c>
      <c r="J8" s="39">
        <v>6</v>
      </c>
      <c r="K8" s="37">
        <v>7</v>
      </c>
      <c r="L8" s="35">
        <v>3</v>
      </c>
      <c r="M8" s="39">
        <v>4</v>
      </c>
      <c r="N8" s="37">
        <v>1</v>
      </c>
      <c r="O8" s="37">
        <v>140</v>
      </c>
      <c r="P8" s="34">
        <v>100</v>
      </c>
      <c r="Q8" s="60">
        <v>40</v>
      </c>
      <c r="R8" s="37">
        <v>33</v>
      </c>
      <c r="S8" s="35">
        <v>26</v>
      </c>
      <c r="T8" s="39">
        <v>7</v>
      </c>
      <c r="U8" s="34">
        <v>0</v>
      </c>
      <c r="V8" s="61">
        <v>0</v>
      </c>
      <c r="W8" s="39">
        <v>33</v>
      </c>
      <c r="X8" s="37">
        <v>107</v>
      </c>
      <c r="Y8" s="35">
        <v>74</v>
      </c>
      <c r="Z8" s="36">
        <v>33</v>
      </c>
      <c r="AA8" s="35">
        <v>107</v>
      </c>
      <c r="AB8" s="39">
        <v>0</v>
      </c>
      <c r="AC8" s="37">
        <v>0</v>
      </c>
      <c r="AD8" s="34">
        <v>0</v>
      </c>
    </row>
    <row r="9" spans="1:31" ht="15.75" customHeight="1" x14ac:dyDescent="0.4">
      <c r="B9" s="441" t="s">
        <v>409</v>
      </c>
      <c r="C9" s="91"/>
      <c r="D9" s="35">
        <v>1</v>
      </c>
      <c r="E9" s="36">
        <v>0</v>
      </c>
      <c r="F9" s="37">
        <v>0</v>
      </c>
      <c r="G9" s="37">
        <v>24</v>
      </c>
      <c r="H9" s="37">
        <v>18</v>
      </c>
      <c r="I9" s="35">
        <v>12</v>
      </c>
      <c r="J9" s="39">
        <v>6</v>
      </c>
      <c r="K9" s="37">
        <v>6</v>
      </c>
      <c r="L9" s="35">
        <v>4</v>
      </c>
      <c r="M9" s="39">
        <v>2</v>
      </c>
      <c r="N9" s="37">
        <v>1</v>
      </c>
      <c r="O9" s="37">
        <v>75</v>
      </c>
      <c r="P9" s="34">
        <v>51</v>
      </c>
      <c r="Q9" s="60">
        <v>24</v>
      </c>
      <c r="R9" s="37">
        <v>0</v>
      </c>
      <c r="S9" s="35">
        <v>0</v>
      </c>
      <c r="T9" s="39">
        <v>0</v>
      </c>
      <c r="U9" s="34">
        <v>0</v>
      </c>
      <c r="V9" s="61">
        <v>0</v>
      </c>
      <c r="W9" s="39">
        <v>0</v>
      </c>
      <c r="X9" s="37">
        <v>75</v>
      </c>
      <c r="Y9" s="35">
        <v>51</v>
      </c>
      <c r="Z9" s="36">
        <v>24</v>
      </c>
      <c r="AA9" s="35">
        <v>75</v>
      </c>
      <c r="AB9" s="39">
        <v>0</v>
      </c>
      <c r="AC9" s="37">
        <v>0</v>
      </c>
      <c r="AD9" s="34">
        <v>0</v>
      </c>
    </row>
    <row r="10" spans="1:31" ht="15.75" customHeight="1" x14ac:dyDescent="0.4">
      <c r="B10" s="441" t="s">
        <v>410</v>
      </c>
      <c r="C10" s="91"/>
      <c r="D10" s="35">
        <v>1</v>
      </c>
      <c r="E10" s="36">
        <v>0</v>
      </c>
      <c r="F10" s="37">
        <v>0</v>
      </c>
      <c r="G10" s="37">
        <v>21</v>
      </c>
      <c r="H10" s="37">
        <v>14</v>
      </c>
      <c r="I10" s="35">
        <v>9</v>
      </c>
      <c r="J10" s="39">
        <v>5</v>
      </c>
      <c r="K10" s="37">
        <v>7</v>
      </c>
      <c r="L10" s="35">
        <v>5</v>
      </c>
      <c r="M10" s="39">
        <v>2</v>
      </c>
      <c r="N10" s="37">
        <v>1</v>
      </c>
      <c r="O10" s="37">
        <v>47</v>
      </c>
      <c r="P10" s="34">
        <v>31</v>
      </c>
      <c r="Q10" s="60">
        <v>16</v>
      </c>
      <c r="R10" s="37">
        <v>0</v>
      </c>
      <c r="S10" s="35">
        <v>0</v>
      </c>
      <c r="T10" s="39">
        <v>0</v>
      </c>
      <c r="U10" s="34">
        <v>0</v>
      </c>
      <c r="V10" s="61">
        <v>0</v>
      </c>
      <c r="W10" s="39">
        <v>0</v>
      </c>
      <c r="X10" s="37">
        <v>47</v>
      </c>
      <c r="Y10" s="35">
        <v>31</v>
      </c>
      <c r="Z10" s="36">
        <v>16</v>
      </c>
      <c r="AA10" s="35">
        <v>47</v>
      </c>
      <c r="AB10" s="39">
        <v>0</v>
      </c>
      <c r="AC10" s="37">
        <v>0</v>
      </c>
      <c r="AD10" s="34">
        <v>0</v>
      </c>
    </row>
    <row r="11" spans="1:31" ht="15.75" customHeight="1" x14ac:dyDescent="0.4">
      <c r="B11" s="441" t="s">
        <v>411</v>
      </c>
      <c r="C11" s="91"/>
      <c r="D11" s="35">
        <f>D13</f>
        <v>1</v>
      </c>
      <c r="E11" s="36">
        <f t="shared" ref="E11:AD11" si="0">E13</f>
        <v>0</v>
      </c>
      <c r="F11" s="37">
        <f t="shared" si="0"/>
        <v>0</v>
      </c>
      <c r="G11" s="37">
        <f t="shared" si="0"/>
        <v>13</v>
      </c>
      <c r="H11" s="37">
        <f t="shared" si="0"/>
        <v>9</v>
      </c>
      <c r="I11" s="35">
        <f t="shared" si="0"/>
        <v>6</v>
      </c>
      <c r="J11" s="39">
        <f t="shared" si="0"/>
        <v>3</v>
      </c>
      <c r="K11" s="37">
        <f t="shared" si="0"/>
        <v>4</v>
      </c>
      <c r="L11" s="35">
        <f t="shared" si="0"/>
        <v>3</v>
      </c>
      <c r="M11" s="39">
        <f t="shared" si="0"/>
        <v>1</v>
      </c>
      <c r="N11" s="37">
        <f t="shared" si="0"/>
        <v>1</v>
      </c>
      <c r="O11" s="37">
        <f t="shared" si="0"/>
        <v>18</v>
      </c>
      <c r="P11" s="35">
        <f t="shared" si="0"/>
        <v>13</v>
      </c>
      <c r="Q11" s="39">
        <f t="shared" si="0"/>
        <v>5</v>
      </c>
      <c r="R11" s="37">
        <f t="shared" si="0"/>
        <v>0</v>
      </c>
      <c r="S11" s="35">
        <f t="shared" si="0"/>
        <v>0</v>
      </c>
      <c r="T11" s="39">
        <f t="shared" si="0"/>
        <v>0</v>
      </c>
      <c r="U11" s="34">
        <f t="shared" si="0"/>
        <v>0</v>
      </c>
      <c r="V11" s="61">
        <f t="shared" si="0"/>
        <v>0</v>
      </c>
      <c r="W11" s="39">
        <f t="shared" si="0"/>
        <v>0</v>
      </c>
      <c r="X11" s="37">
        <f t="shared" si="0"/>
        <v>18</v>
      </c>
      <c r="Y11" s="35">
        <f t="shared" si="0"/>
        <v>13</v>
      </c>
      <c r="Z11" s="36">
        <f t="shared" si="0"/>
        <v>5</v>
      </c>
      <c r="AA11" s="35">
        <f t="shared" si="0"/>
        <v>18</v>
      </c>
      <c r="AB11" s="39">
        <f t="shared" si="0"/>
        <v>0</v>
      </c>
      <c r="AC11" s="37">
        <f t="shared" si="0"/>
        <v>0</v>
      </c>
      <c r="AD11" s="34">
        <f t="shared" si="0"/>
        <v>0</v>
      </c>
    </row>
    <row r="12" spans="1:31" ht="6" customHeight="1" x14ac:dyDescent="0.4">
      <c r="B12" s="73"/>
      <c r="C12" s="91"/>
      <c r="D12" s="35"/>
      <c r="E12" s="36"/>
      <c r="F12" s="37"/>
      <c r="G12" s="37"/>
      <c r="H12" s="37"/>
      <c r="I12" s="35"/>
      <c r="J12" s="39"/>
      <c r="K12" s="37"/>
      <c r="L12" s="35"/>
      <c r="M12" s="39"/>
      <c r="N12" s="37"/>
      <c r="O12" s="37"/>
      <c r="P12" s="35"/>
      <c r="Q12" s="39"/>
      <c r="R12" s="37"/>
      <c r="S12" s="35"/>
      <c r="T12" s="39"/>
      <c r="U12" s="34"/>
      <c r="V12" s="61"/>
      <c r="W12" s="39"/>
      <c r="X12" s="37"/>
      <c r="Y12" s="35"/>
      <c r="Z12" s="36"/>
      <c r="AA12" s="35"/>
      <c r="AB12" s="39"/>
      <c r="AC12" s="37"/>
      <c r="AD12" s="34"/>
    </row>
    <row r="13" spans="1:31" ht="15.75" customHeight="1" x14ac:dyDescent="0.4">
      <c r="B13" s="73" t="s">
        <v>355</v>
      </c>
      <c r="C13" s="91"/>
      <c r="D13" s="35">
        <f>D14</f>
        <v>1</v>
      </c>
      <c r="E13" s="36">
        <f t="shared" ref="E13:AD13" si="1">E14</f>
        <v>0</v>
      </c>
      <c r="F13" s="37">
        <f t="shared" si="1"/>
        <v>0</v>
      </c>
      <c r="G13" s="37">
        <f t="shared" si="1"/>
        <v>13</v>
      </c>
      <c r="H13" s="37">
        <f t="shared" si="1"/>
        <v>9</v>
      </c>
      <c r="I13" s="35">
        <f t="shared" si="1"/>
        <v>6</v>
      </c>
      <c r="J13" s="39">
        <f t="shared" si="1"/>
        <v>3</v>
      </c>
      <c r="K13" s="37">
        <f t="shared" si="1"/>
        <v>4</v>
      </c>
      <c r="L13" s="35">
        <f t="shared" si="1"/>
        <v>3</v>
      </c>
      <c r="M13" s="39">
        <f t="shared" si="1"/>
        <v>1</v>
      </c>
      <c r="N13" s="37">
        <f t="shared" si="1"/>
        <v>1</v>
      </c>
      <c r="O13" s="37">
        <f t="shared" si="1"/>
        <v>18</v>
      </c>
      <c r="P13" s="35">
        <f t="shared" si="1"/>
        <v>13</v>
      </c>
      <c r="Q13" s="39">
        <f t="shared" si="1"/>
        <v>5</v>
      </c>
      <c r="R13" s="37">
        <f t="shared" si="1"/>
        <v>0</v>
      </c>
      <c r="S13" s="35">
        <f t="shared" si="1"/>
        <v>0</v>
      </c>
      <c r="T13" s="39">
        <f t="shared" si="1"/>
        <v>0</v>
      </c>
      <c r="U13" s="34">
        <f t="shared" si="1"/>
        <v>0</v>
      </c>
      <c r="V13" s="61">
        <f t="shared" si="1"/>
        <v>0</v>
      </c>
      <c r="W13" s="39">
        <f t="shared" si="1"/>
        <v>0</v>
      </c>
      <c r="X13" s="37">
        <f t="shared" si="1"/>
        <v>18</v>
      </c>
      <c r="Y13" s="35">
        <f t="shared" si="1"/>
        <v>13</v>
      </c>
      <c r="Z13" s="36">
        <f t="shared" si="1"/>
        <v>5</v>
      </c>
      <c r="AA13" s="35">
        <f t="shared" si="1"/>
        <v>18</v>
      </c>
      <c r="AB13" s="39">
        <f t="shared" si="1"/>
        <v>0</v>
      </c>
      <c r="AC13" s="37">
        <f t="shared" si="1"/>
        <v>0</v>
      </c>
      <c r="AD13" s="34">
        <f t="shared" si="1"/>
        <v>0</v>
      </c>
    </row>
    <row r="14" spans="1:31" ht="15.75" customHeight="1" x14ac:dyDescent="0.4">
      <c r="B14" s="92">
        <v>1</v>
      </c>
      <c r="C14" s="93" t="s">
        <v>356</v>
      </c>
      <c r="D14" s="44">
        <v>1</v>
      </c>
      <c r="E14" s="47">
        <v>0</v>
      </c>
      <c r="F14" s="42">
        <v>0</v>
      </c>
      <c r="G14" s="42">
        <f>SUM(H14+K14)</f>
        <v>13</v>
      </c>
      <c r="H14" s="42">
        <f>I14+J14</f>
        <v>9</v>
      </c>
      <c r="I14" s="44">
        <v>6</v>
      </c>
      <c r="J14" s="45">
        <v>3</v>
      </c>
      <c r="K14" s="42">
        <f>L14+M14</f>
        <v>4</v>
      </c>
      <c r="L14" s="44">
        <v>3</v>
      </c>
      <c r="M14" s="45">
        <v>1</v>
      </c>
      <c r="N14" s="42">
        <v>1</v>
      </c>
      <c r="O14" s="42">
        <f>P14+Q14</f>
        <v>18</v>
      </c>
      <c r="P14" s="44">
        <f>S14+Y14</f>
        <v>13</v>
      </c>
      <c r="Q14" s="45">
        <f>T14+Z14</f>
        <v>5</v>
      </c>
      <c r="R14" s="42">
        <f>S14+T14</f>
        <v>0</v>
      </c>
      <c r="S14" s="44">
        <v>0</v>
      </c>
      <c r="T14" s="45">
        <v>0</v>
      </c>
      <c r="U14" s="46">
        <v>0</v>
      </c>
      <c r="V14" s="169">
        <v>0</v>
      </c>
      <c r="W14" s="45">
        <v>0</v>
      </c>
      <c r="X14" s="42">
        <f>Y14+Z14</f>
        <v>18</v>
      </c>
      <c r="Y14" s="44">
        <v>13</v>
      </c>
      <c r="Z14" s="47">
        <v>5</v>
      </c>
      <c r="AA14" s="44">
        <v>18</v>
      </c>
      <c r="AB14" s="45">
        <v>0</v>
      </c>
      <c r="AC14" s="42">
        <v>0</v>
      </c>
      <c r="AD14" s="46">
        <v>0</v>
      </c>
    </row>
    <row r="15" spans="1:31" ht="15.75" customHeight="1" x14ac:dyDescent="0.4">
      <c r="B15" s="170" t="s">
        <v>160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</row>
  </sheetData>
  <phoneticPr fontId="20"/>
  <hyperlinks>
    <hyperlink ref="A1" location="目次!C1" display="目次へ" xr:uid="{0AE20AD9-57D3-42DE-A24B-640D504E2031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F36"/>
  <sheetViews>
    <sheetView view="pageBreakPreview" zoomScale="85" zoomScaleNormal="100" zoomScaleSheetLayoutView="85" workbookViewId="0">
      <selection activeCell="X10" sqref="X10"/>
    </sheetView>
  </sheetViews>
  <sheetFormatPr defaultColWidth="6.25" defaultRowHeight="15" customHeight="1" x14ac:dyDescent="0.4"/>
  <cols>
    <col min="1" max="1" width="6.25" style="27"/>
    <col min="2" max="2" width="3.125" style="27" customWidth="1"/>
    <col min="3" max="3" width="7.5" style="27" customWidth="1"/>
    <col min="4" max="4" width="6.125" style="27" customWidth="1"/>
    <col min="5" max="10" width="5.5" style="27" customWidth="1"/>
    <col min="11" max="11" width="7.625" style="27" bestFit="1" customWidth="1"/>
    <col min="12" max="17" width="6.625" style="27" bestFit="1" customWidth="1"/>
    <col min="18" max="18" width="8.25" style="27" customWidth="1"/>
    <col min="19" max="21" width="6.625" style="27" customWidth="1"/>
    <col min="22" max="22" width="7.125" style="27" bestFit="1" customWidth="1"/>
    <col min="23" max="23" width="7.5" style="27" bestFit="1" customWidth="1"/>
    <col min="24" max="24" width="7.125" style="27" bestFit="1" customWidth="1"/>
    <col min="25" max="30" width="7" style="27" customWidth="1"/>
    <col min="31" max="31" width="7.75" style="27" customWidth="1"/>
    <col min="32" max="32" width="7" style="27" customWidth="1"/>
    <col min="33" max="16384" width="6.25" style="27"/>
  </cols>
  <sheetData>
    <row r="1" spans="1:32" ht="15" customHeight="1" x14ac:dyDescent="0.4">
      <c r="A1" s="294" t="s">
        <v>264</v>
      </c>
      <c r="B1" s="27" t="s">
        <v>161</v>
      </c>
    </row>
    <row r="2" spans="1:32" ht="15" customHeight="1" x14ac:dyDescent="0.4">
      <c r="B2" s="27" t="s">
        <v>162</v>
      </c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</row>
    <row r="3" spans="1:32" s="28" customFormat="1" ht="15" customHeight="1" x14ac:dyDescent="0.4">
      <c r="B3" s="49" t="s">
        <v>163</v>
      </c>
      <c r="C3" s="2"/>
      <c r="D3" s="50" t="s">
        <v>54</v>
      </c>
      <c r="E3" s="146" t="s">
        <v>164</v>
      </c>
      <c r="F3" s="52"/>
      <c r="G3" s="52"/>
      <c r="H3" s="52"/>
      <c r="I3" s="52"/>
      <c r="J3" s="53"/>
      <c r="K3" s="52" t="s">
        <v>165</v>
      </c>
      <c r="L3" s="52"/>
      <c r="M3" s="52"/>
      <c r="N3" s="52"/>
      <c r="O3" s="52"/>
      <c r="P3" s="52"/>
      <c r="Q3" s="52"/>
      <c r="R3" s="171" t="s">
        <v>39</v>
      </c>
      <c r="S3" s="146" t="s">
        <v>92</v>
      </c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1:32" s="28" customFormat="1" ht="15" customHeight="1" x14ac:dyDescent="0.4">
      <c r="B4" s="4"/>
      <c r="C4" s="5"/>
      <c r="D4" s="6"/>
      <c r="E4" s="146" t="s">
        <v>166</v>
      </c>
      <c r="F4" s="53"/>
      <c r="G4" s="51" t="s">
        <v>167</v>
      </c>
      <c r="H4" s="53"/>
      <c r="I4" s="51" t="s">
        <v>168</v>
      </c>
      <c r="J4" s="53"/>
      <c r="K4" s="172" t="s">
        <v>151</v>
      </c>
      <c r="L4" s="173" t="s">
        <v>59</v>
      </c>
      <c r="M4" s="51"/>
      <c r="N4" s="174"/>
      <c r="O4" s="173" t="s">
        <v>60</v>
      </c>
      <c r="P4" s="51"/>
      <c r="Q4" s="49"/>
      <c r="R4" s="175" t="s">
        <v>169</v>
      </c>
      <c r="S4" s="144" t="s">
        <v>14</v>
      </c>
      <c r="T4" s="49"/>
      <c r="U4" s="174"/>
      <c r="V4" s="51" t="s">
        <v>170</v>
      </c>
      <c r="W4" s="146"/>
      <c r="X4" s="55"/>
      <c r="Y4" s="51" t="s">
        <v>171</v>
      </c>
      <c r="Z4" s="146"/>
      <c r="AA4" s="146"/>
      <c r="AB4" s="146"/>
      <c r="AC4" s="146"/>
      <c r="AD4" s="146"/>
      <c r="AE4" s="146"/>
      <c r="AF4" s="146"/>
    </row>
    <row r="5" spans="1:32" s="28" customFormat="1" ht="30.75" customHeight="1" x14ac:dyDescent="0.4">
      <c r="B5" s="9"/>
      <c r="C5" s="10"/>
      <c r="D5" s="11"/>
      <c r="E5" s="54" t="s">
        <v>172</v>
      </c>
      <c r="F5" s="55" t="s">
        <v>118</v>
      </c>
      <c r="G5" s="54" t="s">
        <v>172</v>
      </c>
      <c r="H5" s="55" t="s">
        <v>118</v>
      </c>
      <c r="I5" s="54" t="s">
        <v>172</v>
      </c>
      <c r="J5" s="55" t="s">
        <v>118</v>
      </c>
      <c r="K5" s="11"/>
      <c r="L5" s="176" t="s">
        <v>151</v>
      </c>
      <c r="M5" s="176" t="s">
        <v>173</v>
      </c>
      <c r="N5" s="53" t="s">
        <v>174</v>
      </c>
      <c r="O5" s="176" t="s">
        <v>151</v>
      </c>
      <c r="P5" s="176" t="s">
        <v>173</v>
      </c>
      <c r="Q5" s="53" t="s">
        <v>174</v>
      </c>
      <c r="R5" s="11"/>
      <c r="S5" s="11"/>
      <c r="T5" s="176" t="s">
        <v>173</v>
      </c>
      <c r="U5" s="53" t="s">
        <v>174</v>
      </c>
      <c r="V5" s="144" t="s">
        <v>175</v>
      </c>
      <c r="W5" s="177" t="s">
        <v>176</v>
      </c>
      <c r="X5" s="49" t="s">
        <v>177</v>
      </c>
      <c r="Y5" s="178" t="s">
        <v>178</v>
      </c>
      <c r="Z5" s="179" t="s">
        <v>179</v>
      </c>
      <c r="AA5" s="179" t="s">
        <v>180</v>
      </c>
      <c r="AB5" s="179" t="s">
        <v>181</v>
      </c>
      <c r="AC5" s="179" t="s">
        <v>182</v>
      </c>
      <c r="AD5" s="180" t="s">
        <v>183</v>
      </c>
      <c r="AE5" s="180" t="s">
        <v>184</v>
      </c>
      <c r="AF5" s="181" t="s">
        <v>185</v>
      </c>
    </row>
    <row r="6" spans="1:32" ht="15" customHeight="1" x14ac:dyDescent="0.4">
      <c r="B6" s="27" t="s">
        <v>407</v>
      </c>
      <c r="C6" s="327"/>
      <c r="D6" s="182">
        <v>165</v>
      </c>
      <c r="E6" s="183">
        <v>31</v>
      </c>
      <c r="F6" s="184">
        <v>3</v>
      </c>
      <c r="G6" s="183">
        <v>633</v>
      </c>
      <c r="H6" s="184">
        <v>133</v>
      </c>
      <c r="I6" s="183">
        <v>4</v>
      </c>
      <c r="J6" s="184">
        <v>0</v>
      </c>
      <c r="K6" s="183">
        <v>10452</v>
      </c>
      <c r="L6" s="183">
        <v>3000</v>
      </c>
      <c r="M6" s="183">
        <v>1606</v>
      </c>
      <c r="N6" s="184">
        <v>1394</v>
      </c>
      <c r="O6" s="183">
        <v>7452</v>
      </c>
      <c r="P6" s="183">
        <v>4244</v>
      </c>
      <c r="Q6" s="184">
        <v>3208</v>
      </c>
      <c r="R6" s="182">
        <v>1408</v>
      </c>
      <c r="S6" s="185">
        <v>62432</v>
      </c>
      <c r="T6" s="183">
        <v>27836</v>
      </c>
      <c r="U6" s="184">
        <v>34596</v>
      </c>
      <c r="V6" s="186">
        <v>3125</v>
      </c>
      <c r="W6" s="187">
        <v>59073</v>
      </c>
      <c r="X6" s="184">
        <v>234</v>
      </c>
      <c r="Y6" s="183">
        <v>21224</v>
      </c>
      <c r="Z6" s="187">
        <v>11522</v>
      </c>
      <c r="AA6" s="187">
        <v>9308</v>
      </c>
      <c r="AB6" s="187">
        <v>8226</v>
      </c>
      <c r="AC6" s="187">
        <v>7088</v>
      </c>
      <c r="AD6" s="187">
        <v>2902</v>
      </c>
      <c r="AE6" s="187">
        <v>2098</v>
      </c>
      <c r="AF6" s="188">
        <v>64</v>
      </c>
    </row>
    <row r="7" spans="1:32" ht="15" customHeight="1" x14ac:dyDescent="0.4">
      <c r="B7" s="27" t="s">
        <v>408</v>
      </c>
      <c r="C7" s="74"/>
      <c r="D7" s="37">
        <v>164</v>
      </c>
      <c r="E7" s="35">
        <v>29</v>
      </c>
      <c r="F7" s="36">
        <v>3</v>
      </c>
      <c r="G7" s="35">
        <v>595</v>
      </c>
      <c r="H7" s="36">
        <v>112</v>
      </c>
      <c r="I7" s="35">
        <v>4</v>
      </c>
      <c r="J7" s="36">
        <v>0</v>
      </c>
      <c r="K7" s="35">
        <v>10367</v>
      </c>
      <c r="L7" s="35">
        <v>3023</v>
      </c>
      <c r="M7" s="35">
        <v>1634</v>
      </c>
      <c r="N7" s="36">
        <v>1389</v>
      </c>
      <c r="O7" s="35">
        <v>7344</v>
      </c>
      <c r="P7" s="35">
        <v>4182</v>
      </c>
      <c r="Q7" s="36">
        <v>3162</v>
      </c>
      <c r="R7" s="37">
        <v>1409</v>
      </c>
      <c r="S7" s="189">
        <v>62631</v>
      </c>
      <c r="T7" s="35">
        <v>27854</v>
      </c>
      <c r="U7" s="36">
        <v>34777</v>
      </c>
      <c r="V7" s="34">
        <v>2946</v>
      </c>
      <c r="W7" s="61">
        <v>59537</v>
      </c>
      <c r="X7" s="36">
        <v>148</v>
      </c>
      <c r="Y7" s="35">
        <v>20456</v>
      </c>
      <c r="Z7" s="61">
        <v>11542</v>
      </c>
      <c r="AA7" s="61">
        <v>9819</v>
      </c>
      <c r="AB7" s="61">
        <v>8578</v>
      </c>
      <c r="AC7" s="61">
        <v>7041</v>
      </c>
      <c r="AD7" s="61">
        <v>2938</v>
      </c>
      <c r="AE7" s="61">
        <v>2090</v>
      </c>
      <c r="AF7" s="62">
        <v>167</v>
      </c>
    </row>
    <row r="8" spans="1:32" ht="15" customHeight="1" x14ac:dyDescent="0.4">
      <c r="B8" s="27" t="s">
        <v>409</v>
      </c>
      <c r="C8" s="74"/>
      <c r="D8" s="37">
        <v>161</v>
      </c>
      <c r="E8" s="35">
        <v>31</v>
      </c>
      <c r="F8" s="36">
        <v>2</v>
      </c>
      <c r="G8" s="35">
        <v>611</v>
      </c>
      <c r="H8" s="36">
        <v>105</v>
      </c>
      <c r="I8" s="35">
        <v>4</v>
      </c>
      <c r="J8" s="36">
        <v>0</v>
      </c>
      <c r="K8" s="35">
        <v>10154</v>
      </c>
      <c r="L8" s="35">
        <v>2917</v>
      </c>
      <c r="M8" s="35">
        <v>1586</v>
      </c>
      <c r="N8" s="36">
        <v>1331</v>
      </c>
      <c r="O8" s="35">
        <v>7237</v>
      </c>
      <c r="P8" s="35">
        <v>4143</v>
      </c>
      <c r="Q8" s="36">
        <v>3094</v>
      </c>
      <c r="R8" s="37">
        <v>1363</v>
      </c>
      <c r="S8" s="189">
        <v>58664</v>
      </c>
      <c r="T8" s="35">
        <v>25969</v>
      </c>
      <c r="U8" s="36">
        <v>32695</v>
      </c>
      <c r="V8" s="34">
        <v>2756</v>
      </c>
      <c r="W8" s="61">
        <v>55753</v>
      </c>
      <c r="X8" s="36">
        <v>155</v>
      </c>
      <c r="Y8" s="35">
        <v>18707</v>
      </c>
      <c r="Z8" s="61">
        <v>11465</v>
      </c>
      <c r="AA8" s="61">
        <v>9328</v>
      </c>
      <c r="AB8" s="61">
        <v>8334</v>
      </c>
      <c r="AC8" s="61">
        <v>5979</v>
      </c>
      <c r="AD8" s="61">
        <v>2746</v>
      </c>
      <c r="AE8" s="61">
        <v>2043</v>
      </c>
      <c r="AF8" s="62">
        <v>62</v>
      </c>
    </row>
    <row r="9" spans="1:32" ht="15" customHeight="1" x14ac:dyDescent="0.4">
      <c r="B9" s="27" t="s">
        <v>410</v>
      </c>
      <c r="C9" s="74"/>
      <c r="D9" s="37">
        <v>159</v>
      </c>
      <c r="E9" s="35">
        <v>30</v>
      </c>
      <c r="F9" s="36">
        <v>2</v>
      </c>
      <c r="G9" s="35">
        <v>599</v>
      </c>
      <c r="H9" s="36">
        <v>97</v>
      </c>
      <c r="I9" s="35">
        <v>4</v>
      </c>
      <c r="J9" s="36">
        <v>0</v>
      </c>
      <c r="K9" s="35">
        <v>9992</v>
      </c>
      <c r="L9" s="35">
        <v>2908</v>
      </c>
      <c r="M9" s="35">
        <v>1570</v>
      </c>
      <c r="N9" s="36">
        <v>1338</v>
      </c>
      <c r="O9" s="35">
        <v>7084</v>
      </c>
      <c r="P9" s="35">
        <v>4026</v>
      </c>
      <c r="Q9" s="36">
        <v>3058</v>
      </c>
      <c r="R9" s="37">
        <v>1361</v>
      </c>
      <c r="S9" s="189">
        <v>55658</v>
      </c>
      <c r="T9" s="35">
        <v>24306</v>
      </c>
      <c r="U9" s="36">
        <v>31352</v>
      </c>
      <c r="V9" s="34">
        <v>2720</v>
      </c>
      <c r="W9" s="61">
        <v>52761</v>
      </c>
      <c r="X9" s="36">
        <v>177</v>
      </c>
      <c r="Y9" s="35">
        <v>18062</v>
      </c>
      <c r="Z9" s="61">
        <v>10958</v>
      </c>
      <c r="AA9" s="61">
        <v>8671</v>
      </c>
      <c r="AB9" s="61">
        <v>8267</v>
      </c>
      <c r="AC9" s="61">
        <v>5286</v>
      </c>
      <c r="AD9" s="61">
        <v>2429</v>
      </c>
      <c r="AE9" s="61">
        <v>1918</v>
      </c>
      <c r="AF9" s="62">
        <v>67</v>
      </c>
    </row>
    <row r="10" spans="1:32" ht="15" customHeight="1" x14ac:dyDescent="0.4">
      <c r="B10" s="27" t="s">
        <v>411</v>
      </c>
      <c r="C10" s="74"/>
      <c r="D10" s="37">
        <f>D12+D15</f>
        <v>159</v>
      </c>
      <c r="E10" s="35">
        <f t="shared" ref="E10:AF10" si="0">E12+E15</f>
        <v>29</v>
      </c>
      <c r="F10" s="36">
        <f t="shared" si="0"/>
        <v>2</v>
      </c>
      <c r="G10" s="35">
        <f t="shared" si="0"/>
        <v>596</v>
      </c>
      <c r="H10" s="36">
        <f t="shared" si="0"/>
        <v>93</v>
      </c>
      <c r="I10" s="35">
        <f t="shared" si="0"/>
        <v>3</v>
      </c>
      <c r="J10" s="36">
        <f t="shared" si="0"/>
        <v>0</v>
      </c>
      <c r="K10" s="35">
        <f t="shared" si="0"/>
        <v>9739</v>
      </c>
      <c r="L10" s="35">
        <f t="shared" si="0"/>
        <v>2870</v>
      </c>
      <c r="M10" s="35">
        <f t="shared" si="0"/>
        <v>1522</v>
      </c>
      <c r="N10" s="36">
        <f t="shared" si="0"/>
        <v>1348</v>
      </c>
      <c r="O10" s="35">
        <f t="shared" si="0"/>
        <v>6869</v>
      </c>
      <c r="P10" s="35">
        <f t="shared" si="0"/>
        <v>3896</v>
      </c>
      <c r="Q10" s="36">
        <f t="shared" si="0"/>
        <v>2973</v>
      </c>
      <c r="R10" s="37">
        <f t="shared" si="0"/>
        <v>1371</v>
      </c>
      <c r="S10" s="189">
        <f t="shared" si="0"/>
        <v>55392</v>
      </c>
      <c r="T10" s="35">
        <f t="shared" si="0"/>
        <v>24201</v>
      </c>
      <c r="U10" s="36">
        <f t="shared" si="0"/>
        <v>31191</v>
      </c>
      <c r="V10" s="34">
        <f t="shared" si="0"/>
        <v>2906</v>
      </c>
      <c r="W10" s="61">
        <f t="shared" si="0"/>
        <v>52341</v>
      </c>
      <c r="X10" s="36">
        <f t="shared" si="0"/>
        <v>145</v>
      </c>
      <c r="Y10" s="35">
        <f>Y12+Y15</f>
        <v>18615</v>
      </c>
      <c r="Z10" s="61">
        <f t="shared" si="0"/>
        <v>10476</v>
      </c>
      <c r="AA10" s="61">
        <f t="shared" si="0"/>
        <v>8512</v>
      </c>
      <c r="AB10" s="61">
        <f t="shared" si="0"/>
        <v>8124</v>
      </c>
      <c r="AC10" s="61">
        <f t="shared" si="0"/>
        <v>5620</v>
      </c>
      <c r="AD10" s="61">
        <f t="shared" si="0"/>
        <v>2154</v>
      </c>
      <c r="AE10" s="61">
        <f t="shared" si="0"/>
        <v>1826</v>
      </c>
      <c r="AF10" s="62">
        <f t="shared" si="0"/>
        <v>65</v>
      </c>
    </row>
    <row r="11" spans="1:32" ht="6" customHeight="1" x14ac:dyDescent="0.4">
      <c r="C11" s="74"/>
      <c r="D11" s="37"/>
      <c r="E11" s="35"/>
      <c r="F11" s="36"/>
      <c r="G11" s="35"/>
      <c r="H11" s="36"/>
      <c r="I11" s="35"/>
      <c r="J11" s="36"/>
      <c r="K11" s="35"/>
      <c r="L11" s="35"/>
      <c r="M11" s="35"/>
      <c r="N11" s="36"/>
      <c r="O11" s="35"/>
      <c r="P11" s="35"/>
      <c r="Q11" s="36"/>
      <c r="R11" s="37"/>
      <c r="S11" s="190"/>
      <c r="T11" s="35"/>
      <c r="U11" s="36"/>
      <c r="V11" s="34"/>
      <c r="W11" s="61"/>
      <c r="X11" s="36"/>
      <c r="Y11" s="35"/>
      <c r="Z11" s="61"/>
      <c r="AA11" s="61"/>
      <c r="AB11" s="61"/>
      <c r="AC11" s="61"/>
      <c r="AD11" s="61"/>
      <c r="AE11" s="61"/>
      <c r="AF11" s="62"/>
    </row>
    <row r="12" spans="1:32" ht="15" customHeight="1" x14ac:dyDescent="0.4">
      <c r="B12" s="27" t="s">
        <v>265</v>
      </c>
      <c r="C12" s="74"/>
      <c r="D12" s="37">
        <f>D13</f>
        <v>1</v>
      </c>
      <c r="E12" s="35">
        <f t="shared" ref="E12:AF12" si="1">E13</f>
        <v>0</v>
      </c>
      <c r="F12" s="39">
        <f t="shared" si="1"/>
        <v>0</v>
      </c>
      <c r="G12" s="35">
        <f t="shared" si="1"/>
        <v>1</v>
      </c>
      <c r="H12" s="39">
        <f t="shared" si="1"/>
        <v>0</v>
      </c>
      <c r="I12" s="35">
        <f t="shared" si="1"/>
        <v>0</v>
      </c>
      <c r="J12" s="39">
        <f t="shared" si="1"/>
        <v>0</v>
      </c>
      <c r="K12" s="35">
        <f t="shared" si="1"/>
        <v>8</v>
      </c>
      <c r="L12" s="35">
        <f t="shared" si="1"/>
        <v>8</v>
      </c>
      <c r="M12" s="35">
        <f t="shared" si="1"/>
        <v>5</v>
      </c>
      <c r="N12" s="39">
        <f t="shared" si="1"/>
        <v>3</v>
      </c>
      <c r="O12" s="35">
        <f t="shared" si="1"/>
        <v>0</v>
      </c>
      <c r="P12" s="35">
        <f t="shared" si="1"/>
        <v>0</v>
      </c>
      <c r="Q12" s="36">
        <f t="shared" si="1"/>
        <v>0</v>
      </c>
      <c r="R12" s="37">
        <f t="shared" si="1"/>
        <v>3</v>
      </c>
      <c r="S12" s="190">
        <f t="shared" si="1"/>
        <v>64</v>
      </c>
      <c r="T12" s="35">
        <f t="shared" si="1"/>
        <v>11</v>
      </c>
      <c r="U12" s="39">
        <f t="shared" si="1"/>
        <v>53</v>
      </c>
      <c r="V12" s="34">
        <f t="shared" si="1"/>
        <v>0</v>
      </c>
      <c r="W12" s="61">
        <f t="shared" si="1"/>
        <v>64</v>
      </c>
      <c r="X12" s="29">
        <f t="shared" si="1"/>
        <v>0</v>
      </c>
      <c r="Y12" s="35">
        <f t="shared" si="1"/>
        <v>64</v>
      </c>
      <c r="Z12" s="61">
        <f t="shared" si="1"/>
        <v>0</v>
      </c>
      <c r="AA12" s="61">
        <f t="shared" si="1"/>
        <v>0</v>
      </c>
      <c r="AB12" s="61">
        <f t="shared" si="1"/>
        <v>0</v>
      </c>
      <c r="AC12" s="61">
        <f t="shared" si="1"/>
        <v>0</v>
      </c>
      <c r="AD12" s="61">
        <f t="shared" si="1"/>
        <v>0</v>
      </c>
      <c r="AE12" s="61">
        <f t="shared" si="1"/>
        <v>0</v>
      </c>
      <c r="AF12" s="62">
        <f t="shared" si="1"/>
        <v>0</v>
      </c>
    </row>
    <row r="13" spans="1:32" ht="15" customHeight="1" x14ac:dyDescent="0.4">
      <c r="B13" s="27">
        <v>1</v>
      </c>
      <c r="C13" s="75" t="s">
        <v>283</v>
      </c>
      <c r="D13" s="37">
        <v>1</v>
      </c>
      <c r="E13" s="35">
        <v>0</v>
      </c>
      <c r="F13" s="39">
        <v>0</v>
      </c>
      <c r="G13" s="35">
        <v>1</v>
      </c>
      <c r="H13" s="39">
        <v>0</v>
      </c>
      <c r="I13" s="35">
        <v>0</v>
      </c>
      <c r="J13" s="39">
        <v>0</v>
      </c>
      <c r="K13" s="35">
        <f>L13+O13</f>
        <v>8</v>
      </c>
      <c r="L13" s="35">
        <f>M13+N13</f>
        <v>8</v>
      </c>
      <c r="M13" s="35">
        <v>5</v>
      </c>
      <c r="N13" s="39">
        <v>3</v>
      </c>
      <c r="O13" s="35">
        <f>P13+Q13</f>
        <v>0</v>
      </c>
      <c r="P13" s="35">
        <v>0</v>
      </c>
      <c r="Q13" s="36">
        <v>0</v>
      </c>
      <c r="R13" s="37">
        <v>3</v>
      </c>
      <c r="S13" s="190">
        <f>T13+U13</f>
        <v>64</v>
      </c>
      <c r="T13" s="35">
        <v>11</v>
      </c>
      <c r="U13" s="39">
        <v>53</v>
      </c>
      <c r="V13" s="34">
        <v>0</v>
      </c>
      <c r="W13" s="61">
        <v>64</v>
      </c>
      <c r="X13" s="29">
        <v>0</v>
      </c>
      <c r="Y13" s="35">
        <v>64</v>
      </c>
      <c r="Z13" s="61"/>
      <c r="AA13" s="61"/>
      <c r="AB13" s="61"/>
      <c r="AC13" s="61"/>
      <c r="AD13" s="61"/>
      <c r="AE13" s="61"/>
      <c r="AF13" s="62"/>
    </row>
    <row r="14" spans="1:32" ht="6" customHeight="1" x14ac:dyDescent="0.4">
      <c r="C14" s="75"/>
      <c r="D14" s="37"/>
      <c r="E14" s="35"/>
      <c r="F14" s="39"/>
      <c r="G14" s="35"/>
      <c r="H14" s="39"/>
      <c r="I14" s="35"/>
      <c r="J14" s="39"/>
      <c r="K14" s="35"/>
      <c r="L14" s="35"/>
      <c r="M14" s="35"/>
      <c r="N14" s="39"/>
      <c r="O14" s="35"/>
      <c r="P14" s="35"/>
      <c r="Q14" s="36"/>
      <c r="R14" s="37"/>
      <c r="S14" s="190"/>
      <c r="T14" s="35"/>
      <c r="U14" s="39"/>
      <c r="V14" s="34"/>
      <c r="W14" s="61"/>
      <c r="X14" s="29"/>
      <c r="Y14" s="35"/>
      <c r="Z14" s="61"/>
      <c r="AA14" s="61"/>
      <c r="AB14" s="61"/>
      <c r="AC14" s="61"/>
      <c r="AD14" s="61"/>
      <c r="AE14" s="61"/>
      <c r="AF14" s="62"/>
    </row>
    <row r="15" spans="1:32" ht="15" customHeight="1" x14ac:dyDescent="0.4">
      <c r="B15" s="27" t="s">
        <v>23</v>
      </c>
      <c r="C15" s="74"/>
      <c r="D15" s="37">
        <f t="shared" ref="D15:AF15" si="2">SUM(D16:D35)</f>
        <v>158</v>
      </c>
      <c r="E15" s="35">
        <f t="shared" si="2"/>
        <v>29</v>
      </c>
      <c r="F15" s="39">
        <f t="shared" si="2"/>
        <v>2</v>
      </c>
      <c r="G15" s="35">
        <f t="shared" si="2"/>
        <v>595</v>
      </c>
      <c r="H15" s="39">
        <f t="shared" si="2"/>
        <v>93</v>
      </c>
      <c r="I15" s="35">
        <f t="shared" si="2"/>
        <v>3</v>
      </c>
      <c r="J15" s="39">
        <f t="shared" si="2"/>
        <v>0</v>
      </c>
      <c r="K15" s="35">
        <f t="shared" si="2"/>
        <v>9731</v>
      </c>
      <c r="L15" s="35">
        <f t="shared" si="2"/>
        <v>2862</v>
      </c>
      <c r="M15" s="35">
        <f t="shared" si="2"/>
        <v>1517</v>
      </c>
      <c r="N15" s="39">
        <f t="shared" si="2"/>
        <v>1345</v>
      </c>
      <c r="O15" s="35">
        <f t="shared" si="2"/>
        <v>6869</v>
      </c>
      <c r="P15" s="35">
        <f t="shared" si="2"/>
        <v>3896</v>
      </c>
      <c r="Q15" s="36">
        <f t="shared" si="2"/>
        <v>2973</v>
      </c>
      <c r="R15" s="37">
        <f t="shared" si="2"/>
        <v>1368</v>
      </c>
      <c r="S15" s="190">
        <f t="shared" si="2"/>
        <v>55328</v>
      </c>
      <c r="T15" s="35">
        <f t="shared" si="2"/>
        <v>24190</v>
      </c>
      <c r="U15" s="39">
        <f t="shared" si="2"/>
        <v>31138</v>
      </c>
      <c r="V15" s="34">
        <f t="shared" si="2"/>
        <v>2906</v>
      </c>
      <c r="W15" s="61">
        <f t="shared" si="2"/>
        <v>52277</v>
      </c>
      <c r="X15" s="36">
        <f t="shared" si="2"/>
        <v>145</v>
      </c>
      <c r="Y15" s="35">
        <f t="shared" si="2"/>
        <v>18551</v>
      </c>
      <c r="Z15" s="61">
        <f t="shared" si="2"/>
        <v>10476</v>
      </c>
      <c r="AA15" s="61">
        <f t="shared" si="2"/>
        <v>8512</v>
      </c>
      <c r="AB15" s="61">
        <f t="shared" si="2"/>
        <v>8124</v>
      </c>
      <c r="AC15" s="61">
        <f t="shared" si="2"/>
        <v>5620</v>
      </c>
      <c r="AD15" s="61">
        <f t="shared" si="2"/>
        <v>2154</v>
      </c>
      <c r="AE15" s="61">
        <f t="shared" si="2"/>
        <v>1826</v>
      </c>
      <c r="AF15" s="62">
        <f t="shared" si="2"/>
        <v>65</v>
      </c>
    </row>
    <row r="16" spans="1:32" ht="15" customHeight="1" x14ac:dyDescent="0.4">
      <c r="B16" s="27">
        <v>1</v>
      </c>
      <c r="C16" s="75" t="s">
        <v>266</v>
      </c>
      <c r="D16" s="37">
        <v>46</v>
      </c>
      <c r="E16" s="35">
        <v>6</v>
      </c>
      <c r="F16" s="39">
        <v>1</v>
      </c>
      <c r="G16" s="35">
        <v>226</v>
      </c>
      <c r="H16" s="39">
        <v>40</v>
      </c>
      <c r="I16" s="35">
        <v>0</v>
      </c>
      <c r="J16" s="39">
        <v>0</v>
      </c>
      <c r="K16" s="35">
        <f t="shared" ref="K16:K35" si="3">L16+O16</f>
        <v>3485</v>
      </c>
      <c r="L16" s="35">
        <f t="shared" ref="L16:L35" si="4">M16+N16</f>
        <v>970</v>
      </c>
      <c r="M16" s="35">
        <v>529</v>
      </c>
      <c r="N16" s="39">
        <v>441</v>
      </c>
      <c r="O16" s="35">
        <f t="shared" ref="O16:O35" si="5">P16+Q16</f>
        <v>2515</v>
      </c>
      <c r="P16" s="35">
        <v>1427</v>
      </c>
      <c r="Q16" s="36">
        <v>1088</v>
      </c>
      <c r="R16" s="37">
        <v>459</v>
      </c>
      <c r="S16" s="190">
        <f>T16+U16</f>
        <v>19784</v>
      </c>
      <c r="T16" s="35">
        <v>8636</v>
      </c>
      <c r="U16" s="39">
        <v>11148</v>
      </c>
      <c r="V16" s="34">
        <v>358</v>
      </c>
      <c r="W16" s="61">
        <v>19426</v>
      </c>
      <c r="X16" s="29">
        <v>0</v>
      </c>
      <c r="Y16" s="191">
        <v>5817</v>
      </c>
      <c r="Z16" s="192">
        <v>4075</v>
      </c>
      <c r="AA16" s="192">
        <v>4369</v>
      </c>
      <c r="AB16" s="192">
        <v>2071</v>
      </c>
      <c r="AC16" s="192">
        <v>1721</v>
      </c>
      <c r="AD16" s="192">
        <v>1513</v>
      </c>
      <c r="AE16" s="192">
        <v>204</v>
      </c>
      <c r="AF16" s="193">
        <v>14</v>
      </c>
    </row>
    <row r="17" spans="2:32" ht="15" customHeight="1" x14ac:dyDescent="0.4">
      <c r="B17" s="27">
        <v>2</v>
      </c>
      <c r="C17" s="75" t="s">
        <v>357</v>
      </c>
      <c r="D17" s="37">
        <v>3</v>
      </c>
      <c r="E17" s="35">
        <v>0</v>
      </c>
      <c r="F17" s="39">
        <v>0</v>
      </c>
      <c r="G17" s="35">
        <v>5</v>
      </c>
      <c r="H17" s="39">
        <v>0</v>
      </c>
      <c r="I17" s="35">
        <v>0</v>
      </c>
      <c r="J17" s="39">
        <v>0</v>
      </c>
      <c r="K17" s="35">
        <f t="shared" si="3"/>
        <v>79</v>
      </c>
      <c r="L17" s="35">
        <f t="shared" si="4"/>
        <v>21</v>
      </c>
      <c r="M17" s="35">
        <v>13</v>
      </c>
      <c r="N17" s="39">
        <v>8</v>
      </c>
      <c r="O17" s="35">
        <f t="shared" si="5"/>
        <v>58</v>
      </c>
      <c r="P17" s="35">
        <v>26</v>
      </c>
      <c r="Q17" s="36">
        <v>32</v>
      </c>
      <c r="R17" s="37">
        <v>9</v>
      </c>
      <c r="S17" s="190">
        <f t="shared" ref="S17:S35" si="6">T17+U17</f>
        <v>186</v>
      </c>
      <c r="T17" s="35">
        <v>83</v>
      </c>
      <c r="U17" s="39">
        <v>103</v>
      </c>
      <c r="V17" s="34">
        <v>0</v>
      </c>
      <c r="W17" s="61">
        <v>186</v>
      </c>
      <c r="X17" s="29">
        <v>0</v>
      </c>
      <c r="Y17" s="191">
        <v>0</v>
      </c>
      <c r="Z17" s="192">
        <v>0</v>
      </c>
      <c r="AA17" s="192">
        <v>56</v>
      </c>
      <c r="AB17" s="192">
        <v>0</v>
      </c>
      <c r="AC17" s="192">
        <v>0</v>
      </c>
      <c r="AD17" s="192">
        <v>0</v>
      </c>
      <c r="AE17" s="192">
        <v>130</v>
      </c>
      <c r="AF17" s="193">
        <v>0</v>
      </c>
    </row>
    <row r="18" spans="2:32" ht="15" customHeight="1" x14ac:dyDescent="0.4">
      <c r="B18" s="27">
        <v>3</v>
      </c>
      <c r="C18" s="75" t="s">
        <v>268</v>
      </c>
      <c r="D18" s="37">
        <v>6</v>
      </c>
      <c r="E18" s="35">
        <v>3</v>
      </c>
      <c r="F18" s="39">
        <v>0</v>
      </c>
      <c r="G18" s="35">
        <v>15</v>
      </c>
      <c r="H18" s="39">
        <v>0</v>
      </c>
      <c r="I18" s="35">
        <v>0</v>
      </c>
      <c r="J18" s="39">
        <v>0</v>
      </c>
      <c r="K18" s="35">
        <f t="shared" si="3"/>
        <v>159</v>
      </c>
      <c r="L18" s="35">
        <f t="shared" si="4"/>
        <v>53</v>
      </c>
      <c r="M18" s="35">
        <v>28</v>
      </c>
      <c r="N18" s="39">
        <v>25</v>
      </c>
      <c r="O18" s="35">
        <f t="shared" si="5"/>
        <v>106</v>
      </c>
      <c r="P18" s="35">
        <v>54</v>
      </c>
      <c r="Q18" s="36">
        <v>52</v>
      </c>
      <c r="R18" s="37">
        <v>23</v>
      </c>
      <c r="S18" s="190">
        <f t="shared" si="6"/>
        <v>899</v>
      </c>
      <c r="T18" s="35">
        <v>275</v>
      </c>
      <c r="U18" s="39">
        <v>624</v>
      </c>
      <c r="V18" s="34">
        <v>29</v>
      </c>
      <c r="W18" s="61">
        <v>870</v>
      </c>
      <c r="X18" s="29">
        <v>0</v>
      </c>
      <c r="Y18" s="191">
        <v>624</v>
      </c>
      <c r="Z18" s="192">
        <v>129</v>
      </c>
      <c r="AA18" s="192">
        <v>70</v>
      </c>
      <c r="AB18" s="192">
        <v>0</v>
      </c>
      <c r="AC18" s="192">
        <v>76</v>
      </c>
      <c r="AD18" s="192">
        <v>0</v>
      </c>
      <c r="AE18" s="192">
        <v>0</v>
      </c>
      <c r="AF18" s="193">
        <v>0</v>
      </c>
    </row>
    <row r="19" spans="2:32" ht="15" customHeight="1" x14ac:dyDescent="0.4">
      <c r="B19" s="27">
        <v>4</v>
      </c>
      <c r="C19" s="75" t="s">
        <v>270</v>
      </c>
      <c r="D19" s="37">
        <v>8</v>
      </c>
      <c r="E19" s="35">
        <v>1</v>
      </c>
      <c r="F19" s="39">
        <v>0</v>
      </c>
      <c r="G19" s="35">
        <v>27</v>
      </c>
      <c r="H19" s="39">
        <v>0</v>
      </c>
      <c r="I19" s="35">
        <v>0</v>
      </c>
      <c r="J19" s="39">
        <v>0</v>
      </c>
      <c r="K19" s="35">
        <f t="shared" si="3"/>
        <v>480</v>
      </c>
      <c r="L19" s="35">
        <f t="shared" si="4"/>
        <v>165</v>
      </c>
      <c r="M19" s="35">
        <v>52</v>
      </c>
      <c r="N19" s="39">
        <v>113</v>
      </c>
      <c r="O19" s="35">
        <f t="shared" si="5"/>
        <v>315</v>
      </c>
      <c r="P19" s="35">
        <v>138</v>
      </c>
      <c r="Q19" s="36">
        <v>177</v>
      </c>
      <c r="R19" s="37">
        <v>86</v>
      </c>
      <c r="S19" s="190">
        <f t="shared" si="6"/>
        <v>2969</v>
      </c>
      <c r="T19" s="35">
        <v>710</v>
      </c>
      <c r="U19" s="39">
        <v>2259</v>
      </c>
      <c r="V19" s="34">
        <v>189</v>
      </c>
      <c r="W19" s="61">
        <v>2780</v>
      </c>
      <c r="X19" s="29">
        <v>0</v>
      </c>
      <c r="Y19" s="191">
        <v>494</v>
      </c>
      <c r="Z19" s="192">
        <v>239</v>
      </c>
      <c r="AA19" s="192">
        <v>60</v>
      </c>
      <c r="AB19" s="192">
        <v>1973</v>
      </c>
      <c r="AC19" s="192">
        <v>203</v>
      </c>
      <c r="AD19" s="192">
        <v>0</v>
      </c>
      <c r="AE19" s="192">
        <v>0</v>
      </c>
      <c r="AF19" s="193">
        <v>0</v>
      </c>
    </row>
    <row r="20" spans="2:32" ht="15" customHeight="1" x14ac:dyDescent="0.4">
      <c r="B20" s="27">
        <v>5</v>
      </c>
      <c r="C20" s="75" t="s">
        <v>271</v>
      </c>
      <c r="D20" s="37">
        <v>16</v>
      </c>
      <c r="E20" s="35">
        <v>4</v>
      </c>
      <c r="F20" s="312">
        <v>0</v>
      </c>
      <c r="G20" s="35">
        <v>53</v>
      </c>
      <c r="H20" s="39">
        <v>11</v>
      </c>
      <c r="I20" s="35">
        <v>0</v>
      </c>
      <c r="J20" s="39">
        <v>0</v>
      </c>
      <c r="K20" s="35">
        <f t="shared" si="3"/>
        <v>949</v>
      </c>
      <c r="L20" s="35">
        <f t="shared" si="4"/>
        <v>203</v>
      </c>
      <c r="M20" s="35">
        <v>91</v>
      </c>
      <c r="N20" s="39">
        <v>112</v>
      </c>
      <c r="O20" s="35">
        <f t="shared" si="5"/>
        <v>746</v>
      </c>
      <c r="P20" s="35">
        <v>432</v>
      </c>
      <c r="Q20" s="36">
        <v>314</v>
      </c>
      <c r="R20" s="37">
        <v>78</v>
      </c>
      <c r="S20" s="190">
        <f t="shared" si="6"/>
        <v>5028</v>
      </c>
      <c r="T20" s="35">
        <v>1889</v>
      </c>
      <c r="U20" s="39">
        <v>3139</v>
      </c>
      <c r="V20" s="34">
        <v>674</v>
      </c>
      <c r="W20" s="61">
        <v>4354</v>
      </c>
      <c r="X20" s="29">
        <v>0</v>
      </c>
      <c r="Y20" s="191">
        <v>4052</v>
      </c>
      <c r="Z20" s="192">
        <v>200</v>
      </c>
      <c r="AA20" s="192">
        <v>42</v>
      </c>
      <c r="AB20" s="192">
        <v>126</v>
      </c>
      <c r="AC20" s="192">
        <v>596</v>
      </c>
      <c r="AD20" s="192">
        <v>0</v>
      </c>
      <c r="AE20" s="192">
        <v>0</v>
      </c>
      <c r="AF20" s="193">
        <v>12</v>
      </c>
    </row>
    <row r="21" spans="2:32" ht="15" customHeight="1" x14ac:dyDescent="0.4">
      <c r="B21" s="27">
        <v>6</v>
      </c>
      <c r="C21" s="75" t="s">
        <v>273</v>
      </c>
      <c r="D21" s="37">
        <v>2</v>
      </c>
      <c r="E21" s="35">
        <v>0</v>
      </c>
      <c r="F21" s="39">
        <v>0</v>
      </c>
      <c r="G21" s="35">
        <v>10</v>
      </c>
      <c r="H21" s="39">
        <v>0</v>
      </c>
      <c r="I21" s="35">
        <v>0</v>
      </c>
      <c r="J21" s="39">
        <v>0</v>
      </c>
      <c r="K21" s="35">
        <f t="shared" si="3"/>
        <v>52</v>
      </c>
      <c r="L21" s="35">
        <f t="shared" si="4"/>
        <v>28</v>
      </c>
      <c r="M21" s="35">
        <v>24</v>
      </c>
      <c r="N21" s="39">
        <v>4</v>
      </c>
      <c r="O21" s="35">
        <f t="shared" si="5"/>
        <v>24</v>
      </c>
      <c r="P21" s="35">
        <v>18</v>
      </c>
      <c r="Q21" s="36">
        <v>6</v>
      </c>
      <c r="R21" s="37">
        <v>7</v>
      </c>
      <c r="S21" s="190">
        <f t="shared" si="6"/>
        <v>427</v>
      </c>
      <c r="T21" s="35">
        <v>341</v>
      </c>
      <c r="U21" s="39">
        <v>86</v>
      </c>
      <c r="V21" s="34">
        <v>0</v>
      </c>
      <c r="W21" s="61">
        <v>427</v>
      </c>
      <c r="X21" s="29">
        <v>0</v>
      </c>
      <c r="Y21" s="191">
        <v>197</v>
      </c>
      <c r="Z21" s="192">
        <v>0</v>
      </c>
      <c r="AA21" s="192">
        <v>230</v>
      </c>
      <c r="AB21" s="192">
        <v>0</v>
      </c>
      <c r="AC21" s="192">
        <v>0</v>
      </c>
      <c r="AD21" s="192">
        <v>0</v>
      </c>
      <c r="AE21" s="192">
        <v>0</v>
      </c>
      <c r="AF21" s="193">
        <v>0</v>
      </c>
    </row>
    <row r="22" spans="2:32" ht="15" customHeight="1" x14ac:dyDescent="0.4">
      <c r="B22" s="27">
        <v>7</v>
      </c>
      <c r="C22" s="75" t="s">
        <v>274</v>
      </c>
      <c r="D22" s="37">
        <v>17</v>
      </c>
      <c r="E22" s="35">
        <v>5</v>
      </c>
      <c r="F22" s="39">
        <v>0</v>
      </c>
      <c r="G22" s="35">
        <v>39</v>
      </c>
      <c r="H22" s="39">
        <v>1</v>
      </c>
      <c r="I22" s="35">
        <v>1</v>
      </c>
      <c r="J22" s="39">
        <v>0</v>
      </c>
      <c r="K22" s="35">
        <f t="shared" si="3"/>
        <v>599</v>
      </c>
      <c r="L22" s="35">
        <f t="shared" si="4"/>
        <v>212</v>
      </c>
      <c r="M22" s="35">
        <v>124</v>
      </c>
      <c r="N22" s="39">
        <v>88</v>
      </c>
      <c r="O22" s="35">
        <f t="shared" si="5"/>
        <v>387</v>
      </c>
      <c r="P22" s="35">
        <v>232</v>
      </c>
      <c r="Q22" s="36">
        <v>155</v>
      </c>
      <c r="R22" s="37">
        <v>121</v>
      </c>
      <c r="S22" s="190">
        <f t="shared" si="6"/>
        <v>3790</v>
      </c>
      <c r="T22" s="35">
        <v>2128</v>
      </c>
      <c r="U22" s="39">
        <v>1662</v>
      </c>
      <c r="V22" s="34">
        <v>769</v>
      </c>
      <c r="W22" s="61">
        <v>3008</v>
      </c>
      <c r="X22" s="29">
        <v>13</v>
      </c>
      <c r="Y22" s="191">
        <v>1310</v>
      </c>
      <c r="Z22" s="192">
        <v>367</v>
      </c>
      <c r="AA22" s="192">
        <v>846</v>
      </c>
      <c r="AB22" s="192">
        <v>286</v>
      </c>
      <c r="AC22" s="192">
        <v>975</v>
      </c>
      <c r="AD22" s="192">
        <v>0</v>
      </c>
      <c r="AE22" s="192">
        <v>6</v>
      </c>
      <c r="AF22" s="193">
        <v>0</v>
      </c>
    </row>
    <row r="23" spans="2:32" ht="15" customHeight="1" x14ac:dyDescent="0.4">
      <c r="B23" s="27">
        <v>8</v>
      </c>
      <c r="C23" s="75" t="s">
        <v>275</v>
      </c>
      <c r="D23" s="37">
        <v>10</v>
      </c>
      <c r="E23" s="35">
        <v>0</v>
      </c>
      <c r="F23" s="39">
        <v>0</v>
      </c>
      <c r="G23" s="35">
        <v>41</v>
      </c>
      <c r="H23" s="39">
        <v>7</v>
      </c>
      <c r="I23" s="35">
        <v>1</v>
      </c>
      <c r="J23" s="39">
        <v>0</v>
      </c>
      <c r="K23" s="35">
        <f t="shared" si="3"/>
        <v>483</v>
      </c>
      <c r="L23" s="35">
        <f t="shared" si="4"/>
        <v>171</v>
      </c>
      <c r="M23" s="35">
        <v>86</v>
      </c>
      <c r="N23" s="39">
        <v>85</v>
      </c>
      <c r="O23" s="35">
        <f t="shared" si="5"/>
        <v>312</v>
      </c>
      <c r="P23" s="35">
        <v>143</v>
      </c>
      <c r="Q23" s="36">
        <v>169</v>
      </c>
      <c r="R23" s="37">
        <v>110</v>
      </c>
      <c r="S23" s="190">
        <f t="shared" si="6"/>
        <v>3865</v>
      </c>
      <c r="T23" s="35">
        <v>1931</v>
      </c>
      <c r="U23" s="39">
        <v>1934</v>
      </c>
      <c r="V23" s="34">
        <v>0</v>
      </c>
      <c r="W23" s="61">
        <v>3733</v>
      </c>
      <c r="X23" s="29">
        <v>132</v>
      </c>
      <c r="Y23" s="191">
        <v>1746</v>
      </c>
      <c r="Z23" s="192">
        <v>205</v>
      </c>
      <c r="AA23" s="192">
        <v>452</v>
      </c>
      <c r="AB23" s="192">
        <v>596</v>
      </c>
      <c r="AC23" s="192">
        <v>866</v>
      </c>
      <c r="AD23" s="192">
        <v>0</v>
      </c>
      <c r="AE23" s="192">
        <v>0</v>
      </c>
      <c r="AF23" s="193">
        <v>0</v>
      </c>
    </row>
    <row r="24" spans="2:32" ht="15" customHeight="1" x14ac:dyDescent="0.4">
      <c r="B24" s="27">
        <v>9</v>
      </c>
      <c r="C24" s="75" t="s">
        <v>276</v>
      </c>
      <c r="D24" s="37">
        <v>1</v>
      </c>
      <c r="E24" s="35">
        <v>0</v>
      </c>
      <c r="F24" s="39">
        <v>0</v>
      </c>
      <c r="G24" s="35">
        <v>11</v>
      </c>
      <c r="H24" s="39">
        <v>1</v>
      </c>
      <c r="I24" s="35">
        <v>0</v>
      </c>
      <c r="J24" s="39">
        <v>0</v>
      </c>
      <c r="K24" s="35">
        <f t="shared" si="3"/>
        <v>83</v>
      </c>
      <c r="L24" s="35">
        <f t="shared" si="4"/>
        <v>29</v>
      </c>
      <c r="M24" s="35">
        <v>23</v>
      </c>
      <c r="N24" s="39">
        <v>6</v>
      </c>
      <c r="O24" s="35">
        <f t="shared" si="5"/>
        <v>54</v>
      </c>
      <c r="P24" s="35">
        <v>46</v>
      </c>
      <c r="Q24" s="36">
        <v>8</v>
      </c>
      <c r="R24" s="37">
        <v>21</v>
      </c>
      <c r="S24" s="190">
        <f t="shared" si="6"/>
        <v>705</v>
      </c>
      <c r="T24" s="35">
        <v>539</v>
      </c>
      <c r="U24" s="39">
        <v>166</v>
      </c>
      <c r="V24" s="34">
        <v>0</v>
      </c>
      <c r="W24" s="61">
        <v>705</v>
      </c>
      <c r="X24" s="29">
        <v>0</v>
      </c>
      <c r="Y24" s="191">
        <v>0</v>
      </c>
      <c r="Z24" s="192">
        <v>0</v>
      </c>
      <c r="AA24" s="192">
        <v>666</v>
      </c>
      <c r="AB24" s="192">
        <v>0</v>
      </c>
      <c r="AC24" s="192">
        <v>0</v>
      </c>
      <c r="AD24" s="192">
        <v>0</v>
      </c>
      <c r="AE24" s="192">
        <v>0</v>
      </c>
      <c r="AF24" s="193">
        <v>39</v>
      </c>
    </row>
    <row r="25" spans="2:32" ht="15" customHeight="1" x14ac:dyDescent="0.4">
      <c r="B25" s="27">
        <v>10</v>
      </c>
      <c r="C25" s="75" t="s">
        <v>277</v>
      </c>
      <c r="D25" s="37">
        <v>20</v>
      </c>
      <c r="E25" s="35">
        <v>0</v>
      </c>
      <c r="F25" s="39">
        <v>0</v>
      </c>
      <c r="G25" s="35">
        <v>88</v>
      </c>
      <c r="H25" s="39">
        <v>17</v>
      </c>
      <c r="I25" s="35">
        <v>0</v>
      </c>
      <c r="J25" s="39">
        <v>0</v>
      </c>
      <c r="K25" s="35">
        <f t="shared" si="3"/>
        <v>1682</v>
      </c>
      <c r="L25" s="35">
        <f t="shared" si="4"/>
        <v>471</v>
      </c>
      <c r="M25" s="35">
        <v>231</v>
      </c>
      <c r="N25" s="39">
        <v>240</v>
      </c>
      <c r="O25" s="35">
        <f t="shared" si="5"/>
        <v>1211</v>
      </c>
      <c r="P25" s="35">
        <v>703</v>
      </c>
      <c r="Q25" s="36">
        <v>508</v>
      </c>
      <c r="R25" s="37">
        <v>174</v>
      </c>
      <c r="S25" s="190">
        <f t="shared" si="6"/>
        <v>9423</v>
      </c>
      <c r="T25" s="35">
        <v>3497</v>
      </c>
      <c r="U25" s="39">
        <v>5926</v>
      </c>
      <c r="V25" s="34">
        <v>0</v>
      </c>
      <c r="W25" s="61">
        <v>9423</v>
      </c>
      <c r="X25" s="29">
        <v>0</v>
      </c>
      <c r="Y25" s="191">
        <v>2143</v>
      </c>
      <c r="Z25" s="192">
        <v>4002</v>
      </c>
      <c r="AA25" s="192">
        <v>207</v>
      </c>
      <c r="AB25" s="192">
        <v>1007</v>
      </c>
      <c r="AC25" s="192">
        <v>431</v>
      </c>
      <c r="AD25" s="192">
        <v>563</v>
      </c>
      <c r="AE25" s="192">
        <v>1070</v>
      </c>
      <c r="AF25" s="193">
        <v>0</v>
      </c>
    </row>
    <row r="26" spans="2:32" ht="15" customHeight="1" x14ac:dyDescent="0.4">
      <c r="B26" s="27">
        <v>11</v>
      </c>
      <c r="C26" s="75" t="s">
        <v>289</v>
      </c>
      <c r="D26" s="37">
        <v>3</v>
      </c>
      <c r="E26" s="35">
        <v>0</v>
      </c>
      <c r="F26" s="39">
        <v>0</v>
      </c>
      <c r="G26" s="35">
        <v>18</v>
      </c>
      <c r="H26" s="39">
        <v>8</v>
      </c>
      <c r="I26" s="35">
        <v>0</v>
      </c>
      <c r="J26" s="39">
        <v>0</v>
      </c>
      <c r="K26" s="35">
        <f t="shared" si="3"/>
        <v>194</v>
      </c>
      <c r="L26" s="35">
        <f t="shared" si="4"/>
        <v>52</v>
      </c>
      <c r="M26" s="35">
        <v>31</v>
      </c>
      <c r="N26" s="39">
        <v>21</v>
      </c>
      <c r="O26" s="35">
        <f t="shared" si="5"/>
        <v>142</v>
      </c>
      <c r="P26" s="35">
        <v>100</v>
      </c>
      <c r="Q26" s="36">
        <v>42</v>
      </c>
      <c r="R26" s="37">
        <v>12</v>
      </c>
      <c r="S26" s="190">
        <f t="shared" si="6"/>
        <v>658</v>
      </c>
      <c r="T26" s="35">
        <v>413</v>
      </c>
      <c r="U26" s="39">
        <v>245</v>
      </c>
      <c r="V26" s="34">
        <v>0</v>
      </c>
      <c r="W26" s="61">
        <v>658</v>
      </c>
      <c r="X26" s="29">
        <v>0</v>
      </c>
      <c r="Y26" s="191">
        <v>211</v>
      </c>
      <c r="Z26" s="192">
        <v>30</v>
      </c>
      <c r="AA26" s="192">
        <v>293</v>
      </c>
      <c r="AB26" s="192">
        <v>0</v>
      </c>
      <c r="AC26" s="192">
        <v>0</v>
      </c>
      <c r="AD26" s="192">
        <v>0</v>
      </c>
      <c r="AE26" s="192">
        <v>124</v>
      </c>
      <c r="AF26" s="193">
        <v>0</v>
      </c>
    </row>
    <row r="27" spans="2:32" ht="15" customHeight="1" x14ac:dyDescent="0.4">
      <c r="B27" s="27">
        <v>12</v>
      </c>
      <c r="C27" s="75" t="s">
        <v>278</v>
      </c>
      <c r="D27" s="37">
        <v>3</v>
      </c>
      <c r="E27" s="35">
        <v>0</v>
      </c>
      <c r="F27" s="39">
        <v>0</v>
      </c>
      <c r="G27" s="35">
        <v>6</v>
      </c>
      <c r="H27" s="39">
        <v>2</v>
      </c>
      <c r="I27" s="35">
        <v>0</v>
      </c>
      <c r="J27" s="39">
        <v>0</v>
      </c>
      <c r="K27" s="35">
        <f t="shared" si="3"/>
        <v>143</v>
      </c>
      <c r="L27" s="35">
        <f t="shared" si="4"/>
        <v>61</v>
      </c>
      <c r="M27" s="35">
        <v>44</v>
      </c>
      <c r="N27" s="39">
        <v>17</v>
      </c>
      <c r="O27" s="35">
        <f t="shared" si="5"/>
        <v>82</v>
      </c>
      <c r="P27" s="35">
        <v>51</v>
      </c>
      <c r="Q27" s="36">
        <v>31</v>
      </c>
      <c r="R27" s="37">
        <v>29</v>
      </c>
      <c r="S27" s="190">
        <f t="shared" si="6"/>
        <v>1216</v>
      </c>
      <c r="T27" s="35">
        <v>628</v>
      </c>
      <c r="U27" s="39">
        <v>588</v>
      </c>
      <c r="V27" s="34">
        <v>0</v>
      </c>
      <c r="W27" s="61">
        <v>1216</v>
      </c>
      <c r="X27" s="29">
        <v>0</v>
      </c>
      <c r="Y27" s="191">
        <v>341</v>
      </c>
      <c r="Z27" s="192">
        <v>362</v>
      </c>
      <c r="AA27" s="192">
        <v>513</v>
      </c>
      <c r="AB27" s="192">
        <v>0</v>
      </c>
      <c r="AC27" s="192">
        <v>0</v>
      </c>
      <c r="AD27" s="192">
        <v>0</v>
      </c>
      <c r="AE27" s="192">
        <v>0</v>
      </c>
      <c r="AF27" s="193">
        <v>0</v>
      </c>
    </row>
    <row r="28" spans="2:32" ht="15" customHeight="1" x14ac:dyDescent="0.4">
      <c r="B28" s="27">
        <v>13</v>
      </c>
      <c r="C28" s="75" t="s">
        <v>279</v>
      </c>
      <c r="D28" s="37">
        <v>4</v>
      </c>
      <c r="E28" s="35">
        <v>3</v>
      </c>
      <c r="F28" s="312">
        <v>1</v>
      </c>
      <c r="G28" s="35">
        <v>4</v>
      </c>
      <c r="H28" s="39">
        <v>2</v>
      </c>
      <c r="I28" s="35">
        <v>0</v>
      </c>
      <c r="J28" s="39">
        <v>0</v>
      </c>
      <c r="K28" s="35">
        <f t="shared" si="3"/>
        <v>122</v>
      </c>
      <c r="L28" s="35">
        <f t="shared" si="4"/>
        <v>49</v>
      </c>
      <c r="M28" s="35">
        <v>33</v>
      </c>
      <c r="N28" s="39">
        <v>16</v>
      </c>
      <c r="O28" s="35">
        <f t="shared" si="5"/>
        <v>73</v>
      </c>
      <c r="P28" s="35">
        <v>40</v>
      </c>
      <c r="Q28" s="36">
        <v>33</v>
      </c>
      <c r="R28" s="37">
        <v>16</v>
      </c>
      <c r="S28" s="190">
        <f t="shared" si="6"/>
        <v>637</v>
      </c>
      <c r="T28" s="35">
        <v>369</v>
      </c>
      <c r="U28" s="39">
        <v>268</v>
      </c>
      <c r="V28" s="34">
        <v>277</v>
      </c>
      <c r="W28" s="61">
        <v>360</v>
      </c>
      <c r="X28" s="29">
        <v>0</v>
      </c>
      <c r="Y28" s="191">
        <v>0</v>
      </c>
      <c r="Z28" s="192">
        <v>0</v>
      </c>
      <c r="AA28" s="192">
        <v>173</v>
      </c>
      <c r="AB28" s="192">
        <v>55</v>
      </c>
      <c r="AC28" s="192">
        <v>271</v>
      </c>
      <c r="AD28" s="192">
        <v>0</v>
      </c>
      <c r="AE28" s="192">
        <v>138</v>
      </c>
      <c r="AF28" s="193">
        <v>0</v>
      </c>
    </row>
    <row r="29" spans="2:32" ht="15" customHeight="1" x14ac:dyDescent="0.4">
      <c r="B29" s="27">
        <v>14</v>
      </c>
      <c r="C29" s="75" t="s">
        <v>280</v>
      </c>
      <c r="D29" s="37">
        <v>2</v>
      </c>
      <c r="E29" s="35">
        <v>1</v>
      </c>
      <c r="F29" s="39">
        <v>0</v>
      </c>
      <c r="G29" s="35">
        <v>4</v>
      </c>
      <c r="H29" s="39">
        <v>3</v>
      </c>
      <c r="I29" s="35">
        <v>0</v>
      </c>
      <c r="J29" s="39">
        <v>0</v>
      </c>
      <c r="K29" s="35">
        <f t="shared" si="3"/>
        <v>46</v>
      </c>
      <c r="L29" s="35">
        <f t="shared" si="4"/>
        <v>21</v>
      </c>
      <c r="M29" s="35">
        <v>10</v>
      </c>
      <c r="N29" s="39">
        <v>11</v>
      </c>
      <c r="O29" s="35">
        <f t="shared" si="5"/>
        <v>25</v>
      </c>
      <c r="P29" s="35">
        <v>7</v>
      </c>
      <c r="Q29" s="36">
        <v>18</v>
      </c>
      <c r="R29" s="37">
        <v>3</v>
      </c>
      <c r="S29" s="190">
        <f t="shared" si="6"/>
        <v>172</v>
      </c>
      <c r="T29" s="35">
        <v>62</v>
      </c>
      <c r="U29" s="39">
        <v>110</v>
      </c>
      <c r="V29" s="34">
        <v>147</v>
      </c>
      <c r="W29" s="61">
        <v>25</v>
      </c>
      <c r="X29" s="29">
        <v>0</v>
      </c>
      <c r="Y29" s="191">
        <v>147</v>
      </c>
      <c r="Z29" s="192">
        <v>0</v>
      </c>
      <c r="AA29" s="192">
        <v>0</v>
      </c>
      <c r="AB29" s="192">
        <v>0</v>
      </c>
      <c r="AC29" s="192">
        <v>0</v>
      </c>
      <c r="AD29" s="192">
        <v>25</v>
      </c>
      <c r="AE29" s="192">
        <v>0</v>
      </c>
      <c r="AF29" s="193">
        <v>0</v>
      </c>
    </row>
    <row r="30" spans="2:32" ht="15" customHeight="1" x14ac:dyDescent="0.4">
      <c r="B30" s="27">
        <v>15</v>
      </c>
      <c r="C30" s="75" t="s">
        <v>281</v>
      </c>
      <c r="D30" s="37">
        <v>1</v>
      </c>
      <c r="E30" s="35">
        <v>0</v>
      </c>
      <c r="F30" s="39">
        <v>0</v>
      </c>
      <c r="G30" s="35">
        <v>1</v>
      </c>
      <c r="H30" s="39">
        <v>0</v>
      </c>
      <c r="I30" s="35">
        <v>0</v>
      </c>
      <c r="J30" s="39">
        <v>0</v>
      </c>
      <c r="K30" s="35">
        <f t="shared" si="3"/>
        <v>99</v>
      </c>
      <c r="L30" s="35">
        <f t="shared" si="4"/>
        <v>12</v>
      </c>
      <c r="M30" s="35">
        <v>0</v>
      </c>
      <c r="N30" s="39">
        <v>12</v>
      </c>
      <c r="O30" s="35">
        <f t="shared" si="5"/>
        <v>87</v>
      </c>
      <c r="P30" s="35">
        <v>48</v>
      </c>
      <c r="Q30" s="36">
        <v>39</v>
      </c>
      <c r="R30" s="37">
        <v>2</v>
      </c>
      <c r="S30" s="190">
        <f t="shared" si="6"/>
        <v>118</v>
      </c>
      <c r="T30" s="35">
        <v>15</v>
      </c>
      <c r="U30" s="39">
        <v>103</v>
      </c>
      <c r="V30" s="34">
        <v>0</v>
      </c>
      <c r="W30" s="61">
        <v>118</v>
      </c>
      <c r="X30" s="29">
        <v>0</v>
      </c>
      <c r="Y30" s="191">
        <v>0</v>
      </c>
      <c r="Z30" s="192">
        <v>118</v>
      </c>
      <c r="AA30" s="192">
        <v>0</v>
      </c>
      <c r="AB30" s="192">
        <v>0</v>
      </c>
      <c r="AC30" s="192">
        <v>0</v>
      </c>
      <c r="AD30" s="192">
        <v>0</v>
      </c>
      <c r="AE30" s="192">
        <v>0</v>
      </c>
      <c r="AF30" s="193">
        <v>0</v>
      </c>
    </row>
    <row r="31" spans="2:32" ht="15" customHeight="1" x14ac:dyDescent="0.4">
      <c r="B31" s="27">
        <v>16</v>
      </c>
      <c r="C31" s="75" t="s">
        <v>283</v>
      </c>
      <c r="D31" s="37">
        <v>7</v>
      </c>
      <c r="E31" s="35">
        <v>1</v>
      </c>
      <c r="F31" s="39">
        <v>0</v>
      </c>
      <c r="G31" s="35">
        <v>32</v>
      </c>
      <c r="H31" s="312">
        <v>0</v>
      </c>
      <c r="I31" s="35">
        <v>1</v>
      </c>
      <c r="J31" s="39">
        <v>0</v>
      </c>
      <c r="K31" s="35">
        <f t="shared" si="3"/>
        <v>737</v>
      </c>
      <c r="L31" s="35">
        <f t="shared" si="4"/>
        <v>244</v>
      </c>
      <c r="M31" s="35">
        <v>136</v>
      </c>
      <c r="N31" s="39">
        <v>108</v>
      </c>
      <c r="O31" s="35">
        <f t="shared" si="5"/>
        <v>493</v>
      </c>
      <c r="P31" s="35">
        <v>274</v>
      </c>
      <c r="Q31" s="36">
        <v>219</v>
      </c>
      <c r="R31" s="37">
        <v>178</v>
      </c>
      <c r="S31" s="190">
        <f t="shared" si="6"/>
        <v>3932</v>
      </c>
      <c r="T31" s="35">
        <v>1923</v>
      </c>
      <c r="U31" s="39">
        <v>2009</v>
      </c>
      <c r="V31" s="34">
        <v>135</v>
      </c>
      <c r="W31" s="61">
        <v>3797</v>
      </c>
      <c r="X31" s="29">
        <v>0</v>
      </c>
      <c r="Y31" s="191">
        <v>1287</v>
      </c>
      <c r="Z31" s="192">
        <v>214</v>
      </c>
      <c r="AA31" s="192">
        <v>291</v>
      </c>
      <c r="AB31" s="192">
        <v>2010</v>
      </c>
      <c r="AC31" s="192">
        <v>0</v>
      </c>
      <c r="AD31" s="192">
        <v>0</v>
      </c>
      <c r="AE31" s="192">
        <v>130</v>
      </c>
      <c r="AF31" s="193">
        <v>0</v>
      </c>
    </row>
    <row r="32" spans="2:32" ht="15" customHeight="1" x14ac:dyDescent="0.4">
      <c r="B32" s="27">
        <v>17</v>
      </c>
      <c r="C32" s="75" t="s">
        <v>285</v>
      </c>
      <c r="D32" s="37">
        <v>1</v>
      </c>
      <c r="E32" s="35">
        <v>0</v>
      </c>
      <c r="F32" s="39">
        <v>0</v>
      </c>
      <c r="G32" s="35">
        <v>5</v>
      </c>
      <c r="H32" s="312">
        <v>0</v>
      </c>
      <c r="I32" s="35">
        <v>0</v>
      </c>
      <c r="J32" s="39">
        <v>0</v>
      </c>
      <c r="K32" s="35">
        <f t="shared" si="3"/>
        <v>102</v>
      </c>
      <c r="L32" s="35">
        <f t="shared" si="4"/>
        <v>29</v>
      </c>
      <c r="M32" s="35">
        <v>18</v>
      </c>
      <c r="N32" s="39">
        <v>11</v>
      </c>
      <c r="O32" s="35">
        <f t="shared" si="5"/>
        <v>73</v>
      </c>
      <c r="P32" s="35">
        <v>59</v>
      </c>
      <c r="Q32" s="36">
        <v>14</v>
      </c>
      <c r="R32" s="37">
        <v>15</v>
      </c>
      <c r="S32" s="190">
        <f t="shared" si="6"/>
        <v>424</v>
      </c>
      <c r="T32" s="35">
        <v>183</v>
      </c>
      <c r="U32" s="39">
        <v>241</v>
      </c>
      <c r="V32" s="34">
        <v>0</v>
      </c>
      <c r="W32" s="61">
        <v>424</v>
      </c>
      <c r="X32" s="29">
        <v>0</v>
      </c>
      <c r="Y32" s="191">
        <v>0</v>
      </c>
      <c r="Z32" s="192">
        <v>424</v>
      </c>
      <c r="AA32" s="192">
        <v>0</v>
      </c>
      <c r="AB32" s="192">
        <v>0</v>
      </c>
      <c r="AC32" s="192">
        <v>0</v>
      </c>
      <c r="AD32" s="192">
        <v>0</v>
      </c>
      <c r="AE32" s="192">
        <v>0</v>
      </c>
      <c r="AF32" s="193">
        <v>0</v>
      </c>
    </row>
    <row r="33" spans="2:32" ht="15" customHeight="1" x14ac:dyDescent="0.4">
      <c r="B33" s="27">
        <v>18</v>
      </c>
      <c r="C33" s="75" t="s">
        <v>290</v>
      </c>
      <c r="D33" s="37">
        <v>4</v>
      </c>
      <c r="E33" s="35">
        <v>3</v>
      </c>
      <c r="F33" s="39">
        <v>0</v>
      </c>
      <c r="G33" s="35">
        <v>5</v>
      </c>
      <c r="H33" s="39">
        <v>1</v>
      </c>
      <c r="I33" s="35">
        <v>0</v>
      </c>
      <c r="J33" s="39">
        <v>0</v>
      </c>
      <c r="K33" s="35">
        <f t="shared" si="3"/>
        <v>99</v>
      </c>
      <c r="L33" s="35">
        <f t="shared" si="4"/>
        <v>31</v>
      </c>
      <c r="M33" s="35">
        <v>22</v>
      </c>
      <c r="N33" s="39">
        <v>9</v>
      </c>
      <c r="O33" s="35">
        <f t="shared" si="5"/>
        <v>68</v>
      </c>
      <c r="P33" s="35">
        <v>50</v>
      </c>
      <c r="Q33" s="36">
        <v>18</v>
      </c>
      <c r="R33" s="37">
        <v>17</v>
      </c>
      <c r="S33" s="190">
        <f t="shared" si="6"/>
        <v>361</v>
      </c>
      <c r="T33" s="35">
        <v>230</v>
      </c>
      <c r="U33" s="39">
        <v>131</v>
      </c>
      <c r="V33" s="34">
        <v>150</v>
      </c>
      <c r="W33" s="61">
        <v>211</v>
      </c>
      <c r="X33" s="29">
        <v>0</v>
      </c>
      <c r="Y33" s="191">
        <v>82</v>
      </c>
      <c r="Z33" s="192">
        <v>0</v>
      </c>
      <c r="AA33" s="192">
        <v>66</v>
      </c>
      <c r="AB33" s="192">
        <v>0</v>
      </c>
      <c r="AC33" s="192">
        <v>161</v>
      </c>
      <c r="AD33" s="192">
        <v>28</v>
      </c>
      <c r="AE33" s="192">
        <v>24</v>
      </c>
      <c r="AF33" s="193">
        <v>0</v>
      </c>
    </row>
    <row r="34" spans="2:32" ht="15" customHeight="1" x14ac:dyDescent="0.4">
      <c r="B34" s="27">
        <v>19</v>
      </c>
      <c r="C34" s="75" t="s">
        <v>286</v>
      </c>
      <c r="D34" s="37">
        <v>1</v>
      </c>
      <c r="E34" s="35">
        <v>2</v>
      </c>
      <c r="F34" s="39">
        <v>0</v>
      </c>
      <c r="G34" s="35">
        <v>1</v>
      </c>
      <c r="H34" s="39">
        <v>0</v>
      </c>
      <c r="I34" s="35">
        <v>0</v>
      </c>
      <c r="J34" s="39">
        <v>0</v>
      </c>
      <c r="K34" s="35">
        <f t="shared" si="3"/>
        <v>21</v>
      </c>
      <c r="L34" s="35">
        <f t="shared" si="4"/>
        <v>13</v>
      </c>
      <c r="M34" s="35">
        <v>9</v>
      </c>
      <c r="N34" s="39">
        <v>4</v>
      </c>
      <c r="O34" s="35">
        <f t="shared" si="5"/>
        <v>8</v>
      </c>
      <c r="P34" s="35">
        <v>4</v>
      </c>
      <c r="Q34" s="36">
        <v>4</v>
      </c>
      <c r="R34" s="37">
        <v>3</v>
      </c>
      <c r="S34" s="190">
        <f t="shared" si="6"/>
        <v>178</v>
      </c>
      <c r="T34" s="35">
        <v>135</v>
      </c>
      <c r="U34" s="39">
        <v>43</v>
      </c>
      <c r="V34" s="34">
        <v>178</v>
      </c>
      <c r="W34" s="61">
        <v>0</v>
      </c>
      <c r="X34" s="29">
        <v>0</v>
      </c>
      <c r="Y34" s="191">
        <v>0</v>
      </c>
      <c r="Z34" s="192">
        <v>0</v>
      </c>
      <c r="AA34" s="192">
        <v>178</v>
      </c>
      <c r="AB34" s="192">
        <v>0</v>
      </c>
      <c r="AC34" s="192">
        <v>0</v>
      </c>
      <c r="AD34" s="192">
        <v>0</v>
      </c>
      <c r="AE34" s="192">
        <v>0</v>
      </c>
      <c r="AF34" s="193">
        <v>0</v>
      </c>
    </row>
    <row r="35" spans="2:32" ht="15" customHeight="1" x14ac:dyDescent="0.4">
      <c r="B35" s="64">
        <v>20</v>
      </c>
      <c r="C35" s="65" t="s">
        <v>287</v>
      </c>
      <c r="D35" s="42">
        <v>3</v>
      </c>
      <c r="E35" s="44">
        <v>0</v>
      </c>
      <c r="F35" s="45">
        <v>0</v>
      </c>
      <c r="G35" s="44">
        <v>4</v>
      </c>
      <c r="H35" s="45">
        <v>0</v>
      </c>
      <c r="I35" s="44">
        <v>0</v>
      </c>
      <c r="J35" s="45">
        <v>0</v>
      </c>
      <c r="K35" s="44">
        <f t="shared" si="3"/>
        <v>117</v>
      </c>
      <c r="L35" s="44">
        <f t="shared" si="4"/>
        <v>27</v>
      </c>
      <c r="M35" s="44">
        <v>13</v>
      </c>
      <c r="N35" s="45">
        <v>14</v>
      </c>
      <c r="O35" s="44">
        <f t="shared" si="5"/>
        <v>90</v>
      </c>
      <c r="P35" s="44">
        <v>44</v>
      </c>
      <c r="Q35" s="47">
        <v>46</v>
      </c>
      <c r="R35" s="42">
        <v>5</v>
      </c>
      <c r="S35" s="194">
        <f t="shared" si="6"/>
        <v>556</v>
      </c>
      <c r="T35" s="44">
        <v>203</v>
      </c>
      <c r="U35" s="45">
        <v>353</v>
      </c>
      <c r="V35" s="46">
        <v>0</v>
      </c>
      <c r="W35" s="169">
        <v>556</v>
      </c>
      <c r="X35" s="117">
        <v>0</v>
      </c>
      <c r="Y35" s="195">
        <v>100</v>
      </c>
      <c r="Z35" s="196">
        <v>111</v>
      </c>
      <c r="AA35" s="196">
        <v>0</v>
      </c>
      <c r="AB35" s="196">
        <v>0</v>
      </c>
      <c r="AC35" s="196">
        <v>320</v>
      </c>
      <c r="AD35" s="196">
        <v>25</v>
      </c>
      <c r="AE35" s="196">
        <v>0</v>
      </c>
      <c r="AF35" s="197">
        <v>0</v>
      </c>
    </row>
    <row r="36" spans="2:32" ht="15" customHeight="1" x14ac:dyDescent="0.4">
      <c r="B36" s="27" t="s">
        <v>160</v>
      </c>
    </row>
  </sheetData>
  <phoneticPr fontId="1"/>
  <hyperlinks>
    <hyperlink ref="A1" location="目次!C1" display="目次へ" xr:uid="{00000000-0004-0000-1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X24"/>
  <sheetViews>
    <sheetView view="pageBreakPreview" zoomScale="85" zoomScaleNormal="100" zoomScaleSheetLayoutView="85" workbookViewId="0">
      <selection activeCell="C1" sqref="C1"/>
    </sheetView>
  </sheetViews>
  <sheetFormatPr defaultColWidth="6.25" defaultRowHeight="15" customHeight="1" x14ac:dyDescent="0.4"/>
  <cols>
    <col min="1" max="1" width="6.25" style="27"/>
    <col min="2" max="2" width="3.125" style="27" customWidth="1"/>
    <col min="3" max="3" width="6.25" style="27"/>
    <col min="4" max="6" width="6.375" style="27" bestFit="1" customWidth="1"/>
    <col min="7" max="8" width="5.125" style="27" customWidth="1"/>
    <col min="9" max="9" width="6.375" style="27" bestFit="1" customWidth="1"/>
    <col min="10" max="11" width="5.125" style="27" customWidth="1"/>
    <col min="12" max="12" width="6.375" style="27" bestFit="1" customWidth="1"/>
    <col min="13" max="14" width="5.125" style="27" customWidth="1"/>
    <col min="15" max="19" width="6.75" style="27" bestFit="1" customWidth="1"/>
    <col min="20" max="20" width="5.875" style="27" customWidth="1"/>
    <col min="21" max="21" width="8.75" style="27" customWidth="1"/>
    <col min="22" max="23" width="6.125" style="27" customWidth="1"/>
    <col min="24" max="24" width="7.5" style="27" bestFit="1" customWidth="1"/>
    <col min="25" max="16384" width="6.25" style="27"/>
  </cols>
  <sheetData>
    <row r="1" spans="1:24" ht="15" customHeight="1" x14ac:dyDescent="0.4">
      <c r="A1" s="294" t="s">
        <v>264</v>
      </c>
      <c r="B1" s="27" t="s">
        <v>186</v>
      </c>
    </row>
    <row r="2" spans="1:24" ht="15" customHeight="1" x14ac:dyDescent="0.4">
      <c r="B2" s="27" t="s">
        <v>110</v>
      </c>
      <c r="P2" s="26"/>
      <c r="Q2" s="26"/>
    </row>
    <row r="3" spans="1:24" s="28" customFormat="1" ht="11.25" x14ac:dyDescent="0.4">
      <c r="B3" s="49" t="s">
        <v>163</v>
      </c>
      <c r="C3" s="2"/>
      <c r="D3" s="50" t="s">
        <v>419</v>
      </c>
      <c r="E3" s="199" t="s">
        <v>165</v>
      </c>
      <c r="F3" s="200"/>
      <c r="G3" s="200"/>
      <c r="H3" s="200"/>
      <c r="I3" s="200"/>
      <c r="J3" s="200"/>
      <c r="K3" s="145"/>
      <c r="L3" s="144" t="s">
        <v>187</v>
      </c>
      <c r="M3" s="3"/>
      <c r="N3" s="2"/>
      <c r="O3" s="144" t="s">
        <v>420</v>
      </c>
      <c r="P3" s="200"/>
      <c r="Q3" s="200"/>
      <c r="R3" s="52"/>
      <c r="S3" s="52"/>
      <c r="T3" s="52"/>
      <c r="U3" s="52"/>
      <c r="V3" s="52"/>
      <c r="W3" s="52"/>
      <c r="X3" s="52"/>
    </row>
    <row r="4" spans="1:24" s="28" customFormat="1" ht="11.25" x14ac:dyDescent="0.4">
      <c r="C4" s="5"/>
      <c r="D4" s="201"/>
      <c r="E4" s="202"/>
      <c r="F4" s="203"/>
      <c r="G4" s="203"/>
      <c r="H4" s="203"/>
      <c r="I4" s="203"/>
      <c r="J4" s="203"/>
      <c r="K4" s="204"/>
      <c r="L4" s="148"/>
      <c r="M4" s="4"/>
      <c r="N4" s="5"/>
      <c r="O4" s="149"/>
      <c r="P4" s="203"/>
      <c r="Q4" s="204"/>
      <c r="R4" s="205" t="s">
        <v>188</v>
      </c>
      <c r="S4" s="200"/>
      <c r="T4" s="200"/>
      <c r="U4" s="200"/>
      <c r="V4" s="200"/>
      <c r="W4" s="200"/>
      <c r="X4" s="200"/>
    </row>
    <row r="5" spans="1:24" s="28" customFormat="1" ht="11.85" customHeight="1" x14ac:dyDescent="0.15">
      <c r="B5" s="4"/>
      <c r="C5" s="5"/>
      <c r="D5" s="6"/>
      <c r="E5" s="50" t="s">
        <v>7</v>
      </c>
      <c r="F5" s="199" t="s">
        <v>189</v>
      </c>
      <c r="G5" s="199"/>
      <c r="H5" s="145"/>
      <c r="I5" s="200" t="s">
        <v>190</v>
      </c>
      <c r="J5" s="200"/>
      <c r="K5" s="145"/>
      <c r="L5" s="8"/>
      <c r="M5" s="9"/>
      <c r="N5" s="10"/>
      <c r="O5" s="144" t="s">
        <v>421</v>
      </c>
      <c r="P5" s="200"/>
      <c r="Q5" s="200"/>
      <c r="R5" s="206" t="s">
        <v>193</v>
      </c>
      <c r="S5" s="207" t="s">
        <v>194</v>
      </c>
      <c r="T5" s="207" t="s">
        <v>192</v>
      </c>
      <c r="U5" s="208" t="s">
        <v>422</v>
      </c>
      <c r="V5" s="209" t="s">
        <v>191</v>
      </c>
      <c r="W5" s="210"/>
      <c r="X5" s="211"/>
    </row>
    <row r="6" spans="1:24" s="28" customFormat="1" ht="21" x14ac:dyDescent="0.4">
      <c r="B6" s="9"/>
      <c r="C6" s="10"/>
      <c r="D6" s="11"/>
      <c r="E6" s="11"/>
      <c r="F6" s="173" t="s">
        <v>7</v>
      </c>
      <c r="G6" s="173" t="s">
        <v>173</v>
      </c>
      <c r="H6" s="174" t="s">
        <v>174</v>
      </c>
      <c r="I6" s="173" t="s">
        <v>7</v>
      </c>
      <c r="J6" s="173" t="s">
        <v>173</v>
      </c>
      <c r="K6" s="174" t="s">
        <v>174</v>
      </c>
      <c r="L6" s="50" t="s">
        <v>421</v>
      </c>
      <c r="M6" s="54" t="s">
        <v>173</v>
      </c>
      <c r="N6" s="55" t="s">
        <v>174</v>
      </c>
      <c r="O6" s="8"/>
      <c r="P6" s="173" t="s">
        <v>173</v>
      </c>
      <c r="Q6" s="49" t="s">
        <v>174</v>
      </c>
      <c r="R6" s="212" t="s">
        <v>200</v>
      </c>
      <c r="S6" s="213" t="s">
        <v>201</v>
      </c>
      <c r="T6" s="214" t="s">
        <v>199</v>
      </c>
      <c r="U6" s="215" t="s">
        <v>198</v>
      </c>
      <c r="V6" s="216" t="s">
        <v>195</v>
      </c>
      <c r="W6" s="217" t="s">
        <v>196</v>
      </c>
      <c r="X6" s="218" t="s">
        <v>197</v>
      </c>
    </row>
    <row r="7" spans="1:24" ht="15" customHeight="1" x14ac:dyDescent="0.4">
      <c r="B7" s="27" t="s">
        <v>407</v>
      </c>
      <c r="C7" s="327"/>
      <c r="D7" s="186">
        <v>26</v>
      </c>
      <c r="E7" s="183">
        <v>736</v>
      </c>
      <c r="F7" s="183">
        <v>267</v>
      </c>
      <c r="G7" s="183">
        <v>126</v>
      </c>
      <c r="H7" s="219">
        <v>141</v>
      </c>
      <c r="I7" s="183">
        <v>469</v>
      </c>
      <c r="J7" s="183">
        <v>217</v>
      </c>
      <c r="K7" s="219">
        <v>252</v>
      </c>
      <c r="L7" s="182">
        <v>220</v>
      </c>
      <c r="M7" s="183">
        <v>62</v>
      </c>
      <c r="N7" s="219">
        <v>158</v>
      </c>
      <c r="O7" s="182">
        <v>5772</v>
      </c>
      <c r="P7" s="183">
        <v>3545</v>
      </c>
      <c r="Q7" s="184">
        <v>2227</v>
      </c>
      <c r="R7" s="183">
        <v>70</v>
      </c>
      <c r="S7" s="187">
        <v>0</v>
      </c>
      <c r="T7" s="187">
        <v>228</v>
      </c>
      <c r="U7" s="187">
        <v>598</v>
      </c>
      <c r="V7" s="187">
        <v>3313</v>
      </c>
      <c r="W7" s="188">
        <v>1563</v>
      </c>
      <c r="X7" s="188">
        <v>0</v>
      </c>
    </row>
    <row r="8" spans="1:24" ht="15" customHeight="1" x14ac:dyDescent="0.4">
      <c r="B8" s="27" t="s">
        <v>408</v>
      </c>
      <c r="C8" s="74"/>
      <c r="D8" s="34">
        <v>25</v>
      </c>
      <c r="E8" s="35">
        <v>708</v>
      </c>
      <c r="F8" s="35">
        <v>269</v>
      </c>
      <c r="G8" s="35">
        <v>129</v>
      </c>
      <c r="H8" s="39">
        <v>140</v>
      </c>
      <c r="I8" s="35">
        <v>439</v>
      </c>
      <c r="J8" s="35">
        <v>211</v>
      </c>
      <c r="K8" s="39">
        <v>228</v>
      </c>
      <c r="L8" s="37">
        <v>221</v>
      </c>
      <c r="M8" s="35">
        <v>71</v>
      </c>
      <c r="N8" s="39">
        <v>150</v>
      </c>
      <c r="O8" s="37">
        <v>5426</v>
      </c>
      <c r="P8" s="35">
        <v>3247</v>
      </c>
      <c r="Q8" s="36">
        <v>2179</v>
      </c>
      <c r="R8" s="35">
        <v>75</v>
      </c>
      <c r="S8" s="61">
        <v>77</v>
      </c>
      <c r="T8" s="61">
        <v>141</v>
      </c>
      <c r="U8" s="61">
        <v>614</v>
      </c>
      <c r="V8" s="61">
        <v>3365</v>
      </c>
      <c r="W8" s="62">
        <v>1154</v>
      </c>
      <c r="X8" s="62">
        <v>0</v>
      </c>
    </row>
    <row r="9" spans="1:24" ht="15" customHeight="1" x14ac:dyDescent="0.4">
      <c r="B9" s="27" t="s">
        <v>409</v>
      </c>
      <c r="C9" s="74"/>
      <c r="D9" s="34">
        <v>24</v>
      </c>
      <c r="E9" s="35">
        <v>709</v>
      </c>
      <c r="F9" s="35">
        <v>246</v>
      </c>
      <c r="G9" s="35">
        <v>122</v>
      </c>
      <c r="H9" s="39">
        <v>124</v>
      </c>
      <c r="I9" s="35">
        <v>463</v>
      </c>
      <c r="J9" s="35">
        <v>216</v>
      </c>
      <c r="K9" s="39">
        <v>247</v>
      </c>
      <c r="L9" s="37">
        <v>165</v>
      </c>
      <c r="M9" s="35">
        <v>53</v>
      </c>
      <c r="N9" s="39">
        <v>112</v>
      </c>
      <c r="O9" s="37">
        <v>5063</v>
      </c>
      <c r="P9" s="35">
        <v>2983</v>
      </c>
      <c r="Q9" s="36">
        <v>2080</v>
      </c>
      <c r="R9" s="35">
        <v>63</v>
      </c>
      <c r="S9" s="61">
        <v>174</v>
      </c>
      <c r="T9" s="61">
        <v>123</v>
      </c>
      <c r="U9" s="61">
        <v>1041</v>
      </c>
      <c r="V9" s="61">
        <v>2566</v>
      </c>
      <c r="W9" s="62">
        <v>1096</v>
      </c>
      <c r="X9" s="62">
        <v>0</v>
      </c>
    </row>
    <row r="10" spans="1:24" ht="15" customHeight="1" x14ac:dyDescent="0.4">
      <c r="B10" s="27" t="s">
        <v>410</v>
      </c>
      <c r="C10" s="74"/>
      <c r="D10" s="34">
        <v>19</v>
      </c>
      <c r="E10" s="35">
        <v>705</v>
      </c>
      <c r="F10" s="35">
        <v>239</v>
      </c>
      <c r="G10" s="35">
        <v>115</v>
      </c>
      <c r="H10" s="39">
        <v>124</v>
      </c>
      <c r="I10" s="35">
        <v>466</v>
      </c>
      <c r="J10" s="35">
        <v>190</v>
      </c>
      <c r="K10" s="39">
        <v>276</v>
      </c>
      <c r="L10" s="37">
        <v>171</v>
      </c>
      <c r="M10" s="35">
        <v>55</v>
      </c>
      <c r="N10" s="39">
        <v>116</v>
      </c>
      <c r="O10" s="37">
        <v>5567</v>
      </c>
      <c r="P10" s="35">
        <v>3148</v>
      </c>
      <c r="Q10" s="36">
        <v>2419</v>
      </c>
      <c r="R10" s="35">
        <v>65</v>
      </c>
      <c r="S10" s="61">
        <v>139</v>
      </c>
      <c r="T10" s="61">
        <v>0</v>
      </c>
      <c r="U10" s="61">
        <v>1193</v>
      </c>
      <c r="V10" s="61">
        <v>2581</v>
      </c>
      <c r="W10" s="62">
        <v>1475</v>
      </c>
      <c r="X10" s="62">
        <v>114</v>
      </c>
    </row>
    <row r="11" spans="1:24" ht="15" customHeight="1" x14ac:dyDescent="0.4">
      <c r="B11" s="27" t="s">
        <v>411</v>
      </c>
      <c r="C11" s="74"/>
      <c r="D11" s="34">
        <v>19</v>
      </c>
      <c r="E11" s="35">
        <v>602</v>
      </c>
      <c r="F11" s="35">
        <v>222</v>
      </c>
      <c r="G11" s="35">
        <v>101</v>
      </c>
      <c r="H11" s="39">
        <v>121</v>
      </c>
      <c r="I11" s="35">
        <v>380</v>
      </c>
      <c r="J11" s="35">
        <v>156</v>
      </c>
      <c r="K11" s="39">
        <v>224</v>
      </c>
      <c r="L11" s="37">
        <v>164</v>
      </c>
      <c r="M11" s="35">
        <v>57</v>
      </c>
      <c r="N11" s="39">
        <v>107</v>
      </c>
      <c r="O11" s="37">
        <v>5100</v>
      </c>
      <c r="P11" s="35">
        <v>3078</v>
      </c>
      <c r="Q11" s="36">
        <v>2022</v>
      </c>
      <c r="R11" s="35">
        <v>59</v>
      </c>
      <c r="S11" s="61">
        <v>0</v>
      </c>
      <c r="T11" s="61">
        <v>0</v>
      </c>
      <c r="U11" s="61">
        <v>872</v>
      </c>
      <c r="V11" s="61">
        <v>2620</v>
      </c>
      <c r="W11" s="62">
        <v>1549</v>
      </c>
      <c r="X11" s="62">
        <v>0</v>
      </c>
    </row>
    <row r="12" spans="1:24" ht="6" customHeight="1" x14ac:dyDescent="0.4">
      <c r="C12" s="74"/>
      <c r="D12" s="34"/>
      <c r="E12" s="35"/>
      <c r="F12" s="35"/>
      <c r="G12" s="35"/>
      <c r="H12" s="39"/>
      <c r="I12" s="35"/>
      <c r="J12" s="35"/>
      <c r="K12" s="39"/>
      <c r="L12" s="37"/>
      <c r="M12" s="35"/>
      <c r="N12" s="39"/>
      <c r="O12" s="37"/>
      <c r="P12" s="35"/>
      <c r="Q12" s="36"/>
      <c r="R12" s="35"/>
      <c r="S12" s="61"/>
      <c r="T12" s="61"/>
      <c r="U12" s="61"/>
      <c r="V12" s="61"/>
      <c r="W12" s="62"/>
      <c r="X12" s="62"/>
    </row>
    <row r="13" spans="1:24" ht="15" customHeight="1" x14ac:dyDescent="0.4">
      <c r="B13" s="27" t="s">
        <v>23</v>
      </c>
      <c r="C13" s="74"/>
      <c r="D13" s="34">
        <v>19</v>
      </c>
      <c r="E13" s="35">
        <v>602</v>
      </c>
      <c r="F13" s="35">
        <v>222</v>
      </c>
      <c r="G13" s="35">
        <v>101</v>
      </c>
      <c r="H13" s="39">
        <v>121</v>
      </c>
      <c r="I13" s="35">
        <v>380</v>
      </c>
      <c r="J13" s="35">
        <v>156</v>
      </c>
      <c r="K13" s="39">
        <v>224</v>
      </c>
      <c r="L13" s="37">
        <v>164</v>
      </c>
      <c r="M13" s="35">
        <v>57</v>
      </c>
      <c r="N13" s="39">
        <v>107</v>
      </c>
      <c r="O13" s="37">
        <v>5100</v>
      </c>
      <c r="P13" s="35">
        <v>3078</v>
      </c>
      <c r="Q13" s="36">
        <v>2022</v>
      </c>
      <c r="R13" s="35">
        <v>59</v>
      </c>
      <c r="S13" s="61">
        <v>0</v>
      </c>
      <c r="T13" s="61">
        <v>0</v>
      </c>
      <c r="U13" s="61">
        <v>872</v>
      </c>
      <c r="V13" s="61">
        <v>2620</v>
      </c>
      <c r="W13" s="62">
        <v>1549</v>
      </c>
      <c r="X13" s="62">
        <v>0</v>
      </c>
    </row>
    <row r="14" spans="1:24" ht="15" customHeight="1" x14ac:dyDescent="0.4">
      <c r="B14" s="27">
        <v>1</v>
      </c>
      <c r="C14" s="75" t="s">
        <v>134</v>
      </c>
      <c r="D14" s="34">
        <v>3</v>
      </c>
      <c r="E14" s="35">
        <v>103</v>
      </c>
      <c r="F14" s="35">
        <v>65</v>
      </c>
      <c r="G14" s="35">
        <v>32</v>
      </c>
      <c r="H14" s="39">
        <v>33</v>
      </c>
      <c r="I14" s="35">
        <v>38</v>
      </c>
      <c r="J14" s="35">
        <v>14</v>
      </c>
      <c r="K14" s="39">
        <v>24</v>
      </c>
      <c r="L14" s="37">
        <v>59</v>
      </c>
      <c r="M14" s="35">
        <v>23</v>
      </c>
      <c r="N14" s="39">
        <v>36</v>
      </c>
      <c r="O14" s="37">
        <v>1489</v>
      </c>
      <c r="P14" s="35">
        <v>1000</v>
      </c>
      <c r="Q14" s="36">
        <v>489</v>
      </c>
      <c r="R14" s="35">
        <v>0</v>
      </c>
      <c r="S14" s="61">
        <v>0</v>
      </c>
      <c r="T14" s="61">
        <v>0</v>
      </c>
      <c r="U14" s="61">
        <v>197</v>
      </c>
      <c r="V14" s="61">
        <v>1031</v>
      </c>
      <c r="W14" s="62">
        <v>261</v>
      </c>
      <c r="X14" s="62">
        <v>0</v>
      </c>
    </row>
    <row r="15" spans="1:24" ht="15" customHeight="1" x14ac:dyDescent="0.4">
      <c r="B15" s="27">
        <v>2</v>
      </c>
      <c r="C15" s="75" t="s">
        <v>270</v>
      </c>
      <c r="D15" s="34">
        <v>1</v>
      </c>
      <c r="E15" s="35">
        <v>42</v>
      </c>
      <c r="F15" s="35">
        <v>11</v>
      </c>
      <c r="G15" s="35">
        <v>10</v>
      </c>
      <c r="H15" s="39">
        <v>1</v>
      </c>
      <c r="I15" s="35">
        <v>31</v>
      </c>
      <c r="J15" s="35">
        <v>24</v>
      </c>
      <c r="K15" s="39">
        <v>7</v>
      </c>
      <c r="L15" s="37">
        <v>14</v>
      </c>
      <c r="M15" s="35">
        <v>4</v>
      </c>
      <c r="N15" s="39">
        <v>10</v>
      </c>
      <c r="O15" s="37">
        <v>237</v>
      </c>
      <c r="P15" s="35">
        <v>152</v>
      </c>
      <c r="Q15" s="36">
        <v>85</v>
      </c>
      <c r="R15" s="35">
        <v>0</v>
      </c>
      <c r="S15" s="61">
        <v>0</v>
      </c>
      <c r="T15" s="61">
        <v>0</v>
      </c>
      <c r="U15" s="61">
        <v>0</v>
      </c>
      <c r="V15" s="61">
        <v>237</v>
      </c>
      <c r="W15" s="62">
        <v>0</v>
      </c>
      <c r="X15" s="62">
        <v>0</v>
      </c>
    </row>
    <row r="16" spans="1:24" ht="15" customHeight="1" x14ac:dyDescent="0.4">
      <c r="B16" s="27">
        <v>3</v>
      </c>
      <c r="C16" s="75" t="s">
        <v>271</v>
      </c>
      <c r="D16" s="34">
        <v>1</v>
      </c>
      <c r="E16" s="35">
        <v>57</v>
      </c>
      <c r="F16" s="35">
        <v>11</v>
      </c>
      <c r="G16" s="35">
        <v>8</v>
      </c>
      <c r="H16" s="39">
        <v>3</v>
      </c>
      <c r="I16" s="35">
        <v>46</v>
      </c>
      <c r="J16" s="35">
        <v>40</v>
      </c>
      <c r="K16" s="39">
        <v>6</v>
      </c>
      <c r="L16" s="37">
        <v>11</v>
      </c>
      <c r="M16" s="35">
        <v>3</v>
      </c>
      <c r="N16" s="39">
        <v>8</v>
      </c>
      <c r="O16" s="37">
        <v>662</v>
      </c>
      <c r="P16" s="35">
        <v>475</v>
      </c>
      <c r="Q16" s="36">
        <v>187</v>
      </c>
      <c r="R16" s="35">
        <v>0</v>
      </c>
      <c r="S16" s="61">
        <v>0</v>
      </c>
      <c r="T16" s="61">
        <v>0</v>
      </c>
      <c r="U16" s="61">
        <v>0</v>
      </c>
      <c r="V16" s="61">
        <v>662</v>
      </c>
      <c r="W16" s="62">
        <v>0</v>
      </c>
      <c r="X16" s="62">
        <v>0</v>
      </c>
    </row>
    <row r="17" spans="2:24" ht="15" customHeight="1" x14ac:dyDescent="0.4">
      <c r="B17" s="27">
        <v>4</v>
      </c>
      <c r="C17" s="75" t="s">
        <v>274</v>
      </c>
      <c r="D17" s="34">
        <v>6</v>
      </c>
      <c r="E17" s="35">
        <v>227</v>
      </c>
      <c r="F17" s="35">
        <v>49</v>
      </c>
      <c r="G17" s="35">
        <v>25</v>
      </c>
      <c r="H17" s="39">
        <v>24</v>
      </c>
      <c r="I17" s="35">
        <v>178</v>
      </c>
      <c r="J17" s="35">
        <v>47</v>
      </c>
      <c r="K17" s="39">
        <v>131</v>
      </c>
      <c r="L17" s="37">
        <v>60</v>
      </c>
      <c r="M17" s="35">
        <v>18</v>
      </c>
      <c r="N17" s="39">
        <v>42</v>
      </c>
      <c r="O17" s="37">
        <v>1230</v>
      </c>
      <c r="P17" s="35">
        <v>750</v>
      </c>
      <c r="Q17" s="36">
        <v>480</v>
      </c>
      <c r="R17" s="35">
        <v>20</v>
      </c>
      <c r="S17" s="61">
        <v>0</v>
      </c>
      <c r="T17" s="61">
        <v>0</v>
      </c>
      <c r="U17" s="61">
        <v>520</v>
      </c>
      <c r="V17" s="61">
        <v>690</v>
      </c>
      <c r="W17" s="62">
        <v>0</v>
      </c>
      <c r="X17" s="62">
        <v>0</v>
      </c>
    </row>
    <row r="18" spans="2:24" ht="15" customHeight="1" x14ac:dyDescent="0.4">
      <c r="B18" s="27">
        <v>5</v>
      </c>
      <c r="C18" s="75" t="s">
        <v>275</v>
      </c>
      <c r="D18" s="34">
        <v>2</v>
      </c>
      <c r="E18" s="35">
        <v>94</v>
      </c>
      <c r="F18" s="35">
        <v>41</v>
      </c>
      <c r="G18" s="35">
        <v>14</v>
      </c>
      <c r="H18" s="39">
        <v>27</v>
      </c>
      <c r="I18" s="35">
        <v>53</v>
      </c>
      <c r="J18" s="35">
        <v>21</v>
      </c>
      <c r="K18" s="39">
        <v>32</v>
      </c>
      <c r="L18" s="37">
        <v>12</v>
      </c>
      <c r="M18" s="35">
        <v>5</v>
      </c>
      <c r="N18" s="39">
        <v>7</v>
      </c>
      <c r="O18" s="37">
        <v>991</v>
      </c>
      <c r="P18" s="35">
        <v>480</v>
      </c>
      <c r="Q18" s="36">
        <v>511</v>
      </c>
      <c r="R18" s="35">
        <v>0</v>
      </c>
      <c r="S18" s="61">
        <v>0</v>
      </c>
      <c r="T18" s="61">
        <v>0</v>
      </c>
      <c r="U18" s="61">
        <v>0</v>
      </c>
      <c r="V18" s="61">
        <v>0</v>
      </c>
      <c r="W18" s="62">
        <v>991</v>
      </c>
      <c r="X18" s="62">
        <v>0</v>
      </c>
    </row>
    <row r="19" spans="2:24" ht="15" customHeight="1" x14ac:dyDescent="0.4">
      <c r="B19" s="27">
        <v>6</v>
      </c>
      <c r="C19" s="75" t="s">
        <v>80</v>
      </c>
      <c r="D19" s="34">
        <v>2</v>
      </c>
      <c r="E19" s="35">
        <v>33</v>
      </c>
      <c r="F19" s="35">
        <v>18</v>
      </c>
      <c r="G19" s="35">
        <v>5</v>
      </c>
      <c r="H19" s="39">
        <v>13</v>
      </c>
      <c r="I19" s="35">
        <v>15</v>
      </c>
      <c r="J19" s="35">
        <v>2</v>
      </c>
      <c r="K19" s="39">
        <v>13</v>
      </c>
      <c r="L19" s="37">
        <v>3</v>
      </c>
      <c r="M19" s="35">
        <v>2</v>
      </c>
      <c r="N19" s="39">
        <v>1</v>
      </c>
      <c r="O19" s="37">
        <v>233</v>
      </c>
      <c r="P19" s="35">
        <v>87</v>
      </c>
      <c r="Q19" s="36">
        <v>146</v>
      </c>
      <c r="R19" s="35">
        <v>0</v>
      </c>
      <c r="S19" s="61">
        <v>0</v>
      </c>
      <c r="T19" s="61">
        <v>0</v>
      </c>
      <c r="U19" s="61">
        <v>155</v>
      </c>
      <c r="V19" s="61">
        <v>0</v>
      </c>
      <c r="W19" s="62">
        <v>78</v>
      </c>
      <c r="X19" s="62">
        <v>0</v>
      </c>
    </row>
    <row r="20" spans="2:24" ht="15" customHeight="1" x14ac:dyDescent="0.4">
      <c r="B20" s="27">
        <v>7</v>
      </c>
      <c r="C20" s="75" t="s">
        <v>279</v>
      </c>
      <c r="D20" s="34">
        <v>1</v>
      </c>
      <c r="E20" s="35">
        <v>21</v>
      </c>
      <c r="F20" s="35">
        <v>16</v>
      </c>
      <c r="G20" s="35">
        <v>3</v>
      </c>
      <c r="H20" s="39">
        <v>13</v>
      </c>
      <c r="I20" s="35">
        <v>5</v>
      </c>
      <c r="J20" s="35">
        <v>1</v>
      </c>
      <c r="K20" s="39">
        <v>4</v>
      </c>
      <c r="L20" s="37">
        <v>2</v>
      </c>
      <c r="M20" s="35">
        <v>1</v>
      </c>
      <c r="N20" s="39">
        <v>1</v>
      </c>
      <c r="O20" s="37">
        <v>202</v>
      </c>
      <c r="P20" s="35">
        <v>100</v>
      </c>
      <c r="Q20" s="36">
        <v>102</v>
      </c>
      <c r="R20" s="35">
        <v>0</v>
      </c>
      <c r="S20" s="61">
        <v>0</v>
      </c>
      <c r="T20" s="61">
        <v>0</v>
      </c>
      <c r="U20" s="61">
        <v>0</v>
      </c>
      <c r="V20" s="61">
        <v>0</v>
      </c>
      <c r="W20" s="62">
        <v>202</v>
      </c>
      <c r="X20" s="62">
        <v>0</v>
      </c>
    </row>
    <row r="21" spans="2:24" ht="15" customHeight="1" x14ac:dyDescent="0.4">
      <c r="B21" s="27">
        <v>8</v>
      </c>
      <c r="C21" s="75" t="s">
        <v>280</v>
      </c>
      <c r="D21" s="34">
        <v>1</v>
      </c>
      <c r="E21" s="35">
        <v>13</v>
      </c>
      <c r="F21" s="35">
        <v>2</v>
      </c>
      <c r="G21" s="35">
        <v>1</v>
      </c>
      <c r="H21" s="39">
        <v>1</v>
      </c>
      <c r="I21" s="35">
        <v>11</v>
      </c>
      <c r="J21" s="35">
        <v>7</v>
      </c>
      <c r="K21" s="39">
        <v>4</v>
      </c>
      <c r="L21" s="37">
        <v>3</v>
      </c>
      <c r="M21" s="35">
        <v>1</v>
      </c>
      <c r="N21" s="39">
        <v>2</v>
      </c>
      <c r="O21" s="37">
        <v>39</v>
      </c>
      <c r="P21" s="35">
        <v>21</v>
      </c>
      <c r="Q21" s="36">
        <v>18</v>
      </c>
      <c r="R21" s="35">
        <v>39</v>
      </c>
      <c r="S21" s="61">
        <v>0</v>
      </c>
      <c r="T21" s="61">
        <v>0</v>
      </c>
      <c r="U21" s="61">
        <v>0</v>
      </c>
      <c r="V21" s="61">
        <v>0</v>
      </c>
      <c r="W21" s="62">
        <v>0</v>
      </c>
      <c r="X21" s="62">
        <v>0</v>
      </c>
    </row>
    <row r="22" spans="2:24" ht="15" customHeight="1" x14ac:dyDescent="0.4">
      <c r="B22" s="64">
        <v>9</v>
      </c>
      <c r="C22" s="65" t="s">
        <v>284</v>
      </c>
      <c r="D22" s="46">
        <v>2</v>
      </c>
      <c r="E22" s="44">
        <v>12</v>
      </c>
      <c r="F22" s="44">
        <v>9</v>
      </c>
      <c r="G22" s="44">
        <v>3</v>
      </c>
      <c r="H22" s="45">
        <v>6</v>
      </c>
      <c r="I22" s="44">
        <v>3</v>
      </c>
      <c r="J22" s="44">
        <v>0</v>
      </c>
      <c r="K22" s="45">
        <v>3</v>
      </c>
      <c r="L22" s="42">
        <v>0</v>
      </c>
      <c r="M22" s="44">
        <v>0</v>
      </c>
      <c r="N22" s="94">
        <v>0</v>
      </c>
      <c r="O22" s="42">
        <v>17</v>
      </c>
      <c r="P22" s="44">
        <v>13</v>
      </c>
      <c r="Q22" s="47">
        <v>4</v>
      </c>
      <c r="R22" s="44">
        <v>0</v>
      </c>
      <c r="S22" s="169">
        <v>0</v>
      </c>
      <c r="T22" s="169">
        <v>0</v>
      </c>
      <c r="U22" s="169">
        <v>0</v>
      </c>
      <c r="V22" s="169">
        <v>0</v>
      </c>
      <c r="W22" s="220">
        <v>17</v>
      </c>
      <c r="X22" s="220">
        <v>0</v>
      </c>
    </row>
    <row r="23" spans="2:24" ht="15" customHeight="1" x14ac:dyDescent="0.4">
      <c r="B23" s="27" t="s">
        <v>160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2:24" ht="15" customHeight="1" x14ac:dyDescent="0.4"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</sheetData>
  <phoneticPr fontId="1"/>
  <hyperlinks>
    <hyperlink ref="A1" location="目次!C1" display="目次へ" xr:uid="{00000000-0004-0000-1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FF0F5-CEF5-4593-A5EA-EAFD6D37775C}">
  <sheetPr>
    <pageSetUpPr fitToPage="1"/>
  </sheetPr>
  <dimension ref="A1:BB29"/>
  <sheetViews>
    <sheetView topLeftCell="J1" zoomScale="118" zoomScaleNormal="118" workbookViewId="0">
      <selection activeCell="Q11" sqref="Q11"/>
    </sheetView>
  </sheetViews>
  <sheetFormatPr defaultColWidth="7.5" defaultRowHeight="15" customHeight="1" x14ac:dyDescent="0.4"/>
  <cols>
    <col min="1" max="1" width="7.5" style="441"/>
    <col min="2" max="2" width="3.125" style="441" customWidth="1"/>
    <col min="3" max="3" width="7.5" style="441" customWidth="1"/>
    <col min="4" max="5" width="4.625" style="441" customWidth="1"/>
    <col min="6" max="7" width="6.625" style="441" customWidth="1"/>
    <col min="8" max="8" width="5.625" style="441" customWidth="1"/>
    <col min="9" max="9" width="6.625" style="441" customWidth="1"/>
    <col min="10" max="16" width="5.625" style="441" customWidth="1"/>
    <col min="17" max="19" width="6.625" style="441" customWidth="1"/>
    <col min="20" max="34" width="5.625" style="441" customWidth="1"/>
    <col min="35" max="35" width="7.5" style="441" customWidth="1"/>
    <col min="36" max="16384" width="7.5" style="441"/>
  </cols>
  <sheetData>
    <row r="1" spans="1:54" ht="15" customHeight="1" x14ac:dyDescent="0.4">
      <c r="A1" s="440" t="s">
        <v>264</v>
      </c>
      <c r="B1" s="441" t="s">
        <v>202</v>
      </c>
    </row>
    <row r="2" spans="1:54" ht="15" customHeight="1" x14ac:dyDescent="0.4">
      <c r="B2" s="441" t="s">
        <v>53</v>
      </c>
      <c r="AG2" s="396"/>
      <c r="AH2" s="396"/>
    </row>
    <row r="3" spans="1:54" s="443" customFormat="1" ht="15" customHeight="1" x14ac:dyDescent="0.4">
      <c r="B3" s="444" t="s">
        <v>203</v>
      </c>
      <c r="C3" s="445"/>
      <c r="D3" s="451" t="s">
        <v>54</v>
      </c>
      <c r="E3" s="445"/>
      <c r="F3" s="449" t="s">
        <v>165</v>
      </c>
      <c r="G3" s="449"/>
      <c r="H3" s="449"/>
      <c r="I3" s="449"/>
      <c r="J3" s="449"/>
      <c r="K3" s="449"/>
      <c r="L3" s="449"/>
      <c r="M3" s="451" t="s">
        <v>4</v>
      </c>
      <c r="N3" s="452"/>
      <c r="O3" s="445"/>
      <c r="P3" s="448" t="s">
        <v>204</v>
      </c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J3" s="504"/>
      <c r="AK3" s="504"/>
      <c r="AL3" s="504"/>
      <c r="AM3" s="504"/>
      <c r="AN3" s="504"/>
      <c r="AO3" s="504"/>
      <c r="AP3" s="504"/>
      <c r="AQ3" s="504"/>
      <c r="AR3" s="504"/>
      <c r="AS3" s="504"/>
      <c r="AT3" s="504"/>
      <c r="AU3" s="504"/>
      <c r="AV3" s="504"/>
      <c r="AW3" s="504"/>
      <c r="AX3" s="504"/>
      <c r="AY3" s="504"/>
      <c r="AZ3" s="504"/>
      <c r="BA3" s="504"/>
      <c r="BB3" s="504"/>
    </row>
    <row r="4" spans="1:54" s="443" customFormat="1" ht="15" customHeight="1" x14ac:dyDescent="0.4">
      <c r="B4" s="454"/>
      <c r="C4" s="455"/>
      <c r="D4" s="505"/>
      <c r="E4" s="455"/>
      <c r="F4" s="506" t="s">
        <v>7</v>
      </c>
      <c r="G4" s="507" t="s">
        <v>189</v>
      </c>
      <c r="H4" s="452"/>
      <c r="I4" s="445"/>
      <c r="J4" s="507" t="s">
        <v>205</v>
      </c>
      <c r="K4" s="452"/>
      <c r="L4" s="452"/>
      <c r="M4" s="505"/>
      <c r="N4" s="454"/>
      <c r="O4" s="455"/>
      <c r="P4" s="448" t="s">
        <v>14</v>
      </c>
      <c r="Q4" s="449"/>
      <c r="R4" s="449"/>
      <c r="S4" s="450"/>
      <c r="T4" s="448" t="s">
        <v>206</v>
      </c>
      <c r="U4" s="449"/>
      <c r="V4" s="450"/>
      <c r="W4" s="448" t="s">
        <v>207</v>
      </c>
      <c r="X4" s="449"/>
      <c r="Y4" s="450"/>
      <c r="Z4" s="448" t="s">
        <v>208</v>
      </c>
      <c r="AA4" s="449"/>
      <c r="AB4" s="450"/>
      <c r="AC4" s="448" t="s">
        <v>209</v>
      </c>
      <c r="AD4" s="449"/>
      <c r="AE4" s="449"/>
      <c r="AF4" s="448" t="s">
        <v>210</v>
      </c>
      <c r="AG4" s="449"/>
      <c r="AH4" s="449"/>
      <c r="AJ4" s="504"/>
      <c r="AK4" s="504"/>
      <c r="AL4" s="504"/>
      <c r="AM4" s="504"/>
      <c r="AN4" s="504"/>
      <c r="AO4" s="504"/>
      <c r="AP4" s="504"/>
      <c r="AQ4" s="504"/>
      <c r="AR4" s="504"/>
      <c r="AS4" s="504"/>
      <c r="AT4" s="504"/>
      <c r="AU4" s="504"/>
      <c r="AV4" s="504"/>
      <c r="AW4" s="504"/>
      <c r="AX4" s="504"/>
      <c r="AY4" s="504"/>
      <c r="AZ4" s="504"/>
      <c r="BA4" s="504"/>
      <c r="BB4" s="504"/>
    </row>
    <row r="5" spans="1:54" s="443" customFormat="1" ht="15" customHeight="1" x14ac:dyDescent="0.4">
      <c r="B5" s="454"/>
      <c r="C5" s="455"/>
      <c r="D5" s="459"/>
      <c r="E5" s="461"/>
      <c r="F5" s="508"/>
      <c r="G5" s="459"/>
      <c r="H5" s="460"/>
      <c r="I5" s="461"/>
      <c r="J5" s="459"/>
      <c r="K5" s="460"/>
      <c r="L5" s="460"/>
      <c r="M5" s="459"/>
      <c r="N5" s="460"/>
      <c r="O5" s="461"/>
      <c r="P5" s="458" t="s">
        <v>70</v>
      </c>
      <c r="Q5" s="448" t="s">
        <v>211</v>
      </c>
      <c r="R5" s="449"/>
      <c r="S5" s="450"/>
      <c r="T5" s="458" t="s">
        <v>70</v>
      </c>
      <c r="U5" s="448" t="s">
        <v>212</v>
      </c>
      <c r="V5" s="450"/>
      <c r="W5" s="458" t="s">
        <v>70</v>
      </c>
      <c r="X5" s="448" t="s">
        <v>56</v>
      </c>
      <c r="Y5" s="450"/>
      <c r="Z5" s="458" t="s">
        <v>70</v>
      </c>
      <c r="AA5" s="448" t="s">
        <v>92</v>
      </c>
      <c r="AB5" s="450"/>
      <c r="AC5" s="458" t="s">
        <v>70</v>
      </c>
      <c r="AD5" s="448" t="s">
        <v>92</v>
      </c>
      <c r="AE5" s="450"/>
      <c r="AF5" s="458" t="s">
        <v>70</v>
      </c>
      <c r="AG5" s="448" t="s">
        <v>92</v>
      </c>
      <c r="AH5" s="449"/>
      <c r="AJ5" s="504"/>
      <c r="AK5" s="504"/>
      <c r="AL5" s="504"/>
      <c r="AM5" s="504"/>
      <c r="AN5" s="504"/>
      <c r="AO5" s="504"/>
      <c r="AP5" s="504"/>
      <c r="AQ5" s="504"/>
      <c r="AR5" s="504"/>
      <c r="AS5" s="504"/>
      <c r="AT5" s="504"/>
      <c r="AU5" s="504"/>
      <c r="AV5" s="504"/>
      <c r="AW5" s="504"/>
      <c r="AX5" s="504"/>
      <c r="AY5" s="504"/>
      <c r="AZ5" s="504"/>
      <c r="BA5" s="504"/>
      <c r="BB5" s="504"/>
    </row>
    <row r="6" spans="1:54" s="443" customFormat="1" ht="15" customHeight="1" x14ac:dyDescent="0.4">
      <c r="B6" s="460"/>
      <c r="C6" s="461"/>
      <c r="D6" s="467" t="s">
        <v>68</v>
      </c>
      <c r="E6" s="447" t="s">
        <v>69</v>
      </c>
      <c r="F6" s="465"/>
      <c r="G6" s="467" t="s">
        <v>7</v>
      </c>
      <c r="H6" s="467" t="s">
        <v>15</v>
      </c>
      <c r="I6" s="447" t="s">
        <v>16</v>
      </c>
      <c r="J6" s="467" t="s">
        <v>7</v>
      </c>
      <c r="K6" s="467" t="s">
        <v>15</v>
      </c>
      <c r="L6" s="447" t="s">
        <v>16</v>
      </c>
      <c r="M6" s="467" t="s">
        <v>7</v>
      </c>
      <c r="N6" s="467" t="s">
        <v>15</v>
      </c>
      <c r="O6" s="447" t="s">
        <v>16</v>
      </c>
      <c r="P6" s="465"/>
      <c r="Q6" s="466" t="s">
        <v>14</v>
      </c>
      <c r="R6" s="467" t="s">
        <v>15</v>
      </c>
      <c r="S6" s="447" t="s">
        <v>16</v>
      </c>
      <c r="T6" s="465"/>
      <c r="U6" s="467" t="s">
        <v>15</v>
      </c>
      <c r="V6" s="447" t="s">
        <v>16</v>
      </c>
      <c r="W6" s="465"/>
      <c r="X6" s="467" t="s">
        <v>15</v>
      </c>
      <c r="Y6" s="447" t="s">
        <v>16</v>
      </c>
      <c r="Z6" s="465"/>
      <c r="AA6" s="467" t="s">
        <v>15</v>
      </c>
      <c r="AB6" s="447" t="s">
        <v>16</v>
      </c>
      <c r="AC6" s="465"/>
      <c r="AD6" s="467" t="s">
        <v>15</v>
      </c>
      <c r="AE6" s="447" t="s">
        <v>16</v>
      </c>
      <c r="AF6" s="465"/>
      <c r="AG6" s="467" t="s">
        <v>15</v>
      </c>
      <c r="AH6" s="446" t="s">
        <v>16</v>
      </c>
      <c r="AJ6" s="504"/>
      <c r="AK6" s="504"/>
      <c r="AL6" s="504"/>
      <c r="AM6" s="504"/>
      <c r="AN6" s="504"/>
      <c r="AO6" s="504"/>
      <c r="AP6" s="504"/>
      <c r="AQ6" s="504"/>
      <c r="AR6" s="504"/>
      <c r="AS6" s="504"/>
      <c r="AT6" s="504"/>
      <c r="AU6" s="504"/>
      <c r="AV6" s="504"/>
      <c r="AW6" s="504"/>
      <c r="AX6" s="504"/>
      <c r="AY6" s="504"/>
      <c r="AZ6" s="504"/>
      <c r="BA6" s="504"/>
      <c r="BB6" s="504"/>
    </row>
    <row r="7" spans="1:54" ht="15" customHeight="1" x14ac:dyDescent="0.4">
      <c r="B7" s="441" t="s">
        <v>407</v>
      </c>
      <c r="C7" s="470"/>
      <c r="D7" s="480">
        <v>16</v>
      </c>
      <c r="E7" s="481">
        <v>1</v>
      </c>
      <c r="F7" s="509">
        <v>1816</v>
      </c>
      <c r="G7" s="480">
        <v>1674</v>
      </c>
      <c r="H7" s="480">
        <v>688</v>
      </c>
      <c r="I7" s="481">
        <v>986</v>
      </c>
      <c r="J7" s="480">
        <v>142</v>
      </c>
      <c r="K7" s="480">
        <v>52</v>
      </c>
      <c r="L7" s="481">
        <v>90</v>
      </c>
      <c r="M7" s="480">
        <v>180</v>
      </c>
      <c r="N7" s="480">
        <v>78</v>
      </c>
      <c r="O7" s="481">
        <v>102</v>
      </c>
      <c r="P7" s="510">
        <v>706</v>
      </c>
      <c r="Q7" s="510">
        <v>2754</v>
      </c>
      <c r="R7" s="480">
        <v>1748</v>
      </c>
      <c r="S7" s="481">
        <v>1006</v>
      </c>
      <c r="T7" s="510">
        <v>25</v>
      </c>
      <c r="U7" s="480">
        <v>44</v>
      </c>
      <c r="V7" s="481">
        <v>27</v>
      </c>
      <c r="W7" s="510">
        <v>243</v>
      </c>
      <c r="X7" s="480">
        <v>475</v>
      </c>
      <c r="Y7" s="481">
        <v>276</v>
      </c>
      <c r="Z7" s="510">
        <v>197</v>
      </c>
      <c r="AA7" s="480">
        <v>458</v>
      </c>
      <c r="AB7" s="481">
        <v>278</v>
      </c>
      <c r="AC7" s="510">
        <v>222</v>
      </c>
      <c r="AD7" s="480">
        <v>726</v>
      </c>
      <c r="AE7" s="481">
        <v>408</v>
      </c>
      <c r="AF7" s="510">
        <v>19</v>
      </c>
      <c r="AG7" s="480">
        <v>45</v>
      </c>
      <c r="AH7" s="511">
        <v>17</v>
      </c>
    </row>
    <row r="8" spans="1:54" ht="15" customHeight="1" x14ac:dyDescent="0.4">
      <c r="B8" s="441" t="s">
        <v>408</v>
      </c>
      <c r="C8" s="470"/>
      <c r="D8" s="480">
        <v>16</v>
      </c>
      <c r="E8" s="481">
        <v>1</v>
      </c>
      <c r="F8" s="509">
        <v>1879</v>
      </c>
      <c r="G8" s="480">
        <v>1700</v>
      </c>
      <c r="H8" s="480">
        <v>692</v>
      </c>
      <c r="I8" s="481">
        <v>1008</v>
      </c>
      <c r="J8" s="480">
        <v>179</v>
      </c>
      <c r="K8" s="480">
        <v>61</v>
      </c>
      <c r="L8" s="481">
        <v>118</v>
      </c>
      <c r="M8" s="480">
        <v>180</v>
      </c>
      <c r="N8" s="480">
        <v>84</v>
      </c>
      <c r="O8" s="481">
        <v>96</v>
      </c>
      <c r="P8" s="510">
        <v>724</v>
      </c>
      <c r="Q8" s="510">
        <v>2853</v>
      </c>
      <c r="R8" s="480">
        <v>1821</v>
      </c>
      <c r="S8" s="481">
        <v>1032</v>
      </c>
      <c r="T8" s="510">
        <v>25</v>
      </c>
      <c r="U8" s="480">
        <v>44</v>
      </c>
      <c r="V8" s="481">
        <v>33</v>
      </c>
      <c r="W8" s="510">
        <v>251</v>
      </c>
      <c r="X8" s="480">
        <v>505</v>
      </c>
      <c r="Y8" s="481">
        <v>291</v>
      </c>
      <c r="Z8" s="510">
        <v>205</v>
      </c>
      <c r="AA8" s="480">
        <v>491</v>
      </c>
      <c r="AB8" s="481">
        <v>274</v>
      </c>
      <c r="AC8" s="510">
        <v>224</v>
      </c>
      <c r="AD8" s="480">
        <v>739</v>
      </c>
      <c r="AE8" s="481">
        <v>417</v>
      </c>
      <c r="AF8" s="510">
        <v>19</v>
      </c>
      <c r="AG8" s="480">
        <v>42</v>
      </c>
      <c r="AH8" s="511">
        <v>17</v>
      </c>
    </row>
    <row r="9" spans="1:54" ht="15" customHeight="1" x14ac:dyDescent="0.4">
      <c r="B9" s="441" t="s">
        <v>409</v>
      </c>
      <c r="C9" s="470"/>
      <c r="D9" s="480">
        <v>16</v>
      </c>
      <c r="E9" s="481">
        <v>1</v>
      </c>
      <c r="F9" s="509">
        <v>1849</v>
      </c>
      <c r="G9" s="480">
        <v>1689</v>
      </c>
      <c r="H9" s="480">
        <v>684</v>
      </c>
      <c r="I9" s="481">
        <v>1005</v>
      </c>
      <c r="J9" s="480">
        <v>160</v>
      </c>
      <c r="K9" s="480">
        <v>57</v>
      </c>
      <c r="L9" s="481">
        <v>103</v>
      </c>
      <c r="M9" s="480">
        <v>171</v>
      </c>
      <c r="N9" s="480">
        <v>79</v>
      </c>
      <c r="O9" s="481">
        <v>92</v>
      </c>
      <c r="P9" s="510">
        <v>723</v>
      </c>
      <c r="Q9" s="510">
        <v>2881</v>
      </c>
      <c r="R9" s="480">
        <v>1843</v>
      </c>
      <c r="S9" s="481">
        <v>1038</v>
      </c>
      <c r="T9" s="510">
        <v>23</v>
      </c>
      <c r="U9" s="480">
        <v>47</v>
      </c>
      <c r="V9" s="481">
        <v>30</v>
      </c>
      <c r="W9" s="510">
        <v>245</v>
      </c>
      <c r="X9" s="480">
        <v>527</v>
      </c>
      <c r="Y9" s="481">
        <v>278</v>
      </c>
      <c r="Z9" s="510">
        <v>216</v>
      </c>
      <c r="AA9" s="480">
        <v>512</v>
      </c>
      <c r="AB9" s="481">
        <v>295</v>
      </c>
      <c r="AC9" s="510">
        <v>220</v>
      </c>
      <c r="AD9" s="480">
        <v>720</v>
      </c>
      <c r="AE9" s="481">
        <v>420</v>
      </c>
      <c r="AF9" s="510">
        <v>19</v>
      </c>
      <c r="AG9" s="480">
        <v>37</v>
      </c>
      <c r="AH9" s="511">
        <v>15</v>
      </c>
    </row>
    <row r="10" spans="1:54" ht="15" customHeight="1" x14ac:dyDescent="0.4">
      <c r="B10" s="441" t="s">
        <v>410</v>
      </c>
      <c r="C10" s="470"/>
      <c r="D10" s="480">
        <v>16</v>
      </c>
      <c r="E10" s="481">
        <v>1</v>
      </c>
      <c r="F10" s="509">
        <v>1889</v>
      </c>
      <c r="G10" s="480">
        <v>1712</v>
      </c>
      <c r="H10" s="480">
        <v>684</v>
      </c>
      <c r="I10" s="481">
        <v>1028</v>
      </c>
      <c r="J10" s="480">
        <v>177</v>
      </c>
      <c r="K10" s="480">
        <v>59</v>
      </c>
      <c r="L10" s="481">
        <v>118</v>
      </c>
      <c r="M10" s="480">
        <v>173</v>
      </c>
      <c r="N10" s="480">
        <v>85</v>
      </c>
      <c r="O10" s="481">
        <v>88</v>
      </c>
      <c r="P10" s="510">
        <v>738</v>
      </c>
      <c r="Q10" s="510">
        <v>2956</v>
      </c>
      <c r="R10" s="480">
        <v>1891</v>
      </c>
      <c r="S10" s="481">
        <v>1065</v>
      </c>
      <c r="T10" s="510">
        <v>27</v>
      </c>
      <c r="U10" s="480">
        <v>41</v>
      </c>
      <c r="V10" s="481">
        <v>39</v>
      </c>
      <c r="W10" s="510">
        <v>252</v>
      </c>
      <c r="X10" s="480">
        <v>570</v>
      </c>
      <c r="Y10" s="481">
        <v>284</v>
      </c>
      <c r="Z10" s="510">
        <v>224</v>
      </c>
      <c r="AA10" s="480">
        <v>529</v>
      </c>
      <c r="AB10" s="481">
        <v>316</v>
      </c>
      <c r="AC10" s="510">
        <v>217</v>
      </c>
      <c r="AD10" s="480">
        <v>715</v>
      </c>
      <c r="AE10" s="481">
        <v>409</v>
      </c>
      <c r="AF10" s="510">
        <v>18</v>
      </c>
      <c r="AG10" s="480">
        <v>36</v>
      </c>
      <c r="AH10" s="511">
        <v>17</v>
      </c>
    </row>
    <row r="11" spans="1:54" ht="15" customHeight="1" x14ac:dyDescent="0.4">
      <c r="B11" s="441" t="s">
        <v>411</v>
      </c>
      <c r="C11" s="470"/>
      <c r="D11" s="480">
        <f>D13+D16</f>
        <v>18</v>
      </c>
      <c r="E11" s="481">
        <f t="shared" ref="E11:AH11" si="0">E13+E16</f>
        <v>1</v>
      </c>
      <c r="F11" s="509">
        <f t="shared" si="0"/>
        <v>1961</v>
      </c>
      <c r="G11" s="480">
        <f t="shared" si="0"/>
        <v>1784</v>
      </c>
      <c r="H11" s="480">
        <f t="shared" si="0"/>
        <v>718</v>
      </c>
      <c r="I11" s="481">
        <f t="shared" si="0"/>
        <v>1066</v>
      </c>
      <c r="J11" s="480">
        <f t="shared" si="0"/>
        <v>177</v>
      </c>
      <c r="K11" s="480">
        <f t="shared" si="0"/>
        <v>49</v>
      </c>
      <c r="L11" s="481">
        <f t="shared" si="0"/>
        <v>128</v>
      </c>
      <c r="M11" s="480">
        <f t="shared" si="0"/>
        <v>178</v>
      </c>
      <c r="N11" s="480">
        <f t="shared" si="0"/>
        <v>88</v>
      </c>
      <c r="O11" s="481">
        <f t="shared" si="0"/>
        <v>90</v>
      </c>
      <c r="P11" s="510">
        <f>P13+P16</f>
        <v>758</v>
      </c>
      <c r="Q11" s="510">
        <f t="shared" si="0"/>
        <v>3054</v>
      </c>
      <c r="R11" s="480">
        <f t="shared" si="0"/>
        <v>1978</v>
      </c>
      <c r="S11" s="481">
        <f t="shared" si="0"/>
        <v>1076</v>
      </c>
      <c r="T11" s="510">
        <f t="shared" si="0"/>
        <v>27</v>
      </c>
      <c r="U11" s="480">
        <f t="shared" si="0"/>
        <v>32</v>
      </c>
      <c r="V11" s="481">
        <f t="shared" si="0"/>
        <v>43</v>
      </c>
      <c r="W11" s="510">
        <f t="shared" si="0"/>
        <v>260</v>
      </c>
      <c r="X11" s="480">
        <f t="shared" si="0"/>
        <v>616</v>
      </c>
      <c r="Y11" s="481">
        <f t="shared" si="0"/>
        <v>287</v>
      </c>
      <c r="Z11" s="510">
        <f t="shared" si="0"/>
        <v>228</v>
      </c>
      <c r="AA11" s="480">
        <f t="shared" si="0"/>
        <v>564</v>
      </c>
      <c r="AB11" s="481">
        <f t="shared" si="0"/>
        <v>318</v>
      </c>
      <c r="AC11" s="510">
        <f t="shared" si="0"/>
        <v>225</v>
      </c>
      <c r="AD11" s="480">
        <f t="shared" si="0"/>
        <v>729</v>
      </c>
      <c r="AE11" s="481">
        <f t="shared" si="0"/>
        <v>414</v>
      </c>
      <c r="AF11" s="510">
        <f t="shared" si="0"/>
        <v>18</v>
      </c>
      <c r="AG11" s="480">
        <f t="shared" si="0"/>
        <v>37</v>
      </c>
      <c r="AH11" s="511">
        <f t="shared" si="0"/>
        <v>14</v>
      </c>
    </row>
    <row r="12" spans="1:54" ht="6" customHeight="1" x14ac:dyDescent="0.4">
      <c r="C12" s="470"/>
      <c r="D12" s="480"/>
      <c r="E12" s="481"/>
      <c r="F12" s="509"/>
      <c r="G12" s="480"/>
      <c r="H12" s="480"/>
      <c r="I12" s="481"/>
      <c r="J12" s="480"/>
      <c r="K12" s="480"/>
      <c r="L12" s="481"/>
      <c r="M12" s="480"/>
      <c r="N12" s="480"/>
      <c r="O12" s="481"/>
      <c r="P12" s="510"/>
      <c r="Q12" s="510"/>
      <c r="R12" s="480"/>
      <c r="S12" s="481"/>
      <c r="T12" s="510"/>
      <c r="U12" s="480"/>
      <c r="V12" s="481"/>
      <c r="W12" s="510"/>
      <c r="X12" s="480"/>
      <c r="Y12" s="481"/>
      <c r="Z12" s="510"/>
      <c r="AA12" s="480"/>
      <c r="AB12" s="481"/>
      <c r="AC12" s="510"/>
      <c r="AD12" s="480"/>
      <c r="AE12" s="481"/>
      <c r="AF12" s="510"/>
      <c r="AG12" s="480"/>
      <c r="AH12" s="511"/>
    </row>
    <row r="13" spans="1:54" ht="15" customHeight="1" x14ac:dyDescent="0.4">
      <c r="B13" s="441" t="s">
        <v>288</v>
      </c>
      <c r="C13" s="470"/>
      <c r="D13" s="480">
        <f>D14</f>
        <v>1</v>
      </c>
      <c r="E13" s="481">
        <f t="shared" ref="E13:AH13" si="1">E14</f>
        <v>0</v>
      </c>
      <c r="F13" s="509">
        <f t="shared" si="1"/>
        <v>34</v>
      </c>
      <c r="G13" s="480">
        <f t="shared" si="1"/>
        <v>29</v>
      </c>
      <c r="H13" s="480">
        <f t="shared" si="1"/>
        <v>15</v>
      </c>
      <c r="I13" s="481">
        <f t="shared" si="1"/>
        <v>14</v>
      </c>
      <c r="J13" s="480">
        <f t="shared" si="1"/>
        <v>5</v>
      </c>
      <c r="K13" s="480">
        <f t="shared" si="1"/>
        <v>1</v>
      </c>
      <c r="L13" s="481">
        <f t="shared" si="1"/>
        <v>4</v>
      </c>
      <c r="M13" s="480">
        <f t="shared" si="1"/>
        <v>1</v>
      </c>
      <c r="N13" s="480">
        <f t="shared" si="1"/>
        <v>0</v>
      </c>
      <c r="O13" s="481">
        <f t="shared" si="1"/>
        <v>1</v>
      </c>
      <c r="P13" s="510">
        <f>P14</f>
        <v>9</v>
      </c>
      <c r="Q13" s="510">
        <f t="shared" si="1"/>
        <v>58</v>
      </c>
      <c r="R13" s="480">
        <f t="shared" si="1"/>
        <v>40</v>
      </c>
      <c r="S13" s="481">
        <f t="shared" si="1"/>
        <v>18</v>
      </c>
      <c r="T13" s="510">
        <f t="shared" si="1"/>
        <v>0</v>
      </c>
      <c r="U13" s="480">
        <f t="shared" si="1"/>
        <v>0</v>
      </c>
      <c r="V13" s="481">
        <f t="shared" si="1"/>
        <v>0</v>
      </c>
      <c r="W13" s="510">
        <f t="shared" si="1"/>
        <v>3</v>
      </c>
      <c r="X13" s="480">
        <f t="shared" si="1"/>
        <v>9</v>
      </c>
      <c r="Y13" s="481">
        <f t="shared" si="1"/>
        <v>7</v>
      </c>
      <c r="Z13" s="510">
        <f t="shared" si="1"/>
        <v>3</v>
      </c>
      <c r="AA13" s="480">
        <f t="shared" si="1"/>
        <v>14</v>
      </c>
      <c r="AB13" s="481">
        <f t="shared" si="1"/>
        <v>4</v>
      </c>
      <c r="AC13" s="510">
        <f t="shared" si="1"/>
        <v>3</v>
      </c>
      <c r="AD13" s="480">
        <f t="shared" si="1"/>
        <v>17</v>
      </c>
      <c r="AE13" s="481">
        <f t="shared" si="1"/>
        <v>7</v>
      </c>
      <c r="AF13" s="510">
        <f t="shared" si="1"/>
        <v>0</v>
      </c>
      <c r="AG13" s="480">
        <f t="shared" si="1"/>
        <v>0</v>
      </c>
      <c r="AH13" s="511">
        <f t="shared" si="1"/>
        <v>0</v>
      </c>
    </row>
    <row r="14" spans="1:54" ht="15" customHeight="1" x14ac:dyDescent="0.4">
      <c r="B14" s="512">
        <v>1</v>
      </c>
      <c r="C14" s="476" t="s">
        <v>358</v>
      </c>
      <c r="D14" s="480">
        <v>1</v>
      </c>
      <c r="E14" s="481">
        <v>0</v>
      </c>
      <c r="F14" s="509">
        <f>G14+J14</f>
        <v>34</v>
      </c>
      <c r="G14" s="480">
        <f>H14+I14</f>
        <v>29</v>
      </c>
      <c r="H14" s="480">
        <v>15</v>
      </c>
      <c r="I14" s="481">
        <v>14</v>
      </c>
      <c r="J14" s="480">
        <f>K14+L14</f>
        <v>5</v>
      </c>
      <c r="K14" s="480">
        <v>1</v>
      </c>
      <c r="L14" s="481">
        <v>4</v>
      </c>
      <c r="M14" s="480">
        <f>N14+O14</f>
        <v>1</v>
      </c>
      <c r="N14" s="480">
        <v>0</v>
      </c>
      <c r="O14" s="481">
        <v>1</v>
      </c>
      <c r="P14" s="510">
        <f>T14+W14+Z14+AC14+AF14</f>
        <v>9</v>
      </c>
      <c r="Q14" s="510">
        <f>R14+S14</f>
        <v>58</v>
      </c>
      <c r="R14" s="480">
        <f>U14+X14+AA14+AD14+AG14</f>
        <v>40</v>
      </c>
      <c r="S14" s="481">
        <f>V14+Y14+AB14+AE14+AH14</f>
        <v>18</v>
      </c>
      <c r="T14" s="510">
        <v>0</v>
      </c>
      <c r="U14" s="480">
        <v>0</v>
      </c>
      <c r="V14" s="481">
        <v>0</v>
      </c>
      <c r="W14" s="510">
        <v>3</v>
      </c>
      <c r="X14" s="480">
        <v>9</v>
      </c>
      <c r="Y14" s="481">
        <v>7</v>
      </c>
      <c r="Z14" s="510">
        <v>3</v>
      </c>
      <c r="AA14" s="480">
        <v>14</v>
      </c>
      <c r="AB14" s="481">
        <v>4</v>
      </c>
      <c r="AC14" s="510">
        <v>3</v>
      </c>
      <c r="AD14" s="480">
        <v>17</v>
      </c>
      <c r="AE14" s="481">
        <v>7</v>
      </c>
      <c r="AF14" s="510">
        <v>0</v>
      </c>
      <c r="AG14" s="480">
        <v>0</v>
      </c>
      <c r="AH14" s="511">
        <v>0</v>
      </c>
    </row>
    <row r="15" spans="1:54" ht="6" customHeight="1" x14ac:dyDescent="0.4">
      <c r="B15" s="512"/>
      <c r="C15" s="476"/>
      <c r="D15" s="480"/>
      <c r="E15" s="481"/>
      <c r="F15" s="509"/>
      <c r="G15" s="480"/>
      <c r="H15" s="480"/>
      <c r="I15" s="481"/>
      <c r="J15" s="480"/>
      <c r="K15" s="480"/>
      <c r="L15" s="481"/>
      <c r="M15" s="480"/>
      <c r="N15" s="480"/>
      <c r="O15" s="481"/>
      <c r="P15" s="510"/>
      <c r="Q15" s="510"/>
      <c r="R15" s="480"/>
      <c r="S15" s="481"/>
      <c r="T15" s="510"/>
      <c r="U15" s="480"/>
      <c r="V15" s="481"/>
      <c r="W15" s="510"/>
      <c r="X15" s="480"/>
      <c r="Y15" s="481"/>
      <c r="Z15" s="510"/>
      <c r="AA15" s="480"/>
      <c r="AB15" s="481"/>
      <c r="AC15" s="510"/>
      <c r="AD15" s="480"/>
      <c r="AE15" s="481"/>
      <c r="AF15" s="510"/>
      <c r="AG15" s="480"/>
      <c r="AH15" s="511"/>
    </row>
    <row r="16" spans="1:54" ht="15" customHeight="1" x14ac:dyDescent="0.4">
      <c r="B16" s="441" t="s">
        <v>133</v>
      </c>
      <c r="C16" s="470"/>
      <c r="D16" s="480">
        <f>SUM(D17:D28)</f>
        <v>17</v>
      </c>
      <c r="E16" s="481">
        <f t="shared" ref="E16:AH16" si="2">SUM(E17:E28)</f>
        <v>1</v>
      </c>
      <c r="F16" s="509">
        <f t="shared" si="2"/>
        <v>1927</v>
      </c>
      <c r="G16" s="480">
        <f t="shared" si="2"/>
        <v>1755</v>
      </c>
      <c r="H16" s="480">
        <f t="shared" si="2"/>
        <v>703</v>
      </c>
      <c r="I16" s="481">
        <f t="shared" si="2"/>
        <v>1052</v>
      </c>
      <c r="J16" s="480">
        <f t="shared" si="2"/>
        <v>172</v>
      </c>
      <c r="K16" s="480">
        <f t="shared" si="2"/>
        <v>48</v>
      </c>
      <c r="L16" s="481">
        <f t="shared" si="2"/>
        <v>124</v>
      </c>
      <c r="M16" s="480">
        <f t="shared" si="2"/>
        <v>177</v>
      </c>
      <c r="N16" s="480">
        <f t="shared" si="2"/>
        <v>88</v>
      </c>
      <c r="O16" s="481">
        <f t="shared" si="2"/>
        <v>89</v>
      </c>
      <c r="P16" s="510">
        <f t="shared" si="2"/>
        <v>749</v>
      </c>
      <c r="Q16" s="510">
        <f t="shared" si="2"/>
        <v>2996</v>
      </c>
      <c r="R16" s="480">
        <f t="shared" si="2"/>
        <v>1938</v>
      </c>
      <c r="S16" s="481">
        <f t="shared" si="2"/>
        <v>1058</v>
      </c>
      <c r="T16" s="510">
        <f t="shared" si="2"/>
        <v>27</v>
      </c>
      <c r="U16" s="480">
        <f t="shared" si="2"/>
        <v>32</v>
      </c>
      <c r="V16" s="481">
        <f t="shared" si="2"/>
        <v>43</v>
      </c>
      <c r="W16" s="510">
        <f t="shared" si="2"/>
        <v>257</v>
      </c>
      <c r="X16" s="480">
        <f t="shared" si="2"/>
        <v>607</v>
      </c>
      <c r="Y16" s="481">
        <f t="shared" si="2"/>
        <v>280</v>
      </c>
      <c r="Z16" s="510">
        <f t="shared" si="2"/>
        <v>225</v>
      </c>
      <c r="AA16" s="480">
        <f t="shared" si="2"/>
        <v>550</v>
      </c>
      <c r="AB16" s="481">
        <f t="shared" si="2"/>
        <v>314</v>
      </c>
      <c r="AC16" s="510">
        <f t="shared" si="2"/>
        <v>222</v>
      </c>
      <c r="AD16" s="480">
        <f t="shared" si="2"/>
        <v>712</v>
      </c>
      <c r="AE16" s="481">
        <f t="shared" si="2"/>
        <v>407</v>
      </c>
      <c r="AF16" s="510">
        <f t="shared" si="2"/>
        <v>18</v>
      </c>
      <c r="AG16" s="480">
        <f t="shared" si="2"/>
        <v>37</v>
      </c>
      <c r="AH16" s="511">
        <f t="shared" si="2"/>
        <v>14</v>
      </c>
    </row>
    <row r="17" spans="2:34" ht="15" customHeight="1" x14ac:dyDescent="0.4">
      <c r="B17" s="512">
        <v>1</v>
      </c>
      <c r="C17" s="476" t="s">
        <v>292</v>
      </c>
      <c r="D17" s="480">
        <v>1</v>
      </c>
      <c r="E17" s="481">
        <v>0</v>
      </c>
      <c r="F17" s="509">
        <f t="shared" ref="F17:F28" si="3">G17+J17</f>
        <v>76</v>
      </c>
      <c r="G17" s="480">
        <f t="shared" ref="G17:G28" si="4">H17+I17</f>
        <v>65</v>
      </c>
      <c r="H17" s="480">
        <v>23</v>
      </c>
      <c r="I17" s="481">
        <v>42</v>
      </c>
      <c r="J17" s="480">
        <f t="shared" ref="J17:J28" si="5">K17+L17</f>
        <v>11</v>
      </c>
      <c r="K17" s="480">
        <v>1</v>
      </c>
      <c r="L17" s="481">
        <v>10</v>
      </c>
      <c r="M17" s="480">
        <f t="shared" ref="M17:M28" si="6">N17+O17</f>
        <v>4</v>
      </c>
      <c r="N17" s="480">
        <v>2</v>
      </c>
      <c r="O17" s="481">
        <v>2</v>
      </c>
      <c r="P17" s="510">
        <f>T17+W17+Z17+AC17+AF17</f>
        <v>27</v>
      </c>
      <c r="Q17" s="510">
        <f>R17+S17</f>
        <v>68</v>
      </c>
      <c r="R17" s="480">
        <f>U17+X17+AA17+AD17+AG17</f>
        <v>39</v>
      </c>
      <c r="S17" s="481">
        <f>V17+Y17+AB17+AE17+AH17</f>
        <v>29</v>
      </c>
      <c r="T17" s="510">
        <v>0</v>
      </c>
      <c r="U17" s="480">
        <v>0</v>
      </c>
      <c r="V17" s="481">
        <v>0</v>
      </c>
      <c r="W17" s="510">
        <v>13</v>
      </c>
      <c r="X17" s="480">
        <v>15</v>
      </c>
      <c r="Y17" s="481">
        <v>17</v>
      </c>
      <c r="Z17" s="510">
        <v>8</v>
      </c>
      <c r="AA17" s="480">
        <v>10</v>
      </c>
      <c r="AB17" s="481">
        <v>10</v>
      </c>
      <c r="AC17" s="510">
        <v>6</v>
      </c>
      <c r="AD17" s="480">
        <v>14</v>
      </c>
      <c r="AE17" s="481">
        <v>2</v>
      </c>
      <c r="AF17" s="510">
        <v>0</v>
      </c>
      <c r="AG17" s="480">
        <v>0</v>
      </c>
      <c r="AH17" s="513">
        <v>0</v>
      </c>
    </row>
    <row r="18" spans="2:34" ht="15" customHeight="1" x14ac:dyDescent="0.4">
      <c r="B18" s="512">
        <v>2</v>
      </c>
      <c r="C18" s="476" t="s">
        <v>359</v>
      </c>
      <c r="D18" s="480">
        <v>1</v>
      </c>
      <c r="E18" s="481">
        <v>0</v>
      </c>
      <c r="F18" s="509">
        <f t="shared" si="3"/>
        <v>101</v>
      </c>
      <c r="G18" s="480">
        <f t="shared" si="4"/>
        <v>89</v>
      </c>
      <c r="H18" s="480">
        <v>34</v>
      </c>
      <c r="I18" s="481">
        <v>55</v>
      </c>
      <c r="J18" s="480">
        <f t="shared" si="5"/>
        <v>12</v>
      </c>
      <c r="K18" s="480">
        <v>3</v>
      </c>
      <c r="L18" s="481">
        <v>9</v>
      </c>
      <c r="M18" s="480">
        <f t="shared" si="6"/>
        <v>22</v>
      </c>
      <c r="N18" s="480">
        <v>8</v>
      </c>
      <c r="O18" s="481">
        <v>14</v>
      </c>
      <c r="P18" s="510">
        <f>T18+W18+Z18+AC18+AF18</f>
        <v>35</v>
      </c>
      <c r="Q18" s="510">
        <f>R18+S18</f>
        <v>106</v>
      </c>
      <c r="R18" s="480">
        <f>U18+X18+AA18+AD18+AG18</f>
        <v>55</v>
      </c>
      <c r="S18" s="481">
        <f>V18+Y18+AB18+AE18+AH18</f>
        <v>51</v>
      </c>
      <c r="T18" s="510">
        <v>9</v>
      </c>
      <c r="U18" s="480">
        <v>12</v>
      </c>
      <c r="V18" s="481">
        <v>15</v>
      </c>
      <c r="W18" s="510">
        <v>10</v>
      </c>
      <c r="X18" s="480">
        <v>19</v>
      </c>
      <c r="Y18" s="481">
        <v>12</v>
      </c>
      <c r="Z18" s="510">
        <v>9</v>
      </c>
      <c r="AA18" s="480">
        <v>13</v>
      </c>
      <c r="AB18" s="481">
        <v>14</v>
      </c>
      <c r="AC18" s="510">
        <v>6</v>
      </c>
      <c r="AD18" s="480">
        <v>9</v>
      </c>
      <c r="AE18" s="481">
        <v>8</v>
      </c>
      <c r="AF18" s="510">
        <v>1</v>
      </c>
      <c r="AG18" s="480">
        <v>2</v>
      </c>
      <c r="AH18" s="513">
        <v>2</v>
      </c>
    </row>
    <row r="19" spans="2:34" ht="15" customHeight="1" x14ac:dyDescent="0.4">
      <c r="B19" s="512">
        <v>3</v>
      </c>
      <c r="C19" s="476" t="s">
        <v>297</v>
      </c>
      <c r="D19" s="480">
        <v>0</v>
      </c>
      <c r="E19" s="481">
        <v>1</v>
      </c>
      <c r="F19" s="509">
        <f t="shared" si="3"/>
        <v>33</v>
      </c>
      <c r="G19" s="480">
        <f t="shared" si="4"/>
        <v>28</v>
      </c>
      <c r="H19" s="480">
        <v>9</v>
      </c>
      <c r="I19" s="481">
        <v>19</v>
      </c>
      <c r="J19" s="480">
        <f t="shared" si="5"/>
        <v>5</v>
      </c>
      <c r="K19" s="480">
        <v>2</v>
      </c>
      <c r="L19" s="481">
        <v>3</v>
      </c>
      <c r="M19" s="480">
        <f t="shared" si="6"/>
        <v>1</v>
      </c>
      <c r="N19" s="480">
        <v>1</v>
      </c>
      <c r="O19" s="481">
        <v>0</v>
      </c>
      <c r="P19" s="510">
        <f t="shared" ref="P19:P28" si="7">T19+W19+Z19+AC19+AF19</f>
        <v>8</v>
      </c>
      <c r="Q19" s="510">
        <f t="shared" ref="Q19:Q28" si="8">R19+S19</f>
        <v>15</v>
      </c>
      <c r="R19" s="480">
        <f t="shared" ref="R19:S28" si="9">U19+X19+AA19+AD19+AG19</f>
        <v>10</v>
      </c>
      <c r="S19" s="481">
        <f t="shared" si="9"/>
        <v>5</v>
      </c>
      <c r="T19" s="510">
        <v>0</v>
      </c>
      <c r="U19" s="480">
        <v>0</v>
      </c>
      <c r="V19" s="481">
        <v>0</v>
      </c>
      <c r="W19" s="510">
        <v>5</v>
      </c>
      <c r="X19" s="480">
        <v>8</v>
      </c>
      <c r="Y19" s="481">
        <v>3</v>
      </c>
      <c r="Z19" s="510">
        <v>3</v>
      </c>
      <c r="AA19" s="480">
        <v>2</v>
      </c>
      <c r="AB19" s="481">
        <v>2</v>
      </c>
      <c r="AC19" s="510">
        <v>0</v>
      </c>
      <c r="AD19" s="480">
        <v>0</v>
      </c>
      <c r="AE19" s="481">
        <v>0</v>
      </c>
      <c r="AF19" s="510">
        <v>0</v>
      </c>
      <c r="AG19" s="480">
        <v>0</v>
      </c>
      <c r="AH19" s="513">
        <v>0</v>
      </c>
    </row>
    <row r="20" spans="2:34" ht="15" customHeight="1" x14ac:dyDescent="0.4">
      <c r="B20" s="512">
        <v>4</v>
      </c>
      <c r="C20" s="476" t="s">
        <v>360</v>
      </c>
      <c r="D20" s="480">
        <v>2</v>
      </c>
      <c r="E20" s="481">
        <v>0</v>
      </c>
      <c r="F20" s="509">
        <f t="shared" si="3"/>
        <v>207</v>
      </c>
      <c r="G20" s="480">
        <f t="shared" si="4"/>
        <v>192</v>
      </c>
      <c r="H20" s="480">
        <v>80</v>
      </c>
      <c r="I20" s="481">
        <v>112</v>
      </c>
      <c r="J20" s="480">
        <f t="shared" si="5"/>
        <v>15</v>
      </c>
      <c r="K20" s="480">
        <v>4</v>
      </c>
      <c r="L20" s="481">
        <v>11</v>
      </c>
      <c r="M20" s="480">
        <f t="shared" si="6"/>
        <v>14</v>
      </c>
      <c r="N20" s="480">
        <v>7</v>
      </c>
      <c r="O20" s="481">
        <v>7</v>
      </c>
      <c r="P20" s="510">
        <f t="shared" si="7"/>
        <v>79</v>
      </c>
      <c r="Q20" s="510">
        <f t="shared" si="8"/>
        <v>434</v>
      </c>
      <c r="R20" s="480">
        <f t="shared" si="9"/>
        <v>294</v>
      </c>
      <c r="S20" s="481">
        <f t="shared" si="9"/>
        <v>140</v>
      </c>
      <c r="T20" s="510">
        <v>0</v>
      </c>
      <c r="U20" s="480">
        <v>0</v>
      </c>
      <c r="V20" s="481">
        <v>0</v>
      </c>
      <c r="W20" s="510">
        <v>17</v>
      </c>
      <c r="X20" s="480">
        <v>54</v>
      </c>
      <c r="Y20" s="481">
        <v>15</v>
      </c>
      <c r="Z20" s="510">
        <v>22</v>
      </c>
      <c r="AA20" s="480">
        <v>69</v>
      </c>
      <c r="AB20" s="481">
        <v>38</v>
      </c>
      <c r="AC20" s="510">
        <v>40</v>
      </c>
      <c r="AD20" s="480">
        <v>171</v>
      </c>
      <c r="AE20" s="481">
        <v>87</v>
      </c>
      <c r="AF20" s="510">
        <v>0</v>
      </c>
      <c r="AG20" s="480">
        <v>0</v>
      </c>
      <c r="AH20" s="513">
        <v>0</v>
      </c>
    </row>
    <row r="21" spans="2:34" ht="15" customHeight="1" x14ac:dyDescent="0.4">
      <c r="B21" s="512">
        <v>5</v>
      </c>
      <c r="C21" s="476" t="s">
        <v>361</v>
      </c>
      <c r="D21" s="480">
        <v>2</v>
      </c>
      <c r="E21" s="481">
        <v>0</v>
      </c>
      <c r="F21" s="509">
        <f t="shared" si="3"/>
        <v>186</v>
      </c>
      <c r="G21" s="480">
        <f t="shared" si="4"/>
        <v>168</v>
      </c>
      <c r="H21" s="480">
        <v>78</v>
      </c>
      <c r="I21" s="481">
        <v>90</v>
      </c>
      <c r="J21" s="480">
        <f t="shared" si="5"/>
        <v>18</v>
      </c>
      <c r="K21" s="480">
        <v>3</v>
      </c>
      <c r="L21" s="481">
        <v>15</v>
      </c>
      <c r="M21" s="480">
        <f t="shared" si="6"/>
        <v>16</v>
      </c>
      <c r="N21" s="480">
        <v>7</v>
      </c>
      <c r="O21" s="481">
        <v>9</v>
      </c>
      <c r="P21" s="510">
        <f t="shared" si="7"/>
        <v>74</v>
      </c>
      <c r="Q21" s="510">
        <f t="shared" si="8"/>
        <v>272</v>
      </c>
      <c r="R21" s="480">
        <f t="shared" si="9"/>
        <v>183</v>
      </c>
      <c r="S21" s="481">
        <f t="shared" si="9"/>
        <v>89</v>
      </c>
      <c r="T21" s="510">
        <v>0</v>
      </c>
      <c r="U21" s="480">
        <v>0</v>
      </c>
      <c r="V21" s="481">
        <v>0</v>
      </c>
      <c r="W21" s="510">
        <v>31</v>
      </c>
      <c r="X21" s="480">
        <v>75</v>
      </c>
      <c r="Y21" s="481">
        <v>29</v>
      </c>
      <c r="Z21" s="510">
        <v>29</v>
      </c>
      <c r="AA21" s="480">
        <v>74</v>
      </c>
      <c r="AB21" s="481">
        <v>41</v>
      </c>
      <c r="AC21" s="510">
        <v>14</v>
      </c>
      <c r="AD21" s="480">
        <v>34</v>
      </c>
      <c r="AE21" s="481">
        <v>19</v>
      </c>
      <c r="AF21" s="510">
        <v>0</v>
      </c>
      <c r="AG21" s="480">
        <v>0</v>
      </c>
      <c r="AH21" s="513">
        <v>0</v>
      </c>
    </row>
    <row r="22" spans="2:34" ht="15" customHeight="1" x14ac:dyDescent="0.4">
      <c r="B22" s="512">
        <v>6</v>
      </c>
      <c r="C22" s="476" t="s">
        <v>362</v>
      </c>
      <c r="D22" s="480">
        <v>2</v>
      </c>
      <c r="E22" s="481">
        <v>0</v>
      </c>
      <c r="F22" s="509">
        <f t="shared" si="3"/>
        <v>205</v>
      </c>
      <c r="G22" s="480">
        <f t="shared" si="4"/>
        <v>199</v>
      </c>
      <c r="H22" s="480">
        <v>82</v>
      </c>
      <c r="I22" s="481">
        <v>117</v>
      </c>
      <c r="J22" s="480">
        <f t="shared" si="5"/>
        <v>6</v>
      </c>
      <c r="K22" s="480">
        <v>2</v>
      </c>
      <c r="L22" s="481">
        <v>4</v>
      </c>
      <c r="M22" s="480">
        <f t="shared" si="6"/>
        <v>27</v>
      </c>
      <c r="N22" s="480">
        <v>16</v>
      </c>
      <c r="O22" s="481">
        <v>11</v>
      </c>
      <c r="P22" s="510">
        <f t="shared" si="7"/>
        <v>80</v>
      </c>
      <c r="Q22" s="510">
        <f t="shared" si="8"/>
        <v>336</v>
      </c>
      <c r="R22" s="480">
        <f t="shared" si="9"/>
        <v>228</v>
      </c>
      <c r="S22" s="481">
        <f t="shared" si="9"/>
        <v>108</v>
      </c>
      <c r="T22" s="510">
        <v>4</v>
      </c>
      <c r="U22" s="480">
        <v>4</v>
      </c>
      <c r="V22" s="481">
        <v>5</v>
      </c>
      <c r="W22" s="510">
        <v>20</v>
      </c>
      <c r="X22" s="480">
        <v>46</v>
      </c>
      <c r="Y22" s="481">
        <v>23</v>
      </c>
      <c r="Z22" s="510">
        <v>24</v>
      </c>
      <c r="AA22" s="480">
        <v>72</v>
      </c>
      <c r="AB22" s="481">
        <v>25</v>
      </c>
      <c r="AC22" s="510">
        <v>27</v>
      </c>
      <c r="AD22" s="480">
        <v>92</v>
      </c>
      <c r="AE22" s="481">
        <v>53</v>
      </c>
      <c r="AF22" s="510">
        <v>5</v>
      </c>
      <c r="AG22" s="480">
        <v>14</v>
      </c>
      <c r="AH22" s="513">
        <v>2</v>
      </c>
    </row>
    <row r="23" spans="2:34" ht="15" customHeight="1" x14ac:dyDescent="0.4">
      <c r="B23" s="512">
        <v>7</v>
      </c>
      <c r="C23" s="476" t="s">
        <v>363</v>
      </c>
      <c r="D23" s="480">
        <v>2</v>
      </c>
      <c r="E23" s="481">
        <v>0</v>
      </c>
      <c r="F23" s="509">
        <f t="shared" si="3"/>
        <v>273</v>
      </c>
      <c r="G23" s="480">
        <f t="shared" si="4"/>
        <v>245</v>
      </c>
      <c r="H23" s="480">
        <v>94</v>
      </c>
      <c r="I23" s="481">
        <v>151</v>
      </c>
      <c r="J23" s="480">
        <f t="shared" si="5"/>
        <v>28</v>
      </c>
      <c r="K23" s="480">
        <v>11</v>
      </c>
      <c r="L23" s="481">
        <v>17</v>
      </c>
      <c r="M23" s="480">
        <f t="shared" si="6"/>
        <v>13</v>
      </c>
      <c r="N23" s="480">
        <v>6</v>
      </c>
      <c r="O23" s="481">
        <v>7</v>
      </c>
      <c r="P23" s="510">
        <f t="shared" si="7"/>
        <v>113</v>
      </c>
      <c r="Q23" s="510">
        <f t="shared" si="8"/>
        <v>485</v>
      </c>
      <c r="R23" s="480">
        <f t="shared" si="9"/>
        <v>303</v>
      </c>
      <c r="S23" s="481">
        <f t="shared" si="9"/>
        <v>182</v>
      </c>
      <c r="T23" s="510">
        <v>11</v>
      </c>
      <c r="U23" s="480">
        <v>15</v>
      </c>
      <c r="V23" s="481">
        <v>18</v>
      </c>
      <c r="W23" s="510">
        <v>47</v>
      </c>
      <c r="X23" s="480">
        <v>117</v>
      </c>
      <c r="Y23" s="481">
        <v>53</v>
      </c>
      <c r="Z23" s="510">
        <v>27</v>
      </c>
      <c r="AA23" s="480">
        <v>71</v>
      </c>
      <c r="AB23" s="481">
        <v>42</v>
      </c>
      <c r="AC23" s="510">
        <v>28</v>
      </c>
      <c r="AD23" s="480">
        <v>100</v>
      </c>
      <c r="AE23" s="481">
        <v>69</v>
      </c>
      <c r="AF23" s="510">
        <v>0</v>
      </c>
      <c r="AG23" s="480">
        <v>0</v>
      </c>
      <c r="AH23" s="513">
        <v>0</v>
      </c>
    </row>
    <row r="24" spans="2:34" ht="15" customHeight="1" x14ac:dyDescent="0.4">
      <c r="B24" s="512">
        <v>8</v>
      </c>
      <c r="C24" s="476" t="s">
        <v>364</v>
      </c>
      <c r="D24" s="480">
        <v>2</v>
      </c>
      <c r="E24" s="481">
        <v>0</v>
      </c>
      <c r="F24" s="509">
        <f t="shared" si="3"/>
        <v>299</v>
      </c>
      <c r="G24" s="480">
        <f t="shared" si="4"/>
        <v>280</v>
      </c>
      <c r="H24" s="480">
        <v>105</v>
      </c>
      <c r="I24" s="481">
        <v>175</v>
      </c>
      <c r="J24" s="480">
        <f t="shared" si="5"/>
        <v>19</v>
      </c>
      <c r="K24" s="480">
        <v>1</v>
      </c>
      <c r="L24" s="481">
        <v>18</v>
      </c>
      <c r="M24" s="480">
        <f t="shared" si="6"/>
        <v>16</v>
      </c>
      <c r="N24" s="480">
        <v>7</v>
      </c>
      <c r="O24" s="481">
        <v>9</v>
      </c>
      <c r="P24" s="510">
        <f t="shared" si="7"/>
        <v>126</v>
      </c>
      <c r="Q24" s="510">
        <f t="shared" si="8"/>
        <v>474</v>
      </c>
      <c r="R24" s="480">
        <f t="shared" si="9"/>
        <v>287</v>
      </c>
      <c r="S24" s="481">
        <f t="shared" si="9"/>
        <v>187</v>
      </c>
      <c r="T24" s="510">
        <v>0</v>
      </c>
      <c r="U24" s="480">
        <v>0</v>
      </c>
      <c r="V24" s="481">
        <v>0</v>
      </c>
      <c r="W24" s="510">
        <v>48</v>
      </c>
      <c r="X24" s="480">
        <v>100</v>
      </c>
      <c r="Y24" s="481">
        <v>57</v>
      </c>
      <c r="Z24" s="510">
        <v>40</v>
      </c>
      <c r="AA24" s="480">
        <v>77</v>
      </c>
      <c r="AB24" s="481">
        <v>66</v>
      </c>
      <c r="AC24" s="510">
        <v>38</v>
      </c>
      <c r="AD24" s="480">
        <v>110</v>
      </c>
      <c r="AE24" s="481">
        <v>64</v>
      </c>
      <c r="AF24" s="510">
        <v>0</v>
      </c>
      <c r="AG24" s="480">
        <v>0</v>
      </c>
      <c r="AH24" s="513">
        <v>0</v>
      </c>
    </row>
    <row r="25" spans="2:34" ht="15" customHeight="1" x14ac:dyDescent="0.4">
      <c r="B25" s="512">
        <v>9</v>
      </c>
      <c r="C25" s="476" t="s">
        <v>365</v>
      </c>
      <c r="D25" s="480">
        <v>1</v>
      </c>
      <c r="E25" s="481">
        <v>0</v>
      </c>
      <c r="F25" s="509">
        <f t="shared" si="3"/>
        <v>111</v>
      </c>
      <c r="G25" s="480">
        <f t="shared" si="4"/>
        <v>102</v>
      </c>
      <c r="H25" s="480">
        <v>35</v>
      </c>
      <c r="I25" s="481">
        <v>67</v>
      </c>
      <c r="J25" s="480">
        <f t="shared" si="5"/>
        <v>9</v>
      </c>
      <c r="K25" s="480">
        <v>2</v>
      </c>
      <c r="L25" s="481">
        <v>7</v>
      </c>
      <c r="M25" s="480">
        <f t="shared" si="6"/>
        <v>7</v>
      </c>
      <c r="N25" s="480">
        <v>5</v>
      </c>
      <c r="O25" s="481">
        <v>2</v>
      </c>
      <c r="P25" s="510">
        <f t="shared" si="7"/>
        <v>45</v>
      </c>
      <c r="Q25" s="510">
        <f t="shared" si="8"/>
        <v>224</v>
      </c>
      <c r="R25" s="480">
        <f t="shared" si="9"/>
        <v>145</v>
      </c>
      <c r="S25" s="481">
        <f t="shared" si="9"/>
        <v>79</v>
      </c>
      <c r="T25" s="510">
        <v>0</v>
      </c>
      <c r="U25" s="480">
        <v>0</v>
      </c>
      <c r="V25" s="481">
        <v>0</v>
      </c>
      <c r="W25" s="510">
        <v>15</v>
      </c>
      <c r="X25" s="480">
        <v>44</v>
      </c>
      <c r="Y25" s="481">
        <v>18</v>
      </c>
      <c r="Z25" s="510">
        <v>16</v>
      </c>
      <c r="AA25" s="480">
        <v>51</v>
      </c>
      <c r="AB25" s="481">
        <v>25</v>
      </c>
      <c r="AC25" s="510">
        <v>14</v>
      </c>
      <c r="AD25" s="480">
        <v>50</v>
      </c>
      <c r="AE25" s="481">
        <v>36</v>
      </c>
      <c r="AF25" s="510">
        <v>0</v>
      </c>
      <c r="AG25" s="480">
        <v>0</v>
      </c>
      <c r="AH25" s="513">
        <v>0</v>
      </c>
    </row>
    <row r="26" spans="2:34" ht="15" customHeight="1" x14ac:dyDescent="0.4">
      <c r="B26" s="512">
        <v>10</v>
      </c>
      <c r="C26" s="476" t="s">
        <v>366</v>
      </c>
      <c r="D26" s="480">
        <v>1</v>
      </c>
      <c r="E26" s="481">
        <v>0</v>
      </c>
      <c r="F26" s="509">
        <f t="shared" si="3"/>
        <v>118</v>
      </c>
      <c r="G26" s="480">
        <f t="shared" si="4"/>
        <v>95</v>
      </c>
      <c r="H26" s="480">
        <v>52</v>
      </c>
      <c r="I26" s="481">
        <v>43</v>
      </c>
      <c r="J26" s="480">
        <f t="shared" si="5"/>
        <v>23</v>
      </c>
      <c r="K26" s="480">
        <v>11</v>
      </c>
      <c r="L26" s="481">
        <v>12</v>
      </c>
      <c r="M26" s="480">
        <f t="shared" si="6"/>
        <v>38</v>
      </c>
      <c r="N26" s="480">
        <v>21</v>
      </c>
      <c r="O26" s="481">
        <v>17</v>
      </c>
      <c r="P26" s="510">
        <f t="shared" si="7"/>
        <v>34</v>
      </c>
      <c r="Q26" s="510">
        <f t="shared" si="8"/>
        <v>87</v>
      </c>
      <c r="R26" s="480">
        <f t="shared" si="9"/>
        <v>53</v>
      </c>
      <c r="S26" s="481">
        <f t="shared" si="9"/>
        <v>34</v>
      </c>
      <c r="T26" s="510">
        <v>3</v>
      </c>
      <c r="U26" s="480">
        <v>1</v>
      </c>
      <c r="V26" s="481">
        <v>5</v>
      </c>
      <c r="W26" s="510">
        <v>5</v>
      </c>
      <c r="X26" s="480">
        <v>7</v>
      </c>
      <c r="Y26" s="481">
        <v>8</v>
      </c>
      <c r="Z26" s="510">
        <v>6</v>
      </c>
      <c r="AA26" s="480">
        <v>8</v>
      </c>
      <c r="AB26" s="481">
        <v>5</v>
      </c>
      <c r="AC26" s="510">
        <v>8</v>
      </c>
      <c r="AD26" s="480">
        <v>16</v>
      </c>
      <c r="AE26" s="481">
        <v>6</v>
      </c>
      <c r="AF26" s="510">
        <v>12</v>
      </c>
      <c r="AG26" s="480">
        <v>21</v>
      </c>
      <c r="AH26" s="513">
        <v>10</v>
      </c>
    </row>
    <row r="27" spans="2:34" ht="15" customHeight="1" x14ac:dyDescent="0.4">
      <c r="B27" s="512">
        <v>11</v>
      </c>
      <c r="C27" s="476" t="s">
        <v>367</v>
      </c>
      <c r="D27" s="480">
        <v>1</v>
      </c>
      <c r="E27" s="481">
        <v>0</v>
      </c>
      <c r="F27" s="509">
        <f t="shared" si="3"/>
        <v>244</v>
      </c>
      <c r="G27" s="480">
        <f t="shared" si="4"/>
        <v>224</v>
      </c>
      <c r="H27" s="480">
        <v>87</v>
      </c>
      <c r="I27" s="481">
        <v>137</v>
      </c>
      <c r="J27" s="480">
        <f t="shared" si="5"/>
        <v>20</v>
      </c>
      <c r="K27" s="480">
        <v>8</v>
      </c>
      <c r="L27" s="481">
        <v>12</v>
      </c>
      <c r="M27" s="480">
        <f t="shared" si="6"/>
        <v>13</v>
      </c>
      <c r="N27" s="480">
        <v>4</v>
      </c>
      <c r="O27" s="481">
        <v>9</v>
      </c>
      <c r="P27" s="510">
        <f t="shared" si="7"/>
        <v>104</v>
      </c>
      <c r="Q27" s="510">
        <f t="shared" si="8"/>
        <v>433</v>
      </c>
      <c r="R27" s="480">
        <f t="shared" si="9"/>
        <v>302</v>
      </c>
      <c r="S27" s="481">
        <f t="shared" si="9"/>
        <v>131</v>
      </c>
      <c r="T27" s="510">
        <v>0</v>
      </c>
      <c r="U27" s="480">
        <v>0</v>
      </c>
      <c r="V27" s="481">
        <v>0</v>
      </c>
      <c r="W27" s="510">
        <v>38</v>
      </c>
      <c r="X27" s="480">
        <v>104</v>
      </c>
      <c r="Y27" s="481">
        <v>40</v>
      </c>
      <c r="Z27" s="510">
        <v>35</v>
      </c>
      <c r="AA27" s="480">
        <v>96</v>
      </c>
      <c r="AB27" s="481">
        <v>41</v>
      </c>
      <c r="AC27" s="510">
        <v>31</v>
      </c>
      <c r="AD27" s="480">
        <v>102</v>
      </c>
      <c r="AE27" s="481">
        <v>50</v>
      </c>
      <c r="AF27" s="510">
        <v>0</v>
      </c>
      <c r="AG27" s="480">
        <v>0</v>
      </c>
      <c r="AH27" s="513">
        <v>0</v>
      </c>
    </row>
    <row r="28" spans="2:34" ht="15" customHeight="1" x14ac:dyDescent="0.4">
      <c r="B28" s="514">
        <v>12</v>
      </c>
      <c r="C28" s="484" t="s">
        <v>369</v>
      </c>
      <c r="D28" s="490">
        <v>2</v>
      </c>
      <c r="E28" s="491">
        <v>0</v>
      </c>
      <c r="F28" s="515">
        <f t="shared" si="3"/>
        <v>74</v>
      </c>
      <c r="G28" s="490">
        <f t="shared" si="4"/>
        <v>68</v>
      </c>
      <c r="H28" s="490">
        <v>24</v>
      </c>
      <c r="I28" s="491">
        <v>44</v>
      </c>
      <c r="J28" s="490">
        <f t="shared" si="5"/>
        <v>6</v>
      </c>
      <c r="K28" s="490">
        <v>0</v>
      </c>
      <c r="L28" s="491">
        <v>6</v>
      </c>
      <c r="M28" s="490">
        <f t="shared" si="6"/>
        <v>6</v>
      </c>
      <c r="N28" s="490">
        <v>4</v>
      </c>
      <c r="O28" s="491">
        <v>2</v>
      </c>
      <c r="P28" s="516">
        <f t="shared" si="7"/>
        <v>24</v>
      </c>
      <c r="Q28" s="516">
        <f t="shared" si="8"/>
        <v>62</v>
      </c>
      <c r="R28" s="490">
        <f t="shared" si="9"/>
        <v>39</v>
      </c>
      <c r="S28" s="491">
        <f t="shared" si="9"/>
        <v>23</v>
      </c>
      <c r="T28" s="516">
        <v>0</v>
      </c>
      <c r="U28" s="490">
        <v>0</v>
      </c>
      <c r="V28" s="491">
        <v>0</v>
      </c>
      <c r="W28" s="516">
        <v>8</v>
      </c>
      <c r="X28" s="490">
        <v>18</v>
      </c>
      <c r="Y28" s="491">
        <v>5</v>
      </c>
      <c r="Z28" s="516">
        <v>6</v>
      </c>
      <c r="AA28" s="490">
        <v>7</v>
      </c>
      <c r="AB28" s="491">
        <v>5</v>
      </c>
      <c r="AC28" s="516">
        <v>10</v>
      </c>
      <c r="AD28" s="490">
        <v>14</v>
      </c>
      <c r="AE28" s="491">
        <v>13</v>
      </c>
      <c r="AF28" s="516">
        <v>0</v>
      </c>
      <c r="AG28" s="490">
        <v>0</v>
      </c>
      <c r="AH28" s="517">
        <v>0</v>
      </c>
    </row>
    <row r="29" spans="2:34" ht="15" customHeight="1" x14ac:dyDescent="0.4">
      <c r="B29" s="441" t="s">
        <v>213</v>
      </c>
    </row>
  </sheetData>
  <phoneticPr fontId="20"/>
  <hyperlinks>
    <hyperlink ref="A1" location="目次!C1" display="目次へ" xr:uid="{10546053-FFCC-4E3A-93D2-0C7E4FBB496A}"/>
  </hyperlinks>
  <printOptions horizontalCentered="1"/>
  <pageMargins left="0.7" right="0.7" top="0.75" bottom="0.75" header="0.3" footer="0.3"/>
  <pageSetup paperSize="9" scale="6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AL28"/>
  <sheetViews>
    <sheetView view="pageBreakPreview" zoomScale="85" zoomScaleNormal="70" zoomScaleSheetLayoutView="85" workbookViewId="0">
      <selection activeCell="C1" sqref="C1"/>
    </sheetView>
  </sheetViews>
  <sheetFormatPr defaultColWidth="7.5" defaultRowHeight="15" customHeight="1" x14ac:dyDescent="0.4"/>
  <cols>
    <col min="1" max="1" width="7.5" style="223"/>
    <col min="2" max="3" width="7.5" style="223" customWidth="1"/>
    <col min="4" max="4" width="6.125" style="223" customWidth="1"/>
    <col min="5" max="6" width="4.625" style="223" customWidth="1"/>
    <col min="7" max="7" width="6.5" style="223" bestFit="1" customWidth="1"/>
    <col min="8" max="9" width="5" style="223" customWidth="1"/>
    <col min="10" max="10" width="6.125" style="223" customWidth="1"/>
    <col min="11" max="12" width="5" style="223" customWidth="1"/>
    <col min="13" max="13" width="6.625" style="223" customWidth="1"/>
    <col min="14" max="14" width="7.875" style="223" customWidth="1"/>
    <col min="15" max="15" width="6.625" style="223" customWidth="1"/>
    <col min="16" max="16" width="5.375" style="223" bestFit="1" customWidth="1"/>
    <col min="17" max="17" width="6.875" style="223" bestFit="1" customWidth="1"/>
    <col min="18" max="18" width="9.125" style="223" customWidth="1"/>
    <col min="19" max="19" width="5.125" style="223" customWidth="1"/>
    <col min="20" max="20" width="6.875" style="223" bestFit="1" customWidth="1"/>
    <col min="21" max="24" width="5.625" style="223" customWidth="1"/>
    <col min="25" max="25" width="6.875" style="223" bestFit="1" customWidth="1"/>
    <col min="26" max="26" width="5.625" style="223" customWidth="1"/>
    <col min="27" max="32" width="4.625" style="223" customWidth="1"/>
    <col min="33" max="35" width="5.125" style="223" customWidth="1"/>
    <col min="36" max="36" width="7.625" style="223" customWidth="1"/>
    <col min="37" max="37" width="4.375" style="223" bestFit="1" customWidth="1"/>
    <col min="38" max="38" width="6.875" style="223" bestFit="1" customWidth="1"/>
    <col min="39" max="39" width="7.5" style="223" customWidth="1"/>
    <col min="40" max="16384" width="7.5" style="223"/>
  </cols>
  <sheetData>
    <row r="1" spans="1:38" ht="15" customHeight="1" x14ac:dyDescent="0.4">
      <c r="A1" s="294" t="s">
        <v>264</v>
      </c>
      <c r="B1" s="223" t="s">
        <v>214</v>
      </c>
      <c r="O1" s="224"/>
      <c r="S1" s="224"/>
    </row>
    <row r="2" spans="1:38" ht="15" customHeight="1" x14ac:dyDescent="0.4">
      <c r="B2" s="223" t="s">
        <v>162</v>
      </c>
      <c r="R2" s="224"/>
    </row>
    <row r="3" spans="1:38" s="236" customFormat="1" ht="15" customHeight="1" x14ac:dyDescent="0.4">
      <c r="B3" s="225" t="s">
        <v>215</v>
      </c>
      <c r="C3" s="226"/>
      <c r="D3" s="227" t="s">
        <v>216</v>
      </c>
      <c r="E3" s="228" t="s">
        <v>217</v>
      </c>
      <c r="F3" s="229"/>
      <c r="G3" s="230" t="s">
        <v>165</v>
      </c>
      <c r="H3" s="231"/>
      <c r="I3" s="231"/>
      <c r="J3" s="231"/>
      <c r="K3" s="231"/>
      <c r="L3" s="231"/>
      <c r="M3" s="229"/>
      <c r="N3" s="232" t="s">
        <v>39</v>
      </c>
      <c r="O3" s="228" t="s">
        <v>218</v>
      </c>
      <c r="P3" s="225"/>
      <c r="Q3" s="225"/>
      <c r="R3" s="233"/>
      <c r="S3" s="233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3"/>
      <c r="AE3" s="235"/>
      <c r="AF3" s="235"/>
      <c r="AG3" s="233"/>
      <c r="AH3" s="235"/>
      <c r="AI3" s="235"/>
      <c r="AJ3" s="228" t="s">
        <v>219</v>
      </c>
      <c r="AK3" s="231"/>
      <c r="AL3" s="231"/>
    </row>
    <row r="4" spans="1:38" s="236" customFormat="1" ht="15" customHeight="1" x14ac:dyDescent="0.4">
      <c r="B4" s="237"/>
      <c r="C4" s="238"/>
      <c r="D4" s="239"/>
      <c r="E4" s="240"/>
      <c r="F4" s="241"/>
      <c r="G4" s="242"/>
      <c r="H4" s="243"/>
      <c r="I4" s="243"/>
      <c r="J4" s="243"/>
      <c r="K4" s="243"/>
      <c r="L4" s="243"/>
      <c r="M4" s="244"/>
      <c r="N4" s="239" t="s">
        <v>147</v>
      </c>
      <c r="O4" s="245" t="s">
        <v>14</v>
      </c>
      <c r="P4" s="237"/>
      <c r="Q4" s="238"/>
      <c r="R4" s="246" t="s">
        <v>220</v>
      </c>
      <c r="S4" s="246"/>
      <c r="T4" s="233"/>
      <c r="U4" s="233"/>
      <c r="V4" s="233"/>
      <c r="W4" s="233"/>
      <c r="X4" s="233"/>
      <c r="Y4" s="233"/>
      <c r="Z4" s="247"/>
      <c r="AA4" s="246" t="s">
        <v>221</v>
      </c>
      <c r="AB4" s="246"/>
      <c r="AC4" s="243"/>
      <c r="AD4" s="245" t="s">
        <v>222</v>
      </c>
      <c r="AE4" s="248"/>
      <c r="AF4" s="249"/>
      <c r="AG4" s="250" t="s">
        <v>223</v>
      </c>
      <c r="AH4" s="248"/>
      <c r="AI4" s="248"/>
      <c r="AJ4" s="250"/>
      <c r="AK4" s="248"/>
      <c r="AL4" s="248"/>
    </row>
    <row r="5" spans="1:38" s="236" customFormat="1" ht="15" customHeight="1" x14ac:dyDescent="0.4">
      <c r="B5" s="237"/>
      <c r="C5" s="238"/>
      <c r="D5" s="239"/>
      <c r="E5" s="242"/>
      <c r="F5" s="251"/>
      <c r="G5" s="227" t="s">
        <v>7</v>
      </c>
      <c r="H5" s="252" t="s">
        <v>425</v>
      </c>
      <c r="I5" s="234"/>
      <c r="J5" s="226"/>
      <c r="K5" s="234" t="s">
        <v>426</v>
      </c>
      <c r="L5" s="234"/>
      <c r="M5" s="226"/>
      <c r="N5" s="239"/>
      <c r="O5" s="240"/>
      <c r="P5" s="253"/>
      <c r="Q5" s="251"/>
      <c r="R5" s="228" t="s">
        <v>14</v>
      </c>
      <c r="S5" s="233"/>
      <c r="T5" s="254"/>
      <c r="U5" s="246" t="s">
        <v>226</v>
      </c>
      <c r="V5" s="233"/>
      <c r="W5" s="233"/>
      <c r="X5" s="233"/>
      <c r="Y5" s="233"/>
      <c r="Z5" s="247"/>
      <c r="AA5" s="228" t="s">
        <v>14</v>
      </c>
      <c r="AB5" s="233"/>
      <c r="AC5" s="254"/>
      <c r="AD5" s="228" t="s">
        <v>7</v>
      </c>
      <c r="AE5" s="248"/>
      <c r="AF5" s="249"/>
      <c r="AG5" s="245" t="s">
        <v>7</v>
      </c>
      <c r="AH5" s="248"/>
      <c r="AI5" s="249"/>
      <c r="AJ5" s="245" t="s">
        <v>7</v>
      </c>
      <c r="AK5" s="248"/>
      <c r="AL5" s="248"/>
    </row>
    <row r="6" spans="1:38" s="236" customFormat="1" ht="15" customHeight="1" x14ac:dyDescent="0.4">
      <c r="B6" s="243"/>
      <c r="C6" s="244"/>
      <c r="D6" s="255"/>
      <c r="E6" s="256" t="s">
        <v>227</v>
      </c>
      <c r="F6" s="257" t="s">
        <v>228</v>
      </c>
      <c r="G6" s="255"/>
      <c r="H6" s="246" t="s">
        <v>7</v>
      </c>
      <c r="I6" s="246" t="s">
        <v>15</v>
      </c>
      <c r="J6" s="257" t="s">
        <v>16</v>
      </c>
      <c r="K6" s="246" t="s">
        <v>7</v>
      </c>
      <c r="L6" s="246" t="s">
        <v>15</v>
      </c>
      <c r="M6" s="257" t="s">
        <v>16</v>
      </c>
      <c r="N6" s="255"/>
      <c r="O6" s="250"/>
      <c r="P6" s="256" t="s">
        <v>15</v>
      </c>
      <c r="Q6" s="257" t="s">
        <v>16</v>
      </c>
      <c r="R6" s="250"/>
      <c r="S6" s="256" t="s">
        <v>15</v>
      </c>
      <c r="T6" s="247" t="s">
        <v>16</v>
      </c>
      <c r="U6" s="256" t="s">
        <v>229</v>
      </c>
      <c r="V6" s="258" t="s">
        <v>230</v>
      </c>
      <c r="W6" s="258" t="s">
        <v>231</v>
      </c>
      <c r="X6" s="258" t="s">
        <v>232</v>
      </c>
      <c r="Y6" s="258" t="s">
        <v>233</v>
      </c>
      <c r="Z6" s="257" t="s">
        <v>234</v>
      </c>
      <c r="AA6" s="255"/>
      <c r="AB6" s="256" t="s">
        <v>15</v>
      </c>
      <c r="AC6" s="247" t="s">
        <v>16</v>
      </c>
      <c r="AD6" s="250"/>
      <c r="AE6" s="256" t="s">
        <v>15</v>
      </c>
      <c r="AF6" s="247" t="s">
        <v>16</v>
      </c>
      <c r="AG6" s="250"/>
      <c r="AH6" s="256" t="s">
        <v>15</v>
      </c>
      <c r="AI6" s="247" t="s">
        <v>16</v>
      </c>
      <c r="AJ6" s="250"/>
      <c r="AK6" s="256" t="s">
        <v>15</v>
      </c>
      <c r="AL6" s="233" t="s">
        <v>16</v>
      </c>
    </row>
    <row r="7" spans="1:38" ht="15" customHeight="1" x14ac:dyDescent="0.4">
      <c r="B7" s="27" t="s">
        <v>407</v>
      </c>
      <c r="C7" s="328"/>
      <c r="D7" s="259">
        <v>8</v>
      </c>
      <c r="E7" s="260">
        <v>18</v>
      </c>
      <c r="F7" s="261">
        <v>0</v>
      </c>
      <c r="G7" s="260">
        <v>877</v>
      </c>
      <c r="H7" s="260">
        <v>257</v>
      </c>
      <c r="I7" s="260">
        <v>108</v>
      </c>
      <c r="J7" s="261">
        <v>149</v>
      </c>
      <c r="K7" s="260">
        <v>620</v>
      </c>
      <c r="L7" s="260">
        <v>236</v>
      </c>
      <c r="M7" s="261">
        <v>384</v>
      </c>
      <c r="N7" s="259">
        <v>177</v>
      </c>
      <c r="O7" s="259">
        <v>3804</v>
      </c>
      <c r="P7" s="260">
        <v>64</v>
      </c>
      <c r="Q7" s="261">
        <v>3740</v>
      </c>
      <c r="R7" s="260">
        <v>3749</v>
      </c>
      <c r="S7" s="260">
        <v>63</v>
      </c>
      <c r="T7" s="261">
        <v>3686</v>
      </c>
      <c r="U7" s="260">
        <v>283</v>
      </c>
      <c r="V7" s="262">
        <v>349</v>
      </c>
      <c r="W7" s="263">
        <v>272</v>
      </c>
      <c r="X7" s="264">
        <v>825</v>
      </c>
      <c r="Y7" s="262">
        <v>1840</v>
      </c>
      <c r="Z7" s="265">
        <v>180</v>
      </c>
      <c r="AA7" s="266">
        <v>0</v>
      </c>
      <c r="AB7" s="266">
        <v>0</v>
      </c>
      <c r="AC7" s="261">
        <v>0</v>
      </c>
      <c r="AD7" s="260">
        <v>4</v>
      </c>
      <c r="AE7" s="260">
        <v>0</v>
      </c>
      <c r="AF7" s="261">
        <v>4</v>
      </c>
      <c r="AG7" s="260">
        <v>51</v>
      </c>
      <c r="AH7" s="260">
        <v>1</v>
      </c>
      <c r="AI7" s="261">
        <v>50</v>
      </c>
      <c r="AJ7" s="260">
        <v>1806</v>
      </c>
      <c r="AK7" s="260">
        <v>27</v>
      </c>
      <c r="AL7" s="267">
        <v>1779</v>
      </c>
    </row>
    <row r="8" spans="1:38" ht="15" customHeight="1" x14ac:dyDescent="0.4">
      <c r="B8" s="27" t="s">
        <v>408</v>
      </c>
      <c r="C8" s="328"/>
      <c r="D8" s="259">
        <v>8</v>
      </c>
      <c r="E8" s="260">
        <v>18</v>
      </c>
      <c r="F8" s="261">
        <v>0</v>
      </c>
      <c r="G8" s="260">
        <v>846</v>
      </c>
      <c r="H8" s="260">
        <v>250</v>
      </c>
      <c r="I8" s="260">
        <v>102</v>
      </c>
      <c r="J8" s="261">
        <v>148</v>
      </c>
      <c r="K8" s="260">
        <v>596</v>
      </c>
      <c r="L8" s="260">
        <v>236</v>
      </c>
      <c r="M8" s="261">
        <v>360</v>
      </c>
      <c r="N8" s="259">
        <v>170</v>
      </c>
      <c r="O8" s="259">
        <v>3705</v>
      </c>
      <c r="P8" s="260">
        <v>86</v>
      </c>
      <c r="Q8" s="261">
        <v>3619</v>
      </c>
      <c r="R8" s="260">
        <v>3656</v>
      </c>
      <c r="S8" s="260">
        <v>85</v>
      </c>
      <c r="T8" s="261">
        <v>3571</v>
      </c>
      <c r="U8" s="260">
        <v>289</v>
      </c>
      <c r="V8" s="262">
        <v>324</v>
      </c>
      <c r="W8" s="263">
        <v>257</v>
      </c>
      <c r="X8" s="262">
        <v>822</v>
      </c>
      <c r="Y8" s="262">
        <v>1762</v>
      </c>
      <c r="Z8" s="265">
        <v>202</v>
      </c>
      <c r="AA8" s="260">
        <v>0</v>
      </c>
      <c r="AB8" s="260">
        <v>0</v>
      </c>
      <c r="AC8" s="261">
        <v>0</v>
      </c>
      <c r="AD8" s="260">
        <v>6</v>
      </c>
      <c r="AE8" s="260">
        <v>0</v>
      </c>
      <c r="AF8" s="261">
        <v>6</v>
      </c>
      <c r="AG8" s="260">
        <v>43</v>
      </c>
      <c r="AH8" s="260">
        <v>1</v>
      </c>
      <c r="AI8" s="261">
        <v>42</v>
      </c>
      <c r="AJ8" s="260">
        <v>1732</v>
      </c>
      <c r="AK8" s="260">
        <v>58</v>
      </c>
      <c r="AL8" s="267">
        <v>1674</v>
      </c>
    </row>
    <row r="9" spans="1:38" ht="15" customHeight="1" x14ac:dyDescent="0.4">
      <c r="B9" s="27" t="s">
        <v>409</v>
      </c>
      <c r="C9" s="328"/>
      <c r="D9" s="259">
        <v>8</v>
      </c>
      <c r="E9" s="260">
        <v>18</v>
      </c>
      <c r="F9" s="261">
        <v>0</v>
      </c>
      <c r="G9" s="260">
        <v>868</v>
      </c>
      <c r="H9" s="260">
        <v>248</v>
      </c>
      <c r="I9" s="260">
        <v>97</v>
      </c>
      <c r="J9" s="261">
        <v>151</v>
      </c>
      <c r="K9" s="260">
        <v>620</v>
      </c>
      <c r="L9" s="260">
        <v>233</v>
      </c>
      <c r="M9" s="261">
        <v>387</v>
      </c>
      <c r="N9" s="259">
        <v>167</v>
      </c>
      <c r="O9" s="259">
        <v>3451</v>
      </c>
      <c r="P9" s="260">
        <v>100</v>
      </c>
      <c r="Q9" s="261">
        <v>3351</v>
      </c>
      <c r="R9" s="260">
        <v>3398</v>
      </c>
      <c r="S9" s="260">
        <v>99</v>
      </c>
      <c r="T9" s="261">
        <v>3299</v>
      </c>
      <c r="U9" s="260">
        <v>238</v>
      </c>
      <c r="V9" s="262">
        <v>292</v>
      </c>
      <c r="W9" s="263">
        <v>251</v>
      </c>
      <c r="X9" s="262">
        <v>807</v>
      </c>
      <c r="Y9" s="262">
        <v>1545</v>
      </c>
      <c r="Z9" s="265">
        <v>265</v>
      </c>
      <c r="AA9" s="260">
        <v>0</v>
      </c>
      <c r="AB9" s="260">
        <v>0</v>
      </c>
      <c r="AC9" s="261">
        <v>0</v>
      </c>
      <c r="AD9" s="260">
        <v>5</v>
      </c>
      <c r="AE9" s="260">
        <v>0</v>
      </c>
      <c r="AF9" s="261">
        <v>5</v>
      </c>
      <c r="AG9" s="260">
        <v>48</v>
      </c>
      <c r="AH9" s="260">
        <v>1</v>
      </c>
      <c r="AI9" s="261">
        <v>47</v>
      </c>
      <c r="AJ9" s="260">
        <v>1578</v>
      </c>
      <c r="AK9" s="260">
        <v>45</v>
      </c>
      <c r="AL9" s="267">
        <v>1533</v>
      </c>
    </row>
    <row r="10" spans="1:38" ht="15" customHeight="1" x14ac:dyDescent="0.4">
      <c r="B10" s="27" t="s">
        <v>410</v>
      </c>
      <c r="C10" s="328"/>
      <c r="D10" s="259">
        <v>8</v>
      </c>
      <c r="E10" s="260">
        <v>18</v>
      </c>
      <c r="F10" s="261">
        <v>0</v>
      </c>
      <c r="G10" s="260">
        <v>837</v>
      </c>
      <c r="H10" s="260">
        <v>227</v>
      </c>
      <c r="I10" s="260">
        <v>94</v>
      </c>
      <c r="J10" s="261">
        <v>133</v>
      </c>
      <c r="K10" s="260">
        <v>610</v>
      </c>
      <c r="L10" s="260">
        <v>225</v>
      </c>
      <c r="M10" s="261">
        <v>385</v>
      </c>
      <c r="N10" s="259">
        <v>159</v>
      </c>
      <c r="O10" s="259">
        <v>2930</v>
      </c>
      <c r="P10" s="260">
        <v>95</v>
      </c>
      <c r="Q10" s="261">
        <v>2835</v>
      </c>
      <c r="R10" s="260">
        <v>2888</v>
      </c>
      <c r="S10" s="260">
        <v>95</v>
      </c>
      <c r="T10" s="261">
        <v>2793</v>
      </c>
      <c r="U10" s="260">
        <v>184</v>
      </c>
      <c r="V10" s="262">
        <v>221</v>
      </c>
      <c r="W10" s="263">
        <v>164</v>
      </c>
      <c r="X10" s="262">
        <v>754</v>
      </c>
      <c r="Y10" s="262">
        <v>1296</v>
      </c>
      <c r="Z10" s="265">
        <v>269</v>
      </c>
      <c r="AA10" s="260">
        <v>0</v>
      </c>
      <c r="AB10" s="260">
        <v>0</v>
      </c>
      <c r="AC10" s="261">
        <v>0</v>
      </c>
      <c r="AD10" s="260">
        <v>0</v>
      </c>
      <c r="AE10" s="260">
        <v>0</v>
      </c>
      <c r="AF10" s="261">
        <v>0</v>
      </c>
      <c r="AG10" s="260">
        <v>42</v>
      </c>
      <c r="AH10" s="260">
        <v>0</v>
      </c>
      <c r="AI10" s="261">
        <v>42</v>
      </c>
      <c r="AJ10" s="260">
        <v>1224</v>
      </c>
      <c r="AK10" s="260">
        <v>48</v>
      </c>
      <c r="AL10" s="267">
        <v>1176</v>
      </c>
    </row>
    <row r="11" spans="1:38" ht="15" customHeight="1" x14ac:dyDescent="0.4">
      <c r="B11" s="27" t="s">
        <v>411</v>
      </c>
      <c r="C11" s="328"/>
      <c r="D11" s="259">
        <f>D13</f>
        <v>8</v>
      </c>
      <c r="E11" s="260">
        <f t="shared" ref="E11:AL11" si="0">E13</f>
        <v>15</v>
      </c>
      <c r="F11" s="261">
        <f t="shared" si="0"/>
        <v>0</v>
      </c>
      <c r="G11" s="260">
        <f t="shared" si="0"/>
        <v>701</v>
      </c>
      <c r="H11" s="260">
        <f t="shared" si="0"/>
        <v>189</v>
      </c>
      <c r="I11" s="260">
        <f t="shared" si="0"/>
        <v>88</v>
      </c>
      <c r="J11" s="261">
        <f t="shared" si="0"/>
        <v>101</v>
      </c>
      <c r="K11" s="260">
        <f t="shared" si="0"/>
        <v>512</v>
      </c>
      <c r="L11" s="260">
        <f t="shared" si="0"/>
        <v>197</v>
      </c>
      <c r="M11" s="261">
        <f t="shared" si="0"/>
        <v>315</v>
      </c>
      <c r="N11" s="259">
        <f t="shared" si="0"/>
        <v>289</v>
      </c>
      <c r="O11" s="259">
        <f t="shared" si="0"/>
        <v>2435</v>
      </c>
      <c r="P11" s="260">
        <f t="shared" si="0"/>
        <v>249</v>
      </c>
      <c r="Q11" s="261">
        <f t="shared" si="0"/>
        <v>2186</v>
      </c>
      <c r="R11" s="260">
        <f t="shared" si="0"/>
        <v>2085</v>
      </c>
      <c r="S11" s="260">
        <f t="shared" si="0"/>
        <v>144</v>
      </c>
      <c r="T11" s="261">
        <f t="shared" si="0"/>
        <v>1941</v>
      </c>
      <c r="U11" s="260">
        <f t="shared" si="0"/>
        <v>119</v>
      </c>
      <c r="V11" s="262">
        <f t="shared" si="0"/>
        <v>213</v>
      </c>
      <c r="W11" s="263">
        <f t="shared" si="0"/>
        <v>0</v>
      </c>
      <c r="X11" s="262">
        <f t="shared" si="0"/>
        <v>560</v>
      </c>
      <c r="Y11" s="262">
        <f t="shared" si="0"/>
        <v>1016</v>
      </c>
      <c r="Z11" s="265">
        <f t="shared" si="0"/>
        <v>177</v>
      </c>
      <c r="AA11" s="260">
        <f t="shared" si="0"/>
        <v>0</v>
      </c>
      <c r="AB11" s="260">
        <f t="shared" si="0"/>
        <v>0</v>
      </c>
      <c r="AC11" s="261">
        <f t="shared" si="0"/>
        <v>0</v>
      </c>
      <c r="AD11" s="260">
        <f t="shared" si="0"/>
        <v>0</v>
      </c>
      <c r="AE11" s="260">
        <f t="shared" si="0"/>
        <v>0</v>
      </c>
      <c r="AF11" s="261">
        <f t="shared" si="0"/>
        <v>0</v>
      </c>
      <c r="AG11" s="260">
        <f t="shared" si="0"/>
        <v>350</v>
      </c>
      <c r="AH11" s="260">
        <f t="shared" si="0"/>
        <v>105</v>
      </c>
      <c r="AI11" s="261">
        <f t="shared" si="0"/>
        <v>245</v>
      </c>
      <c r="AJ11" s="260">
        <f t="shared" si="0"/>
        <v>998</v>
      </c>
      <c r="AK11" s="260">
        <f t="shared" si="0"/>
        <v>107</v>
      </c>
      <c r="AL11" s="267">
        <f t="shared" si="0"/>
        <v>891</v>
      </c>
    </row>
    <row r="12" spans="1:38" ht="2.4500000000000002" customHeight="1" x14ac:dyDescent="0.4">
      <c r="C12" s="328"/>
      <c r="D12" s="259"/>
      <c r="E12" s="260"/>
      <c r="F12" s="261"/>
      <c r="G12" s="260"/>
      <c r="H12" s="260"/>
      <c r="I12" s="260"/>
      <c r="J12" s="261"/>
      <c r="K12" s="260"/>
      <c r="L12" s="260"/>
      <c r="M12" s="261"/>
      <c r="N12" s="259"/>
      <c r="O12" s="259"/>
      <c r="P12" s="260"/>
      <c r="Q12" s="261"/>
      <c r="R12" s="260"/>
      <c r="S12" s="260"/>
      <c r="T12" s="261"/>
      <c r="U12" s="260"/>
      <c r="V12" s="262"/>
      <c r="W12" s="263"/>
      <c r="X12" s="262"/>
      <c r="Y12" s="262"/>
      <c r="Z12" s="265"/>
      <c r="AA12" s="260"/>
      <c r="AB12" s="260"/>
      <c r="AC12" s="261"/>
      <c r="AD12" s="260"/>
      <c r="AE12" s="260"/>
      <c r="AF12" s="261"/>
      <c r="AG12" s="260"/>
      <c r="AH12" s="260"/>
      <c r="AI12" s="261"/>
      <c r="AJ12" s="260"/>
      <c r="AK12" s="260"/>
      <c r="AL12" s="267"/>
    </row>
    <row r="13" spans="1:38" ht="15" customHeight="1" x14ac:dyDescent="0.4">
      <c r="B13" s="282" t="s">
        <v>370</v>
      </c>
      <c r="C13" s="328"/>
      <c r="D13" s="259">
        <f>SUM(D14:D20)</f>
        <v>8</v>
      </c>
      <c r="E13" s="260">
        <f t="shared" ref="E13:AL13" si="1">SUM(E14:E20)</f>
        <v>15</v>
      </c>
      <c r="F13" s="261">
        <f t="shared" si="1"/>
        <v>0</v>
      </c>
      <c r="G13" s="260">
        <f t="shared" si="1"/>
        <v>701</v>
      </c>
      <c r="H13" s="260">
        <f t="shared" si="1"/>
        <v>189</v>
      </c>
      <c r="I13" s="260">
        <f t="shared" si="1"/>
        <v>88</v>
      </c>
      <c r="J13" s="261">
        <f t="shared" si="1"/>
        <v>101</v>
      </c>
      <c r="K13" s="260">
        <f t="shared" si="1"/>
        <v>512</v>
      </c>
      <c r="L13" s="260">
        <f t="shared" si="1"/>
        <v>197</v>
      </c>
      <c r="M13" s="261">
        <f t="shared" si="1"/>
        <v>315</v>
      </c>
      <c r="N13" s="259">
        <f t="shared" si="1"/>
        <v>289</v>
      </c>
      <c r="O13" s="259">
        <f t="shared" si="1"/>
        <v>2435</v>
      </c>
      <c r="P13" s="260">
        <f t="shared" si="1"/>
        <v>249</v>
      </c>
      <c r="Q13" s="261">
        <f t="shared" si="1"/>
        <v>2186</v>
      </c>
      <c r="R13" s="260">
        <f t="shared" si="1"/>
        <v>2085</v>
      </c>
      <c r="S13" s="260">
        <f t="shared" si="1"/>
        <v>144</v>
      </c>
      <c r="T13" s="261">
        <f t="shared" si="1"/>
        <v>1941</v>
      </c>
      <c r="U13" s="260">
        <f t="shared" si="1"/>
        <v>119</v>
      </c>
      <c r="V13" s="262">
        <f t="shared" si="1"/>
        <v>213</v>
      </c>
      <c r="W13" s="263">
        <f t="shared" si="1"/>
        <v>0</v>
      </c>
      <c r="X13" s="262">
        <f t="shared" si="1"/>
        <v>560</v>
      </c>
      <c r="Y13" s="262">
        <f t="shared" si="1"/>
        <v>1016</v>
      </c>
      <c r="Z13" s="265">
        <f t="shared" si="1"/>
        <v>177</v>
      </c>
      <c r="AA13" s="260">
        <f t="shared" si="1"/>
        <v>0</v>
      </c>
      <c r="AB13" s="260">
        <f t="shared" si="1"/>
        <v>0</v>
      </c>
      <c r="AC13" s="261">
        <f t="shared" si="1"/>
        <v>0</v>
      </c>
      <c r="AD13" s="260">
        <f t="shared" si="1"/>
        <v>0</v>
      </c>
      <c r="AE13" s="260">
        <f t="shared" si="1"/>
        <v>0</v>
      </c>
      <c r="AF13" s="261">
        <f t="shared" si="1"/>
        <v>0</v>
      </c>
      <c r="AG13" s="260">
        <f t="shared" si="1"/>
        <v>350</v>
      </c>
      <c r="AH13" s="260">
        <f t="shared" si="1"/>
        <v>105</v>
      </c>
      <c r="AI13" s="261">
        <f t="shared" si="1"/>
        <v>245</v>
      </c>
      <c r="AJ13" s="260">
        <f t="shared" si="1"/>
        <v>998</v>
      </c>
      <c r="AK13" s="260">
        <f t="shared" si="1"/>
        <v>107</v>
      </c>
      <c r="AL13" s="267">
        <f t="shared" si="1"/>
        <v>891</v>
      </c>
    </row>
    <row r="14" spans="1:38" ht="15" customHeight="1" x14ac:dyDescent="0.4">
      <c r="B14" s="223">
        <v>1</v>
      </c>
      <c r="C14" s="268" t="s">
        <v>90</v>
      </c>
      <c r="D14" s="259">
        <v>1</v>
      </c>
      <c r="E14" s="260">
        <v>1</v>
      </c>
      <c r="F14" s="261">
        <v>0</v>
      </c>
      <c r="G14" s="260">
        <f t="shared" ref="G14:G20" si="2">H14+K14</f>
        <v>58</v>
      </c>
      <c r="H14" s="260">
        <f>I14+J14</f>
        <v>10</v>
      </c>
      <c r="I14" s="260">
        <v>4</v>
      </c>
      <c r="J14" s="261">
        <v>6</v>
      </c>
      <c r="K14" s="260">
        <f>L14+M14</f>
        <v>48</v>
      </c>
      <c r="L14" s="260">
        <v>18</v>
      </c>
      <c r="M14" s="261">
        <v>30</v>
      </c>
      <c r="N14" s="259">
        <v>11</v>
      </c>
      <c r="O14" s="259">
        <f t="shared" ref="O14:O20" si="3">P14+Q14</f>
        <v>94</v>
      </c>
      <c r="P14" s="260">
        <f t="shared" ref="P14:Q20" si="4">S14+AB14+AE14+AH14</f>
        <v>0</v>
      </c>
      <c r="Q14" s="261">
        <f t="shared" si="4"/>
        <v>94</v>
      </c>
      <c r="R14" s="260">
        <f t="shared" ref="R14:R20" si="5">S14+T14</f>
        <v>94</v>
      </c>
      <c r="S14" s="260">
        <v>0</v>
      </c>
      <c r="T14" s="261">
        <v>94</v>
      </c>
      <c r="U14" s="260">
        <v>94</v>
      </c>
      <c r="V14" s="262">
        <v>0</v>
      </c>
      <c r="W14" s="263">
        <v>0</v>
      </c>
      <c r="X14" s="262">
        <v>0</v>
      </c>
      <c r="Y14" s="262">
        <v>0</v>
      </c>
      <c r="Z14" s="265">
        <v>0</v>
      </c>
      <c r="AA14" s="260">
        <f>AB14+AC14</f>
        <v>0</v>
      </c>
      <c r="AB14" s="260">
        <v>0</v>
      </c>
      <c r="AC14" s="261">
        <v>0</v>
      </c>
      <c r="AD14" s="260">
        <f>AE14+AF14</f>
        <v>0</v>
      </c>
      <c r="AE14" s="260">
        <v>0</v>
      </c>
      <c r="AF14" s="261">
        <v>0</v>
      </c>
      <c r="AG14" s="260">
        <f t="shared" ref="AG14:AG20" si="6">AH14+AI14</f>
        <v>0</v>
      </c>
      <c r="AH14" s="260">
        <v>0</v>
      </c>
      <c r="AI14" s="261">
        <v>0</v>
      </c>
      <c r="AJ14" s="260">
        <f t="shared" ref="AJ14:AJ20" si="7">AK14+AL14</f>
        <v>50</v>
      </c>
      <c r="AK14" s="260">
        <v>0</v>
      </c>
      <c r="AL14" s="267">
        <v>50</v>
      </c>
    </row>
    <row r="15" spans="1:38" ht="15" customHeight="1" x14ac:dyDescent="0.4">
      <c r="B15" s="223">
        <v>2</v>
      </c>
      <c r="C15" s="268" t="s">
        <v>347</v>
      </c>
      <c r="D15" s="259">
        <v>1</v>
      </c>
      <c r="E15" s="260">
        <v>2</v>
      </c>
      <c r="F15" s="261">
        <v>0</v>
      </c>
      <c r="G15" s="260">
        <f t="shared" si="2"/>
        <v>53</v>
      </c>
      <c r="H15" s="260">
        <f t="shared" ref="H15:H20" si="8">I15+J15</f>
        <v>13</v>
      </c>
      <c r="I15" s="260">
        <v>7</v>
      </c>
      <c r="J15" s="261">
        <v>6</v>
      </c>
      <c r="K15" s="260">
        <f t="shared" ref="K15:K20" si="9">L15+M15</f>
        <v>40</v>
      </c>
      <c r="L15" s="260">
        <v>14</v>
      </c>
      <c r="M15" s="261">
        <v>26</v>
      </c>
      <c r="N15" s="259">
        <v>16</v>
      </c>
      <c r="O15" s="259">
        <f t="shared" si="3"/>
        <v>319</v>
      </c>
      <c r="P15" s="260">
        <f t="shared" si="4"/>
        <v>12</v>
      </c>
      <c r="Q15" s="261">
        <f t="shared" si="4"/>
        <v>307</v>
      </c>
      <c r="R15" s="269">
        <f t="shared" si="5"/>
        <v>316</v>
      </c>
      <c r="S15" s="269">
        <v>12</v>
      </c>
      <c r="T15" s="261">
        <v>304</v>
      </c>
      <c r="U15" s="260">
        <v>0</v>
      </c>
      <c r="V15" s="262">
        <v>0</v>
      </c>
      <c r="W15" s="263">
        <v>0</v>
      </c>
      <c r="X15" s="262">
        <v>139</v>
      </c>
      <c r="Y15" s="262">
        <v>0</v>
      </c>
      <c r="Z15" s="270">
        <v>177</v>
      </c>
      <c r="AA15" s="260">
        <f t="shared" ref="AA15:AA20" si="10">AB15+AC15</f>
        <v>0</v>
      </c>
      <c r="AB15" s="260">
        <v>0</v>
      </c>
      <c r="AC15" s="261">
        <v>0</v>
      </c>
      <c r="AD15" s="260">
        <f t="shared" ref="AD15:AD20" si="11">AE15+AF15</f>
        <v>0</v>
      </c>
      <c r="AE15" s="260">
        <v>0</v>
      </c>
      <c r="AF15" s="261">
        <v>0</v>
      </c>
      <c r="AG15" s="260">
        <f t="shared" si="6"/>
        <v>3</v>
      </c>
      <c r="AH15" s="260">
        <v>0</v>
      </c>
      <c r="AI15" s="271">
        <v>3</v>
      </c>
      <c r="AJ15" s="269">
        <f t="shared" si="7"/>
        <v>150</v>
      </c>
      <c r="AK15" s="269">
        <v>8</v>
      </c>
      <c r="AL15" s="267">
        <v>142</v>
      </c>
    </row>
    <row r="16" spans="1:38" ht="15" customHeight="1" x14ac:dyDescent="0.4">
      <c r="B16" s="223">
        <v>3</v>
      </c>
      <c r="C16" s="268" t="s">
        <v>349</v>
      </c>
      <c r="D16" s="259">
        <v>1</v>
      </c>
      <c r="E16" s="260">
        <v>7</v>
      </c>
      <c r="F16" s="261">
        <v>0</v>
      </c>
      <c r="G16" s="260">
        <f t="shared" si="2"/>
        <v>192</v>
      </c>
      <c r="H16" s="260">
        <f t="shared" si="8"/>
        <v>52</v>
      </c>
      <c r="I16" s="260">
        <v>15</v>
      </c>
      <c r="J16" s="261">
        <v>37</v>
      </c>
      <c r="K16" s="260">
        <f t="shared" si="9"/>
        <v>140</v>
      </c>
      <c r="L16" s="260">
        <v>39</v>
      </c>
      <c r="M16" s="261">
        <v>101</v>
      </c>
      <c r="N16" s="259">
        <v>146</v>
      </c>
      <c r="O16" s="259">
        <f t="shared" si="3"/>
        <v>882</v>
      </c>
      <c r="P16" s="260">
        <f t="shared" si="4"/>
        <v>60</v>
      </c>
      <c r="Q16" s="261">
        <f t="shared" si="4"/>
        <v>822</v>
      </c>
      <c r="R16" s="269">
        <f t="shared" si="5"/>
        <v>873</v>
      </c>
      <c r="S16" s="269">
        <v>58</v>
      </c>
      <c r="T16" s="261">
        <v>815</v>
      </c>
      <c r="U16" s="260">
        <v>25</v>
      </c>
      <c r="V16" s="262">
        <v>213</v>
      </c>
      <c r="W16" s="263">
        <v>0</v>
      </c>
      <c r="X16" s="262">
        <v>363</v>
      </c>
      <c r="Y16" s="262">
        <v>272</v>
      </c>
      <c r="Z16" s="265">
        <v>0</v>
      </c>
      <c r="AA16" s="260">
        <f t="shared" si="10"/>
        <v>0</v>
      </c>
      <c r="AB16" s="260">
        <v>0</v>
      </c>
      <c r="AC16" s="261">
        <v>0</v>
      </c>
      <c r="AD16" s="260">
        <f t="shared" si="11"/>
        <v>0</v>
      </c>
      <c r="AE16" s="260">
        <v>0</v>
      </c>
      <c r="AF16" s="261">
        <v>0</v>
      </c>
      <c r="AG16" s="269">
        <f t="shared" si="6"/>
        <v>9</v>
      </c>
      <c r="AH16" s="269">
        <v>2</v>
      </c>
      <c r="AI16" s="261">
        <v>7</v>
      </c>
      <c r="AJ16" s="269">
        <f t="shared" si="7"/>
        <v>385</v>
      </c>
      <c r="AK16" s="269">
        <v>33</v>
      </c>
      <c r="AL16" s="267">
        <v>352</v>
      </c>
    </row>
    <row r="17" spans="2:38" ht="15" customHeight="1" x14ac:dyDescent="0.4">
      <c r="B17" s="223">
        <v>4</v>
      </c>
      <c r="C17" s="268" t="s">
        <v>82</v>
      </c>
      <c r="D17" s="259">
        <v>1</v>
      </c>
      <c r="E17" s="260">
        <v>0</v>
      </c>
      <c r="F17" s="261">
        <v>0</v>
      </c>
      <c r="G17" s="260">
        <f t="shared" si="2"/>
        <v>0</v>
      </c>
      <c r="H17" s="260">
        <f t="shared" si="8"/>
        <v>0</v>
      </c>
      <c r="I17" s="260">
        <v>0</v>
      </c>
      <c r="J17" s="261">
        <v>0</v>
      </c>
      <c r="K17" s="260">
        <f t="shared" si="9"/>
        <v>0</v>
      </c>
      <c r="L17" s="260">
        <v>0</v>
      </c>
      <c r="M17" s="261">
        <v>0</v>
      </c>
      <c r="N17" s="259">
        <v>0</v>
      </c>
      <c r="O17" s="259">
        <f t="shared" si="3"/>
        <v>0</v>
      </c>
      <c r="P17" s="260">
        <f t="shared" si="4"/>
        <v>0</v>
      </c>
      <c r="Q17" s="261">
        <f t="shared" si="4"/>
        <v>0</v>
      </c>
      <c r="R17" s="260">
        <f t="shared" si="5"/>
        <v>0</v>
      </c>
      <c r="S17" s="260">
        <v>0</v>
      </c>
      <c r="T17" s="261">
        <v>0</v>
      </c>
      <c r="U17" s="260">
        <v>0</v>
      </c>
      <c r="V17" s="262">
        <v>0</v>
      </c>
      <c r="W17" s="329">
        <v>0</v>
      </c>
      <c r="X17" s="262">
        <v>0</v>
      </c>
      <c r="Y17" s="262">
        <v>0</v>
      </c>
      <c r="Z17" s="265">
        <v>0</v>
      </c>
      <c r="AA17" s="260">
        <f t="shared" si="10"/>
        <v>0</v>
      </c>
      <c r="AB17" s="260">
        <v>0</v>
      </c>
      <c r="AC17" s="261">
        <v>0</v>
      </c>
      <c r="AD17" s="260">
        <f t="shared" si="11"/>
        <v>0</v>
      </c>
      <c r="AE17" s="260">
        <v>0</v>
      </c>
      <c r="AF17" s="261">
        <v>0</v>
      </c>
      <c r="AG17" s="260">
        <f t="shared" si="6"/>
        <v>0</v>
      </c>
      <c r="AH17" s="260">
        <v>0</v>
      </c>
      <c r="AI17" s="261">
        <v>0</v>
      </c>
      <c r="AJ17" s="260">
        <f t="shared" si="7"/>
        <v>0</v>
      </c>
      <c r="AK17" s="260">
        <v>0</v>
      </c>
      <c r="AL17" s="267">
        <v>0</v>
      </c>
    </row>
    <row r="18" spans="2:38" ht="15" customHeight="1" x14ac:dyDescent="0.4">
      <c r="B18" s="223">
        <v>5</v>
      </c>
      <c r="C18" s="268" t="s">
        <v>343</v>
      </c>
      <c r="D18" s="259">
        <v>1</v>
      </c>
      <c r="E18" s="260">
        <v>1</v>
      </c>
      <c r="F18" s="261">
        <v>0</v>
      </c>
      <c r="G18" s="260">
        <f t="shared" si="2"/>
        <v>60</v>
      </c>
      <c r="H18" s="260">
        <f t="shared" si="8"/>
        <v>26</v>
      </c>
      <c r="I18" s="260">
        <v>14</v>
      </c>
      <c r="J18" s="261">
        <v>12</v>
      </c>
      <c r="K18" s="260">
        <f t="shared" si="9"/>
        <v>34</v>
      </c>
      <c r="L18" s="260">
        <v>8</v>
      </c>
      <c r="M18" s="261">
        <v>26</v>
      </c>
      <c r="N18" s="259">
        <v>44</v>
      </c>
      <c r="O18" s="259">
        <f t="shared" si="3"/>
        <v>625</v>
      </c>
      <c r="P18" s="260">
        <f t="shared" si="4"/>
        <v>167</v>
      </c>
      <c r="Q18" s="261">
        <f t="shared" si="4"/>
        <v>458</v>
      </c>
      <c r="R18" s="260">
        <f t="shared" si="5"/>
        <v>295</v>
      </c>
      <c r="S18" s="260">
        <v>64</v>
      </c>
      <c r="T18" s="261">
        <v>231</v>
      </c>
      <c r="U18" s="260">
        <v>0</v>
      </c>
      <c r="V18" s="262">
        <v>0</v>
      </c>
      <c r="W18" s="263">
        <v>0</v>
      </c>
      <c r="X18" s="262">
        <v>0</v>
      </c>
      <c r="Y18" s="262">
        <v>295</v>
      </c>
      <c r="Z18" s="265">
        <v>0</v>
      </c>
      <c r="AA18" s="260">
        <f t="shared" si="10"/>
        <v>0</v>
      </c>
      <c r="AB18" s="260">
        <v>0</v>
      </c>
      <c r="AC18" s="261">
        <v>0</v>
      </c>
      <c r="AD18" s="260">
        <f t="shared" si="11"/>
        <v>0</v>
      </c>
      <c r="AE18" s="260">
        <v>0</v>
      </c>
      <c r="AF18" s="261">
        <v>0</v>
      </c>
      <c r="AG18" s="260">
        <f t="shared" si="6"/>
        <v>330</v>
      </c>
      <c r="AH18" s="260">
        <v>103</v>
      </c>
      <c r="AI18" s="261">
        <v>227</v>
      </c>
      <c r="AJ18" s="260">
        <f t="shared" si="7"/>
        <v>211</v>
      </c>
      <c r="AK18" s="260">
        <v>64</v>
      </c>
      <c r="AL18" s="267">
        <v>147</v>
      </c>
    </row>
    <row r="19" spans="2:38" ht="15" customHeight="1" x14ac:dyDescent="0.4">
      <c r="B19" s="223">
        <v>6</v>
      </c>
      <c r="C19" s="268" t="s">
        <v>371</v>
      </c>
      <c r="D19" s="259">
        <v>2</v>
      </c>
      <c r="E19" s="260">
        <v>3</v>
      </c>
      <c r="F19" s="261">
        <v>0</v>
      </c>
      <c r="G19" s="260">
        <f t="shared" si="2"/>
        <v>276</v>
      </c>
      <c r="H19" s="260">
        <f t="shared" si="8"/>
        <v>69</v>
      </c>
      <c r="I19" s="260">
        <v>41</v>
      </c>
      <c r="J19" s="261">
        <v>28</v>
      </c>
      <c r="K19" s="260">
        <f t="shared" si="9"/>
        <v>207</v>
      </c>
      <c r="L19" s="260">
        <v>108</v>
      </c>
      <c r="M19" s="261">
        <v>99</v>
      </c>
      <c r="N19" s="259">
        <v>64</v>
      </c>
      <c r="O19" s="259">
        <f t="shared" si="3"/>
        <v>269</v>
      </c>
      <c r="P19" s="260">
        <f t="shared" si="4"/>
        <v>10</v>
      </c>
      <c r="Q19" s="261">
        <f t="shared" si="4"/>
        <v>259</v>
      </c>
      <c r="R19" s="260">
        <f t="shared" si="5"/>
        <v>264</v>
      </c>
      <c r="S19" s="260">
        <v>10</v>
      </c>
      <c r="T19" s="261">
        <v>254</v>
      </c>
      <c r="U19" s="260">
        <v>0</v>
      </c>
      <c r="V19" s="262">
        <v>0</v>
      </c>
      <c r="W19" s="263">
        <v>0</v>
      </c>
      <c r="X19" s="262">
        <v>58</v>
      </c>
      <c r="Y19" s="262">
        <v>206</v>
      </c>
      <c r="Z19" s="265">
        <v>0</v>
      </c>
      <c r="AA19" s="260">
        <f t="shared" si="10"/>
        <v>0</v>
      </c>
      <c r="AB19" s="260">
        <v>0</v>
      </c>
      <c r="AC19" s="261">
        <v>0</v>
      </c>
      <c r="AD19" s="260">
        <f t="shared" si="11"/>
        <v>0</v>
      </c>
      <c r="AE19" s="260">
        <v>0</v>
      </c>
      <c r="AF19" s="261">
        <v>0</v>
      </c>
      <c r="AG19" s="260">
        <f t="shared" si="6"/>
        <v>5</v>
      </c>
      <c r="AH19" s="260">
        <v>0</v>
      </c>
      <c r="AI19" s="261">
        <v>5</v>
      </c>
      <c r="AJ19" s="260">
        <f t="shared" si="7"/>
        <v>107</v>
      </c>
      <c r="AK19" s="260">
        <v>2</v>
      </c>
      <c r="AL19" s="267">
        <v>105</v>
      </c>
    </row>
    <row r="20" spans="2:38" ht="15" customHeight="1" x14ac:dyDescent="0.4">
      <c r="B20" s="272">
        <v>7</v>
      </c>
      <c r="C20" s="273" t="s">
        <v>88</v>
      </c>
      <c r="D20" s="274">
        <v>1</v>
      </c>
      <c r="E20" s="275">
        <v>1</v>
      </c>
      <c r="F20" s="276">
        <v>0</v>
      </c>
      <c r="G20" s="275">
        <f t="shared" si="2"/>
        <v>62</v>
      </c>
      <c r="H20" s="275">
        <f t="shared" si="8"/>
        <v>19</v>
      </c>
      <c r="I20" s="275">
        <v>7</v>
      </c>
      <c r="J20" s="276">
        <v>12</v>
      </c>
      <c r="K20" s="275">
        <f t="shared" si="9"/>
        <v>43</v>
      </c>
      <c r="L20" s="275">
        <v>10</v>
      </c>
      <c r="M20" s="276">
        <v>33</v>
      </c>
      <c r="N20" s="274">
        <v>8</v>
      </c>
      <c r="O20" s="274">
        <f t="shared" si="3"/>
        <v>246</v>
      </c>
      <c r="P20" s="275">
        <f t="shared" si="4"/>
        <v>0</v>
      </c>
      <c r="Q20" s="261">
        <f t="shared" si="4"/>
        <v>246</v>
      </c>
      <c r="R20" s="275">
        <f t="shared" si="5"/>
        <v>243</v>
      </c>
      <c r="S20" s="275">
        <v>0</v>
      </c>
      <c r="T20" s="276">
        <v>243</v>
      </c>
      <c r="U20" s="275">
        <v>0</v>
      </c>
      <c r="V20" s="277">
        <v>0</v>
      </c>
      <c r="W20" s="278">
        <v>0</v>
      </c>
      <c r="X20" s="277">
        <v>0</v>
      </c>
      <c r="Y20" s="277">
        <v>243</v>
      </c>
      <c r="Z20" s="265">
        <v>0</v>
      </c>
      <c r="AA20" s="275">
        <f t="shared" si="10"/>
        <v>0</v>
      </c>
      <c r="AB20" s="275">
        <v>0</v>
      </c>
      <c r="AC20" s="276">
        <v>0</v>
      </c>
      <c r="AD20" s="275">
        <f t="shared" si="11"/>
        <v>0</v>
      </c>
      <c r="AE20" s="275">
        <v>0</v>
      </c>
      <c r="AF20" s="276">
        <v>0</v>
      </c>
      <c r="AG20" s="275">
        <f t="shared" si="6"/>
        <v>3</v>
      </c>
      <c r="AH20" s="275">
        <v>0</v>
      </c>
      <c r="AI20" s="279">
        <v>3</v>
      </c>
      <c r="AJ20" s="275">
        <f t="shared" si="7"/>
        <v>95</v>
      </c>
      <c r="AK20" s="275">
        <v>0</v>
      </c>
      <c r="AL20" s="280">
        <v>95</v>
      </c>
    </row>
    <row r="21" spans="2:38" ht="15" customHeight="1" x14ac:dyDescent="0.4">
      <c r="B21" s="223" t="s">
        <v>160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</row>
    <row r="22" spans="2:38" ht="2.4500000000000002" customHeight="1" x14ac:dyDescent="0.4"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2"/>
      <c r="AJ22" s="282"/>
      <c r="AK22" s="282"/>
      <c r="AL22" s="282"/>
    </row>
    <row r="23" spans="2:38" ht="15" customHeight="1" x14ac:dyDescent="0.4">
      <c r="B23" s="223" t="s">
        <v>235</v>
      </c>
      <c r="Z23" s="282"/>
    </row>
    <row r="24" spans="2:38" ht="15" customHeight="1" x14ac:dyDescent="0.4">
      <c r="Z24" s="282"/>
    </row>
    <row r="25" spans="2:38" ht="15" customHeight="1" x14ac:dyDescent="0.4">
      <c r="Z25" s="282"/>
    </row>
    <row r="26" spans="2:38" ht="15" customHeight="1" x14ac:dyDescent="0.4">
      <c r="Z26" s="282"/>
    </row>
    <row r="27" spans="2:38" ht="15" customHeight="1" x14ac:dyDescent="0.4">
      <c r="Z27" s="282"/>
    </row>
    <row r="28" spans="2:38" ht="15" customHeight="1" x14ac:dyDescent="0.4">
      <c r="Z28" s="282"/>
    </row>
  </sheetData>
  <phoneticPr fontId="1"/>
  <hyperlinks>
    <hyperlink ref="A1" location="目次!C1" display="目次へ" xr:uid="{00000000-0004-0000-1B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61" orientation="landscape" r:id="rId1"/>
  <headerFooter alignWithMargins="0">
    <oddHeader xml:space="preserve">&amp;R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pageSetUpPr fitToPage="1"/>
  </sheetPr>
  <dimension ref="A1:AT39"/>
  <sheetViews>
    <sheetView view="pageBreakPreview" zoomScale="85" zoomScaleNormal="70" zoomScaleSheetLayoutView="85" workbookViewId="0">
      <selection activeCell="C1" sqref="C1"/>
    </sheetView>
  </sheetViews>
  <sheetFormatPr defaultColWidth="7.5" defaultRowHeight="15" customHeight="1" x14ac:dyDescent="0.4"/>
  <cols>
    <col min="1" max="1" width="7.5" style="27"/>
    <col min="2" max="3" width="7.5" style="27" customWidth="1"/>
    <col min="4" max="4" width="6.5" style="27" bestFit="1" customWidth="1"/>
    <col min="5" max="6" width="4.125" style="27" customWidth="1"/>
    <col min="7" max="7" width="7.5" style="27" bestFit="1" customWidth="1"/>
    <col min="8" max="9" width="6.75" style="27" bestFit="1" customWidth="1"/>
    <col min="10" max="10" width="5.625" style="27" customWidth="1"/>
    <col min="11" max="13" width="6.75" style="27" bestFit="1" customWidth="1"/>
    <col min="14" max="14" width="9" style="27" bestFit="1" customWidth="1"/>
    <col min="15" max="15" width="7.625" style="27" customWidth="1"/>
    <col min="16" max="16" width="7.5" style="27" bestFit="1" customWidth="1"/>
    <col min="17" max="17" width="7.625" style="27" customWidth="1"/>
    <col min="18" max="18" width="6.75" style="27" bestFit="1" customWidth="1" collapsed="1"/>
    <col min="19" max="20" width="6.75" style="27" bestFit="1" customWidth="1"/>
    <col min="21" max="21" width="9.5" style="27" bestFit="1" customWidth="1" collapsed="1"/>
    <col min="22" max="23" width="9.5" style="27" bestFit="1" customWidth="1"/>
    <col min="24" max="24" width="7.625" style="27" customWidth="1"/>
    <col min="25" max="25" width="9.5" style="27" bestFit="1" customWidth="1"/>
    <col min="26" max="26" width="6.125" style="27" customWidth="1"/>
    <col min="27" max="27" width="7.5" style="27" customWidth="1"/>
    <col min="28" max="32" width="8.5" style="27" bestFit="1" customWidth="1"/>
    <col min="33" max="35" width="6.125" style="27" customWidth="1"/>
    <col min="36" max="37" width="7.5" style="27" customWidth="1"/>
    <col min="38" max="38" width="5" style="27" bestFit="1" customWidth="1"/>
    <col min="39" max="40" width="4.375" style="27" bestFit="1" customWidth="1"/>
    <col min="41" max="41" width="6.5" style="27" customWidth="1"/>
    <col min="42" max="43" width="5.125" style="27" bestFit="1" customWidth="1"/>
    <col min="44" max="44" width="7.25" style="27" bestFit="1" customWidth="1"/>
    <col min="45" max="46" width="8.5" style="27" bestFit="1" customWidth="1"/>
    <col min="47" max="47" width="7.5" style="27" customWidth="1"/>
    <col min="48" max="16384" width="7.5" style="27"/>
  </cols>
  <sheetData>
    <row r="1" spans="1:46" ht="15" customHeight="1" x14ac:dyDescent="0.4">
      <c r="A1" s="294" t="s">
        <v>264</v>
      </c>
      <c r="B1" s="27" t="s">
        <v>236</v>
      </c>
      <c r="R1" s="283"/>
      <c r="U1" s="283"/>
      <c r="AO1" s="283"/>
    </row>
    <row r="2" spans="1:46" ht="15" customHeight="1" x14ac:dyDescent="0.4">
      <c r="B2" s="27" t="s">
        <v>237</v>
      </c>
      <c r="U2" s="284"/>
    </row>
    <row r="3" spans="1:46" s="28" customFormat="1" ht="15" customHeight="1" x14ac:dyDescent="0.4">
      <c r="B3" s="330" t="s">
        <v>19</v>
      </c>
      <c r="C3" s="2"/>
      <c r="D3" s="147" t="s">
        <v>54</v>
      </c>
      <c r="E3" s="144" t="s">
        <v>238</v>
      </c>
      <c r="F3" s="285"/>
      <c r="G3" s="144" t="s">
        <v>3</v>
      </c>
      <c r="H3" s="3"/>
      <c r="I3" s="3"/>
      <c r="J3" s="3"/>
      <c r="K3" s="3"/>
      <c r="L3" s="3"/>
      <c r="M3" s="2"/>
      <c r="N3" s="147" t="s">
        <v>39</v>
      </c>
      <c r="O3" s="51" t="s">
        <v>218</v>
      </c>
      <c r="P3" s="52" t="s">
        <v>239</v>
      </c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3"/>
      <c r="AR3" s="286" t="s">
        <v>219</v>
      </c>
      <c r="AS3" s="3"/>
      <c r="AT3" s="3"/>
    </row>
    <row r="4" spans="1:46" s="28" customFormat="1" ht="15" customHeight="1" x14ac:dyDescent="0.4">
      <c r="B4" s="4"/>
      <c r="C4" s="5"/>
      <c r="D4" s="6" t="s">
        <v>240</v>
      </c>
      <c r="E4" s="131" t="s">
        <v>241</v>
      </c>
      <c r="F4" s="5"/>
      <c r="G4" s="131" t="s">
        <v>240</v>
      </c>
      <c r="H4" s="4"/>
      <c r="I4" s="4"/>
      <c r="J4" s="4"/>
      <c r="K4" s="4"/>
      <c r="L4" s="4"/>
      <c r="M4" s="5"/>
      <c r="N4" s="6" t="s">
        <v>147</v>
      </c>
      <c r="O4" s="144" t="s">
        <v>14</v>
      </c>
      <c r="P4" s="3"/>
      <c r="Q4" s="2"/>
      <c r="R4" s="144" t="s">
        <v>242</v>
      </c>
      <c r="S4" s="3"/>
      <c r="T4" s="2"/>
      <c r="U4" s="51" t="s">
        <v>243</v>
      </c>
      <c r="V4" s="146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144" t="s">
        <v>222</v>
      </c>
      <c r="AM4" s="3"/>
      <c r="AN4" s="2"/>
      <c r="AO4" s="144" t="s">
        <v>244</v>
      </c>
      <c r="AP4" s="3"/>
      <c r="AQ4" s="2"/>
      <c r="AR4" s="131" t="s">
        <v>245</v>
      </c>
      <c r="AS4" s="4"/>
      <c r="AT4" s="4"/>
    </row>
    <row r="5" spans="1:46" s="28" customFormat="1" ht="15" customHeight="1" x14ac:dyDescent="0.4">
      <c r="B5" s="4"/>
      <c r="C5" s="5"/>
      <c r="D5" s="6"/>
      <c r="E5" s="131"/>
      <c r="F5" s="5"/>
      <c r="G5" s="8"/>
      <c r="H5" s="9"/>
      <c r="I5" s="9"/>
      <c r="J5" s="9"/>
      <c r="K5" s="9"/>
      <c r="L5" s="9"/>
      <c r="M5" s="10"/>
      <c r="N5" s="6" t="s">
        <v>246</v>
      </c>
      <c r="O5" s="12"/>
      <c r="P5" s="4"/>
      <c r="Q5" s="5"/>
      <c r="R5" s="131"/>
      <c r="S5" s="4"/>
      <c r="T5" s="5"/>
      <c r="U5" s="51" t="s">
        <v>172</v>
      </c>
      <c r="V5" s="146" t="s">
        <v>247</v>
      </c>
      <c r="W5" s="146"/>
      <c r="X5" s="146"/>
      <c r="Y5" s="146"/>
      <c r="Z5" s="146"/>
      <c r="AA5" s="146"/>
      <c r="AB5" s="146"/>
      <c r="AC5" s="146"/>
      <c r="AD5" s="146"/>
      <c r="AE5" s="146"/>
      <c r="AF5" s="55"/>
      <c r="AG5" s="146" t="s">
        <v>248</v>
      </c>
      <c r="AH5" s="146" t="s">
        <v>249</v>
      </c>
      <c r="AI5" s="52"/>
      <c r="AJ5" s="52"/>
      <c r="AK5" s="52"/>
      <c r="AL5" s="8"/>
      <c r="AM5" s="9"/>
      <c r="AN5" s="10"/>
      <c r="AO5" s="131" t="s">
        <v>250</v>
      </c>
      <c r="AP5" s="4"/>
      <c r="AQ5" s="5"/>
      <c r="AR5" s="131"/>
      <c r="AS5" s="4"/>
      <c r="AT5" s="4"/>
    </row>
    <row r="6" spans="1:46" s="28" customFormat="1" ht="15" customHeight="1" x14ac:dyDescent="0.4">
      <c r="B6" s="4"/>
      <c r="C6" s="5"/>
      <c r="D6" s="6"/>
      <c r="E6" s="8"/>
      <c r="F6" s="10"/>
      <c r="G6" s="50" t="s">
        <v>14</v>
      </c>
      <c r="H6" s="205" t="s">
        <v>224</v>
      </c>
      <c r="I6" s="52"/>
      <c r="J6" s="53"/>
      <c r="K6" s="205" t="s">
        <v>225</v>
      </c>
      <c r="L6" s="52"/>
      <c r="M6" s="53"/>
      <c r="N6" s="6"/>
      <c r="O6" s="131"/>
      <c r="P6" s="9"/>
      <c r="Q6" s="10"/>
      <c r="R6" s="8"/>
      <c r="S6" s="9"/>
      <c r="T6" s="10"/>
      <c r="U6" s="144" t="s">
        <v>14</v>
      </c>
      <c r="V6" s="146"/>
      <c r="W6" s="53"/>
      <c r="X6" s="51" t="s">
        <v>226</v>
      </c>
      <c r="Y6" s="52"/>
      <c r="Z6" s="52"/>
      <c r="AA6" s="52"/>
      <c r="AB6" s="52"/>
      <c r="AC6" s="52"/>
      <c r="AD6" s="52"/>
      <c r="AE6" s="52"/>
      <c r="AF6" s="53"/>
      <c r="AG6" s="144" t="s">
        <v>14</v>
      </c>
      <c r="AH6" s="146"/>
      <c r="AI6" s="53"/>
      <c r="AJ6" s="52" t="s">
        <v>251</v>
      </c>
      <c r="AK6" s="52"/>
      <c r="AL6" s="144" t="s">
        <v>7</v>
      </c>
      <c r="AM6" s="9"/>
      <c r="AN6" s="10"/>
      <c r="AO6" s="144" t="s">
        <v>7</v>
      </c>
      <c r="AP6" s="82"/>
      <c r="AQ6" s="83"/>
      <c r="AR6" s="144" t="s">
        <v>7</v>
      </c>
      <c r="AS6" s="82"/>
      <c r="AT6" s="82"/>
    </row>
    <row r="7" spans="1:46" s="28" customFormat="1" ht="15" customHeight="1" x14ac:dyDescent="0.4">
      <c r="B7" s="9"/>
      <c r="C7" s="10"/>
      <c r="D7" s="11"/>
      <c r="E7" s="54" t="s">
        <v>227</v>
      </c>
      <c r="F7" s="55" t="s">
        <v>228</v>
      </c>
      <c r="G7" s="11"/>
      <c r="H7" s="57" t="s">
        <v>14</v>
      </c>
      <c r="I7" s="54" t="s">
        <v>15</v>
      </c>
      <c r="J7" s="55" t="s">
        <v>16</v>
      </c>
      <c r="K7" s="57" t="s">
        <v>14</v>
      </c>
      <c r="L7" s="54" t="s">
        <v>15</v>
      </c>
      <c r="M7" s="55" t="s">
        <v>16</v>
      </c>
      <c r="N7" s="11"/>
      <c r="O7" s="150"/>
      <c r="P7" s="54" t="s">
        <v>30</v>
      </c>
      <c r="Q7" s="55" t="s">
        <v>31</v>
      </c>
      <c r="R7" s="57" t="s">
        <v>7</v>
      </c>
      <c r="S7" s="54" t="s">
        <v>15</v>
      </c>
      <c r="T7" s="55" t="s">
        <v>16</v>
      </c>
      <c r="U7" s="11"/>
      <c r="V7" s="54" t="s">
        <v>15</v>
      </c>
      <c r="W7" s="55" t="s">
        <v>16</v>
      </c>
      <c r="X7" s="54" t="s">
        <v>252</v>
      </c>
      <c r="Y7" s="58" t="s">
        <v>253</v>
      </c>
      <c r="Z7" s="58" t="s">
        <v>254</v>
      </c>
      <c r="AA7" s="58" t="s">
        <v>255</v>
      </c>
      <c r="AB7" s="58" t="s">
        <v>231</v>
      </c>
      <c r="AC7" s="58" t="s">
        <v>232</v>
      </c>
      <c r="AD7" s="58" t="s">
        <v>256</v>
      </c>
      <c r="AE7" s="59" t="s">
        <v>257</v>
      </c>
      <c r="AF7" s="56" t="s">
        <v>234</v>
      </c>
      <c r="AG7" s="11"/>
      <c r="AH7" s="54" t="s">
        <v>15</v>
      </c>
      <c r="AI7" s="55" t="s">
        <v>16</v>
      </c>
      <c r="AJ7" s="54" t="s">
        <v>253</v>
      </c>
      <c r="AK7" s="146" t="s">
        <v>233</v>
      </c>
      <c r="AL7" s="8"/>
      <c r="AM7" s="54" t="s">
        <v>15</v>
      </c>
      <c r="AN7" s="55" t="s">
        <v>16</v>
      </c>
      <c r="AO7" s="8"/>
      <c r="AP7" s="54" t="s">
        <v>15</v>
      </c>
      <c r="AQ7" s="55" t="s">
        <v>16</v>
      </c>
      <c r="AR7" s="8"/>
      <c r="AS7" s="54" t="s">
        <v>15</v>
      </c>
      <c r="AT7" s="146" t="s">
        <v>16</v>
      </c>
    </row>
    <row r="8" spans="1:46" ht="15" customHeight="1" x14ac:dyDescent="0.4">
      <c r="B8" s="27" t="s">
        <v>407</v>
      </c>
      <c r="C8" s="74"/>
      <c r="D8" s="33">
        <v>11</v>
      </c>
      <c r="E8" s="31">
        <v>30</v>
      </c>
      <c r="F8" s="29">
        <v>2</v>
      </c>
      <c r="G8" s="33">
        <v>4432</v>
      </c>
      <c r="H8" s="33">
        <v>1625</v>
      </c>
      <c r="I8" s="31">
        <v>1263</v>
      </c>
      <c r="J8" s="29">
        <v>362</v>
      </c>
      <c r="K8" s="33">
        <v>2807</v>
      </c>
      <c r="L8" s="31">
        <v>1912</v>
      </c>
      <c r="M8" s="29">
        <v>895</v>
      </c>
      <c r="N8" s="33">
        <v>2167</v>
      </c>
      <c r="O8" s="33">
        <v>31353</v>
      </c>
      <c r="P8" s="31">
        <v>19085</v>
      </c>
      <c r="Q8" s="29">
        <v>12268</v>
      </c>
      <c r="R8" s="33">
        <v>2837</v>
      </c>
      <c r="S8" s="31">
        <v>1918</v>
      </c>
      <c r="T8" s="29">
        <v>919</v>
      </c>
      <c r="U8" s="33">
        <v>27298</v>
      </c>
      <c r="V8" s="31">
        <v>16433</v>
      </c>
      <c r="W8" s="29">
        <v>10865</v>
      </c>
      <c r="X8" s="31">
        <v>1366</v>
      </c>
      <c r="Y8" s="287">
        <v>10489</v>
      </c>
      <c r="Z8" s="287">
        <v>678</v>
      </c>
      <c r="AA8" s="287">
        <v>6049</v>
      </c>
      <c r="AB8" s="287">
        <v>3439</v>
      </c>
      <c r="AC8" s="287">
        <v>973</v>
      </c>
      <c r="AD8" s="287">
        <v>1070</v>
      </c>
      <c r="AE8" s="221">
        <v>0</v>
      </c>
      <c r="AF8" s="288">
        <v>3234</v>
      </c>
      <c r="AG8" s="33">
        <v>822</v>
      </c>
      <c r="AH8" s="31">
        <v>554</v>
      </c>
      <c r="AI8" s="29">
        <v>268</v>
      </c>
      <c r="AJ8" s="31">
        <v>521</v>
      </c>
      <c r="AK8" s="29">
        <v>301</v>
      </c>
      <c r="AL8" s="31">
        <v>85</v>
      </c>
      <c r="AM8" s="31">
        <v>9</v>
      </c>
      <c r="AN8" s="29">
        <v>76</v>
      </c>
      <c r="AO8" s="31">
        <v>311</v>
      </c>
      <c r="AP8" s="31">
        <v>171</v>
      </c>
      <c r="AQ8" s="29">
        <v>140</v>
      </c>
      <c r="AR8" s="31">
        <v>8288</v>
      </c>
      <c r="AS8" s="31">
        <v>5039</v>
      </c>
      <c r="AT8" s="29">
        <v>3249</v>
      </c>
    </row>
    <row r="9" spans="1:46" ht="15" customHeight="1" x14ac:dyDescent="0.4">
      <c r="B9" s="27" t="s">
        <v>408</v>
      </c>
      <c r="C9" s="74"/>
      <c r="D9" s="33">
        <v>13</v>
      </c>
      <c r="E9" s="31">
        <v>32</v>
      </c>
      <c r="F9" s="32">
        <v>2</v>
      </c>
      <c r="G9" s="30">
        <v>4690</v>
      </c>
      <c r="H9" s="30">
        <v>1749</v>
      </c>
      <c r="I9" s="31">
        <v>1332</v>
      </c>
      <c r="J9" s="32">
        <v>417</v>
      </c>
      <c r="K9" s="30">
        <v>2941</v>
      </c>
      <c r="L9" s="31">
        <v>1970</v>
      </c>
      <c r="M9" s="32">
        <v>971</v>
      </c>
      <c r="N9" s="30">
        <v>2305</v>
      </c>
      <c r="O9" s="30">
        <v>32266</v>
      </c>
      <c r="P9" s="31">
        <v>19609</v>
      </c>
      <c r="Q9" s="32">
        <v>12657</v>
      </c>
      <c r="R9" s="30">
        <v>2916</v>
      </c>
      <c r="S9" s="31">
        <v>1956</v>
      </c>
      <c r="T9" s="32">
        <v>960</v>
      </c>
      <c r="U9" s="30">
        <v>28115</v>
      </c>
      <c r="V9" s="31">
        <v>16933</v>
      </c>
      <c r="W9" s="32">
        <v>11182</v>
      </c>
      <c r="X9" s="31">
        <v>1313</v>
      </c>
      <c r="Y9" s="287">
        <v>10641</v>
      </c>
      <c r="Z9" s="287">
        <v>664</v>
      </c>
      <c r="AA9" s="287">
        <v>6319</v>
      </c>
      <c r="AB9" s="287">
        <v>3720</v>
      </c>
      <c r="AC9" s="287">
        <v>1028</v>
      </c>
      <c r="AD9" s="287">
        <v>1091</v>
      </c>
      <c r="AE9" s="221">
        <v>0</v>
      </c>
      <c r="AF9" s="288">
        <v>3339</v>
      </c>
      <c r="AG9" s="30">
        <v>796</v>
      </c>
      <c r="AH9" s="31">
        <v>526</v>
      </c>
      <c r="AI9" s="32">
        <v>270</v>
      </c>
      <c r="AJ9" s="31">
        <v>509</v>
      </c>
      <c r="AK9" s="32">
        <v>287</v>
      </c>
      <c r="AL9" s="31">
        <v>77</v>
      </c>
      <c r="AM9" s="31">
        <v>7</v>
      </c>
      <c r="AN9" s="32">
        <v>70</v>
      </c>
      <c r="AO9" s="31">
        <v>362</v>
      </c>
      <c r="AP9" s="31">
        <v>187</v>
      </c>
      <c r="AQ9" s="32">
        <v>175</v>
      </c>
      <c r="AR9" s="31">
        <v>8742</v>
      </c>
      <c r="AS9" s="31">
        <v>5488</v>
      </c>
      <c r="AT9" s="29">
        <v>3254</v>
      </c>
    </row>
    <row r="10" spans="1:46" ht="15" customHeight="1" x14ac:dyDescent="0.4">
      <c r="B10" s="27" t="s">
        <v>409</v>
      </c>
      <c r="C10" s="74"/>
      <c r="D10" s="33">
        <v>15</v>
      </c>
      <c r="E10" s="31">
        <v>34</v>
      </c>
      <c r="F10" s="32">
        <v>2</v>
      </c>
      <c r="G10" s="30">
        <v>7709</v>
      </c>
      <c r="H10" s="30">
        <v>2453</v>
      </c>
      <c r="I10" s="31">
        <v>1870</v>
      </c>
      <c r="J10" s="32">
        <v>583</v>
      </c>
      <c r="K10" s="30">
        <v>5256</v>
      </c>
      <c r="L10" s="31">
        <v>3634</v>
      </c>
      <c r="M10" s="32">
        <v>1622</v>
      </c>
      <c r="N10" s="30">
        <v>2548</v>
      </c>
      <c r="O10" s="30">
        <v>33320</v>
      </c>
      <c r="P10" s="31">
        <v>20148</v>
      </c>
      <c r="Q10" s="32">
        <v>13172</v>
      </c>
      <c r="R10" s="30">
        <v>3006</v>
      </c>
      <c r="S10" s="31">
        <v>2015</v>
      </c>
      <c r="T10" s="32">
        <v>991</v>
      </c>
      <c r="U10" s="30">
        <v>29034</v>
      </c>
      <c r="V10" s="31">
        <v>17392</v>
      </c>
      <c r="W10" s="32">
        <v>11642</v>
      </c>
      <c r="X10" s="31">
        <v>1218</v>
      </c>
      <c r="Y10" s="287">
        <v>10954</v>
      </c>
      <c r="Z10" s="287">
        <v>801</v>
      </c>
      <c r="AA10" s="287">
        <v>6439</v>
      </c>
      <c r="AB10" s="287">
        <v>4022</v>
      </c>
      <c r="AC10" s="287">
        <v>1102</v>
      </c>
      <c r="AD10" s="287">
        <v>1133</v>
      </c>
      <c r="AE10" s="221">
        <v>2184</v>
      </c>
      <c r="AF10" s="288">
        <v>1181</v>
      </c>
      <c r="AG10" s="30">
        <v>783</v>
      </c>
      <c r="AH10" s="31">
        <v>514</v>
      </c>
      <c r="AI10" s="32">
        <v>269</v>
      </c>
      <c r="AJ10" s="31">
        <v>496</v>
      </c>
      <c r="AK10" s="32">
        <v>287</v>
      </c>
      <c r="AL10" s="31">
        <v>71</v>
      </c>
      <c r="AM10" s="31">
        <v>10</v>
      </c>
      <c r="AN10" s="32">
        <v>61</v>
      </c>
      <c r="AO10" s="31">
        <v>426</v>
      </c>
      <c r="AP10" s="31">
        <v>217</v>
      </c>
      <c r="AQ10" s="32">
        <v>209</v>
      </c>
      <c r="AR10" s="31">
        <v>8957</v>
      </c>
      <c r="AS10" s="31">
        <v>5365</v>
      </c>
      <c r="AT10" s="29">
        <v>3592</v>
      </c>
    </row>
    <row r="11" spans="1:46" ht="15" customHeight="1" x14ac:dyDescent="0.4">
      <c r="B11" s="27" t="s">
        <v>410</v>
      </c>
      <c r="C11" s="74"/>
      <c r="D11" s="33">
        <v>15</v>
      </c>
      <c r="E11" s="31">
        <v>41</v>
      </c>
      <c r="F11" s="32">
        <v>2</v>
      </c>
      <c r="G11" s="30">
        <v>8011</v>
      </c>
      <c r="H11" s="30">
        <v>2491</v>
      </c>
      <c r="I11" s="31">
        <v>1876</v>
      </c>
      <c r="J11" s="32">
        <v>615</v>
      </c>
      <c r="K11" s="30">
        <v>5520</v>
      </c>
      <c r="L11" s="31">
        <v>3799</v>
      </c>
      <c r="M11" s="32">
        <v>1721</v>
      </c>
      <c r="N11" s="30">
        <v>2680</v>
      </c>
      <c r="O11" s="30">
        <v>34661</v>
      </c>
      <c r="P11" s="31">
        <v>20732</v>
      </c>
      <c r="Q11" s="32">
        <v>13929</v>
      </c>
      <c r="R11" s="30">
        <v>3065</v>
      </c>
      <c r="S11" s="31">
        <v>2060</v>
      </c>
      <c r="T11" s="32">
        <v>1005</v>
      </c>
      <c r="U11" s="30">
        <v>30337</v>
      </c>
      <c r="V11" s="31">
        <v>17969</v>
      </c>
      <c r="W11" s="32">
        <v>12368</v>
      </c>
      <c r="X11" s="31">
        <v>1553</v>
      </c>
      <c r="Y11" s="287">
        <v>11507</v>
      </c>
      <c r="Z11" s="287">
        <v>960</v>
      </c>
      <c r="AA11" s="287">
        <v>6411</v>
      </c>
      <c r="AB11" s="287">
        <v>4230</v>
      </c>
      <c r="AC11" s="287">
        <v>1024</v>
      </c>
      <c r="AD11" s="287">
        <v>1180</v>
      </c>
      <c r="AE11" s="221">
        <v>2185</v>
      </c>
      <c r="AF11" s="288">
        <v>1287</v>
      </c>
      <c r="AG11" s="30">
        <v>722</v>
      </c>
      <c r="AH11" s="31">
        <v>464</v>
      </c>
      <c r="AI11" s="32">
        <v>258</v>
      </c>
      <c r="AJ11" s="31">
        <v>439</v>
      </c>
      <c r="AK11" s="32">
        <v>283</v>
      </c>
      <c r="AL11" s="31">
        <v>75</v>
      </c>
      <c r="AM11" s="31">
        <v>8</v>
      </c>
      <c r="AN11" s="32">
        <v>67</v>
      </c>
      <c r="AO11" s="31">
        <v>462</v>
      </c>
      <c r="AP11" s="31">
        <v>231</v>
      </c>
      <c r="AQ11" s="32">
        <v>231</v>
      </c>
      <c r="AR11" s="31">
        <v>9418</v>
      </c>
      <c r="AS11" s="31">
        <v>5528</v>
      </c>
      <c r="AT11" s="29">
        <v>3890</v>
      </c>
    </row>
    <row r="12" spans="1:46" ht="15" customHeight="1" x14ac:dyDescent="0.4">
      <c r="B12" s="27" t="s">
        <v>411</v>
      </c>
      <c r="C12" s="75"/>
      <c r="D12" s="33">
        <f>D14+D18+D21</f>
        <v>15</v>
      </c>
      <c r="E12" s="31">
        <f t="shared" ref="E12:AT12" si="0">E14+E18+E21</f>
        <v>41</v>
      </c>
      <c r="F12" s="32">
        <f t="shared" si="0"/>
        <v>2</v>
      </c>
      <c r="G12" s="30">
        <f t="shared" si="0"/>
        <v>7002</v>
      </c>
      <c r="H12" s="30">
        <f t="shared" si="0"/>
        <v>2515</v>
      </c>
      <c r="I12" s="31">
        <f t="shared" si="0"/>
        <v>1867</v>
      </c>
      <c r="J12" s="32">
        <f t="shared" si="0"/>
        <v>648</v>
      </c>
      <c r="K12" s="30">
        <f t="shared" si="0"/>
        <v>4487</v>
      </c>
      <c r="L12" s="31">
        <f t="shared" si="0"/>
        <v>3024</v>
      </c>
      <c r="M12" s="32">
        <f t="shared" si="0"/>
        <v>1463</v>
      </c>
      <c r="N12" s="30">
        <f t="shared" si="0"/>
        <v>2724</v>
      </c>
      <c r="O12" s="30">
        <f t="shared" si="0"/>
        <v>36287</v>
      </c>
      <c r="P12" s="31">
        <f t="shared" si="0"/>
        <v>21365</v>
      </c>
      <c r="Q12" s="32">
        <f t="shared" si="0"/>
        <v>14922</v>
      </c>
      <c r="R12" s="30">
        <f t="shared" si="0"/>
        <v>3010</v>
      </c>
      <c r="S12" s="31">
        <f t="shared" si="0"/>
        <v>2006</v>
      </c>
      <c r="T12" s="32">
        <f t="shared" si="0"/>
        <v>1004</v>
      </c>
      <c r="U12" s="30">
        <f t="shared" si="0"/>
        <v>31470</v>
      </c>
      <c r="V12" s="31">
        <f t="shared" si="0"/>
        <v>18387</v>
      </c>
      <c r="W12" s="32">
        <f t="shared" si="0"/>
        <v>13083</v>
      </c>
      <c r="X12" s="31">
        <f t="shared" si="0"/>
        <v>1502</v>
      </c>
      <c r="Y12" s="287">
        <f t="shared" si="0"/>
        <v>12234</v>
      </c>
      <c r="Z12" s="287">
        <f t="shared" si="0"/>
        <v>1081</v>
      </c>
      <c r="AA12" s="287">
        <f t="shared" si="0"/>
        <v>6227</v>
      </c>
      <c r="AB12" s="287">
        <f t="shared" si="0"/>
        <v>4554</v>
      </c>
      <c r="AC12" s="287">
        <f t="shared" si="0"/>
        <v>1042</v>
      </c>
      <c r="AD12" s="287">
        <f t="shared" si="0"/>
        <v>2057</v>
      </c>
      <c r="AE12" s="287">
        <f t="shared" si="0"/>
        <v>1347</v>
      </c>
      <c r="AF12" s="288">
        <f t="shared" si="0"/>
        <v>1426</v>
      </c>
      <c r="AG12" s="30">
        <f t="shared" si="0"/>
        <v>637</v>
      </c>
      <c r="AH12" s="31">
        <f t="shared" si="0"/>
        <v>409</v>
      </c>
      <c r="AI12" s="32">
        <f t="shared" si="0"/>
        <v>228</v>
      </c>
      <c r="AJ12" s="31">
        <f t="shared" si="0"/>
        <v>360</v>
      </c>
      <c r="AK12" s="32">
        <f t="shared" si="0"/>
        <v>277</v>
      </c>
      <c r="AL12" s="31">
        <f t="shared" si="0"/>
        <v>72</v>
      </c>
      <c r="AM12" s="31">
        <f t="shared" si="0"/>
        <v>8</v>
      </c>
      <c r="AN12" s="32">
        <f t="shared" si="0"/>
        <v>64</v>
      </c>
      <c r="AO12" s="31">
        <f t="shared" si="0"/>
        <v>1098</v>
      </c>
      <c r="AP12" s="31">
        <f t="shared" si="0"/>
        <v>555</v>
      </c>
      <c r="AQ12" s="32">
        <f t="shared" si="0"/>
        <v>543</v>
      </c>
      <c r="AR12" s="31">
        <f t="shared" si="0"/>
        <v>10710</v>
      </c>
      <c r="AS12" s="31">
        <f t="shared" si="0"/>
        <v>6358</v>
      </c>
      <c r="AT12" s="29">
        <f t="shared" si="0"/>
        <v>4352</v>
      </c>
    </row>
    <row r="13" spans="1:46" ht="2.4500000000000002" customHeight="1" x14ac:dyDescent="0.4">
      <c r="C13" s="75"/>
      <c r="D13" s="33"/>
      <c r="E13" s="31"/>
      <c r="F13" s="29"/>
      <c r="G13" s="33"/>
      <c r="H13" s="33"/>
      <c r="I13" s="31"/>
      <c r="J13" s="29"/>
      <c r="K13" s="33"/>
      <c r="L13" s="31"/>
      <c r="M13" s="29"/>
      <c r="N13" s="33"/>
      <c r="O13" s="331"/>
      <c r="P13" s="332"/>
      <c r="Q13" s="333"/>
      <c r="R13" s="331"/>
      <c r="S13" s="332"/>
      <c r="T13" s="333"/>
      <c r="U13" s="33"/>
      <c r="V13" s="31"/>
      <c r="W13" s="29"/>
      <c r="X13" s="31"/>
      <c r="Y13" s="287"/>
      <c r="Z13" s="287"/>
      <c r="AA13" s="287"/>
      <c r="AB13" s="287"/>
      <c r="AC13" s="287"/>
      <c r="AD13" s="287"/>
      <c r="AE13" s="221"/>
      <c r="AF13" s="288"/>
      <c r="AG13" s="33"/>
      <c r="AH13" s="31"/>
      <c r="AI13" s="29"/>
      <c r="AJ13" s="31"/>
      <c r="AK13" s="29"/>
      <c r="AL13" s="31"/>
      <c r="AM13" s="31"/>
      <c r="AN13" s="29"/>
      <c r="AO13" s="31"/>
      <c r="AP13" s="31"/>
      <c r="AQ13" s="29"/>
      <c r="AR13" s="31"/>
      <c r="AS13" s="31"/>
      <c r="AT13" s="29"/>
    </row>
    <row r="14" spans="1:46" ht="15" customHeight="1" x14ac:dyDescent="0.4">
      <c r="B14" s="48" t="s">
        <v>372</v>
      </c>
      <c r="C14" s="74"/>
      <c r="D14" s="33">
        <f t="shared" ref="D14:AT14" si="1">SUM(D15:D16)</f>
        <v>2</v>
      </c>
      <c r="E14" s="31">
        <f t="shared" si="1"/>
        <v>13</v>
      </c>
      <c r="F14" s="29">
        <f t="shared" si="1"/>
        <v>0</v>
      </c>
      <c r="G14" s="33">
        <f t="shared" si="1"/>
        <v>3731</v>
      </c>
      <c r="H14" s="33">
        <f t="shared" si="1"/>
        <v>1354</v>
      </c>
      <c r="I14" s="31">
        <f t="shared" si="1"/>
        <v>1086</v>
      </c>
      <c r="J14" s="29">
        <f t="shared" si="1"/>
        <v>268</v>
      </c>
      <c r="K14" s="33">
        <f t="shared" si="1"/>
        <v>2377</v>
      </c>
      <c r="L14" s="31">
        <f t="shared" si="1"/>
        <v>1710</v>
      </c>
      <c r="M14" s="29">
        <f t="shared" si="1"/>
        <v>667</v>
      </c>
      <c r="N14" s="33">
        <f t="shared" si="1"/>
        <v>2021</v>
      </c>
      <c r="O14" s="33">
        <f t="shared" si="1"/>
        <v>8625</v>
      </c>
      <c r="P14" s="31">
        <f t="shared" si="1"/>
        <v>5158</v>
      </c>
      <c r="Q14" s="29">
        <f t="shared" si="1"/>
        <v>3467</v>
      </c>
      <c r="R14" s="33">
        <f t="shared" si="1"/>
        <v>1706</v>
      </c>
      <c r="S14" s="31">
        <f t="shared" si="1"/>
        <v>1127</v>
      </c>
      <c r="T14" s="29">
        <f t="shared" si="1"/>
        <v>579</v>
      </c>
      <c r="U14" s="33">
        <f t="shared" si="1"/>
        <v>6835</v>
      </c>
      <c r="V14" s="31">
        <f t="shared" si="1"/>
        <v>3974</v>
      </c>
      <c r="W14" s="29">
        <f t="shared" si="1"/>
        <v>2861</v>
      </c>
      <c r="X14" s="31">
        <f t="shared" si="1"/>
        <v>700</v>
      </c>
      <c r="Y14" s="287">
        <f t="shared" si="1"/>
        <v>3026</v>
      </c>
      <c r="Z14" s="287">
        <f t="shared" si="1"/>
        <v>1081</v>
      </c>
      <c r="AA14" s="287">
        <f t="shared" si="1"/>
        <v>633</v>
      </c>
      <c r="AB14" s="287">
        <f t="shared" si="1"/>
        <v>850</v>
      </c>
      <c r="AC14" s="287">
        <f t="shared" si="1"/>
        <v>545</v>
      </c>
      <c r="AD14" s="287">
        <f t="shared" si="1"/>
        <v>0</v>
      </c>
      <c r="AE14" s="287">
        <f t="shared" si="1"/>
        <v>0</v>
      </c>
      <c r="AF14" s="288">
        <f t="shared" si="1"/>
        <v>0</v>
      </c>
      <c r="AG14" s="33">
        <f t="shared" si="1"/>
        <v>0</v>
      </c>
      <c r="AH14" s="31">
        <f t="shared" si="1"/>
        <v>0</v>
      </c>
      <c r="AI14" s="29">
        <f t="shared" si="1"/>
        <v>0</v>
      </c>
      <c r="AJ14" s="31">
        <f t="shared" si="1"/>
        <v>0</v>
      </c>
      <c r="AK14" s="29">
        <f t="shared" si="1"/>
        <v>0</v>
      </c>
      <c r="AL14" s="31">
        <f t="shared" si="1"/>
        <v>0</v>
      </c>
      <c r="AM14" s="31">
        <f t="shared" si="1"/>
        <v>0</v>
      </c>
      <c r="AN14" s="29">
        <f t="shared" si="1"/>
        <v>0</v>
      </c>
      <c r="AO14" s="31">
        <f t="shared" si="1"/>
        <v>84</v>
      </c>
      <c r="AP14" s="31">
        <f t="shared" si="1"/>
        <v>57</v>
      </c>
      <c r="AQ14" s="29">
        <f t="shared" si="1"/>
        <v>27</v>
      </c>
      <c r="AR14" s="31">
        <f t="shared" si="1"/>
        <v>2973</v>
      </c>
      <c r="AS14" s="31">
        <f t="shared" si="1"/>
        <v>1820</v>
      </c>
      <c r="AT14" s="29">
        <f t="shared" si="1"/>
        <v>1153</v>
      </c>
    </row>
    <row r="15" spans="1:46" ht="15" customHeight="1" x14ac:dyDescent="0.4">
      <c r="B15" s="27">
        <v>1</v>
      </c>
      <c r="C15" s="75" t="s">
        <v>373</v>
      </c>
      <c r="D15" s="33">
        <v>1</v>
      </c>
      <c r="E15" s="31">
        <v>7</v>
      </c>
      <c r="F15" s="32">
        <v>0</v>
      </c>
      <c r="G15" s="30">
        <f>H15+K15</f>
        <v>3052</v>
      </c>
      <c r="H15" s="30">
        <f>I15+J15</f>
        <v>1354</v>
      </c>
      <c r="I15" s="31">
        <v>1086</v>
      </c>
      <c r="J15" s="32">
        <v>268</v>
      </c>
      <c r="K15" s="30">
        <f>L15+M15</f>
        <v>1698</v>
      </c>
      <c r="L15" s="31">
        <v>1173</v>
      </c>
      <c r="M15" s="32">
        <v>525</v>
      </c>
      <c r="N15" s="30">
        <v>2021</v>
      </c>
      <c r="O15" s="30">
        <f t="shared" ref="O15:Q16" si="2">R15+U15+AG15+AL15+AO15</f>
        <v>6558</v>
      </c>
      <c r="P15" s="31">
        <f t="shared" si="2"/>
        <v>3887</v>
      </c>
      <c r="Q15" s="32">
        <f t="shared" si="2"/>
        <v>2671</v>
      </c>
      <c r="R15" s="30">
        <f t="shared" ref="R15:R16" si="3">S15+T15</f>
        <v>1488</v>
      </c>
      <c r="S15" s="31">
        <v>988</v>
      </c>
      <c r="T15" s="32">
        <v>500</v>
      </c>
      <c r="U15" s="30">
        <f>V15+W15</f>
        <v>4989</v>
      </c>
      <c r="V15" s="31">
        <v>2844</v>
      </c>
      <c r="W15" s="32">
        <v>2145</v>
      </c>
      <c r="X15" s="31">
        <v>497</v>
      </c>
      <c r="Y15" s="287">
        <v>2285</v>
      </c>
      <c r="Z15" s="287">
        <v>884</v>
      </c>
      <c r="AA15" s="287">
        <v>423</v>
      </c>
      <c r="AB15" s="287">
        <v>493</v>
      </c>
      <c r="AC15" s="287">
        <v>407</v>
      </c>
      <c r="AD15" s="287">
        <v>0</v>
      </c>
      <c r="AE15" s="221">
        <v>0</v>
      </c>
      <c r="AF15" s="288">
        <v>0</v>
      </c>
      <c r="AG15" s="30">
        <f t="shared" ref="AG15:AG16" si="4">AH15+AI15</f>
        <v>0</v>
      </c>
      <c r="AH15" s="31">
        <v>0</v>
      </c>
      <c r="AI15" s="32">
        <v>0</v>
      </c>
      <c r="AJ15" s="31">
        <v>0</v>
      </c>
      <c r="AK15" s="32">
        <v>0</v>
      </c>
      <c r="AL15" s="31">
        <f t="shared" ref="AL15:AL16" si="5">AM15+AN15</f>
        <v>0</v>
      </c>
      <c r="AM15" s="31">
        <v>0</v>
      </c>
      <c r="AN15" s="32">
        <v>0</v>
      </c>
      <c r="AO15" s="31">
        <f t="shared" ref="AO15:AO16" si="6">AP15+AQ15</f>
        <v>81</v>
      </c>
      <c r="AP15" s="31">
        <v>55</v>
      </c>
      <c r="AQ15" s="32">
        <v>26</v>
      </c>
      <c r="AR15" s="31">
        <f t="shared" ref="AR15:AR16" si="7">AS15+AT15</f>
        <v>2973</v>
      </c>
      <c r="AS15" s="31">
        <v>1820</v>
      </c>
      <c r="AT15" s="29">
        <v>1153</v>
      </c>
    </row>
    <row r="16" spans="1:46" ht="15" customHeight="1" x14ac:dyDescent="0.4">
      <c r="B16" s="27">
        <v>2</v>
      </c>
      <c r="C16" s="75" t="s">
        <v>86</v>
      </c>
      <c r="D16" s="33">
        <v>1</v>
      </c>
      <c r="E16" s="31">
        <v>6</v>
      </c>
      <c r="F16" s="32">
        <v>0</v>
      </c>
      <c r="G16" s="30">
        <f>H16+K16</f>
        <v>679</v>
      </c>
      <c r="H16" s="30">
        <f>I16+J16</f>
        <v>0</v>
      </c>
      <c r="I16" s="31">
        <v>0</v>
      </c>
      <c r="J16" s="32">
        <v>0</v>
      </c>
      <c r="K16" s="30">
        <f>L16+M16</f>
        <v>679</v>
      </c>
      <c r="L16" s="31">
        <v>537</v>
      </c>
      <c r="M16" s="32">
        <v>142</v>
      </c>
      <c r="N16" s="30">
        <v>0</v>
      </c>
      <c r="O16" s="30">
        <f t="shared" si="2"/>
        <v>2067</v>
      </c>
      <c r="P16" s="31">
        <f t="shared" si="2"/>
        <v>1271</v>
      </c>
      <c r="Q16" s="32">
        <f t="shared" si="2"/>
        <v>796</v>
      </c>
      <c r="R16" s="30">
        <f t="shared" si="3"/>
        <v>218</v>
      </c>
      <c r="S16" s="31">
        <v>139</v>
      </c>
      <c r="T16" s="32">
        <v>79</v>
      </c>
      <c r="U16" s="30">
        <f>V16+W16</f>
        <v>1846</v>
      </c>
      <c r="V16" s="31">
        <v>1130</v>
      </c>
      <c r="W16" s="32">
        <v>716</v>
      </c>
      <c r="X16" s="31">
        <v>203</v>
      </c>
      <c r="Y16" s="287">
        <v>741</v>
      </c>
      <c r="Z16" s="287">
        <v>197</v>
      </c>
      <c r="AA16" s="287">
        <v>210</v>
      </c>
      <c r="AB16" s="287">
        <v>357</v>
      </c>
      <c r="AC16" s="287">
        <v>138</v>
      </c>
      <c r="AD16" s="287">
        <v>0</v>
      </c>
      <c r="AE16" s="221">
        <v>0</v>
      </c>
      <c r="AF16" s="288">
        <v>0</v>
      </c>
      <c r="AG16" s="30">
        <f t="shared" si="4"/>
        <v>0</v>
      </c>
      <c r="AH16" s="31">
        <v>0</v>
      </c>
      <c r="AI16" s="32">
        <v>0</v>
      </c>
      <c r="AJ16" s="31">
        <v>0</v>
      </c>
      <c r="AK16" s="32">
        <v>0</v>
      </c>
      <c r="AL16" s="31">
        <f t="shared" si="5"/>
        <v>0</v>
      </c>
      <c r="AM16" s="31">
        <v>0</v>
      </c>
      <c r="AN16" s="32">
        <v>0</v>
      </c>
      <c r="AO16" s="31">
        <f t="shared" si="6"/>
        <v>3</v>
      </c>
      <c r="AP16" s="31">
        <v>2</v>
      </c>
      <c r="AQ16" s="32">
        <v>1</v>
      </c>
      <c r="AR16" s="31">
        <f t="shared" si="7"/>
        <v>0</v>
      </c>
      <c r="AS16" s="31">
        <v>0</v>
      </c>
      <c r="AT16" s="29">
        <v>0</v>
      </c>
    </row>
    <row r="17" spans="2:46" ht="2.4500000000000002" customHeight="1" x14ac:dyDescent="0.4">
      <c r="C17" s="75"/>
      <c r="D17" s="33"/>
      <c r="E17" s="31"/>
      <c r="F17" s="29"/>
      <c r="G17" s="33"/>
      <c r="H17" s="33"/>
      <c r="I17" s="31"/>
      <c r="J17" s="29"/>
      <c r="K17" s="33"/>
      <c r="L17" s="31"/>
      <c r="M17" s="29"/>
      <c r="N17" s="33"/>
      <c r="O17" s="33"/>
      <c r="P17" s="31"/>
      <c r="Q17" s="29"/>
      <c r="R17" s="33"/>
      <c r="S17" s="31"/>
      <c r="T17" s="29"/>
      <c r="U17" s="33"/>
      <c r="V17" s="31"/>
      <c r="W17" s="29"/>
      <c r="X17" s="31"/>
      <c r="Y17" s="287"/>
      <c r="Z17" s="287"/>
      <c r="AA17" s="287"/>
      <c r="AB17" s="287"/>
      <c r="AC17" s="287"/>
      <c r="AD17" s="287"/>
      <c r="AE17" s="221"/>
      <c r="AF17" s="288"/>
      <c r="AG17" s="33"/>
      <c r="AH17" s="31"/>
      <c r="AI17" s="29"/>
      <c r="AJ17" s="31"/>
      <c r="AK17" s="29"/>
      <c r="AL17" s="31"/>
      <c r="AM17" s="31"/>
      <c r="AN17" s="29"/>
      <c r="AO17" s="31"/>
      <c r="AP17" s="31"/>
      <c r="AQ17" s="29"/>
      <c r="AR17" s="31"/>
      <c r="AS17" s="31"/>
      <c r="AT17" s="29"/>
    </row>
    <row r="18" spans="2:46" ht="15" customHeight="1" x14ac:dyDescent="0.4">
      <c r="B18" s="48" t="s">
        <v>374</v>
      </c>
      <c r="C18" s="74"/>
      <c r="D18" s="33">
        <f>D19</f>
        <v>0</v>
      </c>
      <c r="E18" s="31">
        <f t="shared" ref="E18:AT18" si="8">E19</f>
        <v>1</v>
      </c>
      <c r="F18" s="29">
        <f t="shared" si="8"/>
        <v>1</v>
      </c>
      <c r="G18" s="33">
        <f t="shared" si="8"/>
        <v>0</v>
      </c>
      <c r="H18" s="33">
        <f t="shared" si="8"/>
        <v>0</v>
      </c>
      <c r="I18" s="31">
        <f t="shared" si="8"/>
        <v>0</v>
      </c>
      <c r="J18" s="29">
        <f t="shared" si="8"/>
        <v>0</v>
      </c>
      <c r="K18" s="33">
        <f t="shared" si="8"/>
        <v>0</v>
      </c>
      <c r="L18" s="31">
        <f t="shared" si="8"/>
        <v>0</v>
      </c>
      <c r="M18" s="29">
        <f t="shared" si="8"/>
        <v>0</v>
      </c>
      <c r="N18" s="33">
        <f t="shared" si="8"/>
        <v>0</v>
      </c>
      <c r="O18" s="33">
        <f t="shared" si="8"/>
        <v>582</v>
      </c>
      <c r="P18" s="31">
        <f t="shared" si="8"/>
        <v>249</v>
      </c>
      <c r="Q18" s="29">
        <f t="shared" si="8"/>
        <v>333</v>
      </c>
      <c r="R18" s="33">
        <f t="shared" si="8"/>
        <v>161</v>
      </c>
      <c r="S18" s="31">
        <f t="shared" si="8"/>
        <v>82</v>
      </c>
      <c r="T18" s="29">
        <f t="shared" si="8"/>
        <v>79</v>
      </c>
      <c r="U18" s="33">
        <f t="shared" si="8"/>
        <v>123</v>
      </c>
      <c r="V18" s="31">
        <f t="shared" si="8"/>
        <v>17</v>
      </c>
      <c r="W18" s="29">
        <f t="shared" si="8"/>
        <v>106</v>
      </c>
      <c r="X18" s="31">
        <f t="shared" si="8"/>
        <v>0</v>
      </c>
      <c r="Y18" s="287">
        <f t="shared" si="8"/>
        <v>0</v>
      </c>
      <c r="Z18" s="287">
        <f t="shared" si="8"/>
        <v>0</v>
      </c>
      <c r="AA18" s="287">
        <f t="shared" si="8"/>
        <v>0</v>
      </c>
      <c r="AB18" s="287">
        <f t="shared" si="8"/>
        <v>0</v>
      </c>
      <c r="AC18" s="287">
        <f t="shared" si="8"/>
        <v>0</v>
      </c>
      <c r="AD18" s="287">
        <f t="shared" si="8"/>
        <v>0</v>
      </c>
      <c r="AE18" s="287">
        <f t="shared" si="8"/>
        <v>123</v>
      </c>
      <c r="AF18" s="288">
        <f t="shared" si="8"/>
        <v>0</v>
      </c>
      <c r="AG18" s="33">
        <f t="shared" si="8"/>
        <v>277</v>
      </c>
      <c r="AH18" s="31">
        <f t="shared" si="8"/>
        <v>139</v>
      </c>
      <c r="AI18" s="29">
        <f t="shared" si="8"/>
        <v>138</v>
      </c>
      <c r="AJ18" s="31">
        <f t="shared" si="8"/>
        <v>0</v>
      </c>
      <c r="AK18" s="29">
        <f t="shared" si="8"/>
        <v>277</v>
      </c>
      <c r="AL18" s="31">
        <f t="shared" si="8"/>
        <v>0</v>
      </c>
      <c r="AM18" s="31">
        <f t="shared" si="8"/>
        <v>0</v>
      </c>
      <c r="AN18" s="29">
        <f t="shared" si="8"/>
        <v>0</v>
      </c>
      <c r="AO18" s="31">
        <f t="shared" si="8"/>
        <v>21</v>
      </c>
      <c r="AP18" s="31">
        <f t="shared" si="8"/>
        <v>11</v>
      </c>
      <c r="AQ18" s="29">
        <f t="shared" si="8"/>
        <v>10</v>
      </c>
      <c r="AR18" s="31">
        <f t="shared" si="8"/>
        <v>177</v>
      </c>
      <c r="AS18" s="31">
        <f t="shared" si="8"/>
        <v>88</v>
      </c>
      <c r="AT18" s="29">
        <f t="shared" si="8"/>
        <v>89</v>
      </c>
    </row>
    <row r="19" spans="2:46" ht="15" customHeight="1" x14ac:dyDescent="0.4">
      <c r="B19" s="27">
        <v>1</v>
      </c>
      <c r="C19" s="75" t="s">
        <v>347</v>
      </c>
      <c r="D19" s="33">
        <v>0</v>
      </c>
      <c r="E19" s="31">
        <v>1</v>
      </c>
      <c r="F19" s="32">
        <v>1</v>
      </c>
      <c r="G19" s="30">
        <f>H19+K19</f>
        <v>0</v>
      </c>
      <c r="H19" s="30">
        <f>I19+J19</f>
        <v>0</v>
      </c>
      <c r="I19" s="31">
        <v>0</v>
      </c>
      <c r="J19" s="32">
        <v>0</v>
      </c>
      <c r="K19" s="30">
        <f>L19+M19</f>
        <v>0</v>
      </c>
      <c r="L19" s="31">
        <v>0</v>
      </c>
      <c r="M19" s="32">
        <v>0</v>
      </c>
      <c r="N19" s="30">
        <v>0</v>
      </c>
      <c r="O19" s="30">
        <f t="shared" ref="O19" si="9">R19+U19+AG19+AL19+AO19</f>
        <v>582</v>
      </c>
      <c r="P19" s="31">
        <f>S19+V19+AH19+AM19+AP19</f>
        <v>249</v>
      </c>
      <c r="Q19" s="32">
        <f>T19+W19+AI19+AN19+AQ19</f>
        <v>333</v>
      </c>
      <c r="R19" s="30">
        <f t="shared" ref="R19" si="10">S19+T19</f>
        <v>161</v>
      </c>
      <c r="S19" s="31">
        <v>82</v>
      </c>
      <c r="T19" s="32">
        <v>79</v>
      </c>
      <c r="U19" s="30">
        <f>V19+W19</f>
        <v>123</v>
      </c>
      <c r="V19" s="31">
        <v>17</v>
      </c>
      <c r="W19" s="32">
        <v>106</v>
      </c>
      <c r="X19" s="31">
        <v>0</v>
      </c>
      <c r="Y19" s="287">
        <v>0</v>
      </c>
      <c r="Z19" s="287">
        <v>0</v>
      </c>
      <c r="AA19" s="287">
        <v>0</v>
      </c>
      <c r="AB19" s="287">
        <v>0</v>
      </c>
      <c r="AC19" s="287">
        <v>0</v>
      </c>
      <c r="AD19" s="287">
        <v>0</v>
      </c>
      <c r="AE19" s="221">
        <v>123</v>
      </c>
      <c r="AF19" s="288">
        <v>0</v>
      </c>
      <c r="AG19" s="30">
        <f t="shared" ref="AG19" si="11">AH19+AI19</f>
        <v>277</v>
      </c>
      <c r="AH19" s="31">
        <v>139</v>
      </c>
      <c r="AI19" s="32">
        <v>138</v>
      </c>
      <c r="AJ19" s="31">
        <v>0</v>
      </c>
      <c r="AK19" s="32">
        <v>277</v>
      </c>
      <c r="AL19" s="31">
        <f t="shared" ref="AL19" si="12">AM19+AN19</f>
        <v>0</v>
      </c>
      <c r="AM19" s="31">
        <v>0</v>
      </c>
      <c r="AN19" s="32">
        <v>0</v>
      </c>
      <c r="AO19" s="31">
        <f t="shared" ref="AO19" si="13">AP19+AQ19</f>
        <v>21</v>
      </c>
      <c r="AP19" s="31">
        <v>11</v>
      </c>
      <c r="AQ19" s="32">
        <v>10</v>
      </c>
      <c r="AR19" s="31">
        <f t="shared" ref="AR19" si="14">AS19+AT19</f>
        <v>177</v>
      </c>
      <c r="AS19" s="31">
        <v>88</v>
      </c>
      <c r="AT19" s="29">
        <v>89</v>
      </c>
    </row>
    <row r="20" spans="2:46" ht="2.4500000000000002" customHeight="1" x14ac:dyDescent="0.4">
      <c r="C20" s="75"/>
      <c r="D20" s="33"/>
      <c r="E20" s="31"/>
      <c r="F20" s="32"/>
      <c r="G20" s="30"/>
      <c r="H20" s="30"/>
      <c r="I20" s="31"/>
      <c r="J20" s="32"/>
      <c r="K20" s="30"/>
      <c r="L20" s="31"/>
      <c r="M20" s="32"/>
      <c r="N20" s="30"/>
      <c r="O20" s="30"/>
      <c r="P20" s="31"/>
      <c r="Q20" s="32"/>
      <c r="R20" s="30"/>
      <c r="S20" s="31"/>
      <c r="T20" s="32"/>
      <c r="U20" s="30"/>
      <c r="V20" s="31"/>
      <c r="W20" s="32"/>
      <c r="X20" s="31"/>
      <c r="Y20" s="287"/>
      <c r="Z20" s="287"/>
      <c r="AA20" s="287"/>
      <c r="AB20" s="287"/>
      <c r="AC20" s="287"/>
      <c r="AD20" s="287"/>
      <c r="AE20" s="221"/>
      <c r="AF20" s="288"/>
      <c r="AG20" s="30"/>
      <c r="AH20" s="31"/>
      <c r="AI20" s="32"/>
      <c r="AJ20" s="31"/>
      <c r="AK20" s="32"/>
      <c r="AL20" s="31"/>
      <c r="AM20" s="31"/>
      <c r="AN20" s="32"/>
      <c r="AO20" s="31"/>
      <c r="AP20" s="31"/>
      <c r="AQ20" s="32"/>
      <c r="AR20" s="31"/>
      <c r="AS20" s="31"/>
      <c r="AT20" s="29"/>
    </row>
    <row r="21" spans="2:46" ht="15" customHeight="1" x14ac:dyDescent="0.4">
      <c r="B21" s="48" t="s">
        <v>370</v>
      </c>
      <c r="C21" s="74"/>
      <c r="D21" s="30">
        <f t="shared" ref="D21:AT21" si="15">SUM(D22:D31)</f>
        <v>13</v>
      </c>
      <c r="E21" s="31">
        <f t="shared" si="15"/>
        <v>27</v>
      </c>
      <c r="F21" s="32">
        <f t="shared" si="15"/>
        <v>1</v>
      </c>
      <c r="G21" s="30">
        <f t="shared" si="15"/>
        <v>3271</v>
      </c>
      <c r="H21" s="30">
        <f t="shared" si="15"/>
        <v>1161</v>
      </c>
      <c r="I21" s="31">
        <f t="shared" si="15"/>
        <v>781</v>
      </c>
      <c r="J21" s="32">
        <f t="shared" si="15"/>
        <v>380</v>
      </c>
      <c r="K21" s="30">
        <f t="shared" si="15"/>
        <v>2110</v>
      </c>
      <c r="L21" s="31">
        <f t="shared" si="15"/>
        <v>1314</v>
      </c>
      <c r="M21" s="32">
        <f t="shared" si="15"/>
        <v>796</v>
      </c>
      <c r="N21" s="30">
        <f t="shared" si="15"/>
        <v>703</v>
      </c>
      <c r="O21" s="30">
        <f t="shared" si="15"/>
        <v>27080</v>
      </c>
      <c r="P21" s="31">
        <f t="shared" si="15"/>
        <v>15958</v>
      </c>
      <c r="Q21" s="32">
        <f t="shared" si="15"/>
        <v>11122</v>
      </c>
      <c r="R21" s="30">
        <f t="shared" si="15"/>
        <v>1143</v>
      </c>
      <c r="S21" s="31">
        <f t="shared" si="15"/>
        <v>797</v>
      </c>
      <c r="T21" s="32">
        <f t="shared" si="15"/>
        <v>346</v>
      </c>
      <c r="U21" s="30">
        <f t="shared" si="15"/>
        <v>24512</v>
      </c>
      <c r="V21" s="31">
        <f t="shared" si="15"/>
        <v>14396</v>
      </c>
      <c r="W21" s="32">
        <f t="shared" si="15"/>
        <v>10116</v>
      </c>
      <c r="X21" s="31">
        <f t="shared" si="15"/>
        <v>802</v>
      </c>
      <c r="Y21" s="287">
        <f t="shared" si="15"/>
        <v>9208</v>
      </c>
      <c r="Z21" s="287">
        <f t="shared" si="15"/>
        <v>0</v>
      </c>
      <c r="AA21" s="287">
        <f t="shared" si="15"/>
        <v>5594</v>
      </c>
      <c r="AB21" s="287">
        <f t="shared" si="15"/>
        <v>3704</v>
      </c>
      <c r="AC21" s="287">
        <f t="shared" si="15"/>
        <v>497</v>
      </c>
      <c r="AD21" s="287">
        <f t="shared" si="15"/>
        <v>2057</v>
      </c>
      <c r="AE21" s="287">
        <f t="shared" si="15"/>
        <v>1224</v>
      </c>
      <c r="AF21" s="288">
        <f t="shared" si="15"/>
        <v>1426</v>
      </c>
      <c r="AG21" s="30">
        <f t="shared" si="15"/>
        <v>360</v>
      </c>
      <c r="AH21" s="31">
        <f t="shared" si="15"/>
        <v>270</v>
      </c>
      <c r="AI21" s="32">
        <f t="shared" si="15"/>
        <v>90</v>
      </c>
      <c r="AJ21" s="31">
        <f t="shared" si="15"/>
        <v>360</v>
      </c>
      <c r="AK21" s="32">
        <f t="shared" si="15"/>
        <v>0</v>
      </c>
      <c r="AL21" s="31">
        <f t="shared" si="15"/>
        <v>72</v>
      </c>
      <c r="AM21" s="31">
        <f t="shared" si="15"/>
        <v>8</v>
      </c>
      <c r="AN21" s="32">
        <f t="shared" si="15"/>
        <v>64</v>
      </c>
      <c r="AO21" s="31">
        <f t="shared" si="15"/>
        <v>993</v>
      </c>
      <c r="AP21" s="31">
        <f t="shared" si="15"/>
        <v>487</v>
      </c>
      <c r="AQ21" s="32">
        <f t="shared" si="15"/>
        <v>506</v>
      </c>
      <c r="AR21" s="31">
        <f t="shared" si="15"/>
        <v>7560</v>
      </c>
      <c r="AS21" s="31">
        <f t="shared" si="15"/>
        <v>4450</v>
      </c>
      <c r="AT21" s="29">
        <f t="shared" si="15"/>
        <v>3110</v>
      </c>
    </row>
    <row r="22" spans="2:46" ht="15" customHeight="1" x14ac:dyDescent="0.4">
      <c r="B22" s="27">
        <v>1</v>
      </c>
      <c r="C22" s="75" t="s">
        <v>134</v>
      </c>
      <c r="D22" s="33">
        <v>3</v>
      </c>
      <c r="E22" s="31">
        <v>5</v>
      </c>
      <c r="F22" s="32">
        <v>0</v>
      </c>
      <c r="G22" s="30">
        <f t="shared" ref="G22:G31" si="16">H22+K22</f>
        <v>452</v>
      </c>
      <c r="H22" s="30">
        <f t="shared" ref="H22:H31" si="17">I22+J22</f>
        <v>117</v>
      </c>
      <c r="I22" s="31">
        <v>75</v>
      </c>
      <c r="J22" s="32">
        <v>42</v>
      </c>
      <c r="K22" s="30">
        <f t="shared" ref="K22:K31" si="18">L22+M22</f>
        <v>335</v>
      </c>
      <c r="L22" s="31">
        <v>216</v>
      </c>
      <c r="M22" s="32">
        <v>119</v>
      </c>
      <c r="N22" s="30">
        <v>74</v>
      </c>
      <c r="O22" s="30">
        <f t="shared" ref="O22:Q31" si="19">R22+U22+AG22+AL22+AO22</f>
        <v>2380</v>
      </c>
      <c r="P22" s="31">
        <f t="shared" si="19"/>
        <v>1223</v>
      </c>
      <c r="Q22" s="32">
        <f t="shared" si="19"/>
        <v>1157</v>
      </c>
      <c r="R22" s="30">
        <f t="shared" ref="R22:R31" si="20">S22+T22</f>
        <v>3</v>
      </c>
      <c r="S22" s="31">
        <v>2</v>
      </c>
      <c r="T22" s="32">
        <v>1</v>
      </c>
      <c r="U22" s="30">
        <f t="shared" ref="U22:U31" si="21">V22+W22</f>
        <v>1563</v>
      </c>
      <c r="V22" s="31">
        <v>851</v>
      </c>
      <c r="W22" s="32">
        <v>712</v>
      </c>
      <c r="X22" s="31">
        <v>0</v>
      </c>
      <c r="Y22" s="287">
        <v>0</v>
      </c>
      <c r="Z22" s="287">
        <v>0</v>
      </c>
      <c r="AA22" s="287">
        <v>596</v>
      </c>
      <c r="AB22" s="287">
        <v>806</v>
      </c>
      <c r="AC22" s="287">
        <v>161</v>
      </c>
      <c r="AD22" s="287">
        <v>0</v>
      </c>
      <c r="AE22" s="221">
        <v>0</v>
      </c>
      <c r="AF22" s="288">
        <v>0</v>
      </c>
      <c r="AG22" s="30">
        <f t="shared" ref="AG22:AG31" si="22">AH22+AI22</f>
        <v>0</v>
      </c>
      <c r="AH22" s="31">
        <v>0</v>
      </c>
      <c r="AI22" s="32">
        <v>0</v>
      </c>
      <c r="AJ22" s="31">
        <v>0</v>
      </c>
      <c r="AK22" s="32">
        <v>0</v>
      </c>
      <c r="AL22" s="31">
        <f t="shared" ref="AL22:AL31" si="23">AM22+AN22</f>
        <v>55</v>
      </c>
      <c r="AM22" s="31">
        <v>7</v>
      </c>
      <c r="AN22" s="32">
        <v>48</v>
      </c>
      <c r="AO22" s="31">
        <f t="shared" ref="AO22:AO31" si="24">AP22+AQ22</f>
        <v>759</v>
      </c>
      <c r="AP22" s="31">
        <v>363</v>
      </c>
      <c r="AQ22" s="32">
        <v>396</v>
      </c>
      <c r="AR22" s="31">
        <f t="shared" ref="AR22:AR31" si="25">AS22+AT22</f>
        <v>394</v>
      </c>
      <c r="AS22" s="31">
        <v>199</v>
      </c>
      <c r="AT22" s="29">
        <v>195</v>
      </c>
    </row>
    <row r="23" spans="2:46" ht="15" customHeight="1" x14ac:dyDescent="0.4">
      <c r="B23" s="27">
        <v>2</v>
      </c>
      <c r="C23" s="75" t="s">
        <v>375</v>
      </c>
      <c r="D23" s="33">
        <v>1</v>
      </c>
      <c r="E23" s="31">
        <v>3</v>
      </c>
      <c r="F23" s="32">
        <v>0</v>
      </c>
      <c r="G23" s="30">
        <f t="shared" si="16"/>
        <v>77</v>
      </c>
      <c r="H23" s="30">
        <f t="shared" si="17"/>
        <v>29</v>
      </c>
      <c r="I23" s="31">
        <v>8</v>
      </c>
      <c r="J23" s="32">
        <v>21</v>
      </c>
      <c r="K23" s="30">
        <f t="shared" si="18"/>
        <v>48</v>
      </c>
      <c r="L23" s="31">
        <v>23</v>
      </c>
      <c r="M23" s="32">
        <v>25</v>
      </c>
      <c r="N23" s="30">
        <v>18</v>
      </c>
      <c r="O23" s="30">
        <f t="shared" si="19"/>
        <v>1479</v>
      </c>
      <c r="P23" s="31">
        <f t="shared" si="19"/>
        <v>284</v>
      </c>
      <c r="Q23" s="32">
        <f t="shared" si="19"/>
        <v>1195</v>
      </c>
      <c r="R23" s="30">
        <f t="shared" si="20"/>
        <v>266</v>
      </c>
      <c r="S23" s="31">
        <v>152</v>
      </c>
      <c r="T23" s="32">
        <v>114</v>
      </c>
      <c r="U23" s="30">
        <f t="shared" si="21"/>
        <v>1096</v>
      </c>
      <c r="V23" s="31">
        <v>65</v>
      </c>
      <c r="W23" s="32">
        <v>1031</v>
      </c>
      <c r="X23" s="31">
        <v>412</v>
      </c>
      <c r="Y23" s="287">
        <v>0</v>
      </c>
      <c r="Z23" s="287">
        <v>0</v>
      </c>
      <c r="AA23" s="287">
        <v>0</v>
      </c>
      <c r="AB23" s="287">
        <v>348</v>
      </c>
      <c r="AC23" s="287">
        <v>336</v>
      </c>
      <c r="AD23" s="287">
        <v>0</v>
      </c>
      <c r="AE23" s="221">
        <v>0</v>
      </c>
      <c r="AF23" s="288">
        <v>0</v>
      </c>
      <c r="AG23" s="30">
        <f t="shared" si="22"/>
        <v>0</v>
      </c>
      <c r="AH23" s="31">
        <v>0</v>
      </c>
      <c r="AI23" s="32">
        <v>0</v>
      </c>
      <c r="AJ23" s="31">
        <v>0</v>
      </c>
      <c r="AK23" s="32">
        <v>0</v>
      </c>
      <c r="AL23" s="31">
        <f t="shared" si="23"/>
        <v>0</v>
      </c>
      <c r="AM23" s="31">
        <v>0</v>
      </c>
      <c r="AN23" s="32">
        <v>0</v>
      </c>
      <c r="AO23" s="31">
        <f t="shared" si="24"/>
        <v>117</v>
      </c>
      <c r="AP23" s="31">
        <v>67</v>
      </c>
      <c r="AQ23" s="32">
        <v>50</v>
      </c>
      <c r="AR23" s="31">
        <f t="shared" si="25"/>
        <v>517</v>
      </c>
      <c r="AS23" s="31">
        <v>136</v>
      </c>
      <c r="AT23" s="29">
        <v>381</v>
      </c>
    </row>
    <row r="24" spans="2:46" ht="15" customHeight="1" x14ac:dyDescent="0.4">
      <c r="B24" s="27">
        <v>3</v>
      </c>
      <c r="C24" s="75" t="s">
        <v>376</v>
      </c>
      <c r="D24" s="33">
        <v>1</v>
      </c>
      <c r="E24" s="31">
        <v>1</v>
      </c>
      <c r="F24" s="32">
        <v>0</v>
      </c>
      <c r="G24" s="30">
        <f t="shared" si="16"/>
        <v>89</v>
      </c>
      <c r="H24" s="30">
        <f t="shared" si="17"/>
        <v>36</v>
      </c>
      <c r="I24" s="31">
        <v>29</v>
      </c>
      <c r="J24" s="32">
        <v>7</v>
      </c>
      <c r="K24" s="30">
        <f t="shared" si="18"/>
        <v>53</v>
      </c>
      <c r="L24" s="31">
        <v>40</v>
      </c>
      <c r="M24" s="32">
        <v>13</v>
      </c>
      <c r="N24" s="30">
        <v>13</v>
      </c>
      <c r="O24" s="30">
        <f t="shared" si="19"/>
        <v>125</v>
      </c>
      <c r="P24" s="31">
        <f t="shared" si="19"/>
        <v>74</v>
      </c>
      <c r="Q24" s="32">
        <f t="shared" si="19"/>
        <v>51</v>
      </c>
      <c r="R24" s="30">
        <f t="shared" si="20"/>
        <v>28</v>
      </c>
      <c r="S24" s="31">
        <v>13</v>
      </c>
      <c r="T24" s="32">
        <v>15</v>
      </c>
      <c r="U24" s="30">
        <f t="shared" si="21"/>
        <v>92</v>
      </c>
      <c r="V24" s="31">
        <v>60</v>
      </c>
      <c r="W24" s="32">
        <v>32</v>
      </c>
      <c r="X24" s="31">
        <v>0</v>
      </c>
      <c r="Y24" s="287">
        <v>0</v>
      </c>
      <c r="Z24" s="287">
        <v>0</v>
      </c>
      <c r="AA24" s="287">
        <v>0</v>
      </c>
      <c r="AB24" s="287">
        <v>92</v>
      </c>
      <c r="AC24" s="287">
        <v>0</v>
      </c>
      <c r="AD24" s="287">
        <v>0</v>
      </c>
      <c r="AE24" s="221">
        <v>0</v>
      </c>
      <c r="AF24" s="288">
        <v>0</v>
      </c>
      <c r="AG24" s="30">
        <f t="shared" si="22"/>
        <v>0</v>
      </c>
      <c r="AH24" s="31">
        <v>0</v>
      </c>
      <c r="AI24" s="32">
        <v>0</v>
      </c>
      <c r="AJ24" s="31">
        <v>0</v>
      </c>
      <c r="AK24" s="32">
        <v>0</v>
      </c>
      <c r="AL24" s="31">
        <f t="shared" si="23"/>
        <v>0</v>
      </c>
      <c r="AM24" s="31">
        <v>0</v>
      </c>
      <c r="AN24" s="32">
        <v>0</v>
      </c>
      <c r="AO24" s="31">
        <f t="shared" si="24"/>
        <v>5</v>
      </c>
      <c r="AP24" s="31">
        <v>1</v>
      </c>
      <c r="AQ24" s="32">
        <v>4</v>
      </c>
      <c r="AR24" s="31">
        <f t="shared" si="25"/>
        <v>52</v>
      </c>
      <c r="AS24" s="31">
        <v>21</v>
      </c>
      <c r="AT24" s="29">
        <v>31</v>
      </c>
    </row>
    <row r="25" spans="2:46" ht="15" customHeight="1" x14ac:dyDescent="0.4">
      <c r="B25" s="27">
        <v>4</v>
      </c>
      <c r="C25" s="75" t="s">
        <v>349</v>
      </c>
      <c r="D25" s="33">
        <v>2</v>
      </c>
      <c r="E25" s="31">
        <v>7</v>
      </c>
      <c r="F25" s="32">
        <v>1</v>
      </c>
      <c r="G25" s="30">
        <f t="shared" si="16"/>
        <v>1016</v>
      </c>
      <c r="H25" s="30">
        <f t="shared" si="17"/>
        <v>352</v>
      </c>
      <c r="I25" s="31">
        <v>238</v>
      </c>
      <c r="J25" s="32">
        <v>114</v>
      </c>
      <c r="K25" s="30">
        <f t="shared" si="18"/>
        <v>664</v>
      </c>
      <c r="L25" s="31">
        <v>390</v>
      </c>
      <c r="M25" s="32">
        <v>274</v>
      </c>
      <c r="N25" s="30">
        <v>216</v>
      </c>
      <c r="O25" s="30">
        <f t="shared" si="19"/>
        <v>11554</v>
      </c>
      <c r="P25" s="31">
        <f t="shared" si="19"/>
        <v>7129</v>
      </c>
      <c r="Q25" s="32">
        <f t="shared" si="19"/>
        <v>4425</v>
      </c>
      <c r="R25" s="30">
        <f t="shared" si="20"/>
        <v>165</v>
      </c>
      <c r="S25" s="31">
        <v>104</v>
      </c>
      <c r="T25" s="32">
        <v>61</v>
      </c>
      <c r="U25" s="30">
        <f t="shared" si="21"/>
        <v>10986</v>
      </c>
      <c r="V25" s="31">
        <v>6738</v>
      </c>
      <c r="W25" s="32">
        <v>4248</v>
      </c>
      <c r="X25" s="31">
        <v>0</v>
      </c>
      <c r="Y25" s="287">
        <v>7822</v>
      </c>
      <c r="Z25" s="287">
        <v>0</v>
      </c>
      <c r="AA25" s="287">
        <v>0</v>
      </c>
      <c r="AB25" s="287">
        <v>170</v>
      </c>
      <c r="AC25" s="287">
        <v>0</v>
      </c>
      <c r="AD25" s="287">
        <v>949</v>
      </c>
      <c r="AE25" s="221">
        <v>981</v>
      </c>
      <c r="AF25" s="334">
        <v>1064</v>
      </c>
      <c r="AG25" s="30">
        <f t="shared" si="22"/>
        <v>360</v>
      </c>
      <c r="AH25" s="31">
        <v>270</v>
      </c>
      <c r="AI25" s="32">
        <v>90</v>
      </c>
      <c r="AJ25" s="31">
        <v>360</v>
      </c>
      <c r="AK25" s="32">
        <v>0</v>
      </c>
      <c r="AL25" s="31">
        <f t="shared" si="23"/>
        <v>0</v>
      </c>
      <c r="AM25" s="31">
        <v>0</v>
      </c>
      <c r="AN25" s="32">
        <v>0</v>
      </c>
      <c r="AO25" s="31">
        <f t="shared" si="24"/>
        <v>43</v>
      </c>
      <c r="AP25" s="31">
        <v>17</v>
      </c>
      <c r="AQ25" s="32">
        <v>26</v>
      </c>
      <c r="AR25" s="31">
        <f t="shared" si="25"/>
        <v>3326</v>
      </c>
      <c r="AS25" s="31">
        <v>2014</v>
      </c>
      <c r="AT25" s="29">
        <v>1312</v>
      </c>
    </row>
    <row r="26" spans="2:46" ht="15" customHeight="1" x14ac:dyDescent="0.4">
      <c r="B26" s="27">
        <v>5</v>
      </c>
      <c r="C26" s="75" t="s">
        <v>81</v>
      </c>
      <c r="D26" s="33">
        <v>1</v>
      </c>
      <c r="E26" s="31">
        <v>2</v>
      </c>
      <c r="F26" s="32">
        <v>0</v>
      </c>
      <c r="G26" s="30">
        <f t="shared" si="16"/>
        <v>688</v>
      </c>
      <c r="H26" s="30">
        <f t="shared" si="17"/>
        <v>294</v>
      </c>
      <c r="I26" s="31">
        <v>261</v>
      </c>
      <c r="J26" s="32">
        <v>33</v>
      </c>
      <c r="K26" s="30">
        <f t="shared" si="18"/>
        <v>394</v>
      </c>
      <c r="L26" s="31">
        <v>333</v>
      </c>
      <c r="M26" s="32">
        <v>61</v>
      </c>
      <c r="N26" s="30">
        <v>189</v>
      </c>
      <c r="O26" s="30">
        <f t="shared" si="19"/>
        <v>6169</v>
      </c>
      <c r="P26" s="31">
        <f t="shared" si="19"/>
        <v>5191</v>
      </c>
      <c r="Q26" s="32">
        <f t="shared" si="19"/>
        <v>978</v>
      </c>
      <c r="R26" s="30">
        <f t="shared" si="20"/>
        <v>556</v>
      </c>
      <c r="S26" s="31">
        <v>472</v>
      </c>
      <c r="T26" s="32">
        <v>84</v>
      </c>
      <c r="U26" s="30">
        <f t="shared" si="21"/>
        <v>5589</v>
      </c>
      <c r="V26" s="31">
        <v>4699</v>
      </c>
      <c r="W26" s="32">
        <v>890</v>
      </c>
      <c r="X26" s="31">
        <v>0</v>
      </c>
      <c r="Y26" s="290">
        <v>591</v>
      </c>
      <c r="Z26" s="287">
        <v>0</v>
      </c>
      <c r="AA26" s="287">
        <v>4998</v>
      </c>
      <c r="AB26" s="287">
        <v>0</v>
      </c>
      <c r="AC26" s="287">
        <v>0</v>
      </c>
      <c r="AD26" s="287">
        <v>0</v>
      </c>
      <c r="AE26" s="221">
        <v>0</v>
      </c>
      <c r="AF26" s="288">
        <v>0</v>
      </c>
      <c r="AG26" s="30">
        <f t="shared" si="22"/>
        <v>0</v>
      </c>
      <c r="AH26" s="31">
        <v>0</v>
      </c>
      <c r="AI26" s="32">
        <v>0</v>
      </c>
      <c r="AJ26" s="31">
        <v>0</v>
      </c>
      <c r="AK26" s="32">
        <v>0</v>
      </c>
      <c r="AL26" s="31">
        <f t="shared" si="23"/>
        <v>0</v>
      </c>
      <c r="AM26" s="31">
        <v>0</v>
      </c>
      <c r="AN26" s="32">
        <v>0</v>
      </c>
      <c r="AO26" s="31">
        <f t="shared" si="24"/>
        <v>24</v>
      </c>
      <c r="AP26" s="31">
        <v>20</v>
      </c>
      <c r="AQ26" s="32">
        <v>4</v>
      </c>
      <c r="AR26" s="31">
        <f t="shared" si="25"/>
        <v>1878</v>
      </c>
      <c r="AS26" s="31">
        <v>1563</v>
      </c>
      <c r="AT26" s="29">
        <v>315</v>
      </c>
    </row>
    <row r="27" spans="2:46" ht="15" customHeight="1" x14ac:dyDescent="0.4">
      <c r="B27" s="27">
        <v>6</v>
      </c>
      <c r="C27" s="75" t="s">
        <v>377</v>
      </c>
      <c r="D27" s="33">
        <v>1</v>
      </c>
      <c r="E27" s="31">
        <v>2</v>
      </c>
      <c r="F27" s="32">
        <v>0</v>
      </c>
      <c r="G27" s="30">
        <f t="shared" si="16"/>
        <v>107</v>
      </c>
      <c r="H27" s="30">
        <f t="shared" si="17"/>
        <v>60</v>
      </c>
      <c r="I27" s="31">
        <v>19</v>
      </c>
      <c r="J27" s="32">
        <v>41</v>
      </c>
      <c r="K27" s="30">
        <f t="shared" si="18"/>
        <v>47</v>
      </c>
      <c r="L27" s="31">
        <v>25</v>
      </c>
      <c r="M27" s="32">
        <v>22</v>
      </c>
      <c r="N27" s="30">
        <v>16</v>
      </c>
      <c r="O27" s="30">
        <f t="shared" si="19"/>
        <v>345</v>
      </c>
      <c r="P27" s="31">
        <f t="shared" si="19"/>
        <v>95</v>
      </c>
      <c r="Q27" s="32">
        <f t="shared" si="19"/>
        <v>250</v>
      </c>
      <c r="R27" s="30">
        <f t="shared" si="20"/>
        <v>0</v>
      </c>
      <c r="S27" s="31">
        <v>0</v>
      </c>
      <c r="T27" s="32">
        <v>0</v>
      </c>
      <c r="U27" s="30">
        <f t="shared" si="21"/>
        <v>345</v>
      </c>
      <c r="V27" s="31">
        <v>95</v>
      </c>
      <c r="W27" s="32">
        <v>250</v>
      </c>
      <c r="X27" s="31">
        <v>0</v>
      </c>
      <c r="Y27" s="290">
        <v>0</v>
      </c>
      <c r="Z27" s="287">
        <v>0</v>
      </c>
      <c r="AA27" s="287">
        <v>0</v>
      </c>
      <c r="AB27" s="287">
        <v>242</v>
      </c>
      <c r="AC27" s="287">
        <v>0</v>
      </c>
      <c r="AD27" s="287">
        <v>103</v>
      </c>
      <c r="AE27" s="221">
        <v>0</v>
      </c>
      <c r="AF27" s="288">
        <v>0</v>
      </c>
      <c r="AG27" s="30">
        <f t="shared" si="22"/>
        <v>0</v>
      </c>
      <c r="AH27" s="31">
        <v>0</v>
      </c>
      <c r="AI27" s="32">
        <v>0</v>
      </c>
      <c r="AJ27" s="31">
        <v>0</v>
      </c>
      <c r="AK27" s="32">
        <v>0</v>
      </c>
      <c r="AL27" s="31">
        <f t="shared" si="23"/>
        <v>0</v>
      </c>
      <c r="AM27" s="31">
        <v>0</v>
      </c>
      <c r="AN27" s="32">
        <v>0</v>
      </c>
      <c r="AO27" s="31">
        <f t="shared" si="24"/>
        <v>0</v>
      </c>
      <c r="AP27" s="31">
        <v>0</v>
      </c>
      <c r="AQ27" s="32">
        <v>0</v>
      </c>
      <c r="AR27" s="31">
        <f t="shared" si="25"/>
        <v>98</v>
      </c>
      <c r="AS27" s="31">
        <v>32</v>
      </c>
      <c r="AT27" s="29">
        <v>66</v>
      </c>
    </row>
    <row r="28" spans="2:46" ht="15" customHeight="1" x14ac:dyDescent="0.4">
      <c r="B28" s="27">
        <v>7</v>
      </c>
      <c r="C28" s="75" t="s">
        <v>142</v>
      </c>
      <c r="D28" s="33">
        <v>0</v>
      </c>
      <c r="E28" s="31">
        <v>1</v>
      </c>
      <c r="F28" s="32">
        <v>0</v>
      </c>
      <c r="G28" s="30">
        <f t="shared" si="16"/>
        <v>0</v>
      </c>
      <c r="H28" s="30">
        <f t="shared" si="17"/>
        <v>0</v>
      </c>
      <c r="I28" s="31">
        <v>0</v>
      </c>
      <c r="J28" s="32">
        <v>0</v>
      </c>
      <c r="K28" s="30">
        <f t="shared" si="18"/>
        <v>0</v>
      </c>
      <c r="L28" s="31">
        <v>0</v>
      </c>
      <c r="M28" s="32">
        <v>0</v>
      </c>
      <c r="N28" s="30">
        <v>0</v>
      </c>
      <c r="O28" s="30">
        <f t="shared" si="19"/>
        <v>795</v>
      </c>
      <c r="P28" s="31">
        <f t="shared" si="19"/>
        <v>535</v>
      </c>
      <c r="Q28" s="32">
        <f t="shared" si="19"/>
        <v>260</v>
      </c>
      <c r="R28" s="30">
        <f t="shared" si="20"/>
        <v>0</v>
      </c>
      <c r="S28" s="31">
        <v>0</v>
      </c>
      <c r="T28" s="32">
        <v>0</v>
      </c>
      <c r="U28" s="30">
        <f t="shared" si="21"/>
        <v>795</v>
      </c>
      <c r="V28" s="31">
        <v>535</v>
      </c>
      <c r="W28" s="32">
        <v>260</v>
      </c>
      <c r="X28" s="31">
        <v>0</v>
      </c>
      <c r="Y28" s="290">
        <v>795</v>
      </c>
      <c r="Z28" s="287">
        <v>0</v>
      </c>
      <c r="AA28" s="287">
        <v>0</v>
      </c>
      <c r="AB28" s="287">
        <v>0</v>
      </c>
      <c r="AC28" s="287">
        <v>0</v>
      </c>
      <c r="AD28" s="287">
        <v>0</v>
      </c>
      <c r="AE28" s="221">
        <v>0</v>
      </c>
      <c r="AF28" s="288">
        <v>0</v>
      </c>
      <c r="AG28" s="30">
        <f t="shared" si="22"/>
        <v>0</v>
      </c>
      <c r="AH28" s="31">
        <v>0</v>
      </c>
      <c r="AI28" s="32">
        <v>0</v>
      </c>
      <c r="AJ28" s="31">
        <v>0</v>
      </c>
      <c r="AK28" s="32">
        <v>0</v>
      </c>
      <c r="AL28" s="31">
        <f t="shared" si="23"/>
        <v>0</v>
      </c>
      <c r="AM28" s="31">
        <v>0</v>
      </c>
      <c r="AN28" s="32">
        <v>0</v>
      </c>
      <c r="AO28" s="31">
        <f t="shared" si="24"/>
        <v>0</v>
      </c>
      <c r="AP28" s="31">
        <v>0</v>
      </c>
      <c r="AQ28" s="32">
        <v>0</v>
      </c>
      <c r="AR28" s="31">
        <f t="shared" si="25"/>
        <v>217</v>
      </c>
      <c r="AS28" s="31">
        <v>146</v>
      </c>
      <c r="AT28" s="29">
        <v>71</v>
      </c>
    </row>
    <row r="29" spans="2:46" ht="15" customHeight="1" x14ac:dyDescent="0.4">
      <c r="B29" s="27">
        <v>8</v>
      </c>
      <c r="C29" s="75" t="s">
        <v>378</v>
      </c>
      <c r="D29" s="33">
        <v>2</v>
      </c>
      <c r="E29" s="31">
        <v>4</v>
      </c>
      <c r="F29" s="32">
        <v>0</v>
      </c>
      <c r="G29" s="30">
        <f t="shared" si="16"/>
        <v>644</v>
      </c>
      <c r="H29" s="30">
        <f t="shared" si="17"/>
        <v>218</v>
      </c>
      <c r="I29" s="31">
        <v>123</v>
      </c>
      <c r="J29" s="32">
        <v>95</v>
      </c>
      <c r="K29" s="30">
        <f t="shared" si="18"/>
        <v>426</v>
      </c>
      <c r="L29" s="31">
        <v>231</v>
      </c>
      <c r="M29" s="32">
        <v>195</v>
      </c>
      <c r="N29" s="30">
        <v>140</v>
      </c>
      <c r="O29" s="30">
        <f t="shared" si="19"/>
        <v>3155</v>
      </c>
      <c r="P29" s="31">
        <f t="shared" si="19"/>
        <v>1232</v>
      </c>
      <c r="Q29" s="32">
        <f t="shared" si="19"/>
        <v>1923</v>
      </c>
      <c r="R29" s="30">
        <f t="shared" si="20"/>
        <v>60</v>
      </c>
      <c r="S29" s="31">
        <v>31</v>
      </c>
      <c r="T29" s="32">
        <v>29</v>
      </c>
      <c r="U29" s="30">
        <f t="shared" si="21"/>
        <v>3041</v>
      </c>
      <c r="V29" s="31">
        <v>1181</v>
      </c>
      <c r="W29" s="32">
        <v>1860</v>
      </c>
      <c r="X29" s="31">
        <v>390</v>
      </c>
      <c r="Y29" s="287">
        <v>0</v>
      </c>
      <c r="Z29" s="287">
        <v>0</v>
      </c>
      <c r="AA29" s="287">
        <v>0</v>
      </c>
      <c r="AB29" s="290">
        <v>2046</v>
      </c>
      <c r="AC29" s="287">
        <v>0</v>
      </c>
      <c r="AD29" s="287">
        <v>0</v>
      </c>
      <c r="AE29" s="221">
        <v>243</v>
      </c>
      <c r="AF29" s="288">
        <v>362</v>
      </c>
      <c r="AG29" s="30">
        <f t="shared" si="22"/>
        <v>0</v>
      </c>
      <c r="AH29" s="31">
        <v>0</v>
      </c>
      <c r="AI29" s="32">
        <v>0</v>
      </c>
      <c r="AJ29" s="31">
        <v>0</v>
      </c>
      <c r="AK29" s="32">
        <v>0</v>
      </c>
      <c r="AL29" s="31">
        <f t="shared" si="23"/>
        <v>17</v>
      </c>
      <c r="AM29" s="31">
        <v>1</v>
      </c>
      <c r="AN29" s="291">
        <v>16</v>
      </c>
      <c r="AO29" s="31">
        <f t="shared" si="24"/>
        <v>37</v>
      </c>
      <c r="AP29" s="31">
        <v>19</v>
      </c>
      <c r="AQ29" s="32">
        <v>18</v>
      </c>
      <c r="AR29" s="31">
        <f t="shared" si="25"/>
        <v>815</v>
      </c>
      <c r="AS29" s="31">
        <v>300</v>
      </c>
      <c r="AT29" s="29">
        <v>515</v>
      </c>
    </row>
    <row r="30" spans="2:46" ht="15" customHeight="1" x14ac:dyDescent="0.4">
      <c r="B30" s="27">
        <v>9</v>
      </c>
      <c r="C30" s="75" t="s">
        <v>379</v>
      </c>
      <c r="D30" s="33">
        <v>1</v>
      </c>
      <c r="E30" s="31">
        <v>1</v>
      </c>
      <c r="F30" s="32">
        <v>0</v>
      </c>
      <c r="G30" s="30">
        <f t="shared" si="16"/>
        <v>128</v>
      </c>
      <c r="H30" s="30">
        <f t="shared" si="17"/>
        <v>34</v>
      </c>
      <c r="I30" s="31">
        <v>15</v>
      </c>
      <c r="J30" s="32">
        <v>19</v>
      </c>
      <c r="K30" s="30">
        <f t="shared" si="18"/>
        <v>94</v>
      </c>
      <c r="L30" s="31">
        <v>33</v>
      </c>
      <c r="M30" s="32">
        <v>61</v>
      </c>
      <c r="N30" s="30">
        <v>23</v>
      </c>
      <c r="O30" s="30">
        <f t="shared" si="19"/>
        <v>676</v>
      </c>
      <c r="P30" s="31">
        <f t="shared" si="19"/>
        <v>88</v>
      </c>
      <c r="Q30" s="32">
        <f t="shared" si="19"/>
        <v>588</v>
      </c>
      <c r="R30" s="30">
        <f t="shared" si="20"/>
        <v>65</v>
      </c>
      <c r="S30" s="31">
        <v>23</v>
      </c>
      <c r="T30" s="32">
        <v>42</v>
      </c>
      <c r="U30" s="30">
        <f t="shared" si="21"/>
        <v>604</v>
      </c>
      <c r="V30" s="31">
        <v>65</v>
      </c>
      <c r="W30" s="32">
        <v>539</v>
      </c>
      <c r="X30" s="31">
        <v>0</v>
      </c>
      <c r="Y30" s="287">
        <v>0</v>
      </c>
      <c r="Z30" s="287">
        <v>0</v>
      </c>
      <c r="AA30" s="287">
        <v>0</v>
      </c>
      <c r="AB30" s="287">
        <v>0</v>
      </c>
      <c r="AC30" s="287">
        <v>0</v>
      </c>
      <c r="AD30" s="287">
        <v>604</v>
      </c>
      <c r="AE30" s="221">
        <v>0</v>
      </c>
      <c r="AF30" s="288">
        <v>0</v>
      </c>
      <c r="AG30" s="30">
        <f t="shared" si="22"/>
        <v>0</v>
      </c>
      <c r="AH30" s="31">
        <v>0</v>
      </c>
      <c r="AI30" s="32">
        <v>0</v>
      </c>
      <c r="AJ30" s="31">
        <v>0</v>
      </c>
      <c r="AK30" s="32">
        <v>0</v>
      </c>
      <c r="AL30" s="31">
        <f t="shared" si="23"/>
        <v>0</v>
      </c>
      <c r="AM30" s="31">
        <v>0</v>
      </c>
      <c r="AN30" s="32">
        <v>0</v>
      </c>
      <c r="AO30" s="289">
        <f t="shared" si="24"/>
        <v>7</v>
      </c>
      <c r="AP30" s="289">
        <v>0</v>
      </c>
      <c r="AQ30" s="291">
        <v>7</v>
      </c>
      <c r="AR30" s="289">
        <f t="shared" si="25"/>
        <v>164</v>
      </c>
      <c r="AS30" s="289">
        <v>20</v>
      </c>
      <c r="AT30" s="335">
        <v>144</v>
      </c>
    </row>
    <row r="31" spans="2:46" ht="15" customHeight="1" x14ac:dyDescent="0.4">
      <c r="B31" s="64">
        <v>10</v>
      </c>
      <c r="C31" s="65" t="s">
        <v>368</v>
      </c>
      <c r="D31" s="143">
        <v>1</v>
      </c>
      <c r="E31" s="115">
        <v>1</v>
      </c>
      <c r="F31" s="116">
        <v>0</v>
      </c>
      <c r="G31" s="114">
        <f t="shared" si="16"/>
        <v>70</v>
      </c>
      <c r="H31" s="114">
        <f t="shared" si="17"/>
        <v>21</v>
      </c>
      <c r="I31" s="115">
        <v>13</v>
      </c>
      <c r="J31" s="116">
        <v>8</v>
      </c>
      <c r="K31" s="114">
        <f t="shared" si="18"/>
        <v>49</v>
      </c>
      <c r="L31" s="115">
        <v>23</v>
      </c>
      <c r="M31" s="116">
        <v>26</v>
      </c>
      <c r="N31" s="114">
        <v>14</v>
      </c>
      <c r="O31" s="114">
        <f t="shared" si="19"/>
        <v>402</v>
      </c>
      <c r="P31" s="115">
        <f t="shared" si="19"/>
        <v>107</v>
      </c>
      <c r="Q31" s="116">
        <f t="shared" si="19"/>
        <v>295</v>
      </c>
      <c r="R31" s="114">
        <f t="shared" si="20"/>
        <v>0</v>
      </c>
      <c r="S31" s="115">
        <v>0</v>
      </c>
      <c r="T31" s="116">
        <v>0</v>
      </c>
      <c r="U31" s="114">
        <f t="shared" si="21"/>
        <v>401</v>
      </c>
      <c r="V31" s="115">
        <v>107</v>
      </c>
      <c r="W31" s="116">
        <v>294</v>
      </c>
      <c r="X31" s="115">
        <v>0</v>
      </c>
      <c r="Y31" s="292">
        <v>0</v>
      </c>
      <c r="Z31" s="292">
        <v>0</v>
      </c>
      <c r="AA31" s="292">
        <v>0</v>
      </c>
      <c r="AB31" s="292">
        <v>0</v>
      </c>
      <c r="AC31" s="292">
        <v>0</v>
      </c>
      <c r="AD31" s="292">
        <v>401</v>
      </c>
      <c r="AE31" s="222">
        <v>0</v>
      </c>
      <c r="AF31" s="293">
        <v>0</v>
      </c>
      <c r="AG31" s="114">
        <f t="shared" si="22"/>
        <v>0</v>
      </c>
      <c r="AH31" s="115">
        <v>0</v>
      </c>
      <c r="AI31" s="116">
        <v>0</v>
      </c>
      <c r="AJ31" s="115">
        <v>0</v>
      </c>
      <c r="AK31" s="116">
        <v>0</v>
      </c>
      <c r="AL31" s="115">
        <f t="shared" si="23"/>
        <v>0</v>
      </c>
      <c r="AM31" s="115">
        <v>0</v>
      </c>
      <c r="AN31" s="116">
        <v>0</v>
      </c>
      <c r="AO31" s="115">
        <f t="shared" si="24"/>
        <v>1</v>
      </c>
      <c r="AP31" s="115">
        <v>0</v>
      </c>
      <c r="AQ31" s="116">
        <v>1</v>
      </c>
      <c r="AR31" s="115">
        <f t="shared" si="25"/>
        <v>99</v>
      </c>
      <c r="AS31" s="115">
        <v>19</v>
      </c>
      <c r="AT31" s="117">
        <v>80</v>
      </c>
    </row>
    <row r="32" spans="2:46" ht="15" customHeight="1" x14ac:dyDescent="0.4">
      <c r="B32" s="27" t="s">
        <v>160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</row>
    <row r="33" spans="2:2" ht="5.0999999999999996" customHeight="1" x14ac:dyDescent="0.4"/>
    <row r="34" spans="2:2" ht="15" customHeight="1" x14ac:dyDescent="0.4">
      <c r="B34" s="27" t="s">
        <v>258</v>
      </c>
    </row>
    <row r="35" spans="2:2" ht="15" customHeight="1" x14ac:dyDescent="0.4">
      <c r="B35" s="27" t="s">
        <v>259</v>
      </c>
    </row>
    <row r="36" spans="2:2" ht="15" customHeight="1" x14ac:dyDescent="0.4">
      <c r="B36" s="27" t="s">
        <v>260</v>
      </c>
    </row>
    <row r="37" spans="2:2" ht="15" customHeight="1" x14ac:dyDescent="0.4">
      <c r="B37" s="27" t="s">
        <v>261</v>
      </c>
    </row>
    <row r="38" spans="2:2" ht="15" customHeight="1" x14ac:dyDescent="0.4">
      <c r="B38" s="27" t="s">
        <v>262</v>
      </c>
    </row>
    <row r="39" spans="2:2" ht="15" customHeight="1" x14ac:dyDescent="0.4">
      <c r="B39" s="27" t="s">
        <v>263</v>
      </c>
    </row>
  </sheetData>
  <phoneticPr fontId="1"/>
  <hyperlinks>
    <hyperlink ref="A1" location="目次!C1" display="目次へ" xr:uid="{00000000-0004-0000-1D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41" orientation="landscape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D65"/>
  <sheetViews>
    <sheetView view="pageBreakPreview" zoomScale="85" zoomScaleNormal="100" zoomScaleSheetLayoutView="85" workbookViewId="0">
      <selection activeCell="Q14" sqref="Q14"/>
    </sheetView>
  </sheetViews>
  <sheetFormatPr defaultColWidth="6.25" defaultRowHeight="15" customHeight="1" x14ac:dyDescent="0.4"/>
  <cols>
    <col min="1" max="1" width="6.25" style="360"/>
    <col min="2" max="2" width="5.25" style="360" customWidth="1"/>
    <col min="3" max="3" width="6.25" style="360" customWidth="1"/>
    <col min="4" max="5" width="5.625" style="360" customWidth="1"/>
    <col min="6" max="6" width="6.625" style="360" customWidth="1"/>
    <col min="7" max="7" width="7.125" style="360" customWidth="1"/>
    <col min="8" max="9" width="5.625" style="360" customWidth="1"/>
    <col min="10" max="10" width="7.125" style="360" customWidth="1"/>
    <col min="11" max="15" width="6.125" style="360" customWidth="1"/>
    <col min="16" max="25" width="7.125" style="360" customWidth="1"/>
    <col min="26" max="27" width="6.125" style="360" customWidth="1"/>
    <col min="28" max="28" width="7.125" style="360" customWidth="1"/>
    <col min="29" max="30" width="6.125" style="360" customWidth="1"/>
    <col min="31" max="31" width="6.25" style="360" customWidth="1"/>
    <col min="32" max="16384" width="6.25" style="360"/>
  </cols>
  <sheetData>
    <row r="1" spans="1:30" ht="14.1" customHeight="1" x14ac:dyDescent="0.4">
      <c r="A1" s="357" t="s">
        <v>264</v>
      </c>
      <c r="B1" s="358" t="s">
        <v>0</v>
      </c>
      <c r="C1" s="359"/>
      <c r="D1" s="359"/>
      <c r="E1" s="359"/>
      <c r="F1" s="359"/>
      <c r="G1" s="359"/>
      <c r="H1" s="359"/>
      <c r="I1" s="359"/>
      <c r="J1" s="359"/>
      <c r="K1" s="359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9"/>
      <c r="X1" s="359"/>
      <c r="Y1" s="359"/>
      <c r="Z1" s="359"/>
      <c r="AA1" s="359"/>
      <c r="AB1" s="359"/>
      <c r="AC1" s="359"/>
      <c r="AD1" s="359"/>
    </row>
    <row r="2" spans="1:30" ht="14.1" customHeight="1" x14ac:dyDescent="0.4">
      <c r="B2" s="358" t="s">
        <v>1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8"/>
      <c r="AD2" s="358"/>
    </row>
    <row r="3" spans="1:30" s="361" customFormat="1" ht="14.1" customHeight="1" x14ac:dyDescent="0.4">
      <c r="B3" s="362" t="s">
        <v>19</v>
      </c>
      <c r="C3" s="363"/>
      <c r="D3" s="364" t="s">
        <v>2</v>
      </c>
      <c r="E3" s="364" t="s">
        <v>20</v>
      </c>
      <c r="F3" s="365" t="s">
        <v>3</v>
      </c>
      <c r="G3" s="366"/>
      <c r="H3" s="367"/>
      <c r="I3" s="367"/>
      <c r="J3" s="367"/>
      <c r="K3" s="367"/>
      <c r="L3" s="368"/>
      <c r="M3" s="369" t="s">
        <v>4</v>
      </c>
      <c r="N3" s="370"/>
      <c r="O3" s="363"/>
      <c r="P3" s="365" t="s">
        <v>423</v>
      </c>
      <c r="Q3" s="367"/>
      <c r="R3" s="367"/>
      <c r="S3" s="367"/>
      <c r="T3" s="367"/>
      <c r="U3" s="367"/>
      <c r="V3" s="367"/>
      <c r="W3" s="367"/>
      <c r="X3" s="368"/>
      <c r="Y3" s="369" t="s">
        <v>5</v>
      </c>
      <c r="Z3" s="370"/>
      <c r="AA3" s="363"/>
      <c r="AB3" s="369" t="s">
        <v>6</v>
      </c>
      <c r="AC3" s="370"/>
      <c r="AD3" s="370"/>
    </row>
    <row r="4" spans="1:30" s="361" customFormat="1" ht="13.5" customHeight="1" x14ac:dyDescent="0.4">
      <c r="B4" s="371"/>
      <c r="C4" s="372"/>
      <c r="D4" s="373"/>
      <c r="E4" s="373"/>
      <c r="F4" s="374" t="s">
        <v>7</v>
      </c>
      <c r="G4" s="365" t="s">
        <v>8</v>
      </c>
      <c r="H4" s="367"/>
      <c r="I4" s="368"/>
      <c r="J4" s="365" t="s">
        <v>9</v>
      </c>
      <c r="K4" s="367"/>
      <c r="L4" s="368"/>
      <c r="M4" s="375"/>
      <c r="N4" s="376"/>
      <c r="O4" s="377"/>
      <c r="P4" s="369" t="s">
        <v>10</v>
      </c>
      <c r="Q4" s="367"/>
      <c r="R4" s="368"/>
      <c r="S4" s="365" t="s">
        <v>11</v>
      </c>
      <c r="T4" s="368"/>
      <c r="U4" s="365" t="s">
        <v>12</v>
      </c>
      <c r="V4" s="368"/>
      <c r="W4" s="365" t="s">
        <v>13</v>
      </c>
      <c r="X4" s="368"/>
      <c r="Y4" s="375"/>
      <c r="Z4" s="376"/>
      <c r="AA4" s="377"/>
      <c r="AB4" s="375"/>
      <c r="AC4" s="376"/>
      <c r="AD4" s="376"/>
    </row>
    <row r="5" spans="1:30" s="361" customFormat="1" ht="13.5" customHeight="1" x14ac:dyDescent="0.4">
      <c r="B5" s="376"/>
      <c r="C5" s="377"/>
      <c r="D5" s="378"/>
      <c r="E5" s="378"/>
      <c r="F5" s="378"/>
      <c r="G5" s="379" t="s">
        <v>14</v>
      </c>
      <c r="H5" s="380" t="s">
        <v>15</v>
      </c>
      <c r="I5" s="381" t="s">
        <v>16</v>
      </c>
      <c r="J5" s="379" t="s">
        <v>14</v>
      </c>
      <c r="K5" s="380" t="s">
        <v>15</v>
      </c>
      <c r="L5" s="381" t="s">
        <v>16</v>
      </c>
      <c r="M5" s="379" t="s">
        <v>14</v>
      </c>
      <c r="N5" s="380" t="s">
        <v>15</v>
      </c>
      <c r="O5" s="381" t="s">
        <v>16</v>
      </c>
      <c r="P5" s="382"/>
      <c r="Q5" s="380" t="s">
        <v>15</v>
      </c>
      <c r="R5" s="381" t="s">
        <v>16</v>
      </c>
      <c r="S5" s="380" t="s">
        <v>15</v>
      </c>
      <c r="T5" s="381" t="s">
        <v>16</v>
      </c>
      <c r="U5" s="380" t="s">
        <v>15</v>
      </c>
      <c r="V5" s="381" t="s">
        <v>16</v>
      </c>
      <c r="W5" s="380" t="s">
        <v>15</v>
      </c>
      <c r="X5" s="381" t="s">
        <v>16</v>
      </c>
      <c r="Y5" s="379" t="s">
        <v>14</v>
      </c>
      <c r="Z5" s="380" t="s">
        <v>15</v>
      </c>
      <c r="AA5" s="381" t="s">
        <v>16</v>
      </c>
      <c r="AB5" s="379" t="s">
        <v>14</v>
      </c>
      <c r="AC5" s="380" t="s">
        <v>15</v>
      </c>
      <c r="AD5" s="366" t="s">
        <v>16</v>
      </c>
    </row>
    <row r="6" spans="1:30" ht="14.1" customHeight="1" x14ac:dyDescent="0.4">
      <c r="B6" s="358" t="s">
        <v>407</v>
      </c>
      <c r="C6" s="383"/>
      <c r="D6" s="384">
        <v>171</v>
      </c>
      <c r="E6" s="385">
        <v>961</v>
      </c>
      <c r="F6" s="385">
        <v>2192</v>
      </c>
      <c r="G6" s="385">
        <v>1872</v>
      </c>
      <c r="H6" s="386">
        <v>85</v>
      </c>
      <c r="I6" s="387">
        <v>1787</v>
      </c>
      <c r="J6" s="388">
        <v>320</v>
      </c>
      <c r="K6" s="389">
        <v>45</v>
      </c>
      <c r="L6" s="390">
        <v>275</v>
      </c>
      <c r="M6" s="388">
        <v>303</v>
      </c>
      <c r="N6" s="389">
        <v>152</v>
      </c>
      <c r="O6" s="390">
        <v>151</v>
      </c>
      <c r="P6" s="388">
        <v>23168</v>
      </c>
      <c r="Q6" s="389">
        <v>11693</v>
      </c>
      <c r="R6" s="390">
        <v>11475</v>
      </c>
      <c r="S6" s="389">
        <v>3530</v>
      </c>
      <c r="T6" s="390">
        <v>3323</v>
      </c>
      <c r="U6" s="389">
        <v>3920</v>
      </c>
      <c r="V6" s="390">
        <v>3930</v>
      </c>
      <c r="W6" s="389">
        <v>4243</v>
      </c>
      <c r="X6" s="390">
        <v>4222</v>
      </c>
      <c r="Y6" s="388">
        <v>7506</v>
      </c>
      <c r="Z6" s="389">
        <v>3871</v>
      </c>
      <c r="AA6" s="390">
        <v>3635</v>
      </c>
      <c r="AB6" s="388">
        <v>8590</v>
      </c>
      <c r="AC6" s="389">
        <v>4342</v>
      </c>
      <c r="AD6" s="391">
        <v>4248</v>
      </c>
    </row>
    <row r="7" spans="1:30" ht="14.1" customHeight="1" x14ac:dyDescent="0.4">
      <c r="B7" s="358" t="s">
        <v>408</v>
      </c>
      <c r="C7" s="383"/>
      <c r="D7" s="384">
        <v>170</v>
      </c>
      <c r="E7" s="385">
        <v>950</v>
      </c>
      <c r="F7" s="385">
        <v>2222</v>
      </c>
      <c r="G7" s="385">
        <v>1880</v>
      </c>
      <c r="H7" s="386">
        <v>75</v>
      </c>
      <c r="I7" s="387">
        <v>1805</v>
      </c>
      <c r="J7" s="388">
        <v>342</v>
      </c>
      <c r="K7" s="389">
        <v>45</v>
      </c>
      <c r="L7" s="390">
        <v>297</v>
      </c>
      <c r="M7" s="388">
        <v>278</v>
      </c>
      <c r="N7" s="389">
        <v>153</v>
      </c>
      <c r="O7" s="390">
        <v>125</v>
      </c>
      <c r="P7" s="388">
        <v>21853</v>
      </c>
      <c r="Q7" s="389">
        <v>11027</v>
      </c>
      <c r="R7" s="390">
        <v>10826</v>
      </c>
      <c r="S7" s="389">
        <v>3218</v>
      </c>
      <c r="T7" s="390">
        <v>3275</v>
      </c>
      <c r="U7" s="389">
        <v>3886</v>
      </c>
      <c r="V7" s="390">
        <v>3653</v>
      </c>
      <c r="W7" s="389">
        <v>3923</v>
      </c>
      <c r="X7" s="390">
        <v>3898</v>
      </c>
      <c r="Y7" s="388">
        <v>6960</v>
      </c>
      <c r="Z7" s="389">
        <v>3500</v>
      </c>
      <c r="AA7" s="390">
        <v>3460</v>
      </c>
      <c r="AB7" s="388">
        <v>8441</v>
      </c>
      <c r="AC7" s="389">
        <v>4213</v>
      </c>
      <c r="AD7" s="391">
        <v>4228</v>
      </c>
    </row>
    <row r="8" spans="1:30" ht="14.1" customHeight="1" x14ac:dyDescent="0.4">
      <c r="B8" s="358" t="s">
        <v>409</v>
      </c>
      <c r="C8" s="383"/>
      <c r="D8" s="384">
        <v>169</v>
      </c>
      <c r="E8" s="385">
        <v>908</v>
      </c>
      <c r="F8" s="385">
        <v>2196</v>
      </c>
      <c r="G8" s="385">
        <v>1815</v>
      </c>
      <c r="H8" s="386">
        <v>77</v>
      </c>
      <c r="I8" s="387">
        <v>1738</v>
      </c>
      <c r="J8" s="388">
        <v>381</v>
      </c>
      <c r="K8" s="389">
        <v>44</v>
      </c>
      <c r="L8" s="390">
        <v>337</v>
      </c>
      <c r="M8" s="388">
        <v>287</v>
      </c>
      <c r="N8" s="389">
        <v>149</v>
      </c>
      <c r="O8" s="390">
        <v>138</v>
      </c>
      <c r="P8" s="388">
        <v>20339</v>
      </c>
      <c r="Q8" s="389">
        <v>10128</v>
      </c>
      <c r="R8" s="390">
        <v>10211</v>
      </c>
      <c r="S8" s="389">
        <v>2890</v>
      </c>
      <c r="T8" s="390">
        <v>3022</v>
      </c>
      <c r="U8" s="389">
        <v>3429</v>
      </c>
      <c r="V8" s="390">
        <v>3512</v>
      </c>
      <c r="W8" s="389">
        <v>3809</v>
      </c>
      <c r="X8" s="391">
        <v>3677</v>
      </c>
      <c r="Y8" s="388">
        <v>6084</v>
      </c>
      <c r="Z8" s="389">
        <v>2977</v>
      </c>
      <c r="AA8" s="390">
        <v>3107</v>
      </c>
      <c r="AB8" s="388">
        <v>7775</v>
      </c>
      <c r="AC8" s="389">
        <v>3876</v>
      </c>
      <c r="AD8" s="391">
        <v>3899</v>
      </c>
    </row>
    <row r="9" spans="1:30" ht="14.1" customHeight="1" x14ac:dyDescent="0.4">
      <c r="B9" s="358" t="s">
        <v>410</v>
      </c>
      <c r="C9" s="383"/>
      <c r="D9" s="392">
        <v>169</v>
      </c>
      <c r="E9" s="385">
        <v>885</v>
      </c>
      <c r="F9" s="385">
        <v>2250</v>
      </c>
      <c r="G9" s="385">
        <v>1856</v>
      </c>
      <c r="H9" s="386">
        <v>88</v>
      </c>
      <c r="I9" s="387">
        <v>1768</v>
      </c>
      <c r="J9" s="388">
        <v>394</v>
      </c>
      <c r="K9" s="389">
        <v>42</v>
      </c>
      <c r="L9" s="390">
        <v>352</v>
      </c>
      <c r="M9" s="388">
        <v>281</v>
      </c>
      <c r="N9" s="389">
        <v>156</v>
      </c>
      <c r="O9" s="390">
        <v>125</v>
      </c>
      <c r="P9" s="388">
        <v>18796</v>
      </c>
      <c r="Q9" s="389">
        <v>9394</v>
      </c>
      <c r="R9" s="390">
        <v>9402</v>
      </c>
      <c r="S9" s="389">
        <v>2815</v>
      </c>
      <c r="T9" s="390">
        <v>2704</v>
      </c>
      <c r="U9" s="389">
        <v>3113</v>
      </c>
      <c r="V9" s="390">
        <v>3221</v>
      </c>
      <c r="W9" s="389">
        <v>3466</v>
      </c>
      <c r="X9" s="391">
        <v>3477</v>
      </c>
      <c r="Y9" s="388">
        <v>5474</v>
      </c>
      <c r="Z9" s="389">
        <v>2800</v>
      </c>
      <c r="AA9" s="390">
        <v>2674</v>
      </c>
      <c r="AB9" s="388">
        <v>7557</v>
      </c>
      <c r="AC9" s="389">
        <v>3853</v>
      </c>
      <c r="AD9" s="391">
        <v>3704</v>
      </c>
    </row>
    <row r="10" spans="1:30" ht="14.1" customHeight="1" x14ac:dyDescent="0.4">
      <c r="B10" s="358" t="s">
        <v>411</v>
      </c>
      <c r="C10" s="383"/>
      <c r="D10" s="392">
        <f t="shared" ref="D10:AD10" si="0">D12+D36+D39</f>
        <v>166</v>
      </c>
      <c r="E10" s="385">
        <f t="shared" si="0"/>
        <v>839</v>
      </c>
      <c r="F10" s="385">
        <f t="shared" si="0"/>
        <v>2241</v>
      </c>
      <c r="G10" s="385">
        <f t="shared" si="0"/>
        <v>1870</v>
      </c>
      <c r="H10" s="386">
        <f t="shared" si="0"/>
        <v>82</v>
      </c>
      <c r="I10" s="387">
        <f t="shared" si="0"/>
        <v>1788</v>
      </c>
      <c r="J10" s="388">
        <f t="shared" si="0"/>
        <v>371</v>
      </c>
      <c r="K10" s="389">
        <f t="shared" si="0"/>
        <v>46</v>
      </c>
      <c r="L10" s="390">
        <f t="shared" si="0"/>
        <v>325</v>
      </c>
      <c r="M10" s="388">
        <f t="shared" si="0"/>
        <v>272</v>
      </c>
      <c r="N10" s="389">
        <f t="shared" si="0"/>
        <v>148</v>
      </c>
      <c r="O10" s="390">
        <f t="shared" si="0"/>
        <v>124</v>
      </c>
      <c r="P10" s="388">
        <f t="shared" si="0"/>
        <v>17012</v>
      </c>
      <c r="Q10" s="389">
        <f t="shared" si="0"/>
        <v>8509</v>
      </c>
      <c r="R10" s="390">
        <f t="shared" si="0"/>
        <v>8503</v>
      </c>
      <c r="S10" s="389">
        <f t="shared" si="0"/>
        <v>2469</v>
      </c>
      <c r="T10" s="390">
        <f t="shared" si="0"/>
        <v>2502</v>
      </c>
      <c r="U10" s="389">
        <f t="shared" si="0"/>
        <v>2976</v>
      </c>
      <c r="V10" s="390">
        <f t="shared" si="0"/>
        <v>2823</v>
      </c>
      <c r="W10" s="389">
        <f t="shared" si="0"/>
        <v>3064</v>
      </c>
      <c r="X10" s="390">
        <f t="shared" si="0"/>
        <v>3178</v>
      </c>
      <c r="Y10" s="388">
        <f t="shared" si="0"/>
        <v>5004</v>
      </c>
      <c r="Z10" s="389">
        <f t="shared" si="0"/>
        <v>2525</v>
      </c>
      <c r="AA10" s="390">
        <f t="shared" si="0"/>
        <v>2479</v>
      </c>
      <c r="AB10" s="388">
        <f t="shared" si="0"/>
        <v>6982</v>
      </c>
      <c r="AC10" s="389">
        <f t="shared" si="0"/>
        <v>3505</v>
      </c>
      <c r="AD10" s="391">
        <f t="shared" si="0"/>
        <v>3477</v>
      </c>
    </row>
    <row r="11" spans="1:30" ht="6" customHeight="1" x14ac:dyDescent="0.4">
      <c r="B11" s="358"/>
      <c r="C11" s="383"/>
      <c r="D11" s="392"/>
      <c r="E11" s="392"/>
      <c r="F11" s="392"/>
      <c r="G11" s="392"/>
      <c r="H11" s="386"/>
      <c r="I11" s="384"/>
      <c r="J11" s="393"/>
      <c r="K11" s="389"/>
      <c r="L11" s="391"/>
      <c r="M11" s="393"/>
      <c r="N11" s="389"/>
      <c r="O11" s="391"/>
      <c r="P11" s="393"/>
      <c r="Q11" s="389"/>
      <c r="R11" s="391"/>
      <c r="S11" s="389"/>
      <c r="T11" s="391"/>
      <c r="U11" s="389"/>
      <c r="V11" s="391"/>
      <c r="W11" s="389"/>
      <c r="X11" s="391"/>
      <c r="Y11" s="393"/>
      <c r="Z11" s="389"/>
      <c r="AA11" s="391"/>
      <c r="AB11" s="393"/>
      <c r="AC11" s="389"/>
      <c r="AD11" s="391"/>
    </row>
    <row r="12" spans="1:30" ht="14.1" customHeight="1" x14ac:dyDescent="0.4">
      <c r="B12" s="358" t="s">
        <v>417</v>
      </c>
      <c r="C12" s="383"/>
      <c r="D12" s="296">
        <f>SUM(D13:D34)</f>
        <v>51</v>
      </c>
      <c r="E12" s="296">
        <f t="shared" ref="E12:AD12" si="1">SUM(E13:E34)</f>
        <v>147</v>
      </c>
      <c r="F12" s="296">
        <f t="shared" si="1"/>
        <v>402</v>
      </c>
      <c r="G12" s="296">
        <f t="shared" si="1"/>
        <v>397</v>
      </c>
      <c r="H12" s="297">
        <f t="shared" si="1"/>
        <v>6</v>
      </c>
      <c r="I12" s="298">
        <f t="shared" si="1"/>
        <v>391</v>
      </c>
      <c r="J12" s="13">
        <f t="shared" si="1"/>
        <v>5</v>
      </c>
      <c r="K12" s="14">
        <f t="shared" si="1"/>
        <v>4</v>
      </c>
      <c r="L12" s="15">
        <f t="shared" si="1"/>
        <v>1</v>
      </c>
      <c r="M12" s="13">
        <f t="shared" si="1"/>
        <v>53</v>
      </c>
      <c r="N12" s="14">
        <f t="shared" si="1"/>
        <v>52</v>
      </c>
      <c r="O12" s="15">
        <f t="shared" si="1"/>
        <v>1</v>
      </c>
      <c r="P12" s="13">
        <f t="shared" si="1"/>
        <v>2431</v>
      </c>
      <c r="Q12" s="14">
        <f t="shared" si="1"/>
        <v>1280</v>
      </c>
      <c r="R12" s="15">
        <f t="shared" si="1"/>
        <v>1151</v>
      </c>
      <c r="S12" s="14">
        <f t="shared" si="1"/>
        <v>268</v>
      </c>
      <c r="T12" s="15">
        <f t="shared" si="1"/>
        <v>259</v>
      </c>
      <c r="U12" s="14">
        <f t="shared" si="1"/>
        <v>494</v>
      </c>
      <c r="V12" s="15">
        <f t="shared" si="1"/>
        <v>414</v>
      </c>
      <c r="W12" s="14">
        <f t="shared" si="1"/>
        <v>518</v>
      </c>
      <c r="X12" s="15">
        <f t="shared" si="1"/>
        <v>478</v>
      </c>
      <c r="Y12" s="13">
        <f t="shared" si="1"/>
        <v>955</v>
      </c>
      <c r="Z12" s="14">
        <f t="shared" si="1"/>
        <v>501</v>
      </c>
      <c r="AA12" s="15">
        <f t="shared" si="1"/>
        <v>454</v>
      </c>
      <c r="AB12" s="13">
        <f t="shared" si="1"/>
        <v>1129</v>
      </c>
      <c r="AC12" s="14">
        <f t="shared" si="1"/>
        <v>630</v>
      </c>
      <c r="AD12" s="15">
        <f t="shared" si="1"/>
        <v>499</v>
      </c>
    </row>
    <row r="13" spans="1:30" ht="14.1" customHeight="1" x14ac:dyDescent="0.4">
      <c r="B13" s="358">
        <v>1</v>
      </c>
      <c r="C13" s="383" t="s">
        <v>266</v>
      </c>
      <c r="D13" s="296">
        <v>3</v>
      </c>
      <c r="E13" s="299">
        <v>8</v>
      </c>
      <c r="F13" s="299">
        <f>G13+J13</f>
        <v>24</v>
      </c>
      <c r="G13" s="299">
        <f>H13+I13</f>
        <v>22</v>
      </c>
      <c r="H13" s="18">
        <v>0</v>
      </c>
      <c r="I13" s="300">
        <v>22</v>
      </c>
      <c r="J13" s="16">
        <f>K13+L13</f>
        <v>2</v>
      </c>
      <c r="K13" s="18">
        <v>2</v>
      </c>
      <c r="L13" s="19">
        <v>0</v>
      </c>
      <c r="M13" s="16">
        <f>N13+O13</f>
        <v>3</v>
      </c>
      <c r="N13" s="18">
        <v>3</v>
      </c>
      <c r="O13" s="19">
        <v>0</v>
      </c>
      <c r="P13" s="16">
        <f>Q13+R13</f>
        <v>143</v>
      </c>
      <c r="Q13" s="18">
        <f>S13+U13+W13</f>
        <v>73</v>
      </c>
      <c r="R13" s="19">
        <f>T13+V13+X13</f>
        <v>70</v>
      </c>
      <c r="S13" s="18">
        <v>14</v>
      </c>
      <c r="T13" s="19">
        <v>20</v>
      </c>
      <c r="U13" s="18">
        <v>31</v>
      </c>
      <c r="V13" s="19">
        <v>18</v>
      </c>
      <c r="W13" s="18">
        <v>28</v>
      </c>
      <c r="X13" s="19">
        <v>32</v>
      </c>
      <c r="Y13" s="16">
        <f>Z13+AA13</f>
        <v>59</v>
      </c>
      <c r="Z13" s="18">
        <v>30</v>
      </c>
      <c r="AA13" s="19">
        <v>29</v>
      </c>
      <c r="AB13" s="16">
        <f>AC13+AD13</f>
        <v>63</v>
      </c>
      <c r="AC13" s="18">
        <v>36</v>
      </c>
      <c r="AD13" s="20">
        <v>27</v>
      </c>
    </row>
    <row r="14" spans="1:30" ht="14.1" customHeight="1" x14ac:dyDescent="0.4">
      <c r="B14" s="358">
        <v>2</v>
      </c>
      <c r="C14" s="383" t="s">
        <v>267</v>
      </c>
      <c r="D14" s="301">
        <v>1</v>
      </c>
      <c r="E14" s="299">
        <v>3</v>
      </c>
      <c r="F14" s="299">
        <f t="shared" ref="F14:F34" si="2">G14+J14</f>
        <v>10</v>
      </c>
      <c r="G14" s="299">
        <f t="shared" ref="G14:G34" si="3">H14+I14</f>
        <v>10</v>
      </c>
      <c r="H14" s="18">
        <v>0</v>
      </c>
      <c r="I14" s="300">
        <v>10</v>
      </c>
      <c r="J14" s="16">
        <f t="shared" ref="J14:J34" si="4">K14+L14</f>
        <v>0</v>
      </c>
      <c r="K14" s="18">
        <v>0</v>
      </c>
      <c r="L14" s="19">
        <v>0</v>
      </c>
      <c r="M14" s="16">
        <f t="shared" ref="M14:M34" si="5">N14+O14</f>
        <v>1</v>
      </c>
      <c r="N14" s="18">
        <v>1</v>
      </c>
      <c r="O14" s="19">
        <v>0</v>
      </c>
      <c r="P14" s="16">
        <f t="shared" ref="P14:P34" si="6">Q14+R14</f>
        <v>49</v>
      </c>
      <c r="Q14" s="18">
        <f t="shared" ref="Q14:R34" si="7">S14+U14+W14</f>
        <v>30</v>
      </c>
      <c r="R14" s="19">
        <f t="shared" si="7"/>
        <v>19</v>
      </c>
      <c r="S14" s="18">
        <v>6</v>
      </c>
      <c r="T14" s="19">
        <v>6</v>
      </c>
      <c r="U14" s="18">
        <v>12</v>
      </c>
      <c r="V14" s="19">
        <v>7</v>
      </c>
      <c r="W14" s="18">
        <v>12</v>
      </c>
      <c r="X14" s="19">
        <v>6</v>
      </c>
      <c r="Y14" s="16">
        <f t="shared" ref="Y14:Y34" si="8">Z14+AA14</f>
        <v>13</v>
      </c>
      <c r="Z14" s="18">
        <v>7</v>
      </c>
      <c r="AA14" s="19">
        <v>6</v>
      </c>
      <c r="AB14" s="16">
        <f t="shared" ref="AB14:AB34" si="9">AC14+AD14</f>
        <v>19</v>
      </c>
      <c r="AC14" s="18">
        <v>7</v>
      </c>
      <c r="AD14" s="20">
        <v>12</v>
      </c>
    </row>
    <row r="15" spans="1:30" ht="14.1" customHeight="1" x14ac:dyDescent="0.4">
      <c r="B15" s="358">
        <v>3</v>
      </c>
      <c r="C15" s="383" t="s">
        <v>268</v>
      </c>
      <c r="D15" s="301">
        <v>3</v>
      </c>
      <c r="E15" s="299">
        <v>10</v>
      </c>
      <c r="F15" s="299">
        <f t="shared" si="2"/>
        <v>34</v>
      </c>
      <c r="G15" s="299">
        <f t="shared" si="3"/>
        <v>33</v>
      </c>
      <c r="H15" s="18">
        <v>0</v>
      </c>
      <c r="I15" s="300">
        <v>33</v>
      </c>
      <c r="J15" s="16">
        <f t="shared" si="4"/>
        <v>1</v>
      </c>
      <c r="K15" s="18">
        <v>1</v>
      </c>
      <c r="L15" s="19">
        <v>0</v>
      </c>
      <c r="M15" s="16">
        <f t="shared" si="5"/>
        <v>3</v>
      </c>
      <c r="N15" s="18">
        <v>3</v>
      </c>
      <c r="O15" s="19">
        <v>0</v>
      </c>
      <c r="P15" s="16">
        <f t="shared" si="6"/>
        <v>177</v>
      </c>
      <c r="Q15" s="18">
        <f t="shared" si="7"/>
        <v>92</v>
      </c>
      <c r="R15" s="19">
        <f t="shared" si="7"/>
        <v>85</v>
      </c>
      <c r="S15" s="18">
        <v>20</v>
      </c>
      <c r="T15" s="19">
        <v>20</v>
      </c>
      <c r="U15" s="18">
        <v>32</v>
      </c>
      <c r="V15" s="20">
        <v>26</v>
      </c>
      <c r="W15" s="18">
        <v>40</v>
      </c>
      <c r="X15" s="19">
        <v>39</v>
      </c>
      <c r="Y15" s="16">
        <f t="shared" si="8"/>
        <v>101</v>
      </c>
      <c r="Z15" s="18">
        <v>53</v>
      </c>
      <c r="AA15" s="19">
        <v>48</v>
      </c>
      <c r="AB15" s="16">
        <f t="shared" si="9"/>
        <v>74</v>
      </c>
      <c r="AC15" s="18">
        <v>42</v>
      </c>
      <c r="AD15" s="20">
        <v>32</v>
      </c>
    </row>
    <row r="16" spans="1:30" ht="14.1" customHeight="1" x14ac:dyDescent="0.4">
      <c r="B16" s="358">
        <v>4</v>
      </c>
      <c r="C16" s="383" t="s">
        <v>269</v>
      </c>
      <c r="D16" s="301">
        <v>1</v>
      </c>
      <c r="E16" s="299">
        <v>4</v>
      </c>
      <c r="F16" s="299">
        <f t="shared" si="2"/>
        <v>8</v>
      </c>
      <c r="G16" s="299">
        <f t="shared" si="3"/>
        <v>8</v>
      </c>
      <c r="H16" s="18">
        <v>0</v>
      </c>
      <c r="I16" s="300">
        <v>8</v>
      </c>
      <c r="J16" s="16">
        <f t="shared" si="4"/>
        <v>0</v>
      </c>
      <c r="K16" s="18">
        <v>0</v>
      </c>
      <c r="L16" s="19">
        <v>0</v>
      </c>
      <c r="M16" s="16">
        <f t="shared" si="5"/>
        <v>1</v>
      </c>
      <c r="N16" s="18">
        <v>1</v>
      </c>
      <c r="O16" s="19">
        <v>0</v>
      </c>
      <c r="P16" s="16">
        <f t="shared" si="6"/>
        <v>88</v>
      </c>
      <c r="Q16" s="18">
        <f t="shared" si="7"/>
        <v>42</v>
      </c>
      <c r="R16" s="19">
        <f t="shared" si="7"/>
        <v>46</v>
      </c>
      <c r="S16" s="14">
        <v>8</v>
      </c>
      <c r="T16" s="302">
        <v>12</v>
      </c>
      <c r="U16" s="18">
        <v>18</v>
      </c>
      <c r="V16" s="19">
        <v>22</v>
      </c>
      <c r="W16" s="18">
        <v>16</v>
      </c>
      <c r="X16" s="19">
        <v>12</v>
      </c>
      <c r="Y16" s="16">
        <f t="shared" si="8"/>
        <v>41</v>
      </c>
      <c r="Z16" s="18">
        <v>19</v>
      </c>
      <c r="AA16" s="19">
        <v>22</v>
      </c>
      <c r="AB16" s="16">
        <f t="shared" si="9"/>
        <v>39</v>
      </c>
      <c r="AC16" s="18">
        <v>14</v>
      </c>
      <c r="AD16" s="20">
        <v>25</v>
      </c>
    </row>
    <row r="17" spans="2:30" ht="14.1" customHeight="1" x14ac:dyDescent="0.4">
      <c r="B17" s="358">
        <v>5</v>
      </c>
      <c r="C17" s="383" t="s">
        <v>270</v>
      </c>
      <c r="D17" s="301">
        <v>6</v>
      </c>
      <c r="E17" s="299">
        <v>20</v>
      </c>
      <c r="F17" s="299">
        <f t="shared" si="2"/>
        <v>56</v>
      </c>
      <c r="G17" s="299">
        <f t="shared" si="3"/>
        <v>55</v>
      </c>
      <c r="H17" s="18">
        <v>0</v>
      </c>
      <c r="I17" s="300">
        <v>55</v>
      </c>
      <c r="J17" s="16">
        <f t="shared" si="4"/>
        <v>1</v>
      </c>
      <c r="K17" s="18">
        <v>0</v>
      </c>
      <c r="L17" s="19">
        <v>1</v>
      </c>
      <c r="M17" s="16">
        <f t="shared" si="5"/>
        <v>7</v>
      </c>
      <c r="N17" s="18">
        <v>7</v>
      </c>
      <c r="O17" s="19">
        <v>0</v>
      </c>
      <c r="P17" s="16">
        <f t="shared" si="6"/>
        <v>389</v>
      </c>
      <c r="Q17" s="18">
        <f t="shared" si="7"/>
        <v>203</v>
      </c>
      <c r="R17" s="19">
        <f t="shared" si="7"/>
        <v>186</v>
      </c>
      <c r="S17" s="18">
        <v>51</v>
      </c>
      <c r="T17" s="19">
        <v>60</v>
      </c>
      <c r="U17" s="18">
        <v>87</v>
      </c>
      <c r="V17" s="19">
        <v>55</v>
      </c>
      <c r="W17" s="18">
        <v>65</v>
      </c>
      <c r="X17" s="19">
        <v>71</v>
      </c>
      <c r="Y17" s="16">
        <f t="shared" si="8"/>
        <v>174</v>
      </c>
      <c r="Z17" s="18">
        <v>88</v>
      </c>
      <c r="AA17" s="19">
        <v>86</v>
      </c>
      <c r="AB17" s="16">
        <f t="shared" si="9"/>
        <v>155</v>
      </c>
      <c r="AC17" s="18">
        <v>85</v>
      </c>
      <c r="AD17" s="20">
        <v>70</v>
      </c>
    </row>
    <row r="18" spans="2:30" ht="14.1" customHeight="1" x14ac:dyDescent="0.4">
      <c r="B18" s="358">
        <v>6</v>
      </c>
      <c r="C18" s="383" t="s">
        <v>271</v>
      </c>
      <c r="D18" s="301">
        <v>3</v>
      </c>
      <c r="E18" s="299">
        <v>11</v>
      </c>
      <c r="F18" s="299">
        <f t="shared" si="2"/>
        <v>29</v>
      </c>
      <c r="G18" s="299">
        <f t="shared" si="3"/>
        <v>29</v>
      </c>
      <c r="H18" s="18">
        <v>1</v>
      </c>
      <c r="I18" s="300">
        <v>28</v>
      </c>
      <c r="J18" s="16">
        <f t="shared" si="4"/>
        <v>0</v>
      </c>
      <c r="K18" s="18">
        <v>0</v>
      </c>
      <c r="L18" s="19">
        <v>0</v>
      </c>
      <c r="M18" s="16">
        <f t="shared" si="5"/>
        <v>3</v>
      </c>
      <c r="N18" s="18">
        <v>2</v>
      </c>
      <c r="O18" s="19">
        <v>1</v>
      </c>
      <c r="P18" s="16">
        <f t="shared" si="6"/>
        <v>202</v>
      </c>
      <c r="Q18" s="18">
        <f t="shared" si="7"/>
        <v>105</v>
      </c>
      <c r="R18" s="19">
        <f t="shared" si="7"/>
        <v>97</v>
      </c>
      <c r="S18" s="18">
        <v>21</v>
      </c>
      <c r="T18" s="19">
        <v>17</v>
      </c>
      <c r="U18" s="14">
        <v>37</v>
      </c>
      <c r="V18" s="19">
        <v>42</v>
      </c>
      <c r="W18" s="18">
        <v>47</v>
      </c>
      <c r="X18" s="19">
        <v>38</v>
      </c>
      <c r="Y18" s="16">
        <f t="shared" si="8"/>
        <v>63</v>
      </c>
      <c r="Z18" s="18">
        <v>27</v>
      </c>
      <c r="AA18" s="19">
        <v>36</v>
      </c>
      <c r="AB18" s="16">
        <f t="shared" si="9"/>
        <v>95</v>
      </c>
      <c r="AC18" s="18">
        <v>60</v>
      </c>
      <c r="AD18" s="20">
        <v>35</v>
      </c>
    </row>
    <row r="19" spans="2:30" ht="14.1" customHeight="1" x14ac:dyDescent="0.4">
      <c r="B19" s="358">
        <v>7</v>
      </c>
      <c r="C19" s="383" t="s">
        <v>272</v>
      </c>
      <c r="D19" s="301">
        <v>1</v>
      </c>
      <c r="E19" s="299">
        <v>3</v>
      </c>
      <c r="F19" s="299">
        <f t="shared" si="2"/>
        <v>8</v>
      </c>
      <c r="G19" s="299">
        <f t="shared" si="3"/>
        <v>8</v>
      </c>
      <c r="H19" s="18">
        <v>0</v>
      </c>
      <c r="I19" s="300">
        <v>8</v>
      </c>
      <c r="J19" s="16">
        <f t="shared" si="4"/>
        <v>0</v>
      </c>
      <c r="K19" s="18">
        <v>0</v>
      </c>
      <c r="L19" s="19">
        <v>0</v>
      </c>
      <c r="M19" s="16">
        <f t="shared" si="5"/>
        <v>1</v>
      </c>
      <c r="N19" s="18">
        <v>1</v>
      </c>
      <c r="O19" s="19">
        <v>0</v>
      </c>
      <c r="P19" s="16">
        <f t="shared" si="6"/>
        <v>58</v>
      </c>
      <c r="Q19" s="18">
        <f t="shared" si="7"/>
        <v>33</v>
      </c>
      <c r="R19" s="19">
        <f t="shared" si="7"/>
        <v>25</v>
      </c>
      <c r="S19" s="18">
        <v>5</v>
      </c>
      <c r="T19" s="19">
        <v>5</v>
      </c>
      <c r="U19" s="18">
        <v>10</v>
      </c>
      <c r="V19" s="19">
        <v>12</v>
      </c>
      <c r="W19" s="18">
        <v>18</v>
      </c>
      <c r="X19" s="19">
        <v>8</v>
      </c>
      <c r="Y19" s="16">
        <f t="shared" si="8"/>
        <v>14</v>
      </c>
      <c r="Z19" s="18">
        <v>7</v>
      </c>
      <c r="AA19" s="19">
        <v>7</v>
      </c>
      <c r="AB19" s="16">
        <f t="shared" si="9"/>
        <v>33</v>
      </c>
      <c r="AC19" s="18">
        <v>19</v>
      </c>
      <c r="AD19" s="20">
        <v>14</v>
      </c>
    </row>
    <row r="20" spans="2:30" ht="14.1" customHeight="1" x14ac:dyDescent="0.4">
      <c r="B20" s="358">
        <v>8</v>
      </c>
      <c r="C20" s="383" t="s">
        <v>273</v>
      </c>
      <c r="D20" s="301">
        <v>1</v>
      </c>
      <c r="E20" s="299">
        <v>3</v>
      </c>
      <c r="F20" s="299">
        <f t="shared" si="2"/>
        <v>6</v>
      </c>
      <c r="G20" s="299">
        <f t="shared" si="3"/>
        <v>6</v>
      </c>
      <c r="H20" s="18">
        <v>0</v>
      </c>
      <c r="I20" s="300">
        <v>6</v>
      </c>
      <c r="J20" s="16">
        <f t="shared" si="4"/>
        <v>0</v>
      </c>
      <c r="K20" s="18">
        <v>0</v>
      </c>
      <c r="L20" s="19">
        <v>0</v>
      </c>
      <c r="M20" s="16">
        <f t="shared" si="5"/>
        <v>1</v>
      </c>
      <c r="N20" s="18">
        <v>1</v>
      </c>
      <c r="O20" s="19">
        <v>0</v>
      </c>
      <c r="P20" s="16">
        <f t="shared" si="6"/>
        <v>37</v>
      </c>
      <c r="Q20" s="18">
        <f t="shared" si="7"/>
        <v>14</v>
      </c>
      <c r="R20" s="19">
        <f t="shared" si="7"/>
        <v>23</v>
      </c>
      <c r="S20" s="18">
        <v>4</v>
      </c>
      <c r="T20" s="19">
        <v>0</v>
      </c>
      <c r="U20" s="18">
        <v>4</v>
      </c>
      <c r="V20" s="19">
        <v>13</v>
      </c>
      <c r="W20" s="18">
        <v>6</v>
      </c>
      <c r="X20" s="19">
        <v>10</v>
      </c>
      <c r="Y20" s="16">
        <f t="shared" si="8"/>
        <v>6</v>
      </c>
      <c r="Z20" s="18">
        <v>4</v>
      </c>
      <c r="AA20" s="19">
        <v>2</v>
      </c>
      <c r="AB20" s="16">
        <f t="shared" si="9"/>
        <v>12</v>
      </c>
      <c r="AC20" s="18">
        <v>7</v>
      </c>
      <c r="AD20" s="20">
        <v>5</v>
      </c>
    </row>
    <row r="21" spans="2:30" ht="14.1" customHeight="1" x14ac:dyDescent="0.4">
      <c r="B21" s="358">
        <v>9</v>
      </c>
      <c r="C21" s="383" t="s">
        <v>274</v>
      </c>
      <c r="D21" s="301">
        <v>5</v>
      </c>
      <c r="E21" s="299">
        <v>16</v>
      </c>
      <c r="F21" s="299">
        <f t="shared" si="2"/>
        <v>39</v>
      </c>
      <c r="G21" s="299">
        <f t="shared" si="3"/>
        <v>39</v>
      </c>
      <c r="H21" s="18">
        <v>1</v>
      </c>
      <c r="I21" s="300">
        <v>38</v>
      </c>
      <c r="J21" s="16">
        <f t="shared" si="4"/>
        <v>0</v>
      </c>
      <c r="K21" s="18">
        <v>0</v>
      </c>
      <c r="L21" s="19">
        <v>0</v>
      </c>
      <c r="M21" s="16">
        <f t="shared" si="5"/>
        <v>5</v>
      </c>
      <c r="N21" s="18">
        <v>5</v>
      </c>
      <c r="O21" s="19">
        <v>0</v>
      </c>
      <c r="P21" s="16">
        <f t="shared" si="6"/>
        <v>298</v>
      </c>
      <c r="Q21" s="18">
        <f t="shared" si="7"/>
        <v>150</v>
      </c>
      <c r="R21" s="19">
        <f t="shared" si="7"/>
        <v>148</v>
      </c>
      <c r="S21" s="18">
        <v>34</v>
      </c>
      <c r="T21" s="19">
        <v>39</v>
      </c>
      <c r="U21" s="18">
        <v>59</v>
      </c>
      <c r="V21" s="19">
        <v>41</v>
      </c>
      <c r="W21" s="18">
        <v>57</v>
      </c>
      <c r="X21" s="19">
        <v>68</v>
      </c>
      <c r="Y21" s="16">
        <f t="shared" si="8"/>
        <v>100</v>
      </c>
      <c r="Z21" s="18">
        <v>51</v>
      </c>
      <c r="AA21" s="19">
        <v>49</v>
      </c>
      <c r="AB21" s="16">
        <f t="shared" si="9"/>
        <v>117</v>
      </c>
      <c r="AC21" s="18">
        <v>68</v>
      </c>
      <c r="AD21" s="20">
        <v>49</v>
      </c>
    </row>
    <row r="22" spans="2:30" ht="14.1" customHeight="1" x14ac:dyDescent="0.4">
      <c r="B22" s="358">
        <v>10</v>
      </c>
      <c r="C22" s="383" t="s">
        <v>275</v>
      </c>
      <c r="D22" s="301">
        <v>2</v>
      </c>
      <c r="E22" s="299">
        <v>6</v>
      </c>
      <c r="F22" s="299">
        <f t="shared" si="2"/>
        <v>16</v>
      </c>
      <c r="G22" s="299">
        <f t="shared" si="3"/>
        <v>16</v>
      </c>
      <c r="H22" s="18">
        <v>0</v>
      </c>
      <c r="I22" s="300">
        <v>16</v>
      </c>
      <c r="J22" s="16">
        <f t="shared" si="4"/>
        <v>0</v>
      </c>
      <c r="K22" s="18">
        <v>0</v>
      </c>
      <c r="L22" s="302">
        <v>0</v>
      </c>
      <c r="M22" s="16">
        <f t="shared" si="5"/>
        <v>2</v>
      </c>
      <c r="N22" s="18">
        <v>2</v>
      </c>
      <c r="O22" s="19">
        <v>0</v>
      </c>
      <c r="P22" s="16">
        <f t="shared" si="6"/>
        <v>105</v>
      </c>
      <c r="Q22" s="18">
        <f t="shared" si="7"/>
        <v>51</v>
      </c>
      <c r="R22" s="19">
        <f t="shared" si="7"/>
        <v>54</v>
      </c>
      <c r="S22" s="18">
        <v>16</v>
      </c>
      <c r="T22" s="19">
        <v>6</v>
      </c>
      <c r="U22" s="18">
        <v>22</v>
      </c>
      <c r="V22" s="19">
        <v>24</v>
      </c>
      <c r="W22" s="18">
        <v>13</v>
      </c>
      <c r="X22" s="19">
        <v>24</v>
      </c>
      <c r="Y22" s="16">
        <f t="shared" si="8"/>
        <v>34</v>
      </c>
      <c r="Z22" s="18">
        <v>22</v>
      </c>
      <c r="AA22" s="19">
        <v>12</v>
      </c>
      <c r="AB22" s="16">
        <f t="shared" si="9"/>
        <v>37</v>
      </c>
      <c r="AC22" s="18">
        <v>22</v>
      </c>
      <c r="AD22" s="20">
        <v>15</v>
      </c>
    </row>
    <row r="23" spans="2:30" ht="14.1" customHeight="1" x14ac:dyDescent="0.4">
      <c r="B23" s="358">
        <v>11</v>
      </c>
      <c r="C23" s="383" t="s">
        <v>276</v>
      </c>
      <c r="D23" s="301">
        <v>3</v>
      </c>
      <c r="E23" s="299">
        <v>7</v>
      </c>
      <c r="F23" s="299">
        <f t="shared" si="2"/>
        <v>20</v>
      </c>
      <c r="G23" s="299">
        <f t="shared" si="3"/>
        <v>20</v>
      </c>
      <c r="H23" s="18">
        <v>0</v>
      </c>
      <c r="I23" s="300">
        <v>20</v>
      </c>
      <c r="J23" s="16">
        <f t="shared" si="4"/>
        <v>0</v>
      </c>
      <c r="K23" s="18">
        <v>0</v>
      </c>
      <c r="L23" s="19">
        <v>0</v>
      </c>
      <c r="M23" s="16">
        <f t="shared" si="5"/>
        <v>3</v>
      </c>
      <c r="N23" s="18">
        <v>3</v>
      </c>
      <c r="O23" s="19">
        <v>0</v>
      </c>
      <c r="P23" s="16">
        <f t="shared" si="6"/>
        <v>97</v>
      </c>
      <c r="Q23" s="18">
        <f t="shared" si="7"/>
        <v>50</v>
      </c>
      <c r="R23" s="19">
        <f t="shared" si="7"/>
        <v>47</v>
      </c>
      <c r="S23" s="18">
        <v>6</v>
      </c>
      <c r="T23" s="19">
        <v>7</v>
      </c>
      <c r="U23" s="18">
        <v>17</v>
      </c>
      <c r="V23" s="19">
        <v>15</v>
      </c>
      <c r="W23" s="18">
        <v>27</v>
      </c>
      <c r="X23" s="19">
        <v>25</v>
      </c>
      <c r="Y23" s="16">
        <f t="shared" si="8"/>
        <v>35</v>
      </c>
      <c r="Z23" s="18">
        <v>16</v>
      </c>
      <c r="AA23" s="19">
        <v>19</v>
      </c>
      <c r="AB23" s="16">
        <f t="shared" si="9"/>
        <v>57</v>
      </c>
      <c r="AC23" s="18">
        <v>30</v>
      </c>
      <c r="AD23" s="20">
        <v>27</v>
      </c>
    </row>
    <row r="24" spans="2:30" ht="14.1" customHeight="1" x14ac:dyDescent="0.4">
      <c r="B24" s="358">
        <v>12</v>
      </c>
      <c r="C24" s="383" t="s">
        <v>277</v>
      </c>
      <c r="D24" s="301">
        <v>3</v>
      </c>
      <c r="E24" s="299">
        <v>7</v>
      </c>
      <c r="F24" s="299">
        <f t="shared" si="2"/>
        <v>20</v>
      </c>
      <c r="G24" s="299">
        <f t="shared" si="3"/>
        <v>20</v>
      </c>
      <c r="H24" s="18">
        <v>0</v>
      </c>
      <c r="I24" s="300">
        <v>20</v>
      </c>
      <c r="J24" s="16">
        <f t="shared" si="4"/>
        <v>0</v>
      </c>
      <c r="K24" s="18">
        <v>0</v>
      </c>
      <c r="L24" s="19">
        <v>0</v>
      </c>
      <c r="M24" s="16">
        <f t="shared" si="5"/>
        <v>3</v>
      </c>
      <c r="N24" s="18">
        <v>3</v>
      </c>
      <c r="O24" s="19">
        <v>0</v>
      </c>
      <c r="P24" s="16">
        <f t="shared" si="6"/>
        <v>89</v>
      </c>
      <c r="Q24" s="18">
        <f t="shared" si="7"/>
        <v>50</v>
      </c>
      <c r="R24" s="19">
        <f t="shared" si="7"/>
        <v>39</v>
      </c>
      <c r="S24" s="18">
        <v>7</v>
      </c>
      <c r="T24" s="19">
        <v>7</v>
      </c>
      <c r="U24" s="18">
        <v>18</v>
      </c>
      <c r="V24" s="19">
        <v>16</v>
      </c>
      <c r="W24" s="18">
        <v>25</v>
      </c>
      <c r="X24" s="19">
        <v>16</v>
      </c>
      <c r="Y24" s="16">
        <f t="shared" si="8"/>
        <v>34</v>
      </c>
      <c r="Z24" s="18">
        <v>19</v>
      </c>
      <c r="AA24" s="19">
        <v>15</v>
      </c>
      <c r="AB24" s="16">
        <f t="shared" si="9"/>
        <v>45</v>
      </c>
      <c r="AC24" s="18">
        <v>29</v>
      </c>
      <c r="AD24" s="20">
        <v>16</v>
      </c>
    </row>
    <row r="25" spans="2:30" ht="14.1" customHeight="1" x14ac:dyDescent="0.4">
      <c r="B25" s="358">
        <v>13</v>
      </c>
      <c r="C25" s="383" t="s">
        <v>278</v>
      </c>
      <c r="D25" s="301">
        <v>4</v>
      </c>
      <c r="E25" s="299">
        <v>10</v>
      </c>
      <c r="F25" s="299">
        <f t="shared" si="2"/>
        <v>28</v>
      </c>
      <c r="G25" s="299">
        <f t="shared" si="3"/>
        <v>27</v>
      </c>
      <c r="H25" s="18">
        <v>0</v>
      </c>
      <c r="I25" s="300">
        <v>27</v>
      </c>
      <c r="J25" s="16">
        <f t="shared" si="4"/>
        <v>1</v>
      </c>
      <c r="K25" s="18">
        <v>1</v>
      </c>
      <c r="L25" s="19">
        <v>0</v>
      </c>
      <c r="M25" s="16">
        <f t="shared" si="5"/>
        <v>4</v>
      </c>
      <c r="N25" s="18">
        <v>4</v>
      </c>
      <c r="O25" s="19">
        <v>0</v>
      </c>
      <c r="P25" s="16">
        <f t="shared" si="6"/>
        <v>137</v>
      </c>
      <c r="Q25" s="18">
        <f t="shared" si="7"/>
        <v>74</v>
      </c>
      <c r="R25" s="19">
        <f t="shared" si="7"/>
        <v>63</v>
      </c>
      <c r="S25" s="18">
        <v>15</v>
      </c>
      <c r="T25" s="19">
        <v>12</v>
      </c>
      <c r="U25" s="18">
        <v>29</v>
      </c>
      <c r="V25" s="19">
        <v>27</v>
      </c>
      <c r="W25" s="18">
        <v>30</v>
      </c>
      <c r="X25" s="19">
        <v>24</v>
      </c>
      <c r="Y25" s="16">
        <f t="shared" si="8"/>
        <v>48</v>
      </c>
      <c r="Z25" s="18">
        <v>28</v>
      </c>
      <c r="AA25" s="19">
        <v>20</v>
      </c>
      <c r="AB25" s="16">
        <f t="shared" si="9"/>
        <v>80</v>
      </c>
      <c r="AC25" s="18">
        <v>36</v>
      </c>
      <c r="AD25" s="20">
        <v>44</v>
      </c>
    </row>
    <row r="26" spans="2:30" ht="14.1" customHeight="1" x14ac:dyDescent="0.4">
      <c r="B26" s="358">
        <v>14</v>
      </c>
      <c r="C26" s="383" t="s">
        <v>279</v>
      </c>
      <c r="D26" s="301">
        <v>1</v>
      </c>
      <c r="E26" s="299">
        <v>2</v>
      </c>
      <c r="F26" s="299">
        <f t="shared" si="2"/>
        <v>5</v>
      </c>
      <c r="G26" s="299">
        <f t="shared" si="3"/>
        <v>5</v>
      </c>
      <c r="H26" s="18">
        <v>0</v>
      </c>
      <c r="I26" s="300">
        <v>5</v>
      </c>
      <c r="J26" s="16">
        <f t="shared" si="4"/>
        <v>0</v>
      </c>
      <c r="K26" s="18">
        <v>0</v>
      </c>
      <c r="L26" s="19">
        <v>0</v>
      </c>
      <c r="M26" s="16">
        <f t="shared" si="5"/>
        <v>1</v>
      </c>
      <c r="N26" s="18">
        <v>1</v>
      </c>
      <c r="O26" s="19">
        <v>0</v>
      </c>
      <c r="P26" s="16">
        <f t="shared" si="6"/>
        <v>14</v>
      </c>
      <c r="Q26" s="18">
        <f t="shared" si="7"/>
        <v>9</v>
      </c>
      <c r="R26" s="19">
        <f t="shared" si="7"/>
        <v>5</v>
      </c>
      <c r="S26" s="18">
        <v>0</v>
      </c>
      <c r="T26" s="19">
        <v>0</v>
      </c>
      <c r="U26" s="18">
        <v>4</v>
      </c>
      <c r="V26" s="19">
        <v>4</v>
      </c>
      <c r="W26" s="18">
        <v>5</v>
      </c>
      <c r="X26" s="19">
        <v>1</v>
      </c>
      <c r="Y26" s="16">
        <f t="shared" si="8"/>
        <v>8</v>
      </c>
      <c r="Z26" s="18">
        <v>4</v>
      </c>
      <c r="AA26" s="19">
        <v>4</v>
      </c>
      <c r="AB26" s="16">
        <f t="shared" si="9"/>
        <v>13</v>
      </c>
      <c r="AC26" s="18">
        <v>7</v>
      </c>
      <c r="AD26" s="20">
        <v>6</v>
      </c>
    </row>
    <row r="27" spans="2:30" ht="14.1" customHeight="1" x14ac:dyDescent="0.4">
      <c r="B27" s="358">
        <v>15</v>
      </c>
      <c r="C27" s="383" t="s">
        <v>280</v>
      </c>
      <c r="D27" s="301">
        <v>1</v>
      </c>
      <c r="E27" s="299">
        <v>2</v>
      </c>
      <c r="F27" s="299">
        <f t="shared" si="2"/>
        <v>8</v>
      </c>
      <c r="G27" s="299">
        <f t="shared" si="3"/>
        <v>8</v>
      </c>
      <c r="H27" s="18">
        <v>0</v>
      </c>
      <c r="I27" s="300">
        <v>8</v>
      </c>
      <c r="J27" s="16">
        <f t="shared" si="4"/>
        <v>0</v>
      </c>
      <c r="K27" s="18">
        <v>0</v>
      </c>
      <c r="L27" s="19">
        <v>0</v>
      </c>
      <c r="M27" s="16">
        <f t="shared" si="5"/>
        <v>1</v>
      </c>
      <c r="N27" s="18">
        <v>1</v>
      </c>
      <c r="O27" s="19">
        <v>0</v>
      </c>
      <c r="P27" s="16">
        <f t="shared" si="6"/>
        <v>19</v>
      </c>
      <c r="Q27" s="18">
        <f t="shared" si="7"/>
        <v>10</v>
      </c>
      <c r="R27" s="19">
        <f t="shared" si="7"/>
        <v>9</v>
      </c>
      <c r="S27" s="18">
        <v>0</v>
      </c>
      <c r="T27" s="19">
        <v>0</v>
      </c>
      <c r="U27" s="18">
        <v>3</v>
      </c>
      <c r="V27" s="19">
        <v>6</v>
      </c>
      <c r="W27" s="18">
        <v>7</v>
      </c>
      <c r="X27" s="19">
        <v>3</v>
      </c>
      <c r="Y27" s="16">
        <f t="shared" si="8"/>
        <v>12</v>
      </c>
      <c r="Z27" s="18">
        <v>5</v>
      </c>
      <c r="AA27" s="19">
        <v>7</v>
      </c>
      <c r="AB27" s="16">
        <f t="shared" si="9"/>
        <v>17</v>
      </c>
      <c r="AC27" s="18">
        <v>10</v>
      </c>
      <c r="AD27" s="20">
        <v>7</v>
      </c>
    </row>
    <row r="28" spans="2:30" ht="14.1" customHeight="1" x14ac:dyDescent="0.4">
      <c r="B28" s="358">
        <v>16</v>
      </c>
      <c r="C28" s="383" t="s">
        <v>281</v>
      </c>
      <c r="D28" s="301">
        <v>2</v>
      </c>
      <c r="E28" s="299">
        <v>6</v>
      </c>
      <c r="F28" s="299">
        <f t="shared" si="2"/>
        <v>14</v>
      </c>
      <c r="G28" s="299">
        <f t="shared" si="3"/>
        <v>14</v>
      </c>
      <c r="H28" s="18">
        <v>0</v>
      </c>
      <c r="I28" s="300">
        <v>14</v>
      </c>
      <c r="J28" s="16">
        <f t="shared" si="4"/>
        <v>0</v>
      </c>
      <c r="K28" s="18">
        <v>0</v>
      </c>
      <c r="L28" s="19">
        <v>0</v>
      </c>
      <c r="M28" s="16">
        <f t="shared" si="5"/>
        <v>2</v>
      </c>
      <c r="N28" s="18">
        <v>2</v>
      </c>
      <c r="O28" s="19">
        <v>0</v>
      </c>
      <c r="P28" s="16">
        <f t="shared" si="6"/>
        <v>115</v>
      </c>
      <c r="Q28" s="18">
        <f t="shared" si="7"/>
        <v>75</v>
      </c>
      <c r="R28" s="19">
        <f t="shared" si="7"/>
        <v>40</v>
      </c>
      <c r="S28" s="18">
        <v>14</v>
      </c>
      <c r="T28" s="19">
        <v>5</v>
      </c>
      <c r="U28" s="18">
        <v>26</v>
      </c>
      <c r="V28" s="19">
        <v>16</v>
      </c>
      <c r="W28" s="18">
        <v>35</v>
      </c>
      <c r="X28" s="19">
        <v>19</v>
      </c>
      <c r="Y28" s="16">
        <f t="shared" si="8"/>
        <v>45</v>
      </c>
      <c r="Z28" s="18">
        <v>32</v>
      </c>
      <c r="AA28" s="19">
        <v>13</v>
      </c>
      <c r="AB28" s="16">
        <f t="shared" si="9"/>
        <v>68</v>
      </c>
      <c r="AC28" s="18">
        <v>38</v>
      </c>
      <c r="AD28" s="20">
        <v>30</v>
      </c>
    </row>
    <row r="29" spans="2:30" ht="14.1" customHeight="1" x14ac:dyDescent="0.4">
      <c r="B29" s="358">
        <v>17</v>
      </c>
      <c r="C29" s="383" t="s">
        <v>282</v>
      </c>
      <c r="D29" s="301">
        <v>1</v>
      </c>
      <c r="E29" s="299">
        <v>2</v>
      </c>
      <c r="F29" s="299">
        <f t="shared" si="2"/>
        <v>7</v>
      </c>
      <c r="G29" s="299">
        <f t="shared" si="3"/>
        <v>7</v>
      </c>
      <c r="H29" s="18">
        <v>0</v>
      </c>
      <c r="I29" s="300">
        <v>7</v>
      </c>
      <c r="J29" s="16">
        <f t="shared" si="4"/>
        <v>0</v>
      </c>
      <c r="K29" s="18">
        <v>0</v>
      </c>
      <c r="L29" s="19">
        <v>0</v>
      </c>
      <c r="M29" s="16">
        <f t="shared" si="5"/>
        <v>1</v>
      </c>
      <c r="N29" s="18">
        <v>1</v>
      </c>
      <c r="O29" s="19">
        <v>0</v>
      </c>
      <c r="P29" s="16">
        <f t="shared" si="6"/>
        <v>30</v>
      </c>
      <c r="Q29" s="18">
        <f t="shared" si="7"/>
        <v>13</v>
      </c>
      <c r="R29" s="19">
        <f t="shared" si="7"/>
        <v>17</v>
      </c>
      <c r="S29" s="18">
        <v>0</v>
      </c>
      <c r="T29" s="19">
        <v>0</v>
      </c>
      <c r="U29" s="18">
        <v>6</v>
      </c>
      <c r="V29" s="19">
        <v>3</v>
      </c>
      <c r="W29" s="18">
        <v>7</v>
      </c>
      <c r="X29" s="19">
        <v>14</v>
      </c>
      <c r="Y29" s="16">
        <f t="shared" si="8"/>
        <v>12</v>
      </c>
      <c r="Z29" s="18">
        <v>7</v>
      </c>
      <c r="AA29" s="19">
        <v>5</v>
      </c>
      <c r="AB29" s="16">
        <f t="shared" si="9"/>
        <v>17</v>
      </c>
      <c r="AC29" s="18">
        <v>10</v>
      </c>
      <c r="AD29" s="20">
        <v>7</v>
      </c>
    </row>
    <row r="30" spans="2:30" ht="14.1" customHeight="1" x14ac:dyDescent="0.4">
      <c r="B30" s="358">
        <v>18</v>
      </c>
      <c r="C30" s="383" t="s">
        <v>283</v>
      </c>
      <c r="D30" s="301">
        <v>1</v>
      </c>
      <c r="E30" s="299">
        <v>4</v>
      </c>
      <c r="F30" s="299">
        <f t="shared" si="2"/>
        <v>9</v>
      </c>
      <c r="G30" s="299">
        <f t="shared" si="3"/>
        <v>9</v>
      </c>
      <c r="H30" s="18">
        <v>0</v>
      </c>
      <c r="I30" s="300">
        <v>9</v>
      </c>
      <c r="J30" s="16">
        <f t="shared" si="4"/>
        <v>0</v>
      </c>
      <c r="K30" s="18">
        <v>0</v>
      </c>
      <c r="L30" s="302">
        <v>0</v>
      </c>
      <c r="M30" s="16">
        <f t="shared" si="5"/>
        <v>1</v>
      </c>
      <c r="N30" s="18">
        <v>1</v>
      </c>
      <c r="O30" s="19">
        <v>0</v>
      </c>
      <c r="P30" s="16">
        <f t="shared" si="6"/>
        <v>78</v>
      </c>
      <c r="Q30" s="18">
        <f t="shared" si="7"/>
        <v>47</v>
      </c>
      <c r="R30" s="19">
        <f t="shared" si="7"/>
        <v>31</v>
      </c>
      <c r="S30" s="18">
        <v>10</v>
      </c>
      <c r="T30" s="19">
        <v>10</v>
      </c>
      <c r="U30" s="18">
        <v>17</v>
      </c>
      <c r="V30" s="19">
        <v>11</v>
      </c>
      <c r="W30" s="18">
        <v>20</v>
      </c>
      <c r="X30" s="19">
        <v>10</v>
      </c>
      <c r="Y30" s="16">
        <f t="shared" si="8"/>
        <v>28</v>
      </c>
      <c r="Z30" s="18">
        <v>13</v>
      </c>
      <c r="AA30" s="19">
        <v>15</v>
      </c>
      <c r="AB30" s="16">
        <f t="shared" si="9"/>
        <v>31</v>
      </c>
      <c r="AC30" s="18">
        <v>19</v>
      </c>
      <c r="AD30" s="20">
        <v>12</v>
      </c>
    </row>
    <row r="31" spans="2:30" ht="14.1" customHeight="1" x14ac:dyDescent="0.4">
      <c r="B31" s="358">
        <v>19</v>
      </c>
      <c r="C31" s="383" t="s">
        <v>284</v>
      </c>
      <c r="D31" s="301">
        <v>1</v>
      </c>
      <c r="E31" s="299">
        <v>2</v>
      </c>
      <c r="F31" s="299">
        <f t="shared" si="2"/>
        <v>5</v>
      </c>
      <c r="G31" s="299">
        <f t="shared" si="3"/>
        <v>5</v>
      </c>
      <c r="H31" s="18">
        <v>0</v>
      </c>
      <c r="I31" s="300">
        <v>5</v>
      </c>
      <c r="J31" s="16">
        <f t="shared" si="4"/>
        <v>0</v>
      </c>
      <c r="K31" s="18">
        <v>0</v>
      </c>
      <c r="L31" s="302">
        <v>0</v>
      </c>
      <c r="M31" s="16">
        <f t="shared" si="5"/>
        <v>1</v>
      </c>
      <c r="N31" s="18">
        <v>1</v>
      </c>
      <c r="O31" s="19">
        <v>0</v>
      </c>
      <c r="P31" s="16">
        <f t="shared" si="6"/>
        <v>22</v>
      </c>
      <c r="Q31" s="18">
        <f t="shared" si="7"/>
        <v>14</v>
      </c>
      <c r="R31" s="19">
        <f t="shared" si="7"/>
        <v>8</v>
      </c>
      <c r="S31" s="18">
        <v>0</v>
      </c>
      <c r="T31" s="19">
        <v>0</v>
      </c>
      <c r="U31" s="18">
        <v>8</v>
      </c>
      <c r="V31" s="19">
        <v>6</v>
      </c>
      <c r="W31" s="18">
        <v>6</v>
      </c>
      <c r="X31" s="19">
        <v>2</v>
      </c>
      <c r="Y31" s="16">
        <f t="shared" si="8"/>
        <v>15</v>
      </c>
      <c r="Z31" s="18">
        <v>9</v>
      </c>
      <c r="AA31" s="19">
        <v>6</v>
      </c>
      <c r="AB31" s="16">
        <f t="shared" si="9"/>
        <v>14</v>
      </c>
      <c r="AC31" s="18">
        <v>8</v>
      </c>
      <c r="AD31" s="20">
        <v>6</v>
      </c>
    </row>
    <row r="32" spans="2:30" ht="14.1" customHeight="1" x14ac:dyDescent="0.4">
      <c r="B32" s="358">
        <v>20</v>
      </c>
      <c r="C32" s="383" t="s">
        <v>285</v>
      </c>
      <c r="D32" s="301">
        <v>2</v>
      </c>
      <c r="E32" s="299">
        <v>5</v>
      </c>
      <c r="F32" s="299">
        <f t="shared" si="2"/>
        <v>12</v>
      </c>
      <c r="G32" s="299">
        <f t="shared" si="3"/>
        <v>12</v>
      </c>
      <c r="H32" s="18">
        <v>1</v>
      </c>
      <c r="I32" s="300">
        <v>11</v>
      </c>
      <c r="J32" s="16">
        <f t="shared" si="4"/>
        <v>0</v>
      </c>
      <c r="K32" s="18">
        <v>0</v>
      </c>
      <c r="L32" s="19">
        <v>0</v>
      </c>
      <c r="M32" s="16">
        <f t="shared" si="5"/>
        <v>2</v>
      </c>
      <c r="N32" s="18">
        <v>2</v>
      </c>
      <c r="O32" s="19">
        <v>0</v>
      </c>
      <c r="P32" s="16">
        <f t="shared" si="6"/>
        <v>73</v>
      </c>
      <c r="Q32" s="18">
        <f t="shared" si="7"/>
        <v>36</v>
      </c>
      <c r="R32" s="19">
        <f t="shared" si="7"/>
        <v>37</v>
      </c>
      <c r="S32" s="14">
        <v>5</v>
      </c>
      <c r="T32" s="302">
        <v>8</v>
      </c>
      <c r="U32" s="18">
        <v>18</v>
      </c>
      <c r="V32" s="19">
        <v>13</v>
      </c>
      <c r="W32" s="18">
        <v>13</v>
      </c>
      <c r="X32" s="19">
        <v>16</v>
      </c>
      <c r="Y32" s="16">
        <f t="shared" si="8"/>
        <v>31</v>
      </c>
      <c r="Z32" s="18">
        <v>17</v>
      </c>
      <c r="AA32" s="19">
        <v>14</v>
      </c>
      <c r="AB32" s="16">
        <f t="shared" si="9"/>
        <v>46</v>
      </c>
      <c r="AC32" s="18">
        <v>32</v>
      </c>
      <c r="AD32" s="20">
        <v>14</v>
      </c>
    </row>
    <row r="33" spans="2:30" ht="14.1" customHeight="1" x14ac:dyDescent="0.4">
      <c r="B33" s="358">
        <v>21</v>
      </c>
      <c r="C33" s="383" t="s">
        <v>286</v>
      </c>
      <c r="D33" s="301">
        <v>4</v>
      </c>
      <c r="E33" s="299">
        <v>10</v>
      </c>
      <c r="F33" s="299">
        <f t="shared" si="2"/>
        <v>27</v>
      </c>
      <c r="G33" s="299">
        <f t="shared" si="3"/>
        <v>27</v>
      </c>
      <c r="H33" s="18">
        <v>1</v>
      </c>
      <c r="I33" s="300">
        <v>26</v>
      </c>
      <c r="J33" s="16">
        <f t="shared" si="4"/>
        <v>0</v>
      </c>
      <c r="K33" s="18">
        <v>0</v>
      </c>
      <c r="L33" s="19">
        <v>0</v>
      </c>
      <c r="M33" s="16">
        <f t="shared" si="5"/>
        <v>4</v>
      </c>
      <c r="N33" s="18">
        <v>4</v>
      </c>
      <c r="O33" s="19">
        <v>0</v>
      </c>
      <c r="P33" s="16">
        <f t="shared" si="6"/>
        <v>123</v>
      </c>
      <c r="Q33" s="18">
        <f t="shared" si="7"/>
        <v>57</v>
      </c>
      <c r="R33" s="19">
        <f t="shared" si="7"/>
        <v>66</v>
      </c>
      <c r="S33" s="18">
        <v>14</v>
      </c>
      <c r="T33" s="19">
        <v>11</v>
      </c>
      <c r="U33" s="18">
        <v>18</v>
      </c>
      <c r="V33" s="19">
        <v>23</v>
      </c>
      <c r="W33" s="18">
        <v>25</v>
      </c>
      <c r="X33" s="19">
        <v>32</v>
      </c>
      <c r="Y33" s="16">
        <f t="shared" si="8"/>
        <v>46</v>
      </c>
      <c r="Z33" s="18">
        <v>22</v>
      </c>
      <c r="AA33" s="19">
        <v>24</v>
      </c>
      <c r="AB33" s="16">
        <f t="shared" si="9"/>
        <v>63</v>
      </c>
      <c r="AC33" s="18">
        <v>34</v>
      </c>
      <c r="AD33" s="20">
        <v>29</v>
      </c>
    </row>
    <row r="34" spans="2:30" ht="14.1" customHeight="1" x14ac:dyDescent="0.4">
      <c r="B34" s="358">
        <v>22</v>
      </c>
      <c r="C34" s="383" t="s">
        <v>287</v>
      </c>
      <c r="D34" s="301">
        <v>2</v>
      </c>
      <c r="E34" s="299">
        <v>6</v>
      </c>
      <c r="F34" s="299">
        <f t="shared" si="2"/>
        <v>17</v>
      </c>
      <c r="G34" s="299">
        <f t="shared" si="3"/>
        <v>17</v>
      </c>
      <c r="H34" s="18">
        <v>2</v>
      </c>
      <c r="I34" s="300">
        <v>15</v>
      </c>
      <c r="J34" s="16">
        <f t="shared" si="4"/>
        <v>0</v>
      </c>
      <c r="K34" s="18">
        <v>0</v>
      </c>
      <c r="L34" s="19">
        <v>0</v>
      </c>
      <c r="M34" s="16">
        <f t="shared" si="5"/>
        <v>3</v>
      </c>
      <c r="N34" s="18">
        <v>3</v>
      </c>
      <c r="O34" s="19">
        <v>0</v>
      </c>
      <c r="P34" s="16">
        <f t="shared" si="6"/>
        <v>88</v>
      </c>
      <c r="Q34" s="18">
        <f t="shared" si="7"/>
        <v>52</v>
      </c>
      <c r="R34" s="19">
        <f t="shared" si="7"/>
        <v>36</v>
      </c>
      <c r="S34" s="18">
        <v>18</v>
      </c>
      <c r="T34" s="19">
        <v>14</v>
      </c>
      <c r="U34" s="18">
        <v>18</v>
      </c>
      <c r="V34" s="19">
        <v>14</v>
      </c>
      <c r="W34" s="18">
        <v>16</v>
      </c>
      <c r="X34" s="19">
        <v>8</v>
      </c>
      <c r="Y34" s="16">
        <f t="shared" si="8"/>
        <v>36</v>
      </c>
      <c r="Z34" s="18">
        <v>21</v>
      </c>
      <c r="AA34" s="19">
        <v>15</v>
      </c>
      <c r="AB34" s="16">
        <f t="shared" si="9"/>
        <v>34</v>
      </c>
      <c r="AC34" s="18">
        <v>17</v>
      </c>
      <c r="AD34" s="20">
        <v>17</v>
      </c>
    </row>
    <row r="35" spans="2:30" ht="6" customHeight="1" x14ac:dyDescent="0.4">
      <c r="B35" s="358"/>
      <c r="C35" s="383"/>
      <c r="D35" s="301"/>
      <c r="E35" s="301"/>
      <c r="F35" s="301"/>
      <c r="G35" s="301"/>
      <c r="H35" s="18"/>
      <c r="I35" s="303"/>
      <c r="J35" s="17"/>
      <c r="K35" s="18"/>
      <c r="L35" s="20"/>
      <c r="M35" s="17"/>
      <c r="N35" s="18"/>
      <c r="O35" s="20"/>
      <c r="P35" s="17"/>
      <c r="Q35" s="18"/>
      <c r="R35" s="20"/>
      <c r="S35" s="18"/>
      <c r="T35" s="20"/>
      <c r="U35" s="18"/>
      <c r="V35" s="20"/>
      <c r="W35" s="18"/>
      <c r="X35" s="20"/>
      <c r="Y35" s="17"/>
      <c r="Z35" s="18"/>
      <c r="AA35" s="20"/>
      <c r="AB35" s="17"/>
      <c r="AC35" s="18"/>
      <c r="AD35" s="20"/>
    </row>
    <row r="36" spans="2:30" ht="14.1" customHeight="1" x14ac:dyDescent="0.4">
      <c r="B36" s="358" t="s">
        <v>288</v>
      </c>
      <c r="C36" s="383"/>
      <c r="D36" s="301">
        <f>D37</f>
        <v>1</v>
      </c>
      <c r="E36" s="301">
        <f>E37</f>
        <v>6</v>
      </c>
      <c r="F36" s="301">
        <f>F37</f>
        <v>13</v>
      </c>
      <c r="G36" s="301">
        <f>G37</f>
        <v>10</v>
      </c>
      <c r="H36" s="18">
        <f t="shared" ref="H36:I36" si="10">H37</f>
        <v>1</v>
      </c>
      <c r="I36" s="303">
        <f t="shared" si="10"/>
        <v>9</v>
      </c>
      <c r="J36" s="17">
        <f t="shared" ref="J36:AD36" si="11">J37</f>
        <v>3</v>
      </c>
      <c r="K36" s="18">
        <f t="shared" si="11"/>
        <v>1</v>
      </c>
      <c r="L36" s="20">
        <f t="shared" si="11"/>
        <v>2</v>
      </c>
      <c r="M36" s="17">
        <f t="shared" si="11"/>
        <v>0</v>
      </c>
      <c r="N36" s="18">
        <f t="shared" si="11"/>
        <v>0</v>
      </c>
      <c r="O36" s="20">
        <f t="shared" si="11"/>
        <v>0</v>
      </c>
      <c r="P36" s="17">
        <f t="shared" si="11"/>
        <v>133</v>
      </c>
      <c r="Q36" s="18">
        <f t="shared" si="11"/>
        <v>57</v>
      </c>
      <c r="R36" s="20">
        <f t="shared" si="11"/>
        <v>76</v>
      </c>
      <c r="S36" s="18">
        <f t="shared" si="11"/>
        <v>14</v>
      </c>
      <c r="T36" s="20">
        <f t="shared" si="11"/>
        <v>15</v>
      </c>
      <c r="U36" s="18">
        <f t="shared" si="11"/>
        <v>22</v>
      </c>
      <c r="V36" s="20">
        <f t="shared" si="11"/>
        <v>28</v>
      </c>
      <c r="W36" s="18">
        <f t="shared" si="11"/>
        <v>21</v>
      </c>
      <c r="X36" s="20">
        <f t="shared" si="11"/>
        <v>33</v>
      </c>
      <c r="Y36" s="17">
        <f t="shared" si="11"/>
        <v>50</v>
      </c>
      <c r="Z36" s="18">
        <f t="shared" si="11"/>
        <v>23</v>
      </c>
      <c r="AA36" s="20">
        <f t="shared" si="11"/>
        <v>27</v>
      </c>
      <c r="AB36" s="17">
        <f t="shared" si="11"/>
        <v>58</v>
      </c>
      <c r="AC36" s="18">
        <f t="shared" si="11"/>
        <v>30</v>
      </c>
      <c r="AD36" s="20">
        <f t="shared" si="11"/>
        <v>28</v>
      </c>
    </row>
    <row r="37" spans="2:30" ht="14.1" customHeight="1" x14ac:dyDescent="0.4">
      <c r="B37" s="358">
        <v>1</v>
      </c>
      <c r="C37" s="383" t="s">
        <v>286</v>
      </c>
      <c r="D37" s="301">
        <v>1</v>
      </c>
      <c r="E37" s="299">
        <v>6</v>
      </c>
      <c r="F37" s="299">
        <f>G37+J37</f>
        <v>13</v>
      </c>
      <c r="G37" s="299">
        <f>H37+I37</f>
        <v>10</v>
      </c>
      <c r="H37" s="18">
        <v>1</v>
      </c>
      <c r="I37" s="300">
        <v>9</v>
      </c>
      <c r="J37" s="16">
        <f>K37+L37</f>
        <v>3</v>
      </c>
      <c r="K37" s="18">
        <v>1</v>
      </c>
      <c r="L37" s="19">
        <v>2</v>
      </c>
      <c r="M37" s="16">
        <f>N37+O37</f>
        <v>0</v>
      </c>
      <c r="N37" s="18">
        <v>0</v>
      </c>
      <c r="O37" s="19">
        <v>0</v>
      </c>
      <c r="P37" s="17">
        <f>Q37+R37</f>
        <v>133</v>
      </c>
      <c r="Q37" s="18">
        <f>S37+U37+W37</f>
        <v>57</v>
      </c>
      <c r="R37" s="20">
        <f>T37+V37+X37</f>
        <v>76</v>
      </c>
      <c r="S37" s="18">
        <v>14</v>
      </c>
      <c r="T37" s="20">
        <v>15</v>
      </c>
      <c r="U37" s="18">
        <v>22</v>
      </c>
      <c r="V37" s="20">
        <v>28</v>
      </c>
      <c r="W37" s="18">
        <v>21</v>
      </c>
      <c r="X37" s="20">
        <v>33</v>
      </c>
      <c r="Y37" s="17">
        <f>Z37+AA37</f>
        <v>50</v>
      </c>
      <c r="Z37" s="18">
        <v>23</v>
      </c>
      <c r="AA37" s="20">
        <v>27</v>
      </c>
      <c r="AB37" s="17">
        <f>AC37+AD37</f>
        <v>58</v>
      </c>
      <c r="AC37" s="18">
        <v>30</v>
      </c>
      <c r="AD37" s="20">
        <v>28</v>
      </c>
    </row>
    <row r="38" spans="2:30" ht="6" customHeight="1" x14ac:dyDescent="0.4">
      <c r="B38" s="358"/>
      <c r="C38" s="383"/>
      <c r="D38" s="301"/>
      <c r="E38" s="299"/>
      <c r="F38" s="301"/>
      <c r="G38" s="301"/>
      <c r="H38" s="18"/>
      <c r="I38" s="303"/>
      <c r="J38" s="17"/>
      <c r="K38" s="18"/>
      <c r="L38" s="20"/>
      <c r="M38" s="17"/>
      <c r="N38" s="18"/>
      <c r="O38" s="20"/>
      <c r="P38" s="17"/>
      <c r="Q38" s="18"/>
      <c r="R38" s="20"/>
      <c r="S38" s="18"/>
      <c r="T38" s="20"/>
      <c r="U38" s="18"/>
      <c r="V38" s="20"/>
      <c r="W38" s="18"/>
      <c r="X38" s="20"/>
      <c r="Y38" s="17"/>
      <c r="Z38" s="18"/>
      <c r="AA38" s="20"/>
      <c r="AB38" s="17"/>
      <c r="AC38" s="18"/>
      <c r="AD38" s="20"/>
    </row>
    <row r="39" spans="2:30" ht="14.1" customHeight="1" x14ac:dyDescent="0.4">
      <c r="B39" s="358" t="s">
        <v>23</v>
      </c>
      <c r="C39" s="383"/>
      <c r="D39" s="301">
        <f>SUM(D40:D63)</f>
        <v>114</v>
      </c>
      <c r="E39" s="299">
        <f t="shared" ref="E39:AD39" si="12">SUM(E40:E63)</f>
        <v>686</v>
      </c>
      <c r="F39" s="301">
        <f t="shared" si="12"/>
        <v>1826</v>
      </c>
      <c r="G39" s="301">
        <f t="shared" si="12"/>
        <v>1463</v>
      </c>
      <c r="H39" s="18">
        <f t="shared" si="12"/>
        <v>75</v>
      </c>
      <c r="I39" s="303">
        <f t="shared" si="12"/>
        <v>1388</v>
      </c>
      <c r="J39" s="17">
        <f t="shared" si="12"/>
        <v>363</v>
      </c>
      <c r="K39" s="18">
        <f t="shared" si="12"/>
        <v>41</v>
      </c>
      <c r="L39" s="20">
        <f t="shared" si="12"/>
        <v>322</v>
      </c>
      <c r="M39" s="17">
        <f t="shared" si="12"/>
        <v>219</v>
      </c>
      <c r="N39" s="18">
        <f t="shared" si="12"/>
        <v>96</v>
      </c>
      <c r="O39" s="20">
        <f t="shared" si="12"/>
        <v>123</v>
      </c>
      <c r="P39" s="13">
        <f t="shared" si="12"/>
        <v>14448</v>
      </c>
      <c r="Q39" s="18">
        <f t="shared" si="12"/>
        <v>7172</v>
      </c>
      <c r="R39" s="20">
        <f t="shared" si="12"/>
        <v>7276</v>
      </c>
      <c r="S39" s="18">
        <f t="shared" si="12"/>
        <v>2187</v>
      </c>
      <c r="T39" s="20">
        <f t="shared" si="12"/>
        <v>2228</v>
      </c>
      <c r="U39" s="18">
        <f t="shared" si="12"/>
        <v>2460</v>
      </c>
      <c r="V39" s="20">
        <f t="shared" si="12"/>
        <v>2381</v>
      </c>
      <c r="W39" s="18">
        <f t="shared" si="12"/>
        <v>2525</v>
      </c>
      <c r="X39" s="20">
        <f t="shared" si="12"/>
        <v>2667</v>
      </c>
      <c r="Y39" s="17">
        <f t="shared" si="12"/>
        <v>3999</v>
      </c>
      <c r="Z39" s="18">
        <f t="shared" si="12"/>
        <v>2001</v>
      </c>
      <c r="AA39" s="20">
        <f t="shared" si="12"/>
        <v>1998</v>
      </c>
      <c r="AB39" s="17">
        <f t="shared" si="12"/>
        <v>5795</v>
      </c>
      <c r="AC39" s="18">
        <f t="shared" si="12"/>
        <v>2845</v>
      </c>
      <c r="AD39" s="20">
        <f t="shared" si="12"/>
        <v>2950</v>
      </c>
    </row>
    <row r="40" spans="2:30" ht="14.1" customHeight="1" x14ac:dyDescent="0.4">
      <c r="B40" s="358">
        <v>1</v>
      </c>
      <c r="C40" s="383" t="s">
        <v>266</v>
      </c>
      <c r="D40" s="296">
        <v>4</v>
      </c>
      <c r="E40" s="299">
        <v>16</v>
      </c>
      <c r="F40" s="299">
        <f t="shared" ref="F40:F63" si="13">G40+J40</f>
        <v>32</v>
      </c>
      <c r="G40" s="304">
        <f t="shared" ref="G40:G63" si="14">H40+I40</f>
        <v>30</v>
      </c>
      <c r="H40" s="18">
        <v>1</v>
      </c>
      <c r="I40" s="300">
        <v>29</v>
      </c>
      <c r="J40" s="305">
        <f t="shared" ref="J40:J63" si="15">K40+L40</f>
        <v>2</v>
      </c>
      <c r="K40" s="18">
        <v>1</v>
      </c>
      <c r="L40" s="19">
        <v>1</v>
      </c>
      <c r="M40" s="305">
        <f t="shared" ref="M40:M63" si="16">N40+O40</f>
        <v>8</v>
      </c>
      <c r="N40" s="18">
        <v>2</v>
      </c>
      <c r="O40" s="19">
        <v>6</v>
      </c>
      <c r="P40" s="16">
        <f t="shared" ref="P40:P63" si="17">Q40+R40</f>
        <v>340</v>
      </c>
      <c r="Q40" s="18">
        <f t="shared" ref="Q40:R63" si="18">S40+U40+W40</f>
        <v>162</v>
      </c>
      <c r="R40" s="19">
        <f t="shared" si="18"/>
        <v>178</v>
      </c>
      <c r="S40" s="18">
        <v>58</v>
      </c>
      <c r="T40" s="19">
        <v>53</v>
      </c>
      <c r="U40" s="18">
        <v>49</v>
      </c>
      <c r="V40" s="19">
        <v>59</v>
      </c>
      <c r="W40" s="18">
        <v>55</v>
      </c>
      <c r="X40" s="19">
        <v>66</v>
      </c>
      <c r="Y40" s="16">
        <f t="shared" ref="Y40:Y63" si="19">Z40+AA40</f>
        <v>113</v>
      </c>
      <c r="Z40" s="18">
        <v>56</v>
      </c>
      <c r="AA40" s="19">
        <v>57</v>
      </c>
      <c r="AB40" s="16">
        <f t="shared" ref="AB40:AB63" si="20">AC40+AD40</f>
        <v>135</v>
      </c>
      <c r="AC40" s="18">
        <v>69</v>
      </c>
      <c r="AD40" s="20">
        <v>66</v>
      </c>
    </row>
    <row r="41" spans="2:30" ht="14.1" customHeight="1" x14ac:dyDescent="0.4">
      <c r="B41" s="358">
        <v>2</v>
      </c>
      <c r="C41" s="383" t="s">
        <v>267</v>
      </c>
      <c r="D41" s="296">
        <v>4</v>
      </c>
      <c r="E41" s="299">
        <v>28</v>
      </c>
      <c r="F41" s="299">
        <f t="shared" si="13"/>
        <v>60</v>
      </c>
      <c r="G41" s="304">
        <f t="shared" si="14"/>
        <v>57</v>
      </c>
      <c r="H41" s="18">
        <v>0</v>
      </c>
      <c r="I41" s="300">
        <v>57</v>
      </c>
      <c r="J41" s="16">
        <f t="shared" si="15"/>
        <v>3</v>
      </c>
      <c r="K41" s="18">
        <v>0</v>
      </c>
      <c r="L41" s="19">
        <v>3</v>
      </c>
      <c r="M41" s="305">
        <f t="shared" si="16"/>
        <v>5</v>
      </c>
      <c r="N41" s="18">
        <v>2</v>
      </c>
      <c r="O41" s="19">
        <v>3</v>
      </c>
      <c r="P41" s="16">
        <f t="shared" si="17"/>
        <v>567</v>
      </c>
      <c r="Q41" s="18">
        <f t="shared" si="18"/>
        <v>294</v>
      </c>
      <c r="R41" s="19">
        <f t="shared" si="18"/>
        <v>273</v>
      </c>
      <c r="S41" s="18">
        <v>70</v>
      </c>
      <c r="T41" s="19">
        <v>78</v>
      </c>
      <c r="U41" s="18">
        <v>113</v>
      </c>
      <c r="V41" s="19">
        <v>91</v>
      </c>
      <c r="W41" s="18">
        <v>111</v>
      </c>
      <c r="X41" s="19">
        <v>104</v>
      </c>
      <c r="Y41" s="16">
        <f t="shared" si="19"/>
        <v>93</v>
      </c>
      <c r="Z41" s="18">
        <v>41</v>
      </c>
      <c r="AA41" s="19">
        <v>52</v>
      </c>
      <c r="AB41" s="16">
        <f t="shared" si="20"/>
        <v>250</v>
      </c>
      <c r="AC41" s="18">
        <v>131</v>
      </c>
      <c r="AD41" s="20">
        <v>119</v>
      </c>
    </row>
    <row r="42" spans="2:30" ht="14.1" customHeight="1" x14ac:dyDescent="0.4">
      <c r="B42" s="358">
        <v>3</v>
      </c>
      <c r="C42" s="383" t="s">
        <v>268</v>
      </c>
      <c r="D42" s="296">
        <v>4</v>
      </c>
      <c r="E42" s="299">
        <v>16</v>
      </c>
      <c r="F42" s="299">
        <f t="shared" si="13"/>
        <v>31</v>
      </c>
      <c r="G42" s="304">
        <f t="shared" si="14"/>
        <v>26</v>
      </c>
      <c r="H42" s="18">
        <v>0</v>
      </c>
      <c r="I42" s="300">
        <v>26</v>
      </c>
      <c r="J42" s="16">
        <f t="shared" si="15"/>
        <v>5</v>
      </c>
      <c r="K42" s="18">
        <v>0</v>
      </c>
      <c r="L42" s="19">
        <v>5</v>
      </c>
      <c r="M42" s="305">
        <f t="shared" si="16"/>
        <v>4</v>
      </c>
      <c r="N42" s="18">
        <v>2</v>
      </c>
      <c r="O42" s="19">
        <v>2</v>
      </c>
      <c r="P42" s="16">
        <f t="shared" si="17"/>
        <v>206</v>
      </c>
      <c r="Q42" s="18">
        <f t="shared" si="18"/>
        <v>96</v>
      </c>
      <c r="R42" s="19">
        <f t="shared" si="18"/>
        <v>110</v>
      </c>
      <c r="S42" s="18">
        <v>26</v>
      </c>
      <c r="T42" s="19">
        <v>27</v>
      </c>
      <c r="U42" s="18">
        <v>30</v>
      </c>
      <c r="V42" s="19">
        <v>45</v>
      </c>
      <c r="W42" s="18">
        <v>40</v>
      </c>
      <c r="X42" s="19">
        <v>38</v>
      </c>
      <c r="Y42" s="16">
        <f t="shared" si="19"/>
        <v>46</v>
      </c>
      <c r="Z42" s="18">
        <v>22</v>
      </c>
      <c r="AA42" s="19">
        <v>24</v>
      </c>
      <c r="AB42" s="16">
        <f t="shared" si="20"/>
        <v>87</v>
      </c>
      <c r="AC42" s="18">
        <v>46</v>
      </c>
      <c r="AD42" s="20">
        <v>41</v>
      </c>
    </row>
    <row r="43" spans="2:30" ht="14.1" customHeight="1" x14ac:dyDescent="0.4">
      <c r="B43" s="358">
        <v>4</v>
      </c>
      <c r="C43" s="383" t="s">
        <v>269</v>
      </c>
      <c r="D43" s="296">
        <v>3</v>
      </c>
      <c r="E43" s="299">
        <v>12</v>
      </c>
      <c r="F43" s="299">
        <f t="shared" si="13"/>
        <v>28</v>
      </c>
      <c r="G43" s="304">
        <f t="shared" si="14"/>
        <v>20</v>
      </c>
      <c r="H43" s="14">
        <v>1</v>
      </c>
      <c r="I43" s="300">
        <v>19</v>
      </c>
      <c r="J43" s="305">
        <f t="shared" si="15"/>
        <v>8</v>
      </c>
      <c r="K43" s="14">
        <v>4</v>
      </c>
      <c r="L43" s="19">
        <v>4</v>
      </c>
      <c r="M43" s="305">
        <f t="shared" si="16"/>
        <v>4</v>
      </c>
      <c r="N43" s="18">
        <v>4</v>
      </c>
      <c r="O43" s="19">
        <v>0</v>
      </c>
      <c r="P43" s="16">
        <f t="shared" si="17"/>
        <v>219</v>
      </c>
      <c r="Q43" s="18">
        <f t="shared" si="18"/>
        <v>114</v>
      </c>
      <c r="R43" s="19">
        <f t="shared" si="18"/>
        <v>105</v>
      </c>
      <c r="S43" s="18">
        <v>25</v>
      </c>
      <c r="T43" s="19">
        <v>32</v>
      </c>
      <c r="U43" s="18">
        <v>37</v>
      </c>
      <c r="V43" s="19">
        <v>28</v>
      </c>
      <c r="W43" s="18">
        <v>52</v>
      </c>
      <c r="X43" s="19">
        <v>45</v>
      </c>
      <c r="Y43" s="16">
        <f t="shared" si="19"/>
        <v>52</v>
      </c>
      <c r="Z43" s="18">
        <v>22</v>
      </c>
      <c r="AA43" s="19">
        <v>30</v>
      </c>
      <c r="AB43" s="16">
        <f t="shared" si="20"/>
        <v>104</v>
      </c>
      <c r="AC43" s="18">
        <v>45</v>
      </c>
      <c r="AD43" s="20">
        <v>59</v>
      </c>
    </row>
    <row r="44" spans="2:30" ht="14.1" customHeight="1" x14ac:dyDescent="0.4">
      <c r="B44" s="358">
        <v>5</v>
      </c>
      <c r="C44" s="383" t="s">
        <v>270</v>
      </c>
      <c r="D44" s="296">
        <v>2</v>
      </c>
      <c r="E44" s="299">
        <v>19</v>
      </c>
      <c r="F44" s="299">
        <f t="shared" si="13"/>
        <v>42</v>
      </c>
      <c r="G44" s="304">
        <f t="shared" si="14"/>
        <v>40</v>
      </c>
      <c r="H44" s="18">
        <v>0</v>
      </c>
      <c r="I44" s="300">
        <v>40</v>
      </c>
      <c r="J44" s="305">
        <f t="shared" si="15"/>
        <v>2</v>
      </c>
      <c r="K44" s="18">
        <v>0</v>
      </c>
      <c r="L44" s="19">
        <v>2</v>
      </c>
      <c r="M44" s="305">
        <f t="shared" si="16"/>
        <v>3</v>
      </c>
      <c r="N44" s="18">
        <v>2</v>
      </c>
      <c r="O44" s="19">
        <v>1</v>
      </c>
      <c r="P44" s="16">
        <f t="shared" si="17"/>
        <v>524</v>
      </c>
      <c r="Q44" s="18">
        <f t="shared" si="18"/>
        <v>230</v>
      </c>
      <c r="R44" s="19">
        <f t="shared" si="18"/>
        <v>294</v>
      </c>
      <c r="S44" s="18">
        <v>78</v>
      </c>
      <c r="T44" s="19">
        <v>95</v>
      </c>
      <c r="U44" s="18">
        <v>86</v>
      </c>
      <c r="V44" s="19">
        <v>87</v>
      </c>
      <c r="W44" s="18">
        <v>66</v>
      </c>
      <c r="X44" s="19">
        <v>112</v>
      </c>
      <c r="Y44" s="16">
        <f t="shared" si="19"/>
        <v>172</v>
      </c>
      <c r="Z44" s="18">
        <v>79</v>
      </c>
      <c r="AA44" s="19">
        <v>93</v>
      </c>
      <c r="AB44" s="16">
        <f t="shared" si="20"/>
        <v>172</v>
      </c>
      <c r="AC44" s="18">
        <v>91</v>
      </c>
      <c r="AD44" s="20">
        <v>81</v>
      </c>
    </row>
    <row r="45" spans="2:30" ht="14.1" customHeight="1" x14ac:dyDescent="0.4">
      <c r="B45" s="358">
        <v>6</v>
      </c>
      <c r="C45" s="383" t="s">
        <v>271</v>
      </c>
      <c r="D45" s="296">
        <v>2</v>
      </c>
      <c r="E45" s="299">
        <v>4</v>
      </c>
      <c r="F45" s="299">
        <f t="shared" si="13"/>
        <v>12</v>
      </c>
      <c r="G45" s="304">
        <f t="shared" si="14"/>
        <v>9</v>
      </c>
      <c r="H45" s="18">
        <v>1</v>
      </c>
      <c r="I45" s="300">
        <v>8</v>
      </c>
      <c r="J45" s="16">
        <f t="shared" si="15"/>
        <v>3</v>
      </c>
      <c r="K45" s="18">
        <v>0</v>
      </c>
      <c r="L45" s="19">
        <v>3</v>
      </c>
      <c r="M45" s="305">
        <f t="shared" si="16"/>
        <v>1</v>
      </c>
      <c r="N45" s="18">
        <v>0</v>
      </c>
      <c r="O45" s="19">
        <v>1</v>
      </c>
      <c r="P45" s="16">
        <f t="shared" si="17"/>
        <v>65</v>
      </c>
      <c r="Q45" s="18">
        <f t="shared" si="18"/>
        <v>34</v>
      </c>
      <c r="R45" s="19">
        <f t="shared" si="18"/>
        <v>31</v>
      </c>
      <c r="S45" s="18">
        <v>6</v>
      </c>
      <c r="T45" s="19">
        <v>9</v>
      </c>
      <c r="U45" s="18">
        <v>9</v>
      </c>
      <c r="V45" s="19">
        <v>11</v>
      </c>
      <c r="W45" s="18">
        <v>19</v>
      </c>
      <c r="X45" s="19">
        <v>11</v>
      </c>
      <c r="Y45" s="16">
        <f t="shared" si="19"/>
        <v>17</v>
      </c>
      <c r="Z45" s="18">
        <v>7</v>
      </c>
      <c r="AA45" s="19">
        <v>10</v>
      </c>
      <c r="AB45" s="16">
        <f t="shared" si="20"/>
        <v>31</v>
      </c>
      <c r="AC45" s="18">
        <v>12</v>
      </c>
      <c r="AD45" s="20">
        <v>19</v>
      </c>
    </row>
    <row r="46" spans="2:30" ht="14.1" customHeight="1" x14ac:dyDescent="0.4">
      <c r="B46" s="358">
        <v>7</v>
      </c>
      <c r="C46" s="383" t="s">
        <v>272</v>
      </c>
      <c r="D46" s="296">
        <v>2</v>
      </c>
      <c r="E46" s="299">
        <v>21</v>
      </c>
      <c r="F46" s="299">
        <f t="shared" si="13"/>
        <v>35</v>
      </c>
      <c r="G46" s="304">
        <f t="shared" si="14"/>
        <v>35</v>
      </c>
      <c r="H46" s="18">
        <v>1</v>
      </c>
      <c r="I46" s="300">
        <v>34</v>
      </c>
      <c r="J46" s="16">
        <f t="shared" si="15"/>
        <v>0</v>
      </c>
      <c r="K46" s="18">
        <v>0</v>
      </c>
      <c r="L46" s="19">
        <v>0</v>
      </c>
      <c r="M46" s="305">
        <f t="shared" si="16"/>
        <v>8</v>
      </c>
      <c r="N46" s="18">
        <v>4</v>
      </c>
      <c r="O46" s="19">
        <v>4</v>
      </c>
      <c r="P46" s="16">
        <f t="shared" si="17"/>
        <v>539</v>
      </c>
      <c r="Q46" s="18">
        <f t="shared" si="18"/>
        <v>270</v>
      </c>
      <c r="R46" s="19">
        <f t="shared" si="18"/>
        <v>269</v>
      </c>
      <c r="S46" s="18">
        <v>82</v>
      </c>
      <c r="T46" s="19">
        <v>75</v>
      </c>
      <c r="U46" s="18">
        <v>97</v>
      </c>
      <c r="V46" s="19">
        <v>89</v>
      </c>
      <c r="W46" s="18">
        <v>91</v>
      </c>
      <c r="X46" s="19">
        <v>105</v>
      </c>
      <c r="Y46" s="16">
        <f t="shared" si="19"/>
        <v>168</v>
      </c>
      <c r="Z46" s="18">
        <v>89</v>
      </c>
      <c r="AA46" s="19">
        <v>79</v>
      </c>
      <c r="AB46" s="16">
        <f t="shared" si="20"/>
        <v>231</v>
      </c>
      <c r="AC46" s="18">
        <v>109</v>
      </c>
      <c r="AD46" s="20">
        <v>122</v>
      </c>
    </row>
    <row r="47" spans="2:30" ht="14.1" customHeight="1" x14ac:dyDescent="0.4">
      <c r="B47" s="358">
        <v>8</v>
      </c>
      <c r="C47" s="383" t="s">
        <v>273</v>
      </c>
      <c r="D47" s="296">
        <v>4</v>
      </c>
      <c r="E47" s="299">
        <v>19</v>
      </c>
      <c r="F47" s="299">
        <f t="shared" si="13"/>
        <v>51</v>
      </c>
      <c r="G47" s="304">
        <f t="shared" si="14"/>
        <v>42</v>
      </c>
      <c r="H47" s="18">
        <v>3</v>
      </c>
      <c r="I47" s="300">
        <v>39</v>
      </c>
      <c r="J47" s="305">
        <f t="shared" si="15"/>
        <v>9</v>
      </c>
      <c r="K47" s="18">
        <v>0</v>
      </c>
      <c r="L47" s="302">
        <v>9</v>
      </c>
      <c r="M47" s="305">
        <f t="shared" si="16"/>
        <v>5</v>
      </c>
      <c r="N47" s="18">
        <v>3</v>
      </c>
      <c r="O47" s="19">
        <v>2</v>
      </c>
      <c r="P47" s="16">
        <f t="shared" si="17"/>
        <v>249</v>
      </c>
      <c r="Q47" s="18">
        <f t="shared" si="18"/>
        <v>120</v>
      </c>
      <c r="R47" s="19">
        <f t="shared" si="18"/>
        <v>129</v>
      </c>
      <c r="S47" s="18">
        <v>41</v>
      </c>
      <c r="T47" s="19">
        <v>40</v>
      </c>
      <c r="U47" s="18">
        <v>42</v>
      </c>
      <c r="V47" s="19">
        <v>38</v>
      </c>
      <c r="W47" s="18">
        <v>37</v>
      </c>
      <c r="X47" s="19">
        <v>51</v>
      </c>
      <c r="Y47" s="16">
        <f t="shared" si="19"/>
        <v>39</v>
      </c>
      <c r="Z47" s="18">
        <v>19</v>
      </c>
      <c r="AA47" s="19">
        <v>20</v>
      </c>
      <c r="AB47" s="16">
        <f t="shared" si="20"/>
        <v>112</v>
      </c>
      <c r="AC47" s="18">
        <v>47</v>
      </c>
      <c r="AD47" s="20">
        <v>65</v>
      </c>
    </row>
    <row r="48" spans="2:30" ht="14.1" customHeight="1" x14ac:dyDescent="0.4">
      <c r="B48" s="358">
        <v>9</v>
      </c>
      <c r="C48" s="383" t="s">
        <v>274</v>
      </c>
      <c r="D48" s="296">
        <v>5</v>
      </c>
      <c r="E48" s="299">
        <v>31</v>
      </c>
      <c r="F48" s="299">
        <f t="shared" si="13"/>
        <v>62</v>
      </c>
      <c r="G48" s="304">
        <f t="shared" si="14"/>
        <v>56</v>
      </c>
      <c r="H48" s="18">
        <v>2</v>
      </c>
      <c r="I48" s="300">
        <v>54</v>
      </c>
      <c r="J48" s="305">
        <f t="shared" si="15"/>
        <v>6</v>
      </c>
      <c r="K48" s="18">
        <v>3</v>
      </c>
      <c r="L48" s="19">
        <v>3</v>
      </c>
      <c r="M48" s="305">
        <f t="shared" si="16"/>
        <v>14</v>
      </c>
      <c r="N48" s="18">
        <v>4</v>
      </c>
      <c r="O48" s="19">
        <v>10</v>
      </c>
      <c r="P48" s="16">
        <f t="shared" si="17"/>
        <v>816</v>
      </c>
      <c r="Q48" s="18">
        <f t="shared" si="18"/>
        <v>400</v>
      </c>
      <c r="R48" s="19">
        <f t="shared" si="18"/>
        <v>416</v>
      </c>
      <c r="S48" s="18">
        <v>128</v>
      </c>
      <c r="T48" s="19">
        <v>126</v>
      </c>
      <c r="U48" s="18">
        <v>135</v>
      </c>
      <c r="V48" s="19">
        <v>149</v>
      </c>
      <c r="W48" s="18">
        <v>137</v>
      </c>
      <c r="X48" s="19">
        <v>141</v>
      </c>
      <c r="Y48" s="16">
        <f t="shared" si="19"/>
        <v>277</v>
      </c>
      <c r="Z48" s="18">
        <v>138</v>
      </c>
      <c r="AA48" s="19">
        <v>139</v>
      </c>
      <c r="AB48" s="16">
        <f t="shared" si="20"/>
        <v>279</v>
      </c>
      <c r="AC48" s="18">
        <v>146</v>
      </c>
      <c r="AD48" s="20">
        <v>133</v>
      </c>
    </row>
    <row r="49" spans="2:30" ht="14.1" customHeight="1" x14ac:dyDescent="0.4">
      <c r="B49" s="358">
        <v>10</v>
      </c>
      <c r="C49" s="383" t="s">
        <v>275</v>
      </c>
      <c r="D49" s="296">
        <v>1</v>
      </c>
      <c r="E49" s="299">
        <v>6</v>
      </c>
      <c r="F49" s="299">
        <f t="shared" si="13"/>
        <v>13</v>
      </c>
      <c r="G49" s="304">
        <f t="shared" si="14"/>
        <v>12</v>
      </c>
      <c r="H49" s="18">
        <v>0</v>
      </c>
      <c r="I49" s="300">
        <v>12</v>
      </c>
      <c r="J49" s="305">
        <f t="shared" si="15"/>
        <v>1</v>
      </c>
      <c r="K49" s="18">
        <v>1</v>
      </c>
      <c r="L49" s="19">
        <v>0</v>
      </c>
      <c r="M49" s="305">
        <f t="shared" si="16"/>
        <v>1</v>
      </c>
      <c r="N49" s="18">
        <v>1</v>
      </c>
      <c r="O49" s="19">
        <v>0</v>
      </c>
      <c r="P49" s="16">
        <f t="shared" si="17"/>
        <v>113</v>
      </c>
      <c r="Q49" s="18">
        <f t="shared" si="18"/>
        <v>56</v>
      </c>
      <c r="R49" s="19">
        <f t="shared" si="18"/>
        <v>57</v>
      </c>
      <c r="S49" s="18">
        <v>13</v>
      </c>
      <c r="T49" s="19">
        <v>17</v>
      </c>
      <c r="U49" s="18">
        <v>18</v>
      </c>
      <c r="V49" s="19">
        <v>21</v>
      </c>
      <c r="W49" s="18">
        <v>25</v>
      </c>
      <c r="X49" s="19">
        <v>19</v>
      </c>
      <c r="Y49" s="16">
        <f t="shared" si="19"/>
        <v>31</v>
      </c>
      <c r="Z49" s="18">
        <v>13</v>
      </c>
      <c r="AA49" s="19">
        <v>18</v>
      </c>
      <c r="AB49" s="16">
        <f t="shared" si="20"/>
        <v>41</v>
      </c>
      <c r="AC49" s="18">
        <v>15</v>
      </c>
      <c r="AD49" s="20">
        <v>26</v>
      </c>
    </row>
    <row r="50" spans="2:30" ht="14.1" customHeight="1" x14ac:dyDescent="0.4">
      <c r="B50" s="358">
        <v>11</v>
      </c>
      <c r="C50" s="383" t="s">
        <v>276</v>
      </c>
      <c r="D50" s="296">
        <v>1</v>
      </c>
      <c r="E50" s="299">
        <v>9</v>
      </c>
      <c r="F50" s="299">
        <f t="shared" si="13"/>
        <v>24</v>
      </c>
      <c r="G50" s="304">
        <f t="shared" si="14"/>
        <v>24</v>
      </c>
      <c r="H50" s="18">
        <v>3</v>
      </c>
      <c r="I50" s="300">
        <v>21</v>
      </c>
      <c r="J50" s="305">
        <f t="shared" si="15"/>
        <v>0</v>
      </c>
      <c r="K50" s="18">
        <v>0</v>
      </c>
      <c r="L50" s="19">
        <v>0</v>
      </c>
      <c r="M50" s="305">
        <f t="shared" si="16"/>
        <v>1</v>
      </c>
      <c r="N50" s="18">
        <v>1</v>
      </c>
      <c r="O50" s="19">
        <v>0</v>
      </c>
      <c r="P50" s="16">
        <f t="shared" si="17"/>
        <v>167</v>
      </c>
      <c r="Q50" s="18">
        <f t="shared" si="18"/>
        <v>79</v>
      </c>
      <c r="R50" s="19">
        <f t="shared" si="18"/>
        <v>88</v>
      </c>
      <c r="S50" s="18">
        <v>20</v>
      </c>
      <c r="T50" s="19">
        <v>24</v>
      </c>
      <c r="U50" s="18">
        <v>32</v>
      </c>
      <c r="V50" s="19">
        <v>32</v>
      </c>
      <c r="W50" s="18">
        <v>27</v>
      </c>
      <c r="X50" s="19">
        <v>32</v>
      </c>
      <c r="Y50" s="16">
        <f t="shared" si="19"/>
        <v>34</v>
      </c>
      <c r="Z50" s="18">
        <v>14</v>
      </c>
      <c r="AA50" s="19">
        <v>20</v>
      </c>
      <c r="AB50" s="16">
        <f t="shared" si="20"/>
        <v>63</v>
      </c>
      <c r="AC50" s="18">
        <v>34</v>
      </c>
      <c r="AD50" s="20">
        <v>29</v>
      </c>
    </row>
    <row r="51" spans="2:30" ht="14.1" customHeight="1" x14ac:dyDescent="0.4">
      <c r="B51" s="358">
        <v>12</v>
      </c>
      <c r="C51" s="383" t="s">
        <v>277</v>
      </c>
      <c r="D51" s="296">
        <v>8</v>
      </c>
      <c r="E51" s="299">
        <v>50</v>
      </c>
      <c r="F51" s="299">
        <f t="shared" si="13"/>
        <v>146</v>
      </c>
      <c r="G51" s="304">
        <f t="shared" si="14"/>
        <v>106</v>
      </c>
      <c r="H51" s="18">
        <v>5</v>
      </c>
      <c r="I51" s="300">
        <v>101</v>
      </c>
      <c r="J51" s="305">
        <f t="shared" si="15"/>
        <v>40</v>
      </c>
      <c r="K51" s="18">
        <v>4</v>
      </c>
      <c r="L51" s="19">
        <v>36</v>
      </c>
      <c r="M51" s="305">
        <f t="shared" si="16"/>
        <v>6</v>
      </c>
      <c r="N51" s="18">
        <v>3</v>
      </c>
      <c r="O51" s="19">
        <v>3</v>
      </c>
      <c r="P51" s="16">
        <f t="shared" si="17"/>
        <v>1190</v>
      </c>
      <c r="Q51" s="18">
        <f t="shared" si="18"/>
        <v>599</v>
      </c>
      <c r="R51" s="19">
        <f t="shared" si="18"/>
        <v>591</v>
      </c>
      <c r="S51" s="18">
        <v>181</v>
      </c>
      <c r="T51" s="19">
        <v>188</v>
      </c>
      <c r="U51" s="18">
        <v>203</v>
      </c>
      <c r="V51" s="19">
        <v>191</v>
      </c>
      <c r="W51" s="18">
        <v>215</v>
      </c>
      <c r="X51" s="19">
        <v>212</v>
      </c>
      <c r="Y51" s="16">
        <f t="shared" si="19"/>
        <v>328</v>
      </c>
      <c r="Z51" s="18">
        <v>162</v>
      </c>
      <c r="AA51" s="19">
        <v>166</v>
      </c>
      <c r="AB51" s="16">
        <f t="shared" si="20"/>
        <v>463</v>
      </c>
      <c r="AC51" s="18">
        <v>234</v>
      </c>
      <c r="AD51" s="20">
        <v>229</v>
      </c>
    </row>
    <row r="52" spans="2:30" ht="14.1" customHeight="1" x14ac:dyDescent="0.4">
      <c r="B52" s="358">
        <v>13</v>
      </c>
      <c r="C52" s="383" t="s">
        <v>289</v>
      </c>
      <c r="D52" s="296">
        <v>7</v>
      </c>
      <c r="E52" s="299">
        <v>59</v>
      </c>
      <c r="F52" s="299">
        <f t="shared" si="13"/>
        <v>148</v>
      </c>
      <c r="G52" s="304">
        <f t="shared" si="14"/>
        <v>129</v>
      </c>
      <c r="H52" s="18">
        <v>5</v>
      </c>
      <c r="I52" s="300">
        <v>124</v>
      </c>
      <c r="J52" s="305">
        <f t="shared" si="15"/>
        <v>19</v>
      </c>
      <c r="K52" s="18">
        <v>0</v>
      </c>
      <c r="L52" s="19">
        <v>19</v>
      </c>
      <c r="M52" s="305">
        <f t="shared" si="16"/>
        <v>30</v>
      </c>
      <c r="N52" s="18">
        <v>12</v>
      </c>
      <c r="O52" s="19">
        <v>18</v>
      </c>
      <c r="P52" s="16">
        <f t="shared" si="17"/>
        <v>1308</v>
      </c>
      <c r="Q52" s="18">
        <f t="shared" si="18"/>
        <v>656</v>
      </c>
      <c r="R52" s="19">
        <f t="shared" si="18"/>
        <v>652</v>
      </c>
      <c r="S52" s="18">
        <v>194</v>
      </c>
      <c r="T52" s="19">
        <v>218</v>
      </c>
      <c r="U52" s="18">
        <v>229</v>
      </c>
      <c r="V52" s="19">
        <v>216</v>
      </c>
      <c r="W52" s="18">
        <v>233</v>
      </c>
      <c r="X52" s="19">
        <v>218</v>
      </c>
      <c r="Y52" s="16">
        <f t="shared" si="19"/>
        <v>411</v>
      </c>
      <c r="Z52" s="18">
        <v>197</v>
      </c>
      <c r="AA52" s="19">
        <v>214</v>
      </c>
      <c r="AB52" s="16">
        <f t="shared" si="20"/>
        <v>522</v>
      </c>
      <c r="AC52" s="18">
        <v>256</v>
      </c>
      <c r="AD52" s="20">
        <v>266</v>
      </c>
    </row>
    <row r="53" spans="2:30" ht="14.1" customHeight="1" x14ac:dyDescent="0.4">
      <c r="B53" s="358">
        <v>14</v>
      </c>
      <c r="C53" s="383" t="s">
        <v>278</v>
      </c>
      <c r="D53" s="296">
        <v>2</v>
      </c>
      <c r="E53" s="299">
        <v>18</v>
      </c>
      <c r="F53" s="299">
        <f t="shared" si="13"/>
        <v>28</v>
      </c>
      <c r="G53" s="304">
        <f t="shared" si="14"/>
        <v>25</v>
      </c>
      <c r="H53" s="18">
        <v>1</v>
      </c>
      <c r="I53" s="300">
        <v>24</v>
      </c>
      <c r="J53" s="305">
        <f t="shared" si="15"/>
        <v>3</v>
      </c>
      <c r="K53" s="18">
        <v>0</v>
      </c>
      <c r="L53" s="302">
        <v>3</v>
      </c>
      <c r="M53" s="305">
        <f t="shared" si="16"/>
        <v>10</v>
      </c>
      <c r="N53" s="18">
        <v>5</v>
      </c>
      <c r="O53" s="19">
        <v>5</v>
      </c>
      <c r="P53" s="16">
        <f t="shared" si="17"/>
        <v>340</v>
      </c>
      <c r="Q53" s="18">
        <f t="shared" si="18"/>
        <v>164</v>
      </c>
      <c r="R53" s="19">
        <f t="shared" si="18"/>
        <v>176</v>
      </c>
      <c r="S53" s="18">
        <v>50</v>
      </c>
      <c r="T53" s="19">
        <v>48</v>
      </c>
      <c r="U53" s="18">
        <v>58</v>
      </c>
      <c r="V53" s="19">
        <v>62</v>
      </c>
      <c r="W53" s="18">
        <v>56</v>
      </c>
      <c r="X53" s="19">
        <v>66</v>
      </c>
      <c r="Y53" s="16">
        <f t="shared" si="19"/>
        <v>65</v>
      </c>
      <c r="Z53" s="18">
        <v>36</v>
      </c>
      <c r="AA53" s="19">
        <v>29</v>
      </c>
      <c r="AB53" s="16">
        <f t="shared" si="20"/>
        <v>126</v>
      </c>
      <c r="AC53" s="18">
        <v>67</v>
      </c>
      <c r="AD53" s="20">
        <v>59</v>
      </c>
    </row>
    <row r="54" spans="2:30" ht="14.1" customHeight="1" x14ac:dyDescent="0.4">
      <c r="B54" s="358">
        <v>15</v>
      </c>
      <c r="C54" s="383" t="s">
        <v>279</v>
      </c>
      <c r="D54" s="296">
        <v>4</v>
      </c>
      <c r="E54" s="299">
        <v>17</v>
      </c>
      <c r="F54" s="299">
        <f t="shared" si="13"/>
        <v>47</v>
      </c>
      <c r="G54" s="304">
        <f t="shared" si="14"/>
        <v>46</v>
      </c>
      <c r="H54" s="14">
        <v>6</v>
      </c>
      <c r="I54" s="300">
        <v>40</v>
      </c>
      <c r="J54" s="305">
        <f t="shared" si="15"/>
        <v>1</v>
      </c>
      <c r="K54" s="14">
        <v>0</v>
      </c>
      <c r="L54" s="19">
        <v>1</v>
      </c>
      <c r="M54" s="305">
        <f t="shared" si="16"/>
        <v>5</v>
      </c>
      <c r="N54" s="18">
        <v>3</v>
      </c>
      <c r="O54" s="19">
        <v>2</v>
      </c>
      <c r="P54" s="16">
        <f t="shared" si="17"/>
        <v>327</v>
      </c>
      <c r="Q54" s="18">
        <f t="shared" si="18"/>
        <v>157</v>
      </c>
      <c r="R54" s="19">
        <f t="shared" si="18"/>
        <v>170</v>
      </c>
      <c r="S54" s="18">
        <v>52</v>
      </c>
      <c r="T54" s="19">
        <v>48</v>
      </c>
      <c r="U54" s="18">
        <v>46</v>
      </c>
      <c r="V54" s="19">
        <v>57</v>
      </c>
      <c r="W54" s="18">
        <v>59</v>
      </c>
      <c r="X54" s="19">
        <v>65</v>
      </c>
      <c r="Y54" s="16">
        <f t="shared" si="19"/>
        <v>70</v>
      </c>
      <c r="Z54" s="18">
        <v>36</v>
      </c>
      <c r="AA54" s="19">
        <v>34</v>
      </c>
      <c r="AB54" s="16">
        <f t="shared" si="20"/>
        <v>104</v>
      </c>
      <c r="AC54" s="18">
        <v>58</v>
      </c>
      <c r="AD54" s="20">
        <v>46</v>
      </c>
    </row>
    <row r="55" spans="2:30" ht="14.1" customHeight="1" x14ac:dyDescent="0.4">
      <c r="B55" s="358">
        <v>16</v>
      </c>
      <c r="C55" s="383" t="s">
        <v>280</v>
      </c>
      <c r="D55" s="296">
        <v>8</v>
      </c>
      <c r="E55" s="299">
        <v>50</v>
      </c>
      <c r="F55" s="299">
        <f t="shared" si="13"/>
        <v>159</v>
      </c>
      <c r="G55" s="304">
        <f t="shared" si="14"/>
        <v>126</v>
      </c>
      <c r="H55" s="18">
        <v>5</v>
      </c>
      <c r="I55" s="300">
        <v>121</v>
      </c>
      <c r="J55" s="305">
        <f t="shared" si="15"/>
        <v>33</v>
      </c>
      <c r="K55" s="18">
        <v>1</v>
      </c>
      <c r="L55" s="19">
        <v>32</v>
      </c>
      <c r="M55" s="305">
        <f t="shared" si="16"/>
        <v>12</v>
      </c>
      <c r="N55" s="18">
        <v>4</v>
      </c>
      <c r="O55" s="19">
        <v>8</v>
      </c>
      <c r="P55" s="16">
        <f t="shared" si="17"/>
        <v>1150</v>
      </c>
      <c r="Q55" s="18">
        <f t="shared" si="18"/>
        <v>565</v>
      </c>
      <c r="R55" s="19">
        <f t="shared" si="18"/>
        <v>585</v>
      </c>
      <c r="S55" s="18">
        <v>172</v>
      </c>
      <c r="T55" s="19">
        <v>190</v>
      </c>
      <c r="U55" s="18">
        <v>202</v>
      </c>
      <c r="V55" s="19">
        <v>178</v>
      </c>
      <c r="W55" s="18">
        <v>191</v>
      </c>
      <c r="X55" s="19">
        <v>217</v>
      </c>
      <c r="Y55" s="16">
        <f t="shared" si="19"/>
        <v>243</v>
      </c>
      <c r="Z55" s="18">
        <v>117</v>
      </c>
      <c r="AA55" s="19">
        <v>126</v>
      </c>
      <c r="AB55" s="16">
        <f t="shared" si="20"/>
        <v>435</v>
      </c>
      <c r="AC55" s="18">
        <v>229</v>
      </c>
      <c r="AD55" s="20">
        <v>206</v>
      </c>
    </row>
    <row r="56" spans="2:30" ht="14.1" customHeight="1" x14ac:dyDescent="0.4">
      <c r="B56" s="358">
        <v>17</v>
      </c>
      <c r="C56" s="383" t="s">
        <v>281</v>
      </c>
      <c r="D56" s="296">
        <v>5</v>
      </c>
      <c r="E56" s="299">
        <v>27</v>
      </c>
      <c r="F56" s="299">
        <f t="shared" si="13"/>
        <v>50</v>
      </c>
      <c r="G56" s="304">
        <f t="shared" si="14"/>
        <v>48</v>
      </c>
      <c r="H56" s="18">
        <v>2</v>
      </c>
      <c r="I56" s="300">
        <v>46</v>
      </c>
      <c r="J56" s="305">
        <f t="shared" si="15"/>
        <v>2</v>
      </c>
      <c r="K56" s="18">
        <v>0</v>
      </c>
      <c r="L56" s="19">
        <v>2</v>
      </c>
      <c r="M56" s="305">
        <f t="shared" si="16"/>
        <v>11</v>
      </c>
      <c r="N56" s="18">
        <v>4</v>
      </c>
      <c r="O56" s="19">
        <v>7</v>
      </c>
      <c r="P56" s="16">
        <f t="shared" si="17"/>
        <v>542</v>
      </c>
      <c r="Q56" s="18">
        <f t="shared" si="18"/>
        <v>269</v>
      </c>
      <c r="R56" s="19">
        <f t="shared" si="18"/>
        <v>273</v>
      </c>
      <c r="S56" s="18">
        <v>78</v>
      </c>
      <c r="T56" s="19">
        <v>85</v>
      </c>
      <c r="U56" s="18">
        <v>100</v>
      </c>
      <c r="V56" s="19">
        <v>95</v>
      </c>
      <c r="W56" s="18">
        <v>91</v>
      </c>
      <c r="X56" s="19">
        <v>93</v>
      </c>
      <c r="Y56" s="16">
        <f t="shared" si="19"/>
        <v>163</v>
      </c>
      <c r="Z56" s="18">
        <v>78</v>
      </c>
      <c r="AA56" s="19">
        <v>85</v>
      </c>
      <c r="AB56" s="16">
        <f t="shared" si="20"/>
        <v>351</v>
      </c>
      <c r="AC56" s="18">
        <v>149</v>
      </c>
      <c r="AD56" s="20">
        <v>202</v>
      </c>
    </row>
    <row r="57" spans="2:30" ht="14.1" customHeight="1" x14ac:dyDescent="0.4">
      <c r="B57" s="358">
        <v>18</v>
      </c>
      <c r="C57" s="383" t="s">
        <v>282</v>
      </c>
      <c r="D57" s="296">
        <v>5</v>
      </c>
      <c r="E57" s="299">
        <v>39</v>
      </c>
      <c r="F57" s="299">
        <f t="shared" si="13"/>
        <v>118</v>
      </c>
      <c r="G57" s="304">
        <f t="shared" si="14"/>
        <v>85</v>
      </c>
      <c r="H57" s="18">
        <v>4</v>
      </c>
      <c r="I57" s="300">
        <v>81</v>
      </c>
      <c r="J57" s="305">
        <f t="shared" si="15"/>
        <v>33</v>
      </c>
      <c r="K57" s="18">
        <v>7</v>
      </c>
      <c r="L57" s="302">
        <v>26</v>
      </c>
      <c r="M57" s="305">
        <f t="shared" si="16"/>
        <v>6</v>
      </c>
      <c r="N57" s="18">
        <v>1</v>
      </c>
      <c r="O57" s="19">
        <v>5</v>
      </c>
      <c r="P57" s="16">
        <f t="shared" si="17"/>
        <v>888</v>
      </c>
      <c r="Q57" s="18">
        <f t="shared" si="18"/>
        <v>448</v>
      </c>
      <c r="R57" s="19">
        <f t="shared" si="18"/>
        <v>440</v>
      </c>
      <c r="S57" s="18">
        <v>124</v>
      </c>
      <c r="T57" s="19">
        <v>150</v>
      </c>
      <c r="U57" s="18">
        <v>138</v>
      </c>
      <c r="V57" s="19">
        <v>133</v>
      </c>
      <c r="W57" s="18">
        <v>186</v>
      </c>
      <c r="X57" s="19">
        <v>157</v>
      </c>
      <c r="Y57" s="16">
        <f t="shared" si="19"/>
        <v>202</v>
      </c>
      <c r="Z57" s="18">
        <v>93</v>
      </c>
      <c r="AA57" s="19">
        <v>109</v>
      </c>
      <c r="AB57" s="16">
        <f t="shared" si="20"/>
        <v>317</v>
      </c>
      <c r="AC57" s="18">
        <v>143</v>
      </c>
      <c r="AD57" s="20">
        <v>174</v>
      </c>
    </row>
    <row r="58" spans="2:30" ht="14.1" customHeight="1" x14ac:dyDescent="0.4">
      <c r="B58" s="358">
        <v>19</v>
      </c>
      <c r="C58" s="383" t="s">
        <v>283</v>
      </c>
      <c r="D58" s="296">
        <v>10</v>
      </c>
      <c r="E58" s="299">
        <v>54</v>
      </c>
      <c r="F58" s="299">
        <f t="shared" si="13"/>
        <v>168</v>
      </c>
      <c r="G58" s="304">
        <f t="shared" si="14"/>
        <v>119</v>
      </c>
      <c r="H58" s="18">
        <v>10</v>
      </c>
      <c r="I58" s="300">
        <v>109</v>
      </c>
      <c r="J58" s="305">
        <f t="shared" si="15"/>
        <v>49</v>
      </c>
      <c r="K58" s="18">
        <v>1</v>
      </c>
      <c r="L58" s="19">
        <v>48</v>
      </c>
      <c r="M58" s="305">
        <f t="shared" si="16"/>
        <v>16</v>
      </c>
      <c r="N58" s="18">
        <v>4</v>
      </c>
      <c r="O58" s="19">
        <v>12</v>
      </c>
      <c r="P58" s="16">
        <f t="shared" si="17"/>
        <v>1011</v>
      </c>
      <c r="Q58" s="18">
        <f t="shared" si="18"/>
        <v>525</v>
      </c>
      <c r="R58" s="19">
        <f t="shared" si="18"/>
        <v>486</v>
      </c>
      <c r="S58" s="18">
        <v>182</v>
      </c>
      <c r="T58" s="19">
        <v>145</v>
      </c>
      <c r="U58" s="18">
        <v>160</v>
      </c>
      <c r="V58" s="19">
        <v>144</v>
      </c>
      <c r="W58" s="18">
        <v>183</v>
      </c>
      <c r="X58" s="19">
        <v>197</v>
      </c>
      <c r="Y58" s="16">
        <f t="shared" si="19"/>
        <v>305</v>
      </c>
      <c r="Z58" s="18">
        <v>178</v>
      </c>
      <c r="AA58" s="19">
        <v>127</v>
      </c>
      <c r="AB58" s="16">
        <f t="shared" si="20"/>
        <v>415</v>
      </c>
      <c r="AC58" s="18">
        <v>219</v>
      </c>
      <c r="AD58" s="20">
        <v>196</v>
      </c>
    </row>
    <row r="59" spans="2:30" ht="14.1" customHeight="1" x14ac:dyDescent="0.4">
      <c r="B59" s="358">
        <v>20</v>
      </c>
      <c r="C59" s="383" t="s">
        <v>284</v>
      </c>
      <c r="D59" s="296">
        <v>7</v>
      </c>
      <c r="E59" s="299">
        <v>33</v>
      </c>
      <c r="F59" s="299">
        <f t="shared" si="13"/>
        <v>90</v>
      </c>
      <c r="G59" s="304">
        <f t="shared" si="14"/>
        <v>76</v>
      </c>
      <c r="H59" s="18">
        <v>7</v>
      </c>
      <c r="I59" s="300">
        <v>69</v>
      </c>
      <c r="J59" s="305">
        <f t="shared" si="15"/>
        <v>14</v>
      </c>
      <c r="K59" s="18">
        <v>4</v>
      </c>
      <c r="L59" s="19">
        <v>10</v>
      </c>
      <c r="M59" s="305">
        <f t="shared" si="16"/>
        <v>21</v>
      </c>
      <c r="N59" s="18">
        <v>8</v>
      </c>
      <c r="O59" s="19">
        <v>13</v>
      </c>
      <c r="P59" s="16">
        <f t="shared" si="17"/>
        <v>599</v>
      </c>
      <c r="Q59" s="18">
        <f t="shared" si="18"/>
        <v>321</v>
      </c>
      <c r="R59" s="19">
        <f t="shared" si="18"/>
        <v>278</v>
      </c>
      <c r="S59" s="18">
        <v>95</v>
      </c>
      <c r="T59" s="19">
        <v>72</v>
      </c>
      <c r="U59" s="18">
        <v>108</v>
      </c>
      <c r="V59" s="19">
        <v>116</v>
      </c>
      <c r="W59" s="18">
        <v>118</v>
      </c>
      <c r="X59" s="19">
        <v>90</v>
      </c>
      <c r="Y59" s="16">
        <f t="shared" si="19"/>
        <v>193</v>
      </c>
      <c r="Z59" s="18">
        <v>112</v>
      </c>
      <c r="AA59" s="19">
        <v>81</v>
      </c>
      <c r="AB59" s="16">
        <f t="shared" si="20"/>
        <v>249</v>
      </c>
      <c r="AC59" s="18">
        <v>111</v>
      </c>
      <c r="AD59" s="20">
        <v>138</v>
      </c>
    </row>
    <row r="60" spans="2:30" ht="14.1" customHeight="1" x14ac:dyDescent="0.4">
      <c r="B60" s="358">
        <v>21</v>
      </c>
      <c r="C60" s="383" t="s">
        <v>285</v>
      </c>
      <c r="D60" s="296">
        <v>11</v>
      </c>
      <c r="E60" s="299">
        <v>80</v>
      </c>
      <c r="F60" s="299">
        <f t="shared" si="13"/>
        <v>215</v>
      </c>
      <c r="G60" s="304">
        <f t="shared" si="14"/>
        <v>162</v>
      </c>
      <c r="H60" s="18">
        <v>7</v>
      </c>
      <c r="I60" s="300">
        <v>155</v>
      </c>
      <c r="J60" s="305">
        <f t="shared" si="15"/>
        <v>53</v>
      </c>
      <c r="K60" s="18">
        <v>11</v>
      </c>
      <c r="L60" s="19">
        <v>42</v>
      </c>
      <c r="M60" s="305">
        <f t="shared" si="16"/>
        <v>29</v>
      </c>
      <c r="N60" s="18">
        <v>19</v>
      </c>
      <c r="O60" s="19">
        <v>10</v>
      </c>
      <c r="P60" s="16">
        <f t="shared" si="17"/>
        <v>1781</v>
      </c>
      <c r="Q60" s="18">
        <f t="shared" si="18"/>
        <v>847</v>
      </c>
      <c r="R60" s="19">
        <f t="shared" si="18"/>
        <v>934</v>
      </c>
      <c r="S60" s="18">
        <v>277</v>
      </c>
      <c r="T60" s="19">
        <v>268</v>
      </c>
      <c r="U60" s="18">
        <v>284</v>
      </c>
      <c r="V60" s="19">
        <v>312</v>
      </c>
      <c r="W60" s="18">
        <v>286</v>
      </c>
      <c r="X60" s="19">
        <v>354</v>
      </c>
      <c r="Y60" s="16">
        <f t="shared" si="19"/>
        <v>488</v>
      </c>
      <c r="Z60" s="18">
        <v>243</v>
      </c>
      <c r="AA60" s="19">
        <v>245</v>
      </c>
      <c r="AB60" s="16">
        <f t="shared" si="20"/>
        <v>704</v>
      </c>
      <c r="AC60" s="18">
        <v>331</v>
      </c>
      <c r="AD60" s="20">
        <v>373</v>
      </c>
    </row>
    <row r="61" spans="2:30" ht="14.1" customHeight="1" x14ac:dyDescent="0.4">
      <c r="B61" s="358">
        <v>22</v>
      </c>
      <c r="C61" s="383" t="s">
        <v>290</v>
      </c>
      <c r="D61" s="296">
        <v>10</v>
      </c>
      <c r="E61" s="299">
        <v>49</v>
      </c>
      <c r="F61" s="299">
        <f t="shared" si="13"/>
        <v>172</v>
      </c>
      <c r="G61" s="304">
        <f t="shared" si="14"/>
        <v>113</v>
      </c>
      <c r="H61" s="18">
        <v>7</v>
      </c>
      <c r="I61" s="300">
        <v>106</v>
      </c>
      <c r="J61" s="305">
        <f t="shared" si="15"/>
        <v>59</v>
      </c>
      <c r="K61" s="18">
        <v>4</v>
      </c>
      <c r="L61" s="19">
        <v>55</v>
      </c>
      <c r="M61" s="305">
        <f t="shared" si="16"/>
        <v>11</v>
      </c>
      <c r="N61" s="18">
        <v>5</v>
      </c>
      <c r="O61" s="19">
        <v>6</v>
      </c>
      <c r="P61" s="16">
        <f t="shared" si="17"/>
        <v>981</v>
      </c>
      <c r="Q61" s="18">
        <f t="shared" si="18"/>
        <v>496</v>
      </c>
      <c r="R61" s="19">
        <f t="shared" si="18"/>
        <v>485</v>
      </c>
      <c r="S61" s="18">
        <v>148</v>
      </c>
      <c r="T61" s="19">
        <v>148</v>
      </c>
      <c r="U61" s="18">
        <v>186</v>
      </c>
      <c r="V61" s="19">
        <v>158</v>
      </c>
      <c r="W61" s="18">
        <v>162</v>
      </c>
      <c r="X61" s="19">
        <v>179</v>
      </c>
      <c r="Y61" s="16">
        <f t="shared" si="19"/>
        <v>359</v>
      </c>
      <c r="Z61" s="18">
        <v>184</v>
      </c>
      <c r="AA61" s="19">
        <v>175</v>
      </c>
      <c r="AB61" s="16">
        <f t="shared" si="20"/>
        <v>388</v>
      </c>
      <c r="AC61" s="18">
        <v>186</v>
      </c>
      <c r="AD61" s="20">
        <v>202</v>
      </c>
    </row>
    <row r="62" spans="2:30" ht="14.1" customHeight="1" x14ac:dyDescent="0.4">
      <c r="B62" s="358">
        <v>23</v>
      </c>
      <c r="C62" s="383" t="s">
        <v>286</v>
      </c>
      <c r="D62" s="296">
        <v>4</v>
      </c>
      <c r="E62" s="299">
        <v>23</v>
      </c>
      <c r="F62" s="299">
        <f t="shared" si="13"/>
        <v>85</v>
      </c>
      <c r="G62" s="304">
        <f t="shared" si="14"/>
        <v>67</v>
      </c>
      <c r="H62" s="18">
        <v>4</v>
      </c>
      <c r="I62" s="300">
        <v>63</v>
      </c>
      <c r="J62" s="305">
        <f t="shared" si="15"/>
        <v>18</v>
      </c>
      <c r="K62" s="18">
        <v>0</v>
      </c>
      <c r="L62" s="19">
        <v>18</v>
      </c>
      <c r="M62" s="305">
        <f t="shared" si="16"/>
        <v>6</v>
      </c>
      <c r="N62" s="18">
        <v>2</v>
      </c>
      <c r="O62" s="19">
        <v>4</v>
      </c>
      <c r="P62" s="16">
        <f t="shared" si="17"/>
        <v>398</v>
      </c>
      <c r="Q62" s="18">
        <f t="shared" si="18"/>
        <v>199</v>
      </c>
      <c r="R62" s="19">
        <f t="shared" si="18"/>
        <v>199</v>
      </c>
      <c r="S62" s="18">
        <v>64</v>
      </c>
      <c r="T62" s="19">
        <v>71</v>
      </c>
      <c r="U62" s="18">
        <v>74</v>
      </c>
      <c r="V62" s="19">
        <v>56</v>
      </c>
      <c r="W62" s="18">
        <v>61</v>
      </c>
      <c r="X62" s="19">
        <v>72</v>
      </c>
      <c r="Y62" s="16">
        <f t="shared" si="19"/>
        <v>100</v>
      </c>
      <c r="Z62" s="18">
        <v>49</v>
      </c>
      <c r="AA62" s="19">
        <v>51</v>
      </c>
      <c r="AB62" s="16">
        <f t="shared" si="20"/>
        <v>164</v>
      </c>
      <c r="AC62" s="18">
        <v>92</v>
      </c>
      <c r="AD62" s="20">
        <v>72</v>
      </c>
    </row>
    <row r="63" spans="2:30" ht="14.1" customHeight="1" x14ac:dyDescent="0.4">
      <c r="B63" s="394">
        <v>24</v>
      </c>
      <c r="C63" s="395" t="s">
        <v>287</v>
      </c>
      <c r="D63" s="306">
        <v>1</v>
      </c>
      <c r="E63" s="307">
        <v>6</v>
      </c>
      <c r="F63" s="307">
        <f t="shared" si="13"/>
        <v>10</v>
      </c>
      <c r="G63" s="308">
        <f t="shared" si="14"/>
        <v>10</v>
      </c>
      <c r="H63" s="22">
        <v>0</v>
      </c>
      <c r="I63" s="309">
        <v>10</v>
      </c>
      <c r="J63" s="21">
        <f t="shared" si="15"/>
        <v>0</v>
      </c>
      <c r="K63" s="22">
        <v>0</v>
      </c>
      <c r="L63" s="23">
        <v>0</v>
      </c>
      <c r="M63" s="310">
        <f t="shared" si="16"/>
        <v>2</v>
      </c>
      <c r="N63" s="22">
        <v>1</v>
      </c>
      <c r="O63" s="23">
        <v>1</v>
      </c>
      <c r="P63" s="21">
        <f t="shared" si="17"/>
        <v>128</v>
      </c>
      <c r="Q63" s="22">
        <f t="shared" si="18"/>
        <v>71</v>
      </c>
      <c r="R63" s="23">
        <f t="shared" si="18"/>
        <v>57</v>
      </c>
      <c r="S63" s="22">
        <v>23</v>
      </c>
      <c r="T63" s="23">
        <v>21</v>
      </c>
      <c r="U63" s="22">
        <v>24</v>
      </c>
      <c r="V63" s="23">
        <v>13</v>
      </c>
      <c r="W63" s="22">
        <v>24</v>
      </c>
      <c r="X63" s="23">
        <v>23</v>
      </c>
      <c r="Y63" s="21">
        <f t="shared" si="19"/>
        <v>30</v>
      </c>
      <c r="Z63" s="22">
        <v>16</v>
      </c>
      <c r="AA63" s="23">
        <v>14</v>
      </c>
      <c r="AB63" s="21">
        <f t="shared" si="20"/>
        <v>52</v>
      </c>
      <c r="AC63" s="22">
        <v>25</v>
      </c>
      <c r="AD63" s="311">
        <v>27</v>
      </c>
    </row>
    <row r="64" spans="2:30" ht="15" customHeight="1" x14ac:dyDescent="0.4">
      <c r="B64" s="358" t="s">
        <v>17</v>
      </c>
      <c r="C64" s="358"/>
      <c r="D64" s="24"/>
      <c r="E64" s="25"/>
      <c r="F64" s="25"/>
      <c r="G64" s="24"/>
      <c r="H64" s="25"/>
      <c r="I64" s="25"/>
      <c r="J64" s="25"/>
      <c r="K64" s="25"/>
      <c r="L64" s="25"/>
      <c r="M64" s="24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</row>
    <row r="65" spans="2:30" ht="15" customHeight="1" x14ac:dyDescent="0.4">
      <c r="B65" s="358" t="s">
        <v>18</v>
      </c>
      <c r="C65" s="359"/>
      <c r="D65" s="359"/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</row>
  </sheetData>
  <phoneticPr fontId="1"/>
  <hyperlinks>
    <hyperlink ref="A1" location="目次!A1" display="目次へ" xr:uid="{7012C8D3-186B-4F53-8C5C-443692D81F01}"/>
  </hyperlinks>
  <printOptions horizontalCentered="1" verticalCentered="1"/>
  <pageMargins left="0.7" right="0.7" top="0.75" bottom="0.75" header="0.3" footer="0.3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G33"/>
  <sheetViews>
    <sheetView view="pageBreakPreview" zoomScale="85" zoomScaleNormal="100" zoomScaleSheetLayoutView="85" workbookViewId="0">
      <selection activeCell="D10" sqref="D10"/>
    </sheetView>
  </sheetViews>
  <sheetFormatPr defaultColWidth="6.25" defaultRowHeight="15" customHeight="1" x14ac:dyDescent="0.4"/>
  <cols>
    <col min="1" max="1" width="6.25" style="398"/>
    <col min="2" max="2" width="5.25" style="398" customWidth="1"/>
    <col min="3" max="7" width="6.25" style="398" customWidth="1"/>
    <col min="8" max="8" width="5.625" style="398" customWidth="1"/>
    <col min="9" max="9" width="6.75" style="398" bestFit="1" customWidth="1"/>
    <col min="10" max="10" width="6.25" style="398" customWidth="1"/>
    <col min="11" max="15" width="6.125" style="398" customWidth="1"/>
    <col min="16" max="31" width="6.25" style="398" customWidth="1"/>
    <col min="32" max="33" width="6.125" style="398" customWidth="1"/>
    <col min="34" max="34" width="6.25" style="398" customWidth="1"/>
    <col min="35" max="16384" width="6.25" style="398"/>
  </cols>
  <sheetData>
    <row r="1" spans="1:33" ht="15" customHeight="1" x14ac:dyDescent="0.4">
      <c r="A1" s="357" t="s">
        <v>390</v>
      </c>
      <c r="B1" s="396" t="s">
        <v>24</v>
      </c>
      <c r="C1" s="397"/>
      <c r="D1" s="397"/>
      <c r="E1" s="397"/>
      <c r="F1" s="397"/>
      <c r="G1" s="397"/>
      <c r="H1" s="397"/>
      <c r="J1" s="397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7"/>
      <c r="AD1" s="397"/>
      <c r="AE1" s="397"/>
      <c r="AF1" s="397"/>
      <c r="AG1" s="397"/>
    </row>
    <row r="2" spans="1:33" ht="15" customHeight="1" x14ac:dyDescent="0.4">
      <c r="B2" s="396" t="s">
        <v>1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D2" s="397"/>
      <c r="AE2" s="397"/>
      <c r="AF2" s="397"/>
      <c r="AG2" s="397"/>
    </row>
    <row r="3" spans="1:33" s="399" customFormat="1" ht="15" customHeight="1" x14ac:dyDescent="0.4">
      <c r="B3" s="400" t="s">
        <v>19</v>
      </c>
      <c r="C3" s="363"/>
      <c r="D3" s="401" t="s">
        <v>2</v>
      </c>
      <c r="E3" s="401" t="s">
        <v>20</v>
      </c>
      <c r="F3" s="402" t="s">
        <v>424</v>
      </c>
      <c r="G3" s="402"/>
      <c r="H3" s="403"/>
      <c r="I3" s="403"/>
      <c r="J3" s="403"/>
      <c r="K3" s="403"/>
      <c r="L3" s="404"/>
      <c r="M3" s="405" t="s">
        <v>25</v>
      </c>
      <c r="N3" s="370"/>
      <c r="O3" s="363"/>
      <c r="P3" s="402" t="s">
        <v>423</v>
      </c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4"/>
      <c r="AE3" s="406" t="s">
        <v>26</v>
      </c>
      <c r="AF3" s="370"/>
      <c r="AG3" s="370"/>
    </row>
    <row r="4" spans="1:33" s="399" customFormat="1" ht="15" customHeight="1" x14ac:dyDescent="0.4">
      <c r="B4" s="371"/>
      <c r="C4" s="372"/>
      <c r="D4" s="373"/>
      <c r="E4" s="373"/>
      <c r="F4" s="373" t="s">
        <v>7</v>
      </c>
      <c r="G4" s="402" t="s">
        <v>8</v>
      </c>
      <c r="H4" s="403"/>
      <c r="I4" s="404"/>
      <c r="J4" s="402" t="s">
        <v>9</v>
      </c>
      <c r="K4" s="403"/>
      <c r="L4" s="404"/>
      <c r="M4" s="375"/>
      <c r="N4" s="376"/>
      <c r="O4" s="377"/>
      <c r="P4" s="405" t="s">
        <v>10</v>
      </c>
      <c r="Q4" s="403"/>
      <c r="R4" s="404"/>
      <c r="S4" s="407" t="s">
        <v>27</v>
      </c>
      <c r="T4" s="403"/>
      <c r="U4" s="407" t="s">
        <v>28</v>
      </c>
      <c r="V4" s="404"/>
      <c r="W4" s="403" t="s">
        <v>29</v>
      </c>
      <c r="X4" s="404"/>
      <c r="Y4" s="402" t="s">
        <v>11</v>
      </c>
      <c r="Z4" s="404"/>
      <c r="AA4" s="402" t="s">
        <v>12</v>
      </c>
      <c r="AB4" s="404"/>
      <c r="AC4" s="402" t="s">
        <v>13</v>
      </c>
      <c r="AD4" s="404"/>
      <c r="AE4" s="375"/>
      <c r="AF4" s="376"/>
      <c r="AG4" s="376"/>
    </row>
    <row r="5" spans="1:33" s="399" customFormat="1" ht="14.1" customHeight="1" x14ac:dyDescent="0.4">
      <c r="B5" s="376"/>
      <c r="C5" s="377"/>
      <c r="D5" s="378"/>
      <c r="E5" s="378"/>
      <c r="F5" s="378"/>
      <c r="G5" s="408" t="s">
        <v>14</v>
      </c>
      <c r="H5" s="409" t="s">
        <v>15</v>
      </c>
      <c r="I5" s="410" t="s">
        <v>16</v>
      </c>
      <c r="J5" s="408" t="s">
        <v>14</v>
      </c>
      <c r="K5" s="409" t="s">
        <v>15</v>
      </c>
      <c r="L5" s="410" t="s">
        <v>16</v>
      </c>
      <c r="M5" s="408" t="s">
        <v>14</v>
      </c>
      <c r="N5" s="409" t="s">
        <v>15</v>
      </c>
      <c r="O5" s="410" t="s">
        <v>16</v>
      </c>
      <c r="P5" s="411"/>
      <c r="Q5" s="409" t="s">
        <v>15</v>
      </c>
      <c r="R5" s="410" t="s">
        <v>16</v>
      </c>
      <c r="S5" s="409" t="s">
        <v>30</v>
      </c>
      <c r="T5" s="410" t="s">
        <v>31</v>
      </c>
      <c r="U5" s="409" t="s">
        <v>30</v>
      </c>
      <c r="V5" s="410" t="s">
        <v>31</v>
      </c>
      <c r="W5" s="409" t="s">
        <v>30</v>
      </c>
      <c r="X5" s="410" t="s">
        <v>31</v>
      </c>
      <c r="Y5" s="409" t="s">
        <v>15</v>
      </c>
      <c r="Z5" s="410" t="s">
        <v>16</v>
      </c>
      <c r="AA5" s="409" t="s">
        <v>15</v>
      </c>
      <c r="AB5" s="410" t="s">
        <v>16</v>
      </c>
      <c r="AC5" s="409" t="s">
        <v>15</v>
      </c>
      <c r="AD5" s="410" t="s">
        <v>16</v>
      </c>
      <c r="AE5" s="412" t="s">
        <v>7</v>
      </c>
      <c r="AF5" s="409" t="s">
        <v>30</v>
      </c>
      <c r="AG5" s="413" t="s">
        <v>31</v>
      </c>
    </row>
    <row r="6" spans="1:33" ht="14.1" customHeight="1" x14ac:dyDescent="0.4">
      <c r="B6" s="358" t="s">
        <v>407</v>
      </c>
      <c r="C6" s="414"/>
      <c r="D6" s="415">
        <v>55</v>
      </c>
      <c r="E6" s="416">
        <v>257</v>
      </c>
      <c r="F6" s="416">
        <v>1338</v>
      </c>
      <c r="G6" s="416">
        <v>1188</v>
      </c>
      <c r="H6" s="417">
        <v>72</v>
      </c>
      <c r="I6" s="418">
        <v>1116</v>
      </c>
      <c r="J6" s="416">
        <v>150</v>
      </c>
      <c r="K6" s="417">
        <v>7</v>
      </c>
      <c r="L6" s="418">
        <v>143</v>
      </c>
      <c r="M6" s="416">
        <v>162</v>
      </c>
      <c r="N6" s="417">
        <v>38</v>
      </c>
      <c r="O6" s="418">
        <v>124</v>
      </c>
      <c r="P6" s="416">
        <v>8253</v>
      </c>
      <c r="Q6" s="417">
        <v>4217</v>
      </c>
      <c r="R6" s="418">
        <v>4036</v>
      </c>
      <c r="S6" s="417">
        <v>162</v>
      </c>
      <c r="T6" s="418">
        <v>189</v>
      </c>
      <c r="U6" s="417">
        <v>390</v>
      </c>
      <c r="V6" s="418">
        <v>418</v>
      </c>
      <c r="W6" s="417">
        <v>515</v>
      </c>
      <c r="X6" s="418">
        <v>471</v>
      </c>
      <c r="Y6" s="417">
        <v>1026</v>
      </c>
      <c r="Z6" s="418">
        <v>1001</v>
      </c>
      <c r="AA6" s="417">
        <v>1062</v>
      </c>
      <c r="AB6" s="418">
        <v>1027</v>
      </c>
      <c r="AC6" s="417">
        <v>1062</v>
      </c>
      <c r="AD6" s="418">
        <v>930</v>
      </c>
      <c r="AE6" s="419">
        <v>1371</v>
      </c>
      <c r="AF6" s="417">
        <v>691</v>
      </c>
      <c r="AG6" s="415">
        <v>680</v>
      </c>
    </row>
    <row r="7" spans="1:33" ht="14.1" customHeight="1" x14ac:dyDescent="0.4">
      <c r="B7" s="358" t="s">
        <v>408</v>
      </c>
      <c r="C7" s="414"/>
      <c r="D7" s="415">
        <v>58</v>
      </c>
      <c r="E7" s="416">
        <v>280</v>
      </c>
      <c r="F7" s="416">
        <v>1469</v>
      </c>
      <c r="G7" s="416">
        <v>1272</v>
      </c>
      <c r="H7" s="417">
        <v>80</v>
      </c>
      <c r="I7" s="418">
        <v>1192</v>
      </c>
      <c r="J7" s="416">
        <v>197</v>
      </c>
      <c r="K7" s="417">
        <v>17</v>
      </c>
      <c r="L7" s="418">
        <v>180</v>
      </c>
      <c r="M7" s="416">
        <v>205</v>
      </c>
      <c r="N7" s="417">
        <v>38</v>
      </c>
      <c r="O7" s="418">
        <v>167</v>
      </c>
      <c r="P7" s="416">
        <v>8514</v>
      </c>
      <c r="Q7" s="417">
        <v>4355</v>
      </c>
      <c r="R7" s="418">
        <v>4159</v>
      </c>
      <c r="S7" s="417">
        <v>163</v>
      </c>
      <c r="T7" s="418">
        <v>156</v>
      </c>
      <c r="U7" s="417">
        <v>419</v>
      </c>
      <c r="V7" s="418">
        <v>418</v>
      </c>
      <c r="W7" s="417">
        <v>521</v>
      </c>
      <c r="X7" s="418">
        <v>486</v>
      </c>
      <c r="Y7" s="417">
        <v>1090</v>
      </c>
      <c r="Z7" s="418">
        <v>968</v>
      </c>
      <c r="AA7" s="417">
        <v>1042</v>
      </c>
      <c r="AB7" s="418">
        <v>1046</v>
      </c>
      <c r="AC7" s="417">
        <v>1120</v>
      </c>
      <c r="AD7" s="418">
        <v>1085</v>
      </c>
      <c r="AE7" s="419">
        <v>1355</v>
      </c>
      <c r="AF7" s="417">
        <v>719</v>
      </c>
      <c r="AG7" s="415">
        <v>636</v>
      </c>
    </row>
    <row r="8" spans="1:33" ht="14.1" customHeight="1" x14ac:dyDescent="0.4">
      <c r="B8" s="358" t="s">
        <v>409</v>
      </c>
      <c r="C8" s="414"/>
      <c r="D8" s="415">
        <v>62</v>
      </c>
      <c r="E8" s="416">
        <v>286</v>
      </c>
      <c r="F8" s="416">
        <v>1519</v>
      </c>
      <c r="G8" s="416">
        <v>1330</v>
      </c>
      <c r="H8" s="417">
        <v>87</v>
      </c>
      <c r="I8" s="418">
        <v>1243</v>
      </c>
      <c r="J8" s="416">
        <v>189</v>
      </c>
      <c r="K8" s="417">
        <v>18</v>
      </c>
      <c r="L8" s="418">
        <v>171</v>
      </c>
      <c r="M8" s="416">
        <v>207</v>
      </c>
      <c r="N8" s="417">
        <v>39</v>
      </c>
      <c r="O8" s="418">
        <v>168</v>
      </c>
      <c r="P8" s="416">
        <v>8709</v>
      </c>
      <c r="Q8" s="417">
        <v>4454</v>
      </c>
      <c r="R8" s="418">
        <v>4255</v>
      </c>
      <c r="S8" s="417">
        <v>158</v>
      </c>
      <c r="T8" s="418">
        <v>161</v>
      </c>
      <c r="U8" s="417">
        <v>449</v>
      </c>
      <c r="V8" s="418">
        <v>437</v>
      </c>
      <c r="W8" s="417">
        <v>570</v>
      </c>
      <c r="X8" s="418">
        <v>508</v>
      </c>
      <c r="Y8" s="417">
        <v>1102</v>
      </c>
      <c r="Z8" s="418">
        <v>1035</v>
      </c>
      <c r="AA8" s="417">
        <v>1110</v>
      </c>
      <c r="AB8" s="418">
        <v>1023</v>
      </c>
      <c r="AC8" s="417">
        <v>1065</v>
      </c>
      <c r="AD8" s="418">
        <v>1091</v>
      </c>
      <c r="AE8" s="419">
        <v>1291</v>
      </c>
      <c r="AF8" s="417">
        <v>647</v>
      </c>
      <c r="AG8" s="415">
        <v>644</v>
      </c>
    </row>
    <row r="9" spans="1:33" ht="14.1" customHeight="1" x14ac:dyDescent="0.4">
      <c r="B9" s="358" t="s">
        <v>410</v>
      </c>
      <c r="C9" s="414"/>
      <c r="D9" s="415">
        <v>66</v>
      </c>
      <c r="E9" s="416">
        <v>313</v>
      </c>
      <c r="F9" s="416">
        <v>1607</v>
      </c>
      <c r="G9" s="416">
        <v>1409</v>
      </c>
      <c r="H9" s="417">
        <v>123</v>
      </c>
      <c r="I9" s="418">
        <v>1286</v>
      </c>
      <c r="J9" s="416">
        <v>198</v>
      </c>
      <c r="K9" s="417">
        <v>17</v>
      </c>
      <c r="L9" s="418">
        <v>181</v>
      </c>
      <c r="M9" s="416">
        <v>209</v>
      </c>
      <c r="N9" s="417">
        <v>42</v>
      </c>
      <c r="O9" s="418">
        <v>167</v>
      </c>
      <c r="P9" s="416">
        <v>9185</v>
      </c>
      <c r="Q9" s="417">
        <v>4693</v>
      </c>
      <c r="R9" s="418">
        <v>4492</v>
      </c>
      <c r="S9" s="417">
        <v>171</v>
      </c>
      <c r="T9" s="418">
        <v>164</v>
      </c>
      <c r="U9" s="417">
        <v>468</v>
      </c>
      <c r="V9" s="418">
        <v>470</v>
      </c>
      <c r="W9" s="417">
        <v>585</v>
      </c>
      <c r="X9" s="418">
        <v>568</v>
      </c>
      <c r="Y9" s="417">
        <v>1165</v>
      </c>
      <c r="Z9" s="418">
        <v>1122</v>
      </c>
      <c r="AA9" s="417">
        <v>1148</v>
      </c>
      <c r="AB9" s="418">
        <v>1077</v>
      </c>
      <c r="AC9" s="417">
        <v>1156</v>
      </c>
      <c r="AD9" s="418">
        <v>1091</v>
      </c>
      <c r="AE9" s="419">
        <v>1431</v>
      </c>
      <c r="AF9" s="417">
        <v>724</v>
      </c>
      <c r="AG9" s="415">
        <v>707</v>
      </c>
    </row>
    <row r="10" spans="1:33" ht="14.1" customHeight="1" x14ac:dyDescent="0.4">
      <c r="B10" s="358" t="s">
        <v>411</v>
      </c>
      <c r="C10" s="414"/>
      <c r="D10" s="415">
        <f>D12</f>
        <v>69</v>
      </c>
      <c r="E10" s="416">
        <f t="shared" ref="E10:AG10" si="0">E12</f>
        <v>320</v>
      </c>
      <c r="F10" s="416">
        <f t="shared" si="0"/>
        <v>1706</v>
      </c>
      <c r="G10" s="416">
        <f t="shared" si="0"/>
        <v>1464</v>
      </c>
      <c r="H10" s="417">
        <f t="shared" si="0"/>
        <v>98</v>
      </c>
      <c r="I10" s="418">
        <f t="shared" si="0"/>
        <v>1366</v>
      </c>
      <c r="J10" s="416">
        <f t="shared" si="0"/>
        <v>242</v>
      </c>
      <c r="K10" s="417">
        <f t="shared" si="0"/>
        <v>18</v>
      </c>
      <c r="L10" s="418">
        <f t="shared" si="0"/>
        <v>224</v>
      </c>
      <c r="M10" s="416">
        <f t="shared" si="0"/>
        <v>229</v>
      </c>
      <c r="N10" s="417">
        <f t="shared" si="0"/>
        <v>46</v>
      </c>
      <c r="O10" s="418">
        <f t="shared" si="0"/>
        <v>183</v>
      </c>
      <c r="P10" s="416">
        <f t="shared" si="0"/>
        <v>9709</v>
      </c>
      <c r="Q10" s="417">
        <f t="shared" si="0"/>
        <v>4833</v>
      </c>
      <c r="R10" s="418">
        <f t="shared" si="0"/>
        <v>4876</v>
      </c>
      <c r="S10" s="417">
        <f t="shared" si="0"/>
        <v>178</v>
      </c>
      <c r="T10" s="418">
        <f t="shared" si="0"/>
        <v>152</v>
      </c>
      <c r="U10" s="417">
        <f t="shared" si="0"/>
        <v>494</v>
      </c>
      <c r="V10" s="418">
        <f t="shared" si="0"/>
        <v>560</v>
      </c>
      <c r="W10" s="417">
        <f t="shared" si="0"/>
        <v>599</v>
      </c>
      <c r="X10" s="418">
        <f t="shared" si="0"/>
        <v>597</v>
      </c>
      <c r="Y10" s="417">
        <f t="shared" si="0"/>
        <v>1158</v>
      </c>
      <c r="Z10" s="418">
        <f t="shared" si="0"/>
        <v>1184</v>
      </c>
      <c r="AA10" s="417">
        <f t="shared" si="0"/>
        <v>1218</v>
      </c>
      <c r="AB10" s="418">
        <f t="shared" si="0"/>
        <v>1195</v>
      </c>
      <c r="AC10" s="417">
        <f t="shared" si="0"/>
        <v>1186</v>
      </c>
      <c r="AD10" s="418">
        <f t="shared" si="0"/>
        <v>1188</v>
      </c>
      <c r="AE10" s="419">
        <f t="shared" si="0"/>
        <v>1532</v>
      </c>
      <c r="AF10" s="417">
        <f t="shared" si="0"/>
        <v>740</v>
      </c>
      <c r="AG10" s="415">
        <f t="shared" si="0"/>
        <v>792</v>
      </c>
    </row>
    <row r="11" spans="1:33" ht="6" customHeight="1" x14ac:dyDescent="0.4">
      <c r="B11" s="396"/>
      <c r="C11" s="414"/>
      <c r="D11" s="415"/>
      <c r="E11" s="419"/>
      <c r="F11" s="419"/>
      <c r="G11" s="419"/>
      <c r="H11" s="417"/>
      <c r="I11" s="415"/>
      <c r="J11" s="419"/>
      <c r="K11" s="417"/>
      <c r="L11" s="415"/>
      <c r="M11" s="419"/>
      <c r="N11" s="417"/>
      <c r="O11" s="415"/>
      <c r="P11" s="419"/>
      <c r="Q11" s="417"/>
      <c r="R11" s="415"/>
      <c r="S11" s="417"/>
      <c r="T11" s="415"/>
      <c r="U11" s="417"/>
      <c r="V11" s="415"/>
      <c r="W11" s="417"/>
      <c r="X11" s="415"/>
      <c r="Y11" s="417"/>
      <c r="Z11" s="415"/>
      <c r="AA11" s="417"/>
      <c r="AB11" s="415"/>
      <c r="AC11" s="417"/>
      <c r="AD11" s="415"/>
      <c r="AE11" s="419"/>
      <c r="AF11" s="417"/>
      <c r="AG11" s="415"/>
    </row>
    <row r="12" spans="1:33" ht="14.1" customHeight="1" x14ac:dyDescent="0.4">
      <c r="B12" s="396" t="s">
        <v>23</v>
      </c>
      <c r="C12" s="414"/>
      <c r="D12" s="34">
        <f>SUM(D13:D31)</f>
        <v>69</v>
      </c>
      <c r="E12" s="34">
        <f t="shared" ref="E12:AG12" si="1">SUM(E13:E31)</f>
        <v>320</v>
      </c>
      <c r="F12" s="34">
        <f t="shared" si="1"/>
        <v>1706</v>
      </c>
      <c r="G12" s="34">
        <f t="shared" si="1"/>
        <v>1464</v>
      </c>
      <c r="H12" s="35">
        <f t="shared" si="1"/>
        <v>98</v>
      </c>
      <c r="I12" s="36">
        <f t="shared" si="1"/>
        <v>1366</v>
      </c>
      <c r="J12" s="34">
        <f t="shared" si="1"/>
        <v>242</v>
      </c>
      <c r="K12" s="35">
        <f t="shared" si="1"/>
        <v>18</v>
      </c>
      <c r="L12" s="36">
        <f t="shared" si="1"/>
        <v>224</v>
      </c>
      <c r="M12" s="34">
        <f t="shared" si="1"/>
        <v>229</v>
      </c>
      <c r="N12" s="35">
        <f t="shared" si="1"/>
        <v>46</v>
      </c>
      <c r="O12" s="36">
        <f t="shared" si="1"/>
        <v>183</v>
      </c>
      <c r="P12" s="34">
        <f t="shared" si="1"/>
        <v>9709</v>
      </c>
      <c r="Q12" s="35">
        <f t="shared" si="1"/>
        <v>4833</v>
      </c>
      <c r="R12" s="36">
        <f t="shared" si="1"/>
        <v>4876</v>
      </c>
      <c r="S12" s="35">
        <f t="shared" si="1"/>
        <v>178</v>
      </c>
      <c r="T12" s="36">
        <f t="shared" si="1"/>
        <v>152</v>
      </c>
      <c r="U12" s="35">
        <f t="shared" si="1"/>
        <v>494</v>
      </c>
      <c r="V12" s="36">
        <f t="shared" si="1"/>
        <v>560</v>
      </c>
      <c r="W12" s="35">
        <f t="shared" si="1"/>
        <v>599</v>
      </c>
      <c r="X12" s="36">
        <f t="shared" si="1"/>
        <v>597</v>
      </c>
      <c r="Y12" s="35">
        <f t="shared" si="1"/>
        <v>1158</v>
      </c>
      <c r="Z12" s="36">
        <f t="shared" si="1"/>
        <v>1184</v>
      </c>
      <c r="AA12" s="35">
        <f t="shared" si="1"/>
        <v>1218</v>
      </c>
      <c r="AB12" s="36">
        <f t="shared" si="1"/>
        <v>1195</v>
      </c>
      <c r="AC12" s="35">
        <f t="shared" si="1"/>
        <v>1186</v>
      </c>
      <c r="AD12" s="36">
        <f t="shared" si="1"/>
        <v>1188</v>
      </c>
      <c r="AE12" s="34">
        <f t="shared" si="1"/>
        <v>1532</v>
      </c>
      <c r="AF12" s="35">
        <f t="shared" si="1"/>
        <v>740</v>
      </c>
      <c r="AG12" s="36">
        <f t="shared" si="1"/>
        <v>792</v>
      </c>
    </row>
    <row r="13" spans="1:33" ht="14.1" customHeight="1" x14ac:dyDescent="0.4">
      <c r="B13" s="396">
        <v>1</v>
      </c>
      <c r="C13" s="414" t="s">
        <v>292</v>
      </c>
      <c r="D13" s="40">
        <v>1</v>
      </c>
      <c r="E13" s="37">
        <v>4</v>
      </c>
      <c r="F13" s="37">
        <f>G13+J13</f>
        <v>19</v>
      </c>
      <c r="G13" s="38">
        <f>H13+I13</f>
        <v>19</v>
      </c>
      <c r="H13" s="35">
        <v>1</v>
      </c>
      <c r="I13" s="39">
        <v>18</v>
      </c>
      <c r="J13" s="37">
        <f>K13+L13</f>
        <v>0</v>
      </c>
      <c r="K13" s="35">
        <v>0</v>
      </c>
      <c r="L13" s="39">
        <v>0</v>
      </c>
      <c r="M13" s="38">
        <f>N13+O13</f>
        <v>4</v>
      </c>
      <c r="N13" s="35">
        <v>3</v>
      </c>
      <c r="O13" s="39">
        <v>1</v>
      </c>
      <c r="P13" s="37">
        <f>Q13+R13</f>
        <v>91</v>
      </c>
      <c r="Q13" s="35">
        <f>S13+U13+W13+Y13+AA13+AC13</f>
        <v>38</v>
      </c>
      <c r="R13" s="39">
        <f>T13+V13+X13+Z13+AB13+AD13</f>
        <v>53</v>
      </c>
      <c r="S13" s="35">
        <v>2</v>
      </c>
      <c r="T13" s="39">
        <v>5</v>
      </c>
      <c r="U13" s="35">
        <v>7</v>
      </c>
      <c r="V13" s="39">
        <v>8</v>
      </c>
      <c r="W13" s="35">
        <v>6</v>
      </c>
      <c r="X13" s="39">
        <v>7</v>
      </c>
      <c r="Y13" s="35">
        <v>9</v>
      </c>
      <c r="Z13" s="39">
        <v>12</v>
      </c>
      <c r="AA13" s="35">
        <v>7</v>
      </c>
      <c r="AB13" s="39">
        <v>10</v>
      </c>
      <c r="AC13" s="35">
        <v>7</v>
      </c>
      <c r="AD13" s="39">
        <v>11</v>
      </c>
      <c r="AE13" s="34">
        <f>AF13+AG13</f>
        <v>6</v>
      </c>
      <c r="AF13" s="35">
        <v>1</v>
      </c>
      <c r="AG13" s="36">
        <v>5</v>
      </c>
    </row>
    <row r="14" spans="1:33" ht="14.1" customHeight="1" x14ac:dyDescent="0.4">
      <c r="B14" s="396">
        <v>2</v>
      </c>
      <c r="C14" s="414" t="s">
        <v>293</v>
      </c>
      <c r="D14" s="40">
        <v>7</v>
      </c>
      <c r="E14" s="37">
        <v>38</v>
      </c>
      <c r="F14" s="37">
        <f t="shared" ref="F14:F31" si="2">G14+J14</f>
        <v>193</v>
      </c>
      <c r="G14" s="38">
        <f t="shared" ref="G14:G31" si="3">H14+I14</f>
        <v>167</v>
      </c>
      <c r="H14" s="35">
        <v>7</v>
      </c>
      <c r="I14" s="39">
        <v>160</v>
      </c>
      <c r="J14" s="38">
        <f t="shared" ref="J14:J31" si="4">K14+L14</f>
        <v>26</v>
      </c>
      <c r="K14" s="35">
        <v>0</v>
      </c>
      <c r="L14" s="39">
        <v>26</v>
      </c>
      <c r="M14" s="38">
        <f t="shared" ref="M14:M31" si="5">N14+O14</f>
        <v>24</v>
      </c>
      <c r="N14" s="35">
        <v>4</v>
      </c>
      <c r="O14" s="39">
        <v>20</v>
      </c>
      <c r="P14" s="37">
        <f t="shared" ref="P14:P31" si="6">Q14+R14</f>
        <v>1203</v>
      </c>
      <c r="Q14" s="35">
        <f t="shared" ref="Q14:R31" si="7">S14+U14+W14+Y14+AA14+AC14</f>
        <v>590</v>
      </c>
      <c r="R14" s="39">
        <f t="shared" si="7"/>
        <v>613</v>
      </c>
      <c r="S14" s="35">
        <v>14</v>
      </c>
      <c r="T14" s="39">
        <v>25</v>
      </c>
      <c r="U14" s="35">
        <v>64</v>
      </c>
      <c r="V14" s="39">
        <v>68</v>
      </c>
      <c r="W14" s="35">
        <v>91</v>
      </c>
      <c r="X14" s="39">
        <v>83</v>
      </c>
      <c r="Y14" s="35">
        <v>138</v>
      </c>
      <c r="Z14" s="39">
        <v>143</v>
      </c>
      <c r="AA14" s="35">
        <v>135</v>
      </c>
      <c r="AB14" s="39">
        <v>144</v>
      </c>
      <c r="AC14" s="35">
        <v>148</v>
      </c>
      <c r="AD14" s="39">
        <v>150</v>
      </c>
      <c r="AE14" s="34">
        <f t="shared" ref="AE14:AE31" si="8">AF14+AG14</f>
        <v>107</v>
      </c>
      <c r="AF14" s="35">
        <v>48</v>
      </c>
      <c r="AG14" s="36">
        <v>59</v>
      </c>
    </row>
    <row r="15" spans="1:33" ht="14.1" customHeight="1" x14ac:dyDescent="0.4">
      <c r="B15" s="396">
        <v>3</v>
      </c>
      <c r="C15" s="414" t="s">
        <v>294</v>
      </c>
      <c r="D15" s="40">
        <v>6</v>
      </c>
      <c r="E15" s="37">
        <v>18</v>
      </c>
      <c r="F15" s="37">
        <f t="shared" si="2"/>
        <v>144</v>
      </c>
      <c r="G15" s="38">
        <f t="shared" si="3"/>
        <v>144</v>
      </c>
      <c r="H15" s="35">
        <v>14</v>
      </c>
      <c r="I15" s="39">
        <v>130</v>
      </c>
      <c r="J15" s="38">
        <f t="shared" si="4"/>
        <v>0</v>
      </c>
      <c r="K15" s="35">
        <v>0</v>
      </c>
      <c r="L15" s="39">
        <v>0</v>
      </c>
      <c r="M15" s="38">
        <f t="shared" si="5"/>
        <v>26</v>
      </c>
      <c r="N15" s="35">
        <v>6</v>
      </c>
      <c r="O15" s="39">
        <v>20</v>
      </c>
      <c r="P15" s="37">
        <f t="shared" si="6"/>
        <v>645</v>
      </c>
      <c r="Q15" s="35">
        <f t="shared" si="7"/>
        <v>320</v>
      </c>
      <c r="R15" s="39">
        <f t="shared" si="7"/>
        <v>325</v>
      </c>
      <c r="S15" s="35">
        <v>27</v>
      </c>
      <c r="T15" s="39">
        <v>20</v>
      </c>
      <c r="U15" s="35">
        <v>43</v>
      </c>
      <c r="V15" s="39">
        <v>45</v>
      </c>
      <c r="W15" s="35">
        <v>45</v>
      </c>
      <c r="X15" s="39">
        <v>56</v>
      </c>
      <c r="Y15" s="35">
        <v>67</v>
      </c>
      <c r="Z15" s="39">
        <v>70</v>
      </c>
      <c r="AA15" s="35">
        <v>63</v>
      </c>
      <c r="AB15" s="39">
        <v>72</v>
      </c>
      <c r="AC15" s="35">
        <v>75</v>
      </c>
      <c r="AD15" s="39">
        <v>62</v>
      </c>
      <c r="AE15" s="34">
        <f t="shared" si="8"/>
        <v>41</v>
      </c>
      <c r="AF15" s="35">
        <v>23</v>
      </c>
      <c r="AG15" s="36">
        <v>18</v>
      </c>
    </row>
    <row r="16" spans="1:33" ht="14.1" customHeight="1" x14ac:dyDescent="0.4">
      <c r="B16" s="396">
        <v>4</v>
      </c>
      <c r="C16" s="414" t="s">
        <v>295</v>
      </c>
      <c r="D16" s="40">
        <v>1</v>
      </c>
      <c r="E16" s="37">
        <v>8</v>
      </c>
      <c r="F16" s="37">
        <f t="shared" si="2"/>
        <v>44</v>
      </c>
      <c r="G16" s="38">
        <f t="shared" si="3"/>
        <v>34</v>
      </c>
      <c r="H16" s="35">
        <v>3</v>
      </c>
      <c r="I16" s="39">
        <v>31</v>
      </c>
      <c r="J16" s="38">
        <f t="shared" si="4"/>
        <v>10</v>
      </c>
      <c r="K16" s="35">
        <v>0</v>
      </c>
      <c r="L16" s="39">
        <v>10</v>
      </c>
      <c r="M16" s="38">
        <f t="shared" si="5"/>
        <v>5</v>
      </c>
      <c r="N16" s="35">
        <v>0</v>
      </c>
      <c r="O16" s="39">
        <v>5</v>
      </c>
      <c r="P16" s="37">
        <f t="shared" si="6"/>
        <v>183</v>
      </c>
      <c r="Q16" s="35">
        <f t="shared" si="7"/>
        <v>91</v>
      </c>
      <c r="R16" s="39">
        <f t="shared" si="7"/>
        <v>92</v>
      </c>
      <c r="S16" s="35">
        <v>5</v>
      </c>
      <c r="T16" s="39">
        <v>0</v>
      </c>
      <c r="U16" s="35">
        <v>7</v>
      </c>
      <c r="V16" s="39">
        <v>5</v>
      </c>
      <c r="W16" s="35">
        <v>6</v>
      </c>
      <c r="X16" s="39">
        <v>6</v>
      </c>
      <c r="Y16" s="35">
        <v>18</v>
      </c>
      <c r="Z16" s="39">
        <v>29</v>
      </c>
      <c r="AA16" s="35">
        <v>31</v>
      </c>
      <c r="AB16" s="39">
        <v>24</v>
      </c>
      <c r="AC16" s="35">
        <v>24</v>
      </c>
      <c r="AD16" s="39">
        <v>28</v>
      </c>
      <c r="AE16" s="34">
        <f t="shared" si="8"/>
        <v>40</v>
      </c>
      <c r="AF16" s="35">
        <v>16</v>
      </c>
      <c r="AG16" s="36">
        <v>24</v>
      </c>
    </row>
    <row r="17" spans="2:33" ht="14.1" customHeight="1" x14ac:dyDescent="0.4">
      <c r="B17" s="396">
        <v>5</v>
      </c>
      <c r="C17" s="414" t="s">
        <v>296</v>
      </c>
      <c r="D17" s="40">
        <v>5</v>
      </c>
      <c r="E17" s="37">
        <v>24</v>
      </c>
      <c r="F17" s="37">
        <f t="shared" si="2"/>
        <v>134</v>
      </c>
      <c r="G17" s="38">
        <f t="shared" si="3"/>
        <v>120</v>
      </c>
      <c r="H17" s="35">
        <v>4</v>
      </c>
      <c r="I17" s="39">
        <v>116</v>
      </c>
      <c r="J17" s="38">
        <f t="shared" si="4"/>
        <v>14</v>
      </c>
      <c r="K17" s="35">
        <v>8</v>
      </c>
      <c r="L17" s="39">
        <v>6</v>
      </c>
      <c r="M17" s="38">
        <f t="shared" si="5"/>
        <v>14</v>
      </c>
      <c r="N17" s="35">
        <v>0</v>
      </c>
      <c r="O17" s="39">
        <v>14</v>
      </c>
      <c r="P17" s="37">
        <f t="shared" si="6"/>
        <v>662</v>
      </c>
      <c r="Q17" s="35">
        <f t="shared" si="7"/>
        <v>340</v>
      </c>
      <c r="R17" s="39">
        <f t="shared" si="7"/>
        <v>322</v>
      </c>
      <c r="S17" s="35">
        <v>9</v>
      </c>
      <c r="T17" s="39">
        <v>6</v>
      </c>
      <c r="U17" s="35">
        <v>27</v>
      </c>
      <c r="V17" s="39">
        <v>26</v>
      </c>
      <c r="W17" s="35">
        <v>57</v>
      </c>
      <c r="X17" s="39">
        <v>44</v>
      </c>
      <c r="Y17" s="35">
        <v>74</v>
      </c>
      <c r="Z17" s="39">
        <v>80</v>
      </c>
      <c r="AA17" s="35">
        <v>90</v>
      </c>
      <c r="AB17" s="39">
        <v>84</v>
      </c>
      <c r="AC17" s="35">
        <v>83</v>
      </c>
      <c r="AD17" s="39">
        <v>82</v>
      </c>
      <c r="AE17" s="34">
        <f t="shared" si="8"/>
        <v>42</v>
      </c>
      <c r="AF17" s="35">
        <v>21</v>
      </c>
      <c r="AG17" s="36">
        <v>21</v>
      </c>
    </row>
    <row r="18" spans="2:33" ht="14.1" customHeight="1" x14ac:dyDescent="0.4">
      <c r="B18" s="396">
        <v>6</v>
      </c>
      <c r="C18" s="414" t="s">
        <v>297</v>
      </c>
      <c r="D18" s="40">
        <v>2</v>
      </c>
      <c r="E18" s="37">
        <v>6</v>
      </c>
      <c r="F18" s="37">
        <f t="shared" si="2"/>
        <v>44</v>
      </c>
      <c r="G18" s="38">
        <f t="shared" si="3"/>
        <v>39</v>
      </c>
      <c r="H18" s="35">
        <v>1</v>
      </c>
      <c r="I18" s="39">
        <v>38</v>
      </c>
      <c r="J18" s="38">
        <f t="shared" si="4"/>
        <v>5</v>
      </c>
      <c r="K18" s="35">
        <v>0</v>
      </c>
      <c r="L18" s="39">
        <v>5</v>
      </c>
      <c r="M18" s="38">
        <f t="shared" si="5"/>
        <v>13</v>
      </c>
      <c r="N18" s="35">
        <v>0</v>
      </c>
      <c r="O18" s="39">
        <v>13</v>
      </c>
      <c r="P18" s="37">
        <f t="shared" si="6"/>
        <v>214</v>
      </c>
      <c r="Q18" s="35">
        <f t="shared" si="7"/>
        <v>110</v>
      </c>
      <c r="R18" s="39">
        <f t="shared" si="7"/>
        <v>104</v>
      </c>
      <c r="S18" s="35">
        <v>6</v>
      </c>
      <c r="T18" s="39">
        <v>6</v>
      </c>
      <c r="U18" s="35">
        <v>17</v>
      </c>
      <c r="V18" s="39">
        <v>12</v>
      </c>
      <c r="W18" s="35">
        <v>17</v>
      </c>
      <c r="X18" s="39">
        <v>17</v>
      </c>
      <c r="Y18" s="35">
        <v>30</v>
      </c>
      <c r="Z18" s="39">
        <v>17</v>
      </c>
      <c r="AA18" s="35">
        <v>27</v>
      </c>
      <c r="AB18" s="39">
        <v>20</v>
      </c>
      <c r="AC18" s="35">
        <v>13</v>
      </c>
      <c r="AD18" s="39">
        <v>32</v>
      </c>
      <c r="AE18" s="34">
        <f t="shared" si="8"/>
        <v>84</v>
      </c>
      <c r="AF18" s="35">
        <v>43</v>
      </c>
      <c r="AG18" s="36">
        <v>41</v>
      </c>
    </row>
    <row r="19" spans="2:33" ht="14.1" customHeight="1" x14ac:dyDescent="0.4">
      <c r="B19" s="396">
        <v>7</v>
      </c>
      <c r="C19" s="414" t="s">
        <v>418</v>
      </c>
      <c r="D19" s="40">
        <v>2</v>
      </c>
      <c r="E19" s="37">
        <v>6</v>
      </c>
      <c r="F19" s="37">
        <f t="shared" ref="F19" si="9">G19+J19</f>
        <v>25</v>
      </c>
      <c r="G19" s="38">
        <f t="shared" ref="G19" si="10">H19+I19</f>
        <v>21</v>
      </c>
      <c r="H19" s="35">
        <v>6</v>
      </c>
      <c r="I19" s="39">
        <v>15</v>
      </c>
      <c r="J19" s="38">
        <f t="shared" si="4"/>
        <v>4</v>
      </c>
      <c r="K19" s="35">
        <v>0</v>
      </c>
      <c r="L19" s="39">
        <v>4</v>
      </c>
      <c r="M19" s="38">
        <f t="shared" si="5"/>
        <v>6</v>
      </c>
      <c r="N19" s="35">
        <v>2</v>
      </c>
      <c r="O19" s="39">
        <v>4</v>
      </c>
      <c r="P19" s="37">
        <f t="shared" ref="P19" si="11">Q19+R19</f>
        <v>215</v>
      </c>
      <c r="Q19" s="35">
        <f t="shared" ref="Q19" si="12">S19+U19+W19+Y19+AA19+AC19</f>
        <v>115</v>
      </c>
      <c r="R19" s="39">
        <f t="shared" ref="R19" si="13">T19+V19+X19+Z19+AB19+AD19</f>
        <v>100</v>
      </c>
      <c r="S19" s="35">
        <v>9</v>
      </c>
      <c r="T19" s="39">
        <v>5</v>
      </c>
      <c r="U19" s="35">
        <v>13</v>
      </c>
      <c r="V19" s="39">
        <v>15</v>
      </c>
      <c r="W19" s="35">
        <v>14</v>
      </c>
      <c r="X19" s="39">
        <v>18</v>
      </c>
      <c r="Y19" s="35">
        <v>34</v>
      </c>
      <c r="Z19" s="39">
        <v>27</v>
      </c>
      <c r="AA19" s="35">
        <v>21</v>
      </c>
      <c r="AB19" s="39">
        <v>19</v>
      </c>
      <c r="AC19" s="35">
        <v>24</v>
      </c>
      <c r="AD19" s="39">
        <v>16</v>
      </c>
      <c r="AE19" s="34">
        <f t="shared" si="8"/>
        <v>126</v>
      </c>
      <c r="AF19" s="35">
        <v>72</v>
      </c>
      <c r="AG19" s="36">
        <v>54</v>
      </c>
    </row>
    <row r="20" spans="2:33" ht="14.1" customHeight="1" x14ac:dyDescent="0.4">
      <c r="B20" s="396">
        <v>8</v>
      </c>
      <c r="C20" s="414" t="s">
        <v>33</v>
      </c>
      <c r="D20" s="40">
        <v>2</v>
      </c>
      <c r="E20" s="37">
        <v>19</v>
      </c>
      <c r="F20" s="37">
        <f t="shared" si="2"/>
        <v>52</v>
      </c>
      <c r="G20" s="38">
        <f t="shared" si="3"/>
        <v>44</v>
      </c>
      <c r="H20" s="35">
        <v>1</v>
      </c>
      <c r="I20" s="39">
        <v>43</v>
      </c>
      <c r="J20" s="38">
        <f t="shared" si="4"/>
        <v>8</v>
      </c>
      <c r="K20" s="35">
        <v>0</v>
      </c>
      <c r="L20" s="312">
        <v>8</v>
      </c>
      <c r="M20" s="38">
        <f t="shared" si="5"/>
        <v>6</v>
      </c>
      <c r="N20" s="35">
        <v>1</v>
      </c>
      <c r="O20" s="39">
        <v>5</v>
      </c>
      <c r="P20" s="37">
        <f t="shared" si="6"/>
        <v>468</v>
      </c>
      <c r="Q20" s="35">
        <f t="shared" si="7"/>
        <v>246</v>
      </c>
      <c r="R20" s="39">
        <f t="shared" si="7"/>
        <v>222</v>
      </c>
      <c r="S20" s="35">
        <v>3</v>
      </c>
      <c r="T20" s="39">
        <v>3</v>
      </c>
      <c r="U20" s="35">
        <v>9</v>
      </c>
      <c r="V20" s="39">
        <v>17</v>
      </c>
      <c r="W20" s="35">
        <v>12</v>
      </c>
      <c r="X20" s="39">
        <v>14</v>
      </c>
      <c r="Y20" s="35">
        <v>74</v>
      </c>
      <c r="Z20" s="39">
        <v>51</v>
      </c>
      <c r="AA20" s="35">
        <v>84</v>
      </c>
      <c r="AB20" s="39">
        <v>64</v>
      </c>
      <c r="AC20" s="35">
        <v>64</v>
      </c>
      <c r="AD20" s="39">
        <v>73</v>
      </c>
      <c r="AE20" s="34">
        <f t="shared" si="8"/>
        <v>77</v>
      </c>
      <c r="AF20" s="35">
        <v>47</v>
      </c>
      <c r="AG20" s="36">
        <v>30</v>
      </c>
    </row>
    <row r="21" spans="2:33" ht="14.1" customHeight="1" x14ac:dyDescent="0.4">
      <c r="B21" s="396">
        <v>9</v>
      </c>
      <c r="C21" s="414" t="s">
        <v>298</v>
      </c>
      <c r="D21" s="40">
        <v>6</v>
      </c>
      <c r="E21" s="37">
        <v>20</v>
      </c>
      <c r="F21" s="37">
        <f t="shared" si="2"/>
        <v>143</v>
      </c>
      <c r="G21" s="38">
        <f t="shared" si="3"/>
        <v>125</v>
      </c>
      <c r="H21" s="35">
        <v>6</v>
      </c>
      <c r="I21" s="39">
        <v>119</v>
      </c>
      <c r="J21" s="38">
        <f t="shared" si="4"/>
        <v>18</v>
      </c>
      <c r="K21" s="313">
        <v>1</v>
      </c>
      <c r="L21" s="39">
        <v>17</v>
      </c>
      <c r="M21" s="38">
        <f t="shared" si="5"/>
        <v>31</v>
      </c>
      <c r="N21" s="35">
        <v>4</v>
      </c>
      <c r="O21" s="39">
        <v>27</v>
      </c>
      <c r="P21" s="37">
        <f t="shared" si="6"/>
        <v>749</v>
      </c>
      <c r="Q21" s="35">
        <f t="shared" si="7"/>
        <v>384</v>
      </c>
      <c r="R21" s="39">
        <f t="shared" si="7"/>
        <v>365</v>
      </c>
      <c r="S21" s="35">
        <v>21</v>
      </c>
      <c r="T21" s="39">
        <v>22</v>
      </c>
      <c r="U21" s="35">
        <v>46</v>
      </c>
      <c r="V21" s="39">
        <v>43</v>
      </c>
      <c r="W21" s="35">
        <v>46</v>
      </c>
      <c r="X21" s="39">
        <v>58</v>
      </c>
      <c r="Y21" s="35">
        <v>93</v>
      </c>
      <c r="Z21" s="39">
        <v>76</v>
      </c>
      <c r="AA21" s="35">
        <v>82</v>
      </c>
      <c r="AB21" s="39">
        <v>94</v>
      </c>
      <c r="AC21" s="35">
        <v>96</v>
      </c>
      <c r="AD21" s="39">
        <v>72</v>
      </c>
      <c r="AE21" s="34">
        <f t="shared" si="8"/>
        <v>76</v>
      </c>
      <c r="AF21" s="35">
        <v>40</v>
      </c>
      <c r="AG21" s="36">
        <v>36</v>
      </c>
    </row>
    <row r="22" spans="2:33" ht="14.1" customHeight="1" x14ac:dyDescent="0.4">
      <c r="B22" s="396">
        <v>10</v>
      </c>
      <c r="C22" s="414" t="s">
        <v>299</v>
      </c>
      <c r="D22" s="40">
        <v>4</v>
      </c>
      <c r="E22" s="37">
        <v>12</v>
      </c>
      <c r="F22" s="37">
        <f t="shared" si="2"/>
        <v>93</v>
      </c>
      <c r="G22" s="38">
        <f t="shared" si="3"/>
        <v>82</v>
      </c>
      <c r="H22" s="35">
        <v>14</v>
      </c>
      <c r="I22" s="39">
        <v>68</v>
      </c>
      <c r="J22" s="38">
        <f t="shared" si="4"/>
        <v>11</v>
      </c>
      <c r="K22" s="35">
        <v>3</v>
      </c>
      <c r="L22" s="39">
        <v>8</v>
      </c>
      <c r="M22" s="38">
        <f t="shared" si="5"/>
        <v>14</v>
      </c>
      <c r="N22" s="35">
        <v>1</v>
      </c>
      <c r="O22" s="39">
        <v>13</v>
      </c>
      <c r="P22" s="37">
        <f t="shared" si="6"/>
        <v>303</v>
      </c>
      <c r="Q22" s="35">
        <f t="shared" si="7"/>
        <v>157</v>
      </c>
      <c r="R22" s="39">
        <f t="shared" si="7"/>
        <v>146</v>
      </c>
      <c r="S22" s="35">
        <v>9</v>
      </c>
      <c r="T22" s="39">
        <v>5</v>
      </c>
      <c r="U22" s="35">
        <v>26</v>
      </c>
      <c r="V22" s="39">
        <v>22</v>
      </c>
      <c r="W22" s="35">
        <v>29</v>
      </c>
      <c r="X22" s="39">
        <v>21</v>
      </c>
      <c r="Y22" s="35">
        <v>32</v>
      </c>
      <c r="Z22" s="39">
        <v>35</v>
      </c>
      <c r="AA22" s="35">
        <v>34</v>
      </c>
      <c r="AB22" s="39">
        <v>26</v>
      </c>
      <c r="AC22" s="35">
        <v>27</v>
      </c>
      <c r="AD22" s="39">
        <v>37</v>
      </c>
      <c r="AE22" s="34">
        <f t="shared" si="8"/>
        <v>29</v>
      </c>
      <c r="AF22" s="35">
        <v>14</v>
      </c>
      <c r="AG22" s="36">
        <v>15</v>
      </c>
    </row>
    <row r="23" spans="2:33" ht="14.1" customHeight="1" x14ac:dyDescent="0.4">
      <c r="B23" s="396">
        <v>11</v>
      </c>
      <c r="C23" s="414" t="s">
        <v>300</v>
      </c>
      <c r="D23" s="40">
        <v>1</v>
      </c>
      <c r="E23" s="37">
        <v>11</v>
      </c>
      <c r="F23" s="37">
        <f t="shared" si="2"/>
        <v>42</v>
      </c>
      <c r="G23" s="38">
        <f t="shared" si="3"/>
        <v>33</v>
      </c>
      <c r="H23" s="35">
        <v>0</v>
      </c>
      <c r="I23" s="39">
        <v>33</v>
      </c>
      <c r="J23" s="38">
        <f t="shared" si="4"/>
        <v>9</v>
      </c>
      <c r="K23" s="35">
        <v>0</v>
      </c>
      <c r="L23" s="39">
        <v>9</v>
      </c>
      <c r="M23" s="38">
        <f t="shared" si="5"/>
        <v>7</v>
      </c>
      <c r="N23" s="35">
        <v>3</v>
      </c>
      <c r="O23" s="39">
        <v>4</v>
      </c>
      <c r="P23" s="37">
        <f t="shared" si="6"/>
        <v>249</v>
      </c>
      <c r="Q23" s="35">
        <f t="shared" si="7"/>
        <v>121</v>
      </c>
      <c r="R23" s="39">
        <f t="shared" si="7"/>
        <v>128</v>
      </c>
      <c r="S23" s="35">
        <v>2</v>
      </c>
      <c r="T23" s="39">
        <v>4</v>
      </c>
      <c r="U23" s="35">
        <v>8</v>
      </c>
      <c r="V23" s="39">
        <v>3</v>
      </c>
      <c r="W23" s="35">
        <v>15</v>
      </c>
      <c r="X23" s="39">
        <v>9</v>
      </c>
      <c r="Y23" s="35">
        <v>28</v>
      </c>
      <c r="Z23" s="39">
        <v>44</v>
      </c>
      <c r="AA23" s="35">
        <v>32</v>
      </c>
      <c r="AB23" s="39">
        <v>34</v>
      </c>
      <c r="AC23" s="35">
        <v>36</v>
      </c>
      <c r="AD23" s="39">
        <v>34</v>
      </c>
      <c r="AE23" s="34">
        <f t="shared" si="8"/>
        <v>55</v>
      </c>
      <c r="AF23" s="35">
        <v>21</v>
      </c>
      <c r="AG23" s="36">
        <v>34</v>
      </c>
    </row>
    <row r="24" spans="2:33" ht="14.1" customHeight="1" x14ac:dyDescent="0.4">
      <c r="B24" s="396">
        <v>12</v>
      </c>
      <c r="C24" s="414" t="s">
        <v>301</v>
      </c>
      <c r="D24" s="40">
        <v>7</v>
      </c>
      <c r="E24" s="37">
        <v>33</v>
      </c>
      <c r="F24" s="37">
        <f t="shared" si="2"/>
        <v>139</v>
      </c>
      <c r="G24" s="38">
        <f t="shared" si="3"/>
        <v>133</v>
      </c>
      <c r="H24" s="35">
        <v>11</v>
      </c>
      <c r="I24" s="39">
        <v>122</v>
      </c>
      <c r="J24" s="38">
        <f t="shared" si="4"/>
        <v>6</v>
      </c>
      <c r="K24" s="35">
        <v>0</v>
      </c>
      <c r="L24" s="39">
        <v>6</v>
      </c>
      <c r="M24" s="38">
        <f t="shared" si="5"/>
        <v>20</v>
      </c>
      <c r="N24" s="35">
        <v>8</v>
      </c>
      <c r="O24" s="39">
        <v>12</v>
      </c>
      <c r="P24" s="37">
        <f t="shared" si="6"/>
        <v>1059</v>
      </c>
      <c r="Q24" s="35">
        <f t="shared" si="7"/>
        <v>540</v>
      </c>
      <c r="R24" s="39">
        <f t="shared" si="7"/>
        <v>519</v>
      </c>
      <c r="S24" s="35">
        <v>12</v>
      </c>
      <c r="T24" s="39">
        <v>6</v>
      </c>
      <c r="U24" s="35">
        <v>54</v>
      </c>
      <c r="V24" s="39">
        <v>41</v>
      </c>
      <c r="W24" s="35">
        <v>59</v>
      </c>
      <c r="X24" s="39">
        <v>49</v>
      </c>
      <c r="Y24" s="35">
        <v>133</v>
      </c>
      <c r="Z24" s="39">
        <v>139</v>
      </c>
      <c r="AA24" s="35">
        <v>141</v>
      </c>
      <c r="AB24" s="39">
        <v>139</v>
      </c>
      <c r="AC24" s="35">
        <v>141</v>
      </c>
      <c r="AD24" s="39">
        <v>145</v>
      </c>
      <c r="AE24" s="34">
        <f t="shared" si="8"/>
        <v>125</v>
      </c>
      <c r="AF24" s="35">
        <v>57</v>
      </c>
      <c r="AG24" s="36">
        <v>68</v>
      </c>
    </row>
    <row r="25" spans="2:33" ht="14.1" customHeight="1" x14ac:dyDescent="0.4">
      <c r="B25" s="396">
        <v>13</v>
      </c>
      <c r="C25" s="414" t="s">
        <v>302</v>
      </c>
      <c r="D25" s="40">
        <v>8</v>
      </c>
      <c r="E25" s="37">
        <v>47</v>
      </c>
      <c r="F25" s="37">
        <f t="shared" si="2"/>
        <v>247</v>
      </c>
      <c r="G25" s="38">
        <f t="shared" si="3"/>
        <v>182</v>
      </c>
      <c r="H25" s="35">
        <v>13</v>
      </c>
      <c r="I25" s="39">
        <v>169</v>
      </c>
      <c r="J25" s="38">
        <f t="shared" si="4"/>
        <v>65</v>
      </c>
      <c r="K25" s="35">
        <v>1</v>
      </c>
      <c r="L25" s="39">
        <v>64</v>
      </c>
      <c r="M25" s="38">
        <f t="shared" si="5"/>
        <v>22</v>
      </c>
      <c r="N25" s="35">
        <v>3</v>
      </c>
      <c r="O25" s="39">
        <v>19</v>
      </c>
      <c r="P25" s="37">
        <f t="shared" si="6"/>
        <v>1637</v>
      </c>
      <c r="Q25" s="35">
        <f t="shared" si="7"/>
        <v>745</v>
      </c>
      <c r="R25" s="39">
        <f t="shared" si="7"/>
        <v>892</v>
      </c>
      <c r="S25" s="35">
        <v>28</v>
      </c>
      <c r="T25" s="39">
        <v>27</v>
      </c>
      <c r="U25" s="35">
        <v>80</v>
      </c>
      <c r="V25" s="39">
        <v>182</v>
      </c>
      <c r="W25" s="35">
        <v>91</v>
      </c>
      <c r="X25" s="39">
        <v>97</v>
      </c>
      <c r="Y25" s="35">
        <v>167</v>
      </c>
      <c r="Z25" s="39">
        <v>194</v>
      </c>
      <c r="AA25" s="35">
        <v>203</v>
      </c>
      <c r="AB25" s="39">
        <v>199</v>
      </c>
      <c r="AC25" s="35">
        <v>176</v>
      </c>
      <c r="AD25" s="39">
        <v>193</v>
      </c>
      <c r="AE25" s="34">
        <f t="shared" si="8"/>
        <v>414</v>
      </c>
      <c r="AF25" s="35">
        <v>190</v>
      </c>
      <c r="AG25" s="36">
        <v>224</v>
      </c>
    </row>
    <row r="26" spans="2:33" ht="14.1" customHeight="1" x14ac:dyDescent="0.4">
      <c r="B26" s="396">
        <v>14</v>
      </c>
      <c r="C26" s="414" t="s">
        <v>303</v>
      </c>
      <c r="D26" s="40">
        <v>1</v>
      </c>
      <c r="E26" s="37">
        <v>3</v>
      </c>
      <c r="F26" s="37">
        <f t="shared" si="2"/>
        <v>23</v>
      </c>
      <c r="G26" s="38">
        <f t="shared" si="3"/>
        <v>23</v>
      </c>
      <c r="H26" s="35">
        <v>0</v>
      </c>
      <c r="I26" s="39">
        <v>23</v>
      </c>
      <c r="J26" s="38">
        <f t="shared" si="4"/>
        <v>0</v>
      </c>
      <c r="K26" s="35">
        <v>0</v>
      </c>
      <c r="L26" s="39">
        <v>0</v>
      </c>
      <c r="M26" s="38">
        <f t="shared" si="5"/>
        <v>3</v>
      </c>
      <c r="N26" s="35">
        <v>0</v>
      </c>
      <c r="O26" s="39">
        <v>3</v>
      </c>
      <c r="P26" s="37">
        <f t="shared" si="6"/>
        <v>121</v>
      </c>
      <c r="Q26" s="35">
        <f t="shared" si="7"/>
        <v>62</v>
      </c>
      <c r="R26" s="39">
        <f t="shared" si="7"/>
        <v>59</v>
      </c>
      <c r="S26" s="35">
        <v>4</v>
      </c>
      <c r="T26" s="39">
        <v>2</v>
      </c>
      <c r="U26" s="35">
        <v>9</v>
      </c>
      <c r="V26" s="39">
        <v>3</v>
      </c>
      <c r="W26" s="35">
        <v>10</v>
      </c>
      <c r="X26" s="39">
        <v>18</v>
      </c>
      <c r="Y26" s="35">
        <v>6</v>
      </c>
      <c r="Z26" s="39">
        <v>13</v>
      </c>
      <c r="AA26" s="35">
        <v>13</v>
      </c>
      <c r="AB26" s="39">
        <v>16</v>
      </c>
      <c r="AC26" s="35">
        <v>20</v>
      </c>
      <c r="AD26" s="39">
        <v>7</v>
      </c>
      <c r="AE26" s="34">
        <f t="shared" si="8"/>
        <v>1</v>
      </c>
      <c r="AF26" s="35">
        <v>0</v>
      </c>
      <c r="AG26" s="36">
        <v>1</v>
      </c>
    </row>
    <row r="27" spans="2:33" ht="14.1" customHeight="1" x14ac:dyDescent="0.4">
      <c r="B27" s="396">
        <v>15</v>
      </c>
      <c r="C27" s="414" t="s">
        <v>304</v>
      </c>
      <c r="D27" s="40">
        <v>4</v>
      </c>
      <c r="E27" s="37">
        <v>22</v>
      </c>
      <c r="F27" s="37">
        <f t="shared" si="2"/>
        <v>107</v>
      </c>
      <c r="G27" s="38">
        <f t="shared" si="3"/>
        <v>74</v>
      </c>
      <c r="H27" s="35">
        <v>8</v>
      </c>
      <c r="I27" s="39">
        <v>66</v>
      </c>
      <c r="J27" s="38">
        <f t="shared" si="4"/>
        <v>33</v>
      </c>
      <c r="K27" s="35">
        <v>3</v>
      </c>
      <c r="L27" s="39">
        <v>30</v>
      </c>
      <c r="M27" s="38">
        <f t="shared" si="5"/>
        <v>6</v>
      </c>
      <c r="N27" s="35">
        <v>4</v>
      </c>
      <c r="O27" s="39">
        <v>2</v>
      </c>
      <c r="P27" s="37">
        <f t="shared" si="6"/>
        <v>584</v>
      </c>
      <c r="Q27" s="35">
        <f t="shared" si="7"/>
        <v>327</v>
      </c>
      <c r="R27" s="39">
        <f t="shared" si="7"/>
        <v>257</v>
      </c>
      <c r="S27" s="35">
        <v>3</v>
      </c>
      <c r="T27" s="39">
        <v>6</v>
      </c>
      <c r="U27" s="35">
        <v>19</v>
      </c>
      <c r="V27" s="39">
        <v>17</v>
      </c>
      <c r="W27" s="35">
        <v>28</v>
      </c>
      <c r="X27" s="39">
        <v>21</v>
      </c>
      <c r="Y27" s="35">
        <v>94</v>
      </c>
      <c r="Z27" s="39">
        <v>72</v>
      </c>
      <c r="AA27" s="35">
        <v>92</v>
      </c>
      <c r="AB27" s="39">
        <v>69</v>
      </c>
      <c r="AC27" s="35">
        <v>91</v>
      </c>
      <c r="AD27" s="39">
        <v>72</v>
      </c>
      <c r="AE27" s="34">
        <f t="shared" si="8"/>
        <v>126</v>
      </c>
      <c r="AF27" s="35">
        <v>70</v>
      </c>
      <c r="AG27" s="36">
        <v>56</v>
      </c>
    </row>
    <row r="28" spans="2:33" ht="14.1" customHeight="1" x14ac:dyDescent="0.4">
      <c r="B28" s="396">
        <v>16</v>
      </c>
      <c r="C28" s="414" t="s">
        <v>305</v>
      </c>
      <c r="D28" s="40">
        <v>7</v>
      </c>
      <c r="E28" s="37">
        <v>21</v>
      </c>
      <c r="F28" s="37">
        <f t="shared" si="2"/>
        <v>162</v>
      </c>
      <c r="G28" s="38">
        <f t="shared" si="3"/>
        <v>155</v>
      </c>
      <c r="H28" s="35">
        <v>4</v>
      </c>
      <c r="I28" s="39">
        <v>151</v>
      </c>
      <c r="J28" s="38">
        <f t="shared" si="4"/>
        <v>7</v>
      </c>
      <c r="K28" s="35">
        <v>1</v>
      </c>
      <c r="L28" s="39">
        <v>6</v>
      </c>
      <c r="M28" s="38">
        <f t="shared" si="5"/>
        <v>18</v>
      </c>
      <c r="N28" s="35">
        <v>1</v>
      </c>
      <c r="O28" s="39">
        <v>17</v>
      </c>
      <c r="P28" s="37">
        <f t="shared" si="6"/>
        <v>646</v>
      </c>
      <c r="Q28" s="35">
        <f t="shared" si="7"/>
        <v>311</v>
      </c>
      <c r="R28" s="39">
        <f t="shared" si="7"/>
        <v>335</v>
      </c>
      <c r="S28" s="35">
        <v>18</v>
      </c>
      <c r="T28" s="39">
        <v>8</v>
      </c>
      <c r="U28" s="35">
        <v>48</v>
      </c>
      <c r="V28" s="39">
        <v>38</v>
      </c>
      <c r="W28" s="35">
        <v>46</v>
      </c>
      <c r="X28" s="39">
        <v>52</v>
      </c>
      <c r="Y28" s="35">
        <v>68</v>
      </c>
      <c r="Z28" s="39">
        <v>76</v>
      </c>
      <c r="AA28" s="35">
        <v>64</v>
      </c>
      <c r="AB28" s="39">
        <v>80</v>
      </c>
      <c r="AC28" s="35">
        <v>67</v>
      </c>
      <c r="AD28" s="39">
        <v>81</v>
      </c>
      <c r="AE28" s="34">
        <f t="shared" si="8"/>
        <v>47</v>
      </c>
      <c r="AF28" s="35">
        <v>17</v>
      </c>
      <c r="AG28" s="36">
        <v>30</v>
      </c>
    </row>
    <row r="29" spans="2:33" ht="14.1" customHeight="1" x14ac:dyDescent="0.4">
      <c r="B29" s="396">
        <v>17</v>
      </c>
      <c r="C29" s="414" t="s">
        <v>306</v>
      </c>
      <c r="D29" s="40">
        <v>1</v>
      </c>
      <c r="E29" s="37">
        <v>9</v>
      </c>
      <c r="F29" s="37">
        <f t="shared" si="2"/>
        <v>43</v>
      </c>
      <c r="G29" s="38">
        <f t="shared" si="3"/>
        <v>27</v>
      </c>
      <c r="H29" s="35">
        <v>0</v>
      </c>
      <c r="I29" s="39">
        <v>27</v>
      </c>
      <c r="J29" s="38">
        <f t="shared" si="4"/>
        <v>16</v>
      </c>
      <c r="K29" s="35">
        <v>1</v>
      </c>
      <c r="L29" s="39">
        <v>15</v>
      </c>
      <c r="M29" s="38">
        <f t="shared" si="5"/>
        <v>7</v>
      </c>
      <c r="N29" s="35">
        <v>4</v>
      </c>
      <c r="O29" s="39">
        <v>3</v>
      </c>
      <c r="P29" s="37">
        <f t="shared" si="6"/>
        <v>269</v>
      </c>
      <c r="Q29" s="35">
        <f t="shared" si="7"/>
        <v>143</v>
      </c>
      <c r="R29" s="39">
        <f t="shared" si="7"/>
        <v>126</v>
      </c>
      <c r="S29" s="35">
        <v>4</v>
      </c>
      <c r="T29" s="39">
        <v>1</v>
      </c>
      <c r="U29" s="35">
        <v>8</v>
      </c>
      <c r="V29" s="39">
        <v>6</v>
      </c>
      <c r="W29" s="35">
        <v>16</v>
      </c>
      <c r="X29" s="39">
        <v>14</v>
      </c>
      <c r="Y29" s="35">
        <v>42</v>
      </c>
      <c r="Z29" s="39">
        <v>40</v>
      </c>
      <c r="AA29" s="35">
        <v>40</v>
      </c>
      <c r="AB29" s="39">
        <v>31</v>
      </c>
      <c r="AC29" s="35">
        <v>33</v>
      </c>
      <c r="AD29" s="39">
        <v>34</v>
      </c>
      <c r="AE29" s="34">
        <f t="shared" si="8"/>
        <v>58</v>
      </c>
      <c r="AF29" s="35">
        <v>28</v>
      </c>
      <c r="AG29" s="36">
        <v>30</v>
      </c>
    </row>
    <row r="30" spans="2:33" ht="15" customHeight="1" x14ac:dyDescent="0.4">
      <c r="B30" s="396">
        <v>18</v>
      </c>
      <c r="C30" s="414" t="s">
        <v>307</v>
      </c>
      <c r="D30" s="40">
        <v>2</v>
      </c>
      <c r="E30" s="37">
        <v>11</v>
      </c>
      <c r="F30" s="37">
        <f t="shared" si="2"/>
        <v>31</v>
      </c>
      <c r="G30" s="38">
        <f t="shared" si="3"/>
        <v>28</v>
      </c>
      <c r="H30" s="35">
        <v>4</v>
      </c>
      <c r="I30" s="39">
        <v>24</v>
      </c>
      <c r="J30" s="38">
        <f t="shared" si="4"/>
        <v>3</v>
      </c>
      <c r="K30" s="35">
        <v>0</v>
      </c>
      <c r="L30" s="39">
        <v>3</v>
      </c>
      <c r="M30" s="38">
        <f t="shared" si="5"/>
        <v>3</v>
      </c>
      <c r="N30" s="35">
        <v>2</v>
      </c>
      <c r="O30" s="39">
        <v>1</v>
      </c>
      <c r="P30" s="37">
        <f t="shared" si="6"/>
        <v>249</v>
      </c>
      <c r="Q30" s="35">
        <f t="shared" si="7"/>
        <v>114</v>
      </c>
      <c r="R30" s="39">
        <f t="shared" si="7"/>
        <v>135</v>
      </c>
      <c r="S30" s="35">
        <v>0</v>
      </c>
      <c r="T30" s="39">
        <v>0</v>
      </c>
      <c r="U30" s="35">
        <v>5</v>
      </c>
      <c r="V30" s="39">
        <v>4</v>
      </c>
      <c r="W30" s="35">
        <v>6</v>
      </c>
      <c r="X30" s="39">
        <v>6</v>
      </c>
      <c r="Y30" s="35">
        <v>30</v>
      </c>
      <c r="Z30" s="39">
        <v>41</v>
      </c>
      <c r="AA30" s="35">
        <v>38</v>
      </c>
      <c r="AB30" s="39">
        <v>44</v>
      </c>
      <c r="AC30" s="35">
        <v>35</v>
      </c>
      <c r="AD30" s="39">
        <v>40</v>
      </c>
      <c r="AE30" s="34">
        <f t="shared" si="8"/>
        <v>43</v>
      </c>
      <c r="AF30" s="35">
        <v>18</v>
      </c>
      <c r="AG30" s="36">
        <v>25</v>
      </c>
    </row>
    <row r="31" spans="2:33" ht="15" customHeight="1" x14ac:dyDescent="0.4">
      <c r="B31" s="420">
        <v>19</v>
      </c>
      <c r="C31" s="420" t="s">
        <v>308</v>
      </c>
      <c r="D31" s="41">
        <v>2</v>
      </c>
      <c r="E31" s="42">
        <v>8</v>
      </c>
      <c r="F31" s="42">
        <f t="shared" si="2"/>
        <v>21</v>
      </c>
      <c r="G31" s="43">
        <f t="shared" si="3"/>
        <v>14</v>
      </c>
      <c r="H31" s="44">
        <v>1</v>
      </c>
      <c r="I31" s="45">
        <v>13</v>
      </c>
      <c r="J31" s="43">
        <f t="shared" si="4"/>
        <v>7</v>
      </c>
      <c r="K31" s="44">
        <v>0</v>
      </c>
      <c r="L31" s="45">
        <v>7</v>
      </c>
      <c r="M31" s="43">
        <f t="shared" si="5"/>
        <v>0</v>
      </c>
      <c r="N31" s="44">
        <v>0</v>
      </c>
      <c r="O31" s="45">
        <v>0</v>
      </c>
      <c r="P31" s="42">
        <f t="shared" si="6"/>
        <v>162</v>
      </c>
      <c r="Q31" s="44">
        <f t="shared" si="7"/>
        <v>79</v>
      </c>
      <c r="R31" s="45">
        <f t="shared" si="7"/>
        <v>83</v>
      </c>
      <c r="S31" s="44">
        <v>2</v>
      </c>
      <c r="T31" s="45">
        <v>1</v>
      </c>
      <c r="U31" s="44">
        <v>4</v>
      </c>
      <c r="V31" s="45">
        <v>5</v>
      </c>
      <c r="W31" s="44">
        <v>5</v>
      </c>
      <c r="X31" s="45">
        <v>7</v>
      </c>
      <c r="Y31" s="44">
        <v>21</v>
      </c>
      <c r="Z31" s="45">
        <v>25</v>
      </c>
      <c r="AA31" s="44">
        <v>21</v>
      </c>
      <c r="AB31" s="45">
        <v>26</v>
      </c>
      <c r="AC31" s="44">
        <v>26</v>
      </c>
      <c r="AD31" s="45">
        <v>19</v>
      </c>
      <c r="AE31" s="46">
        <f t="shared" si="8"/>
        <v>35</v>
      </c>
      <c r="AF31" s="44">
        <v>14</v>
      </c>
      <c r="AG31" s="47">
        <v>21</v>
      </c>
    </row>
    <row r="32" spans="2:33" ht="15" customHeight="1" x14ac:dyDescent="0.4">
      <c r="B32" s="398" t="s">
        <v>32</v>
      </c>
      <c r="C32" s="421"/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  <c r="AC32" s="421"/>
      <c r="AD32" s="421"/>
      <c r="AE32" s="421"/>
      <c r="AF32" s="421"/>
      <c r="AG32" s="421"/>
    </row>
    <row r="33" spans="2:2" ht="15" customHeight="1" x14ac:dyDescent="0.4">
      <c r="B33" s="396" t="s">
        <v>18</v>
      </c>
    </row>
  </sheetData>
  <phoneticPr fontId="1"/>
  <hyperlinks>
    <hyperlink ref="A1" location="目次!A1" display="目次へ" xr:uid="{79FD30FB-F51C-4121-B5C6-2240BE9F0C39}"/>
  </hyperlinks>
  <printOptions horizontalCentered="1"/>
  <pageMargins left="0.7" right="0.7" top="0.75" bottom="0.75" header="0.3" footer="0.3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Q83"/>
  <sheetViews>
    <sheetView view="pageBreakPreview" topLeftCell="A52" zoomScaleNormal="100" zoomScaleSheetLayoutView="100" workbookViewId="0">
      <selection activeCell="H55" sqref="H55"/>
    </sheetView>
  </sheetViews>
  <sheetFormatPr defaultColWidth="6.25" defaultRowHeight="15" customHeight="1" x14ac:dyDescent="0.4"/>
  <cols>
    <col min="1" max="1" width="6.25" style="398"/>
    <col min="2" max="2" width="3.125" style="398" customWidth="1"/>
    <col min="3" max="3" width="6.25" style="398" customWidth="1"/>
    <col min="4" max="4" width="8.25" style="398" customWidth="1"/>
    <col min="5" max="17" width="7.5" style="398" customWidth="1"/>
    <col min="18" max="16384" width="6.25" style="398"/>
  </cols>
  <sheetData>
    <row r="1" spans="1:17" ht="15" customHeight="1" x14ac:dyDescent="0.4">
      <c r="A1" s="422" t="s">
        <v>264</v>
      </c>
      <c r="B1" s="398" t="s">
        <v>34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</row>
    <row r="2" spans="1:17" ht="15" customHeight="1" x14ac:dyDescent="0.4">
      <c r="B2" s="398" t="s">
        <v>35</v>
      </c>
    </row>
    <row r="3" spans="1:17" s="399" customFormat="1" ht="15" customHeight="1" x14ac:dyDescent="0.4">
      <c r="B3" s="424" t="s">
        <v>36</v>
      </c>
      <c r="C3" s="363"/>
      <c r="D3" s="425" t="s">
        <v>37</v>
      </c>
      <c r="E3" s="426" t="s">
        <v>38</v>
      </c>
      <c r="F3" s="427"/>
      <c r="G3" s="428"/>
      <c r="H3" s="426" t="s">
        <v>39</v>
      </c>
      <c r="I3" s="427"/>
      <c r="J3" s="428"/>
      <c r="K3" s="425" t="s">
        <v>40</v>
      </c>
      <c r="L3" s="426" t="s">
        <v>41</v>
      </c>
      <c r="M3" s="427"/>
      <c r="N3" s="427"/>
      <c r="O3" s="427"/>
      <c r="P3" s="427"/>
      <c r="Q3" s="427"/>
    </row>
    <row r="4" spans="1:17" s="399" customFormat="1" ht="15" customHeight="1" x14ac:dyDescent="0.4">
      <c r="B4" s="376"/>
      <c r="C4" s="377"/>
      <c r="D4" s="378"/>
      <c r="E4" s="426" t="s">
        <v>14</v>
      </c>
      <c r="F4" s="429" t="s">
        <v>42</v>
      </c>
      <c r="G4" s="430" t="s">
        <v>43</v>
      </c>
      <c r="H4" s="430" t="s">
        <v>14</v>
      </c>
      <c r="I4" s="429" t="s">
        <v>44</v>
      </c>
      <c r="J4" s="431" t="s">
        <v>45</v>
      </c>
      <c r="K4" s="378"/>
      <c r="L4" s="432" t="s">
        <v>14</v>
      </c>
      <c r="M4" s="429" t="s">
        <v>46</v>
      </c>
      <c r="N4" s="433" t="s">
        <v>47</v>
      </c>
      <c r="O4" s="433" t="s">
        <v>11</v>
      </c>
      <c r="P4" s="433" t="s">
        <v>12</v>
      </c>
      <c r="Q4" s="434" t="s">
        <v>13</v>
      </c>
    </row>
    <row r="5" spans="1:17" ht="15" customHeight="1" x14ac:dyDescent="0.4">
      <c r="B5" s="358" t="s">
        <v>407</v>
      </c>
      <c r="C5" s="435"/>
      <c r="D5" s="36">
        <v>456</v>
      </c>
      <c r="E5" s="34">
        <v>7137</v>
      </c>
      <c r="F5" s="35">
        <v>7061</v>
      </c>
      <c r="G5" s="39">
        <v>76</v>
      </c>
      <c r="H5" s="37">
        <v>4603</v>
      </c>
      <c r="I5" s="35">
        <v>2429</v>
      </c>
      <c r="J5" s="60">
        <v>2174</v>
      </c>
      <c r="K5" s="37">
        <v>46632</v>
      </c>
      <c r="L5" s="37">
        <v>43204</v>
      </c>
      <c r="M5" s="35">
        <v>9818</v>
      </c>
      <c r="N5" s="61">
        <v>8276</v>
      </c>
      <c r="O5" s="61">
        <v>8634</v>
      </c>
      <c r="P5" s="61">
        <v>8459</v>
      </c>
      <c r="Q5" s="62">
        <v>8017</v>
      </c>
    </row>
    <row r="6" spans="1:17" ht="15" customHeight="1" x14ac:dyDescent="0.4">
      <c r="B6" s="358" t="s">
        <v>408</v>
      </c>
      <c r="C6" s="435"/>
      <c r="D6" s="36">
        <v>467</v>
      </c>
      <c r="E6" s="34">
        <v>6867</v>
      </c>
      <c r="F6" s="35">
        <v>6807</v>
      </c>
      <c r="G6" s="39">
        <v>60</v>
      </c>
      <c r="H6" s="34">
        <v>4538</v>
      </c>
      <c r="I6" s="35">
        <v>2391</v>
      </c>
      <c r="J6" s="60">
        <v>2147</v>
      </c>
      <c r="K6" s="34">
        <v>47333</v>
      </c>
      <c r="L6" s="34">
        <v>43465</v>
      </c>
      <c r="M6" s="35">
        <v>9709</v>
      </c>
      <c r="N6" s="61">
        <v>8183</v>
      </c>
      <c r="O6" s="61">
        <v>8695</v>
      </c>
      <c r="P6" s="61">
        <v>8544</v>
      </c>
      <c r="Q6" s="62">
        <v>8334</v>
      </c>
    </row>
    <row r="7" spans="1:17" ht="15" customHeight="1" x14ac:dyDescent="0.4">
      <c r="B7" s="358" t="s">
        <v>409</v>
      </c>
      <c r="C7" s="436"/>
      <c r="D7" s="36">
        <v>477</v>
      </c>
      <c r="E7" s="34">
        <v>7451</v>
      </c>
      <c r="F7" s="35">
        <v>7397</v>
      </c>
      <c r="G7" s="39">
        <v>54</v>
      </c>
      <c r="H7" s="34">
        <v>5717</v>
      </c>
      <c r="I7" s="35">
        <v>2873</v>
      </c>
      <c r="J7" s="60">
        <v>2844</v>
      </c>
      <c r="K7" s="34">
        <v>47523</v>
      </c>
      <c r="L7" s="34">
        <v>43364</v>
      </c>
      <c r="M7" s="35">
        <v>9558</v>
      </c>
      <c r="N7" s="61">
        <v>8176</v>
      </c>
      <c r="O7" s="61">
        <v>8681</v>
      </c>
      <c r="P7" s="61">
        <v>8563</v>
      </c>
      <c r="Q7" s="62">
        <v>8386</v>
      </c>
    </row>
    <row r="8" spans="1:17" ht="15" customHeight="1" x14ac:dyDescent="0.4">
      <c r="B8" s="358" t="s">
        <v>410</v>
      </c>
      <c r="C8" s="435"/>
      <c r="D8" s="36">
        <v>478</v>
      </c>
      <c r="E8" s="34">
        <v>7278</v>
      </c>
      <c r="F8" s="35">
        <v>7241</v>
      </c>
      <c r="G8" s="39">
        <v>37</v>
      </c>
      <c r="H8" s="34">
        <v>5803</v>
      </c>
      <c r="I8" s="35">
        <v>2897</v>
      </c>
      <c r="J8" s="60">
        <v>2906</v>
      </c>
      <c r="K8" s="36">
        <v>46534</v>
      </c>
      <c r="L8" s="37">
        <v>42283</v>
      </c>
      <c r="M8" s="35">
        <v>9148</v>
      </c>
      <c r="N8" s="61">
        <v>7896</v>
      </c>
      <c r="O8" s="61">
        <v>8539</v>
      </c>
      <c r="P8" s="61">
        <v>8363</v>
      </c>
      <c r="Q8" s="62">
        <v>8337</v>
      </c>
    </row>
    <row r="9" spans="1:17" ht="15" customHeight="1" x14ac:dyDescent="0.4">
      <c r="B9" s="358" t="s">
        <v>411</v>
      </c>
      <c r="C9" s="436"/>
      <c r="D9" s="39">
        <f>SUM(D11+D37+D55)</f>
        <v>479</v>
      </c>
      <c r="E9" s="39">
        <f t="shared" ref="E9:Q9" si="0">SUM(E11+E37+E55)</f>
        <v>7540</v>
      </c>
      <c r="F9" s="36">
        <f t="shared" si="0"/>
        <v>7357</v>
      </c>
      <c r="G9" s="60">
        <f t="shared" si="0"/>
        <v>183</v>
      </c>
      <c r="H9" s="39">
        <f t="shared" si="0"/>
        <v>5973</v>
      </c>
      <c r="I9" s="36">
        <f t="shared" si="0"/>
        <v>3077</v>
      </c>
      <c r="J9" s="60">
        <f t="shared" si="0"/>
        <v>2896</v>
      </c>
      <c r="K9" s="39">
        <f t="shared" si="0"/>
        <v>45972</v>
      </c>
      <c r="L9" s="39">
        <f t="shared" si="0"/>
        <v>41729</v>
      </c>
      <c r="M9" s="36">
        <f t="shared" si="0"/>
        <v>8953</v>
      </c>
      <c r="N9" s="62">
        <f t="shared" si="0"/>
        <v>7817</v>
      </c>
      <c r="O9" s="62">
        <f t="shared" si="0"/>
        <v>8335</v>
      </c>
      <c r="P9" s="62">
        <f t="shared" si="0"/>
        <v>8393</v>
      </c>
      <c r="Q9" s="62">
        <f t="shared" si="0"/>
        <v>8231</v>
      </c>
    </row>
    <row r="10" spans="1:17" ht="6" customHeight="1" x14ac:dyDescent="0.4">
      <c r="C10" s="435"/>
      <c r="D10" s="36"/>
      <c r="E10" s="34"/>
      <c r="F10" s="35"/>
      <c r="G10" s="39"/>
      <c r="H10" s="34"/>
      <c r="I10" s="35"/>
      <c r="J10" s="60"/>
      <c r="K10" s="36"/>
      <c r="L10" s="37"/>
      <c r="M10" s="35"/>
      <c r="N10" s="61"/>
      <c r="O10" s="61"/>
      <c r="P10" s="61"/>
      <c r="Q10" s="62"/>
    </row>
    <row r="11" spans="1:17" ht="15" customHeight="1" x14ac:dyDescent="0.4">
      <c r="B11" s="398" t="s">
        <v>310</v>
      </c>
      <c r="C11" s="436"/>
      <c r="D11" s="36">
        <f>SUM(D12:D35)</f>
        <v>53</v>
      </c>
      <c r="E11" s="34">
        <f>SUM(F11:G11)</f>
        <v>989</v>
      </c>
      <c r="F11" s="35">
        <f>SUM(F12:F35)</f>
        <v>988</v>
      </c>
      <c r="G11" s="39">
        <f>SUM(G12:G35)</f>
        <v>1</v>
      </c>
      <c r="H11" s="37">
        <f>SUM(I11:J11)</f>
        <v>1247</v>
      </c>
      <c r="I11" s="35">
        <f>SUM(I12:I35)</f>
        <v>1037</v>
      </c>
      <c r="J11" s="60">
        <f>SUM(J12:J35)</f>
        <v>210</v>
      </c>
      <c r="K11" s="37">
        <f>SUM(K12:K35)</f>
        <v>5646</v>
      </c>
      <c r="L11" s="37">
        <f>SUM(M11:Q11)</f>
        <v>4585</v>
      </c>
      <c r="M11" s="35">
        <f>SUM(M12:M35)</f>
        <v>733</v>
      </c>
      <c r="N11" s="61">
        <f>SUM(N12:N35)</f>
        <v>792</v>
      </c>
      <c r="O11" s="61">
        <f>SUM(O12:O35)</f>
        <v>941</v>
      </c>
      <c r="P11" s="61">
        <f>SUM(P12:P35)</f>
        <v>1053</v>
      </c>
      <c r="Q11" s="62">
        <f>SUM(Q12:Q35)</f>
        <v>1066</v>
      </c>
    </row>
    <row r="12" spans="1:17" ht="15" customHeight="1" x14ac:dyDescent="0.4">
      <c r="B12" s="398">
        <v>1</v>
      </c>
      <c r="C12" s="436" t="s">
        <v>311</v>
      </c>
      <c r="D12" s="36">
        <v>1</v>
      </c>
      <c r="E12" s="34">
        <f t="shared" ref="E12:E35" si="1">SUM(F12:G12)</f>
        <v>26</v>
      </c>
      <c r="F12" s="35">
        <v>26</v>
      </c>
      <c r="G12" s="63">
        <v>0</v>
      </c>
      <c r="H12" s="37">
        <f t="shared" ref="H12:H35" si="2">SUM(I12:J12)</f>
        <v>32</v>
      </c>
      <c r="I12" s="35">
        <v>25</v>
      </c>
      <c r="J12" s="60">
        <v>7</v>
      </c>
      <c r="K12" s="37">
        <v>135</v>
      </c>
      <c r="L12" s="37">
        <f t="shared" ref="L12:L35" si="3">SUM(M12:Q12)</f>
        <v>102</v>
      </c>
      <c r="M12" s="35">
        <v>19</v>
      </c>
      <c r="N12" s="61">
        <v>16</v>
      </c>
      <c r="O12" s="61">
        <v>20</v>
      </c>
      <c r="P12" s="61">
        <v>22</v>
      </c>
      <c r="Q12" s="62">
        <v>25</v>
      </c>
    </row>
    <row r="13" spans="1:17" ht="15" customHeight="1" x14ac:dyDescent="0.4">
      <c r="B13" s="398">
        <v>2</v>
      </c>
      <c r="C13" s="436" t="s">
        <v>313</v>
      </c>
      <c r="D13" s="36">
        <v>2</v>
      </c>
      <c r="E13" s="34">
        <f t="shared" si="1"/>
        <v>37</v>
      </c>
      <c r="F13" s="35">
        <v>37</v>
      </c>
      <c r="G13" s="63">
        <v>0</v>
      </c>
      <c r="H13" s="37">
        <f t="shared" si="2"/>
        <v>46</v>
      </c>
      <c r="I13" s="35">
        <v>38</v>
      </c>
      <c r="J13" s="60">
        <v>8</v>
      </c>
      <c r="K13" s="37">
        <v>182</v>
      </c>
      <c r="L13" s="37">
        <f t="shared" si="3"/>
        <v>154</v>
      </c>
      <c r="M13" s="35">
        <v>26</v>
      </c>
      <c r="N13" s="61">
        <v>29</v>
      </c>
      <c r="O13" s="61">
        <v>32</v>
      </c>
      <c r="P13" s="61">
        <v>25</v>
      </c>
      <c r="Q13" s="62">
        <v>42</v>
      </c>
    </row>
    <row r="14" spans="1:17" ht="15" customHeight="1" x14ac:dyDescent="0.4">
      <c r="B14" s="398">
        <v>3</v>
      </c>
      <c r="C14" s="436" t="s">
        <v>314</v>
      </c>
      <c r="D14" s="36">
        <v>2</v>
      </c>
      <c r="E14" s="34">
        <f t="shared" si="1"/>
        <v>36</v>
      </c>
      <c r="F14" s="35">
        <v>36</v>
      </c>
      <c r="G14" s="63">
        <v>0</v>
      </c>
      <c r="H14" s="37">
        <f t="shared" si="2"/>
        <v>45</v>
      </c>
      <c r="I14" s="35">
        <v>36</v>
      </c>
      <c r="J14" s="60">
        <v>9</v>
      </c>
      <c r="K14" s="37">
        <v>204</v>
      </c>
      <c r="L14" s="37">
        <f>SUM(M14:Q14)</f>
        <v>165</v>
      </c>
      <c r="M14" s="35">
        <v>22</v>
      </c>
      <c r="N14" s="61">
        <v>26</v>
      </c>
      <c r="O14" s="61">
        <v>36</v>
      </c>
      <c r="P14" s="61">
        <v>42</v>
      </c>
      <c r="Q14" s="62">
        <v>39</v>
      </c>
    </row>
    <row r="15" spans="1:17" ht="15" customHeight="1" x14ac:dyDescent="0.4">
      <c r="B15" s="398">
        <v>4</v>
      </c>
      <c r="C15" s="436" t="s">
        <v>315</v>
      </c>
      <c r="D15" s="36">
        <v>2</v>
      </c>
      <c r="E15" s="34">
        <f t="shared" si="1"/>
        <v>28</v>
      </c>
      <c r="F15" s="35">
        <v>28</v>
      </c>
      <c r="G15" s="63">
        <v>0</v>
      </c>
      <c r="H15" s="37">
        <f t="shared" si="2"/>
        <v>36</v>
      </c>
      <c r="I15" s="35">
        <v>29</v>
      </c>
      <c r="J15" s="60">
        <v>7</v>
      </c>
      <c r="K15" s="37">
        <v>197</v>
      </c>
      <c r="L15" s="37">
        <f t="shared" si="3"/>
        <v>165</v>
      </c>
      <c r="M15" s="35">
        <v>19</v>
      </c>
      <c r="N15" s="61">
        <v>29</v>
      </c>
      <c r="O15" s="61">
        <v>27</v>
      </c>
      <c r="P15" s="61">
        <v>48</v>
      </c>
      <c r="Q15" s="62">
        <v>42</v>
      </c>
    </row>
    <row r="16" spans="1:17" ht="15" customHeight="1" x14ac:dyDescent="0.4">
      <c r="B16" s="398">
        <v>5</v>
      </c>
      <c r="C16" s="436" t="s">
        <v>316</v>
      </c>
      <c r="D16" s="36">
        <v>1</v>
      </c>
      <c r="E16" s="34">
        <f t="shared" si="1"/>
        <v>29</v>
      </c>
      <c r="F16" s="35">
        <v>29</v>
      </c>
      <c r="G16" s="63">
        <v>0</v>
      </c>
      <c r="H16" s="37">
        <f t="shared" si="2"/>
        <v>36</v>
      </c>
      <c r="I16" s="35">
        <v>30</v>
      </c>
      <c r="J16" s="60">
        <v>6</v>
      </c>
      <c r="K16" s="37">
        <v>114</v>
      </c>
      <c r="L16" s="37">
        <f>SUM(M16:Q16)</f>
        <v>102</v>
      </c>
      <c r="M16" s="35">
        <v>14</v>
      </c>
      <c r="N16" s="61">
        <v>18</v>
      </c>
      <c r="O16" s="61">
        <v>19</v>
      </c>
      <c r="P16" s="61">
        <v>23</v>
      </c>
      <c r="Q16" s="62">
        <v>28</v>
      </c>
    </row>
    <row r="17" spans="2:17" ht="15" customHeight="1" x14ac:dyDescent="0.4">
      <c r="B17" s="398">
        <v>6</v>
      </c>
      <c r="C17" s="436" t="s">
        <v>317</v>
      </c>
      <c r="D17" s="36">
        <v>1</v>
      </c>
      <c r="E17" s="34">
        <f t="shared" si="1"/>
        <v>24</v>
      </c>
      <c r="F17" s="35">
        <v>24</v>
      </c>
      <c r="G17" s="63">
        <v>0</v>
      </c>
      <c r="H17" s="37">
        <f t="shared" si="2"/>
        <v>29</v>
      </c>
      <c r="I17" s="35">
        <v>24</v>
      </c>
      <c r="J17" s="60">
        <v>5</v>
      </c>
      <c r="K17" s="37">
        <v>138</v>
      </c>
      <c r="L17" s="37">
        <f t="shared" si="3"/>
        <v>102</v>
      </c>
      <c r="M17" s="35">
        <v>20</v>
      </c>
      <c r="N17" s="61">
        <v>16</v>
      </c>
      <c r="O17" s="61">
        <v>18</v>
      </c>
      <c r="P17" s="61">
        <v>24</v>
      </c>
      <c r="Q17" s="62">
        <v>24</v>
      </c>
    </row>
    <row r="18" spans="2:17" ht="15" customHeight="1" x14ac:dyDescent="0.4">
      <c r="B18" s="398">
        <v>7</v>
      </c>
      <c r="C18" s="436" t="s">
        <v>318</v>
      </c>
      <c r="D18" s="36">
        <v>2</v>
      </c>
      <c r="E18" s="34">
        <f t="shared" si="1"/>
        <v>36</v>
      </c>
      <c r="F18" s="35">
        <v>36</v>
      </c>
      <c r="G18" s="63">
        <v>0</v>
      </c>
      <c r="H18" s="37">
        <f t="shared" si="2"/>
        <v>46</v>
      </c>
      <c r="I18" s="35">
        <v>38</v>
      </c>
      <c r="J18" s="60">
        <v>8</v>
      </c>
      <c r="K18" s="37">
        <v>188</v>
      </c>
      <c r="L18" s="37">
        <f t="shared" si="3"/>
        <v>160</v>
      </c>
      <c r="M18" s="35">
        <v>17</v>
      </c>
      <c r="N18" s="61">
        <v>21</v>
      </c>
      <c r="O18" s="61">
        <v>34</v>
      </c>
      <c r="P18" s="61">
        <v>39</v>
      </c>
      <c r="Q18" s="62">
        <v>49</v>
      </c>
    </row>
    <row r="19" spans="2:17" ht="15" customHeight="1" x14ac:dyDescent="0.4">
      <c r="B19" s="398">
        <v>8</v>
      </c>
      <c r="C19" s="436" t="s">
        <v>319</v>
      </c>
      <c r="D19" s="36">
        <v>2</v>
      </c>
      <c r="E19" s="34">
        <f t="shared" si="1"/>
        <v>31</v>
      </c>
      <c r="F19" s="35">
        <v>31</v>
      </c>
      <c r="G19" s="63">
        <v>0</v>
      </c>
      <c r="H19" s="37">
        <f t="shared" si="2"/>
        <v>38</v>
      </c>
      <c r="I19" s="35">
        <v>32</v>
      </c>
      <c r="J19" s="60">
        <v>6</v>
      </c>
      <c r="K19" s="37">
        <v>200</v>
      </c>
      <c r="L19" s="37">
        <f t="shared" si="3"/>
        <v>136</v>
      </c>
      <c r="M19" s="35">
        <v>24</v>
      </c>
      <c r="N19" s="61">
        <v>20</v>
      </c>
      <c r="O19" s="61">
        <v>33</v>
      </c>
      <c r="P19" s="61">
        <v>29</v>
      </c>
      <c r="Q19" s="62">
        <v>30</v>
      </c>
    </row>
    <row r="20" spans="2:17" ht="15" customHeight="1" x14ac:dyDescent="0.4">
      <c r="B20" s="398">
        <v>9</v>
      </c>
      <c r="C20" s="436" t="s">
        <v>320</v>
      </c>
      <c r="D20" s="36">
        <v>1</v>
      </c>
      <c r="E20" s="34">
        <f t="shared" si="1"/>
        <v>22</v>
      </c>
      <c r="F20" s="35">
        <v>22</v>
      </c>
      <c r="G20" s="63">
        <v>0</v>
      </c>
      <c r="H20" s="37">
        <f t="shared" si="2"/>
        <v>27</v>
      </c>
      <c r="I20" s="35">
        <v>23</v>
      </c>
      <c r="J20" s="60">
        <v>4</v>
      </c>
      <c r="K20" s="37">
        <v>114</v>
      </c>
      <c r="L20" s="37">
        <f t="shared" si="3"/>
        <v>91</v>
      </c>
      <c r="M20" s="35">
        <v>18</v>
      </c>
      <c r="N20" s="61">
        <v>18</v>
      </c>
      <c r="O20" s="61">
        <v>14</v>
      </c>
      <c r="P20" s="61">
        <v>21</v>
      </c>
      <c r="Q20" s="62">
        <v>20</v>
      </c>
    </row>
    <row r="21" spans="2:17" ht="15" customHeight="1" x14ac:dyDescent="0.4">
      <c r="B21" s="398">
        <v>10</v>
      </c>
      <c r="C21" s="436" t="s">
        <v>321</v>
      </c>
      <c r="D21" s="36">
        <v>3</v>
      </c>
      <c r="E21" s="34">
        <f>SUM(F21:G21)</f>
        <v>63</v>
      </c>
      <c r="F21" s="35">
        <v>62</v>
      </c>
      <c r="G21" s="63">
        <v>1</v>
      </c>
      <c r="H21" s="37">
        <f t="shared" si="2"/>
        <v>78</v>
      </c>
      <c r="I21" s="35">
        <v>65</v>
      </c>
      <c r="J21" s="60">
        <v>13</v>
      </c>
      <c r="K21" s="37">
        <v>354</v>
      </c>
      <c r="L21" s="37">
        <f t="shared" si="3"/>
        <v>245</v>
      </c>
      <c r="M21" s="35">
        <v>38</v>
      </c>
      <c r="N21" s="61">
        <v>44</v>
      </c>
      <c r="O21" s="61">
        <v>38</v>
      </c>
      <c r="P21" s="61">
        <v>56</v>
      </c>
      <c r="Q21" s="62">
        <v>69</v>
      </c>
    </row>
    <row r="22" spans="2:17" ht="15" customHeight="1" x14ac:dyDescent="0.4">
      <c r="B22" s="398">
        <v>11</v>
      </c>
      <c r="C22" s="436" t="s">
        <v>322</v>
      </c>
      <c r="D22" s="36">
        <v>2</v>
      </c>
      <c r="E22" s="34">
        <f t="shared" si="1"/>
        <v>33</v>
      </c>
      <c r="F22" s="35">
        <v>33</v>
      </c>
      <c r="G22" s="63">
        <v>0</v>
      </c>
      <c r="H22" s="37">
        <f t="shared" si="2"/>
        <v>42</v>
      </c>
      <c r="I22" s="35">
        <v>33</v>
      </c>
      <c r="J22" s="60">
        <v>9</v>
      </c>
      <c r="K22" s="37">
        <v>186</v>
      </c>
      <c r="L22" s="37">
        <f t="shared" si="3"/>
        <v>166</v>
      </c>
      <c r="M22" s="35">
        <v>24</v>
      </c>
      <c r="N22" s="61">
        <v>30</v>
      </c>
      <c r="O22" s="61">
        <v>37</v>
      </c>
      <c r="P22" s="61">
        <v>40</v>
      </c>
      <c r="Q22" s="62">
        <v>35</v>
      </c>
    </row>
    <row r="23" spans="2:17" ht="15" customHeight="1" x14ac:dyDescent="0.4">
      <c r="B23" s="398">
        <v>12</v>
      </c>
      <c r="C23" s="436" t="s">
        <v>323</v>
      </c>
      <c r="D23" s="36">
        <v>3</v>
      </c>
      <c r="E23" s="34">
        <f t="shared" si="1"/>
        <v>56</v>
      </c>
      <c r="F23" s="35">
        <v>56</v>
      </c>
      <c r="G23" s="63">
        <v>0</v>
      </c>
      <c r="H23" s="37">
        <f t="shared" si="2"/>
        <v>73</v>
      </c>
      <c r="I23" s="35">
        <v>63</v>
      </c>
      <c r="J23" s="60">
        <v>10</v>
      </c>
      <c r="K23" s="37">
        <v>357</v>
      </c>
      <c r="L23" s="37">
        <f t="shared" si="3"/>
        <v>292</v>
      </c>
      <c r="M23" s="35">
        <v>55</v>
      </c>
      <c r="N23" s="61">
        <v>51</v>
      </c>
      <c r="O23" s="61">
        <v>64</v>
      </c>
      <c r="P23" s="61">
        <v>72</v>
      </c>
      <c r="Q23" s="62">
        <v>50</v>
      </c>
    </row>
    <row r="24" spans="2:17" ht="15" customHeight="1" x14ac:dyDescent="0.4">
      <c r="B24" s="398">
        <v>13</v>
      </c>
      <c r="C24" s="436" t="s">
        <v>324</v>
      </c>
      <c r="D24" s="36">
        <v>4</v>
      </c>
      <c r="E24" s="34">
        <f t="shared" si="1"/>
        <v>69</v>
      </c>
      <c r="F24" s="35">
        <v>69</v>
      </c>
      <c r="G24" s="63">
        <v>0</v>
      </c>
      <c r="H24" s="37">
        <f t="shared" si="2"/>
        <v>89</v>
      </c>
      <c r="I24" s="35">
        <v>74</v>
      </c>
      <c r="J24" s="60">
        <v>15</v>
      </c>
      <c r="K24" s="37">
        <v>443</v>
      </c>
      <c r="L24" s="37">
        <f t="shared" si="3"/>
        <v>338</v>
      </c>
      <c r="M24" s="35">
        <v>67</v>
      </c>
      <c r="N24" s="61">
        <v>65</v>
      </c>
      <c r="O24" s="61">
        <v>71</v>
      </c>
      <c r="P24" s="61">
        <v>71</v>
      </c>
      <c r="Q24" s="62">
        <v>64</v>
      </c>
    </row>
    <row r="25" spans="2:17" ht="15" customHeight="1" x14ac:dyDescent="0.4">
      <c r="B25" s="398">
        <v>14</v>
      </c>
      <c r="C25" s="436" t="s">
        <v>325</v>
      </c>
      <c r="D25" s="36">
        <v>1</v>
      </c>
      <c r="E25" s="34">
        <f t="shared" si="1"/>
        <v>19</v>
      </c>
      <c r="F25" s="35">
        <v>19</v>
      </c>
      <c r="G25" s="63">
        <v>0</v>
      </c>
      <c r="H25" s="37">
        <f t="shared" si="2"/>
        <v>23</v>
      </c>
      <c r="I25" s="35">
        <v>18</v>
      </c>
      <c r="J25" s="60">
        <v>5</v>
      </c>
      <c r="K25" s="37">
        <v>87</v>
      </c>
      <c r="L25" s="37">
        <f t="shared" si="3"/>
        <v>65</v>
      </c>
      <c r="M25" s="35">
        <v>7</v>
      </c>
      <c r="N25" s="61">
        <v>12</v>
      </c>
      <c r="O25" s="61">
        <v>15</v>
      </c>
      <c r="P25" s="61">
        <v>16</v>
      </c>
      <c r="Q25" s="62">
        <v>15</v>
      </c>
    </row>
    <row r="26" spans="2:17" ht="15" customHeight="1" x14ac:dyDescent="0.4">
      <c r="B26" s="398">
        <v>15</v>
      </c>
      <c r="C26" s="436" t="s">
        <v>326</v>
      </c>
      <c r="D26" s="36">
        <v>2</v>
      </c>
      <c r="E26" s="34">
        <f t="shared" si="1"/>
        <v>25</v>
      </c>
      <c r="F26" s="35">
        <v>25</v>
      </c>
      <c r="G26" s="63">
        <v>0</v>
      </c>
      <c r="H26" s="37">
        <f t="shared" si="2"/>
        <v>33</v>
      </c>
      <c r="I26" s="35">
        <v>27</v>
      </c>
      <c r="J26" s="60">
        <v>6</v>
      </c>
      <c r="K26" s="37">
        <v>136</v>
      </c>
      <c r="L26" s="37">
        <f t="shared" si="3"/>
        <v>107</v>
      </c>
      <c r="M26" s="35">
        <v>8</v>
      </c>
      <c r="N26" s="61">
        <v>13</v>
      </c>
      <c r="O26" s="61">
        <v>26</v>
      </c>
      <c r="P26" s="61">
        <v>30</v>
      </c>
      <c r="Q26" s="62">
        <v>30</v>
      </c>
    </row>
    <row r="27" spans="2:17" ht="15" customHeight="1" x14ac:dyDescent="0.4">
      <c r="B27" s="398">
        <v>16</v>
      </c>
      <c r="C27" s="436" t="s">
        <v>327</v>
      </c>
      <c r="D27" s="36">
        <v>2</v>
      </c>
      <c r="E27" s="34">
        <f t="shared" si="1"/>
        <v>27</v>
      </c>
      <c r="F27" s="35">
        <v>27</v>
      </c>
      <c r="G27" s="63">
        <v>0</v>
      </c>
      <c r="H27" s="37">
        <f t="shared" si="2"/>
        <v>36</v>
      </c>
      <c r="I27" s="35">
        <v>29</v>
      </c>
      <c r="J27" s="60">
        <v>7</v>
      </c>
      <c r="K27" s="37">
        <v>170</v>
      </c>
      <c r="L27" s="37">
        <f t="shared" si="3"/>
        <v>137</v>
      </c>
      <c r="M27" s="35">
        <v>20</v>
      </c>
      <c r="N27" s="61">
        <v>23</v>
      </c>
      <c r="O27" s="61">
        <v>28</v>
      </c>
      <c r="P27" s="61">
        <v>32</v>
      </c>
      <c r="Q27" s="62">
        <v>34</v>
      </c>
    </row>
    <row r="28" spans="2:17" ht="15" customHeight="1" x14ac:dyDescent="0.4">
      <c r="B28" s="398">
        <v>17</v>
      </c>
      <c r="C28" s="436" t="s">
        <v>328</v>
      </c>
      <c r="D28" s="36">
        <v>3</v>
      </c>
      <c r="E28" s="34">
        <f t="shared" si="1"/>
        <v>68</v>
      </c>
      <c r="F28" s="35">
        <v>68</v>
      </c>
      <c r="G28" s="63">
        <v>0</v>
      </c>
      <c r="H28" s="37">
        <f t="shared" si="2"/>
        <v>83</v>
      </c>
      <c r="I28" s="35">
        <v>71</v>
      </c>
      <c r="J28" s="60">
        <v>12</v>
      </c>
      <c r="K28" s="37">
        <v>388</v>
      </c>
      <c r="L28" s="37">
        <f t="shared" si="3"/>
        <v>343</v>
      </c>
      <c r="M28" s="35">
        <v>57</v>
      </c>
      <c r="N28" s="61">
        <v>64</v>
      </c>
      <c r="O28" s="61">
        <v>76</v>
      </c>
      <c r="P28" s="61">
        <v>70</v>
      </c>
      <c r="Q28" s="62">
        <v>76</v>
      </c>
    </row>
    <row r="29" spans="2:17" ht="15" customHeight="1" x14ac:dyDescent="0.4">
      <c r="B29" s="398">
        <v>18</v>
      </c>
      <c r="C29" s="436" t="s">
        <v>329</v>
      </c>
      <c r="D29" s="36">
        <v>1</v>
      </c>
      <c r="E29" s="34">
        <f t="shared" si="1"/>
        <v>23</v>
      </c>
      <c r="F29" s="35">
        <v>23</v>
      </c>
      <c r="G29" s="63">
        <v>0</v>
      </c>
      <c r="H29" s="37">
        <f>SUM(I29:J29)</f>
        <v>29</v>
      </c>
      <c r="I29" s="35">
        <v>25</v>
      </c>
      <c r="J29" s="60">
        <v>4</v>
      </c>
      <c r="K29" s="37">
        <v>135</v>
      </c>
      <c r="L29" s="37">
        <f t="shared" si="3"/>
        <v>133</v>
      </c>
      <c r="M29" s="35">
        <v>21</v>
      </c>
      <c r="N29" s="61">
        <v>24</v>
      </c>
      <c r="O29" s="61">
        <v>29</v>
      </c>
      <c r="P29" s="61">
        <v>29</v>
      </c>
      <c r="Q29" s="62">
        <v>30</v>
      </c>
    </row>
    <row r="30" spans="2:17" ht="15" customHeight="1" x14ac:dyDescent="0.4">
      <c r="B30" s="398">
        <v>19</v>
      </c>
      <c r="C30" s="436" t="s">
        <v>330</v>
      </c>
      <c r="D30" s="36">
        <v>1</v>
      </c>
      <c r="E30" s="34">
        <f t="shared" si="1"/>
        <v>24</v>
      </c>
      <c r="F30" s="35">
        <v>24</v>
      </c>
      <c r="G30" s="63">
        <v>0</v>
      </c>
      <c r="H30" s="37">
        <f t="shared" si="2"/>
        <v>29</v>
      </c>
      <c r="I30" s="35">
        <v>25</v>
      </c>
      <c r="J30" s="60">
        <v>4</v>
      </c>
      <c r="K30" s="37">
        <v>135</v>
      </c>
      <c r="L30" s="37">
        <f t="shared" si="3"/>
        <v>128</v>
      </c>
      <c r="M30" s="35">
        <v>20</v>
      </c>
      <c r="N30" s="61">
        <v>23</v>
      </c>
      <c r="O30" s="61">
        <v>30</v>
      </c>
      <c r="P30" s="61">
        <v>27</v>
      </c>
      <c r="Q30" s="62">
        <v>28</v>
      </c>
    </row>
    <row r="31" spans="2:17" ht="15" customHeight="1" x14ac:dyDescent="0.4">
      <c r="B31" s="398">
        <v>20</v>
      </c>
      <c r="C31" s="436" t="s">
        <v>331</v>
      </c>
      <c r="D31" s="36">
        <v>2</v>
      </c>
      <c r="E31" s="34">
        <f t="shared" si="1"/>
        <v>38</v>
      </c>
      <c r="F31" s="35">
        <v>38</v>
      </c>
      <c r="G31" s="63">
        <v>0</v>
      </c>
      <c r="H31" s="37">
        <f t="shared" si="2"/>
        <v>48</v>
      </c>
      <c r="I31" s="35">
        <v>40</v>
      </c>
      <c r="J31" s="60">
        <v>8</v>
      </c>
      <c r="K31" s="37">
        <v>227</v>
      </c>
      <c r="L31" s="37">
        <f>SUM(M31:Q31)</f>
        <v>206</v>
      </c>
      <c r="M31" s="35">
        <v>30</v>
      </c>
      <c r="N31" s="61">
        <v>30</v>
      </c>
      <c r="O31" s="61">
        <v>43</v>
      </c>
      <c r="P31" s="61">
        <v>54</v>
      </c>
      <c r="Q31" s="62">
        <v>49</v>
      </c>
    </row>
    <row r="32" spans="2:17" ht="15" customHeight="1" x14ac:dyDescent="0.4">
      <c r="B32" s="398">
        <v>21</v>
      </c>
      <c r="C32" s="436" t="s">
        <v>332</v>
      </c>
      <c r="D32" s="36">
        <v>4</v>
      </c>
      <c r="E32" s="34">
        <f t="shared" si="1"/>
        <v>72</v>
      </c>
      <c r="F32" s="35">
        <v>72</v>
      </c>
      <c r="G32" s="63">
        <v>0</v>
      </c>
      <c r="H32" s="37">
        <f t="shared" si="2"/>
        <v>89</v>
      </c>
      <c r="I32" s="35">
        <v>74</v>
      </c>
      <c r="J32" s="60">
        <v>15</v>
      </c>
      <c r="K32" s="37">
        <v>356</v>
      </c>
      <c r="L32" s="37">
        <f t="shared" si="3"/>
        <v>315</v>
      </c>
      <c r="M32" s="35">
        <v>60</v>
      </c>
      <c r="N32" s="61">
        <v>59</v>
      </c>
      <c r="O32" s="61">
        <v>62</v>
      </c>
      <c r="P32" s="61">
        <v>70</v>
      </c>
      <c r="Q32" s="62">
        <v>64</v>
      </c>
    </row>
    <row r="33" spans="2:17" ht="15" customHeight="1" x14ac:dyDescent="0.4">
      <c r="B33" s="398">
        <v>22</v>
      </c>
      <c r="C33" s="436" t="s">
        <v>333</v>
      </c>
      <c r="D33" s="36">
        <v>2</v>
      </c>
      <c r="E33" s="34">
        <f t="shared" si="1"/>
        <v>41</v>
      </c>
      <c r="F33" s="35">
        <v>41</v>
      </c>
      <c r="G33" s="63">
        <v>0</v>
      </c>
      <c r="H33" s="37">
        <f t="shared" si="2"/>
        <v>51</v>
      </c>
      <c r="I33" s="35">
        <v>42</v>
      </c>
      <c r="J33" s="60">
        <v>9</v>
      </c>
      <c r="K33" s="37">
        <v>248</v>
      </c>
      <c r="L33" s="37">
        <f t="shared" si="3"/>
        <v>203</v>
      </c>
      <c r="M33" s="35">
        <v>33</v>
      </c>
      <c r="N33" s="61">
        <v>37</v>
      </c>
      <c r="O33" s="61">
        <v>43</v>
      </c>
      <c r="P33" s="61">
        <v>42</v>
      </c>
      <c r="Q33" s="62">
        <v>48</v>
      </c>
    </row>
    <row r="34" spans="2:17" ht="15" customHeight="1" x14ac:dyDescent="0.4">
      <c r="B34" s="398">
        <v>23</v>
      </c>
      <c r="C34" s="436" t="s">
        <v>334</v>
      </c>
      <c r="D34" s="36">
        <v>4</v>
      </c>
      <c r="E34" s="34">
        <f t="shared" si="1"/>
        <v>80</v>
      </c>
      <c r="F34" s="35">
        <v>80</v>
      </c>
      <c r="G34" s="63">
        <v>0</v>
      </c>
      <c r="H34" s="37">
        <f t="shared" si="2"/>
        <v>102</v>
      </c>
      <c r="I34" s="35">
        <v>89</v>
      </c>
      <c r="J34" s="60">
        <v>13</v>
      </c>
      <c r="K34" s="37">
        <v>446</v>
      </c>
      <c r="L34" s="37">
        <f t="shared" si="3"/>
        <v>361</v>
      </c>
      <c r="M34" s="35">
        <v>54</v>
      </c>
      <c r="N34" s="61">
        <v>64</v>
      </c>
      <c r="O34" s="61">
        <v>75</v>
      </c>
      <c r="P34" s="61">
        <v>83</v>
      </c>
      <c r="Q34" s="62">
        <v>85</v>
      </c>
    </row>
    <row r="35" spans="2:17" ht="15" customHeight="1" x14ac:dyDescent="0.4">
      <c r="B35" s="398">
        <v>24</v>
      </c>
      <c r="C35" s="436" t="s">
        <v>335</v>
      </c>
      <c r="D35" s="36">
        <v>5</v>
      </c>
      <c r="E35" s="34">
        <f t="shared" si="1"/>
        <v>82</v>
      </c>
      <c r="F35" s="35">
        <v>82</v>
      </c>
      <c r="G35" s="63">
        <v>0</v>
      </c>
      <c r="H35" s="37">
        <f t="shared" si="2"/>
        <v>107</v>
      </c>
      <c r="I35" s="35">
        <v>87</v>
      </c>
      <c r="J35" s="60">
        <v>20</v>
      </c>
      <c r="K35" s="37">
        <v>506</v>
      </c>
      <c r="L35" s="37">
        <f t="shared" si="3"/>
        <v>369</v>
      </c>
      <c r="M35" s="35">
        <v>60</v>
      </c>
      <c r="N35" s="61">
        <v>60</v>
      </c>
      <c r="O35" s="61">
        <v>71</v>
      </c>
      <c r="P35" s="61">
        <v>88</v>
      </c>
      <c r="Q35" s="62">
        <v>90</v>
      </c>
    </row>
    <row r="36" spans="2:17" ht="6" customHeight="1" x14ac:dyDescent="0.4">
      <c r="C36" s="436"/>
      <c r="D36" s="437"/>
      <c r="E36" s="314"/>
      <c r="F36" s="315"/>
      <c r="G36" s="316"/>
      <c r="H36" s="317"/>
      <c r="I36" s="315"/>
      <c r="J36" s="318"/>
      <c r="K36" s="317"/>
      <c r="L36" s="317"/>
      <c r="M36" s="315"/>
      <c r="N36" s="319"/>
      <c r="O36" s="319"/>
      <c r="P36" s="319"/>
      <c r="Q36" s="320"/>
    </row>
    <row r="37" spans="2:17" ht="15" customHeight="1" x14ac:dyDescent="0.4">
      <c r="B37" s="398" t="s">
        <v>336</v>
      </c>
      <c r="C37" s="436"/>
      <c r="D37" s="321">
        <f>SUM(D38:D53)</f>
        <v>31</v>
      </c>
      <c r="E37" s="314">
        <f>SUM(F37:G37)</f>
        <v>533</v>
      </c>
      <c r="F37" s="315">
        <f>SUM(F38:F53)</f>
        <v>518</v>
      </c>
      <c r="G37" s="316">
        <f>SUM(G38:G53)</f>
        <v>15</v>
      </c>
      <c r="H37" s="317">
        <f>SUM(I37:J37)</f>
        <v>818</v>
      </c>
      <c r="I37" s="315">
        <f>SUM(I38:I53)</f>
        <v>422</v>
      </c>
      <c r="J37" s="318">
        <f>SUM(J38:J53)</f>
        <v>396</v>
      </c>
      <c r="K37" s="317">
        <f>SUM(K38:K53)</f>
        <v>2896</v>
      </c>
      <c r="L37" s="317">
        <f>SUM(M37:Q37)</f>
        <v>2660</v>
      </c>
      <c r="M37" s="315">
        <f>SUM(M38:M53)</f>
        <v>508</v>
      </c>
      <c r="N37" s="319">
        <f>SUM(N38:N53)</f>
        <v>464</v>
      </c>
      <c r="O37" s="319">
        <f>SUM(O38:O53)</f>
        <v>557</v>
      </c>
      <c r="P37" s="319">
        <f>SUM(P38:P53)</f>
        <v>554</v>
      </c>
      <c r="Q37" s="320">
        <f>SUM(Q38:Q53)</f>
        <v>577</v>
      </c>
    </row>
    <row r="38" spans="2:17" ht="15" customHeight="1" x14ac:dyDescent="0.4">
      <c r="B38" s="398">
        <v>1</v>
      </c>
      <c r="C38" s="436" t="s">
        <v>314</v>
      </c>
      <c r="D38" s="321">
        <v>1</v>
      </c>
      <c r="E38" s="314">
        <f t="shared" ref="E38:E53" si="4">SUM(F38:G38)</f>
        <v>14</v>
      </c>
      <c r="F38" s="315">
        <v>14</v>
      </c>
      <c r="G38" s="322">
        <v>0</v>
      </c>
      <c r="H38" s="317">
        <f t="shared" ref="H38:H53" si="5">SUM(I38:J38)</f>
        <v>20</v>
      </c>
      <c r="I38" s="315">
        <v>12</v>
      </c>
      <c r="J38" s="318">
        <v>8</v>
      </c>
      <c r="K38" s="317">
        <v>30</v>
      </c>
      <c r="L38" s="317">
        <f t="shared" ref="L38:L53" si="6">SUM(M38:Q38)</f>
        <v>23</v>
      </c>
      <c r="M38" s="323">
        <v>14</v>
      </c>
      <c r="N38" s="324">
        <v>9</v>
      </c>
      <c r="O38" s="324" t="s">
        <v>312</v>
      </c>
      <c r="P38" s="324" t="s">
        <v>312</v>
      </c>
      <c r="Q38" s="325" t="s">
        <v>312</v>
      </c>
    </row>
    <row r="39" spans="2:17" ht="15" customHeight="1" x14ac:dyDescent="0.4">
      <c r="B39" s="398">
        <v>2</v>
      </c>
      <c r="C39" s="436" t="s">
        <v>315</v>
      </c>
      <c r="D39" s="321">
        <v>1</v>
      </c>
      <c r="E39" s="314">
        <f t="shared" si="4"/>
        <v>17</v>
      </c>
      <c r="F39" s="315">
        <v>17</v>
      </c>
      <c r="G39" s="322">
        <v>0</v>
      </c>
      <c r="H39" s="317">
        <f t="shared" si="5"/>
        <v>29</v>
      </c>
      <c r="I39" s="315">
        <v>13</v>
      </c>
      <c r="J39" s="318">
        <v>16</v>
      </c>
      <c r="K39" s="317">
        <v>90</v>
      </c>
      <c r="L39" s="317">
        <f t="shared" si="6"/>
        <v>89</v>
      </c>
      <c r="M39" s="323">
        <v>18</v>
      </c>
      <c r="N39" s="324">
        <v>15</v>
      </c>
      <c r="O39" s="324">
        <v>18</v>
      </c>
      <c r="P39" s="324">
        <v>19</v>
      </c>
      <c r="Q39" s="325">
        <v>19</v>
      </c>
    </row>
    <row r="40" spans="2:17" ht="15" customHeight="1" x14ac:dyDescent="0.4">
      <c r="B40" s="398">
        <v>3</v>
      </c>
      <c r="C40" s="436" t="s">
        <v>318</v>
      </c>
      <c r="D40" s="321">
        <v>1</v>
      </c>
      <c r="E40" s="314">
        <f t="shared" si="4"/>
        <v>20</v>
      </c>
      <c r="F40" s="315">
        <v>18</v>
      </c>
      <c r="G40" s="322">
        <v>2</v>
      </c>
      <c r="H40" s="317">
        <f>SUM(I40:J40)</f>
        <v>29</v>
      </c>
      <c r="I40" s="315">
        <v>13</v>
      </c>
      <c r="J40" s="318">
        <v>16</v>
      </c>
      <c r="K40" s="317">
        <v>95</v>
      </c>
      <c r="L40" s="317">
        <f>SUM(M40:Q40)</f>
        <v>88</v>
      </c>
      <c r="M40" s="323">
        <v>14</v>
      </c>
      <c r="N40" s="324">
        <v>16</v>
      </c>
      <c r="O40" s="324">
        <v>17</v>
      </c>
      <c r="P40" s="324">
        <v>20</v>
      </c>
      <c r="Q40" s="325">
        <v>21</v>
      </c>
    </row>
    <row r="41" spans="2:17" ht="15" customHeight="1" x14ac:dyDescent="0.4">
      <c r="B41" s="398">
        <v>4</v>
      </c>
      <c r="C41" s="436" t="s">
        <v>319</v>
      </c>
      <c r="D41" s="321">
        <v>3</v>
      </c>
      <c r="E41" s="314">
        <f t="shared" si="4"/>
        <v>48</v>
      </c>
      <c r="F41" s="315">
        <v>48</v>
      </c>
      <c r="G41" s="322">
        <v>0</v>
      </c>
      <c r="H41" s="317">
        <f t="shared" si="5"/>
        <v>71</v>
      </c>
      <c r="I41" s="315">
        <v>40</v>
      </c>
      <c r="J41" s="318">
        <v>31</v>
      </c>
      <c r="K41" s="317">
        <v>248</v>
      </c>
      <c r="L41" s="317">
        <f t="shared" si="6"/>
        <v>244</v>
      </c>
      <c r="M41" s="323">
        <v>39</v>
      </c>
      <c r="N41" s="324">
        <v>36</v>
      </c>
      <c r="O41" s="324">
        <v>55</v>
      </c>
      <c r="P41" s="324">
        <v>55</v>
      </c>
      <c r="Q41" s="325">
        <v>59</v>
      </c>
    </row>
    <row r="42" spans="2:17" ht="15" customHeight="1" x14ac:dyDescent="0.4">
      <c r="B42" s="398">
        <v>6</v>
      </c>
      <c r="C42" s="436" t="s">
        <v>321</v>
      </c>
      <c r="D42" s="321">
        <v>1</v>
      </c>
      <c r="E42" s="314">
        <f t="shared" si="4"/>
        <v>12</v>
      </c>
      <c r="F42" s="315">
        <v>12</v>
      </c>
      <c r="G42" s="322">
        <v>0</v>
      </c>
      <c r="H42" s="317">
        <f t="shared" si="5"/>
        <v>19</v>
      </c>
      <c r="I42" s="315">
        <v>10</v>
      </c>
      <c r="J42" s="318">
        <v>9</v>
      </c>
      <c r="K42" s="317">
        <v>60</v>
      </c>
      <c r="L42" s="317">
        <f t="shared" si="6"/>
        <v>69</v>
      </c>
      <c r="M42" s="323">
        <v>11</v>
      </c>
      <c r="N42" s="324">
        <v>12</v>
      </c>
      <c r="O42" s="324">
        <v>15</v>
      </c>
      <c r="P42" s="324">
        <v>14</v>
      </c>
      <c r="Q42" s="325">
        <v>17</v>
      </c>
    </row>
    <row r="43" spans="2:17" ht="15" customHeight="1" x14ac:dyDescent="0.4">
      <c r="B43" s="398">
        <v>7</v>
      </c>
      <c r="C43" s="436" t="s">
        <v>322</v>
      </c>
      <c r="D43" s="321">
        <v>2</v>
      </c>
      <c r="E43" s="314">
        <f t="shared" si="4"/>
        <v>34</v>
      </c>
      <c r="F43" s="315">
        <v>31</v>
      </c>
      <c r="G43" s="322">
        <v>3</v>
      </c>
      <c r="H43" s="317">
        <f t="shared" si="5"/>
        <v>62</v>
      </c>
      <c r="I43" s="315">
        <v>23</v>
      </c>
      <c r="J43" s="318">
        <v>39</v>
      </c>
      <c r="K43" s="317">
        <v>185</v>
      </c>
      <c r="L43" s="317">
        <f t="shared" si="6"/>
        <v>179</v>
      </c>
      <c r="M43" s="323">
        <v>35</v>
      </c>
      <c r="N43" s="324">
        <v>30</v>
      </c>
      <c r="O43" s="324">
        <v>38</v>
      </c>
      <c r="P43" s="324">
        <v>38</v>
      </c>
      <c r="Q43" s="325">
        <v>38</v>
      </c>
    </row>
    <row r="44" spans="2:17" ht="15" customHeight="1" x14ac:dyDescent="0.4">
      <c r="B44" s="398">
        <v>8</v>
      </c>
      <c r="C44" s="436" t="s">
        <v>323</v>
      </c>
      <c r="D44" s="321">
        <v>2</v>
      </c>
      <c r="E44" s="314">
        <f>SUM(F44:G44)</f>
        <v>17</v>
      </c>
      <c r="F44" s="315">
        <v>17</v>
      </c>
      <c r="G44" s="322">
        <v>0</v>
      </c>
      <c r="H44" s="317">
        <f t="shared" si="5"/>
        <v>56</v>
      </c>
      <c r="I44" s="315">
        <v>22</v>
      </c>
      <c r="J44" s="318">
        <v>34</v>
      </c>
      <c r="K44" s="317">
        <v>150</v>
      </c>
      <c r="L44" s="317">
        <f t="shared" si="6"/>
        <v>131</v>
      </c>
      <c r="M44" s="323">
        <v>23</v>
      </c>
      <c r="N44" s="324">
        <v>27</v>
      </c>
      <c r="O44" s="324">
        <v>30</v>
      </c>
      <c r="P44" s="324">
        <v>30</v>
      </c>
      <c r="Q44" s="325">
        <v>21</v>
      </c>
    </row>
    <row r="45" spans="2:17" ht="15" customHeight="1" x14ac:dyDescent="0.4">
      <c r="B45" s="398">
        <v>9</v>
      </c>
      <c r="C45" s="436" t="s">
        <v>324</v>
      </c>
      <c r="D45" s="321">
        <v>3</v>
      </c>
      <c r="E45" s="314">
        <f t="shared" si="4"/>
        <v>49</v>
      </c>
      <c r="F45" s="315">
        <v>49</v>
      </c>
      <c r="G45" s="322">
        <v>0</v>
      </c>
      <c r="H45" s="317">
        <f t="shared" si="5"/>
        <v>78</v>
      </c>
      <c r="I45" s="315">
        <v>42</v>
      </c>
      <c r="J45" s="318">
        <v>36</v>
      </c>
      <c r="K45" s="317">
        <v>335</v>
      </c>
      <c r="L45" s="317">
        <f t="shared" si="6"/>
        <v>304</v>
      </c>
      <c r="M45" s="323">
        <v>56</v>
      </c>
      <c r="N45" s="324">
        <v>48</v>
      </c>
      <c r="O45" s="324">
        <v>65</v>
      </c>
      <c r="P45" s="324">
        <v>68</v>
      </c>
      <c r="Q45" s="325">
        <v>67</v>
      </c>
    </row>
    <row r="46" spans="2:17" ht="15" customHeight="1" x14ac:dyDescent="0.4">
      <c r="B46" s="398">
        <v>10</v>
      </c>
      <c r="C46" s="436" t="s">
        <v>325</v>
      </c>
      <c r="D46" s="321">
        <v>2</v>
      </c>
      <c r="E46" s="314">
        <f t="shared" si="4"/>
        <v>38</v>
      </c>
      <c r="F46" s="315">
        <v>37</v>
      </c>
      <c r="G46" s="322">
        <v>1</v>
      </c>
      <c r="H46" s="317">
        <f t="shared" si="5"/>
        <v>53</v>
      </c>
      <c r="I46" s="315">
        <v>27</v>
      </c>
      <c r="J46" s="318">
        <v>26</v>
      </c>
      <c r="K46" s="317">
        <v>200</v>
      </c>
      <c r="L46" s="317">
        <f t="shared" si="6"/>
        <v>187</v>
      </c>
      <c r="M46" s="323">
        <v>36</v>
      </c>
      <c r="N46" s="324">
        <v>33</v>
      </c>
      <c r="O46" s="324">
        <v>39</v>
      </c>
      <c r="P46" s="324">
        <v>39</v>
      </c>
      <c r="Q46" s="325">
        <v>40</v>
      </c>
    </row>
    <row r="47" spans="2:17" ht="15" customHeight="1" x14ac:dyDescent="0.4">
      <c r="B47" s="398">
        <v>11</v>
      </c>
      <c r="C47" s="436" t="s">
        <v>327</v>
      </c>
      <c r="D47" s="321">
        <v>3</v>
      </c>
      <c r="E47" s="314">
        <f t="shared" si="4"/>
        <v>73</v>
      </c>
      <c r="F47" s="315">
        <v>73</v>
      </c>
      <c r="G47" s="322">
        <v>0</v>
      </c>
      <c r="H47" s="317">
        <f t="shared" si="5"/>
        <v>92</v>
      </c>
      <c r="I47" s="315">
        <v>51</v>
      </c>
      <c r="J47" s="318">
        <v>41</v>
      </c>
      <c r="K47" s="317">
        <v>336</v>
      </c>
      <c r="L47" s="317">
        <f t="shared" si="6"/>
        <v>327</v>
      </c>
      <c r="M47" s="323">
        <v>64</v>
      </c>
      <c r="N47" s="324">
        <v>60</v>
      </c>
      <c r="O47" s="324">
        <v>68</v>
      </c>
      <c r="P47" s="324">
        <v>66</v>
      </c>
      <c r="Q47" s="325">
        <v>69</v>
      </c>
    </row>
    <row r="48" spans="2:17" ht="15" customHeight="1" x14ac:dyDescent="0.4">
      <c r="B48" s="398">
        <v>12</v>
      </c>
      <c r="C48" s="436" t="s">
        <v>328</v>
      </c>
      <c r="D48" s="321">
        <v>1</v>
      </c>
      <c r="E48" s="314">
        <f t="shared" si="4"/>
        <v>20</v>
      </c>
      <c r="F48" s="315">
        <v>18</v>
      </c>
      <c r="G48" s="322">
        <v>2</v>
      </c>
      <c r="H48" s="317">
        <f t="shared" si="5"/>
        <v>30</v>
      </c>
      <c r="I48" s="315">
        <v>15</v>
      </c>
      <c r="J48" s="318">
        <v>15</v>
      </c>
      <c r="K48" s="317">
        <v>110</v>
      </c>
      <c r="L48" s="317">
        <f t="shared" si="6"/>
        <v>106</v>
      </c>
      <c r="M48" s="323">
        <v>22</v>
      </c>
      <c r="N48" s="324">
        <v>18</v>
      </c>
      <c r="O48" s="324">
        <v>20</v>
      </c>
      <c r="P48" s="324">
        <v>20</v>
      </c>
      <c r="Q48" s="325">
        <v>26</v>
      </c>
    </row>
    <row r="49" spans="2:17" ht="15" customHeight="1" x14ac:dyDescent="0.4">
      <c r="B49" s="398">
        <v>13</v>
      </c>
      <c r="C49" s="436" t="s">
        <v>329</v>
      </c>
      <c r="D49" s="321">
        <v>2</v>
      </c>
      <c r="E49" s="314">
        <f t="shared" si="4"/>
        <v>39</v>
      </c>
      <c r="F49" s="315">
        <v>38</v>
      </c>
      <c r="G49" s="322">
        <v>1</v>
      </c>
      <c r="H49" s="317">
        <f t="shared" si="5"/>
        <v>61</v>
      </c>
      <c r="I49" s="315">
        <v>25</v>
      </c>
      <c r="J49" s="318">
        <v>36</v>
      </c>
      <c r="K49" s="317">
        <v>227</v>
      </c>
      <c r="L49" s="317">
        <f t="shared" si="6"/>
        <v>219</v>
      </c>
      <c r="M49" s="323">
        <v>43</v>
      </c>
      <c r="N49" s="324">
        <v>39</v>
      </c>
      <c r="O49" s="324">
        <v>45</v>
      </c>
      <c r="P49" s="324">
        <v>48</v>
      </c>
      <c r="Q49" s="325">
        <v>44</v>
      </c>
    </row>
    <row r="50" spans="2:17" ht="15" customHeight="1" x14ac:dyDescent="0.4">
      <c r="B50" s="398">
        <v>15</v>
      </c>
      <c r="C50" s="436" t="s">
        <v>331</v>
      </c>
      <c r="D50" s="321">
        <v>2</v>
      </c>
      <c r="E50" s="314">
        <f t="shared" si="4"/>
        <v>35</v>
      </c>
      <c r="F50" s="315">
        <v>34</v>
      </c>
      <c r="G50" s="322">
        <v>1</v>
      </c>
      <c r="H50" s="317">
        <f t="shared" si="5"/>
        <v>39</v>
      </c>
      <c r="I50" s="315">
        <v>27</v>
      </c>
      <c r="J50" s="318">
        <v>12</v>
      </c>
      <c r="K50" s="317">
        <v>200</v>
      </c>
      <c r="L50" s="317">
        <f t="shared" si="6"/>
        <v>203</v>
      </c>
      <c r="M50" s="323">
        <v>35</v>
      </c>
      <c r="N50" s="324">
        <v>36</v>
      </c>
      <c r="O50" s="324">
        <v>44</v>
      </c>
      <c r="P50" s="324">
        <v>41</v>
      </c>
      <c r="Q50" s="325">
        <v>47</v>
      </c>
    </row>
    <row r="51" spans="2:17" ht="15" customHeight="1" x14ac:dyDescent="0.4">
      <c r="B51" s="398">
        <v>16</v>
      </c>
      <c r="C51" s="436" t="s">
        <v>333</v>
      </c>
      <c r="D51" s="321">
        <v>1</v>
      </c>
      <c r="E51" s="314">
        <f t="shared" si="4"/>
        <v>16</v>
      </c>
      <c r="F51" s="315">
        <v>16</v>
      </c>
      <c r="G51" s="322">
        <v>0</v>
      </c>
      <c r="H51" s="317">
        <f t="shared" si="5"/>
        <v>24</v>
      </c>
      <c r="I51" s="315">
        <v>18</v>
      </c>
      <c r="J51" s="318">
        <v>6</v>
      </c>
      <c r="K51" s="317">
        <v>90</v>
      </c>
      <c r="L51" s="317">
        <f t="shared" si="6"/>
        <v>90</v>
      </c>
      <c r="M51" s="323">
        <v>19</v>
      </c>
      <c r="N51" s="324">
        <v>16</v>
      </c>
      <c r="O51" s="324">
        <v>18</v>
      </c>
      <c r="P51" s="324">
        <v>17</v>
      </c>
      <c r="Q51" s="325">
        <v>20</v>
      </c>
    </row>
    <row r="52" spans="2:17" ht="15" customHeight="1" x14ac:dyDescent="0.4">
      <c r="B52" s="398">
        <v>17</v>
      </c>
      <c r="C52" s="436" t="s">
        <v>334</v>
      </c>
      <c r="D52" s="321">
        <v>4</v>
      </c>
      <c r="E52" s="314">
        <f t="shared" si="4"/>
        <v>66</v>
      </c>
      <c r="F52" s="315">
        <v>64</v>
      </c>
      <c r="G52" s="322">
        <v>2</v>
      </c>
      <c r="H52" s="317">
        <f t="shared" si="5"/>
        <v>101</v>
      </c>
      <c r="I52" s="315">
        <v>52</v>
      </c>
      <c r="J52" s="318">
        <v>49</v>
      </c>
      <c r="K52" s="317">
        <v>390</v>
      </c>
      <c r="L52" s="317">
        <f t="shared" si="6"/>
        <v>259</v>
      </c>
      <c r="M52" s="323">
        <v>50</v>
      </c>
      <c r="N52" s="324">
        <v>47</v>
      </c>
      <c r="O52" s="324">
        <v>51</v>
      </c>
      <c r="P52" s="324">
        <v>53</v>
      </c>
      <c r="Q52" s="325">
        <v>58</v>
      </c>
    </row>
    <row r="53" spans="2:17" ht="15" customHeight="1" x14ac:dyDescent="0.4">
      <c r="B53" s="398">
        <v>18</v>
      </c>
      <c r="C53" s="436" t="s">
        <v>335</v>
      </c>
      <c r="D53" s="321">
        <v>2</v>
      </c>
      <c r="E53" s="314">
        <f t="shared" si="4"/>
        <v>35</v>
      </c>
      <c r="F53" s="315">
        <v>32</v>
      </c>
      <c r="G53" s="322">
        <v>3</v>
      </c>
      <c r="H53" s="317">
        <f t="shared" si="5"/>
        <v>54</v>
      </c>
      <c r="I53" s="315">
        <v>32</v>
      </c>
      <c r="J53" s="318">
        <v>22</v>
      </c>
      <c r="K53" s="317">
        <v>150</v>
      </c>
      <c r="L53" s="317">
        <f t="shared" si="6"/>
        <v>142</v>
      </c>
      <c r="M53" s="323">
        <v>29</v>
      </c>
      <c r="N53" s="324">
        <v>22</v>
      </c>
      <c r="O53" s="324">
        <v>34</v>
      </c>
      <c r="P53" s="324">
        <v>26</v>
      </c>
      <c r="Q53" s="325">
        <v>31</v>
      </c>
    </row>
    <row r="54" spans="2:17" ht="6" customHeight="1" x14ac:dyDescent="0.4">
      <c r="C54" s="436"/>
      <c r="D54" s="321"/>
      <c r="E54" s="314"/>
      <c r="F54" s="315"/>
      <c r="G54" s="316"/>
      <c r="H54" s="317"/>
      <c r="I54" s="315"/>
      <c r="J54" s="318"/>
      <c r="K54" s="317"/>
      <c r="L54" s="317"/>
      <c r="M54" s="315"/>
      <c r="N54" s="319"/>
      <c r="O54" s="319"/>
      <c r="P54" s="319"/>
      <c r="Q54" s="320"/>
    </row>
    <row r="55" spans="2:17" ht="15" customHeight="1" x14ac:dyDescent="0.4">
      <c r="B55" s="398" t="s">
        <v>309</v>
      </c>
      <c r="C55" s="436"/>
      <c r="D55" s="321">
        <f>SUM(D56:D79)</f>
        <v>395</v>
      </c>
      <c r="E55" s="314">
        <f t="shared" ref="E55:Q55" si="7">SUM(E56:E79)</f>
        <v>6018</v>
      </c>
      <c r="F55" s="315">
        <f t="shared" si="7"/>
        <v>5851</v>
      </c>
      <c r="G55" s="316">
        <f t="shared" si="7"/>
        <v>167</v>
      </c>
      <c r="H55" s="317">
        <f t="shared" si="7"/>
        <v>3908</v>
      </c>
      <c r="I55" s="315">
        <f t="shared" si="7"/>
        <v>1618</v>
      </c>
      <c r="J55" s="318">
        <f>SUM(J56:J79)</f>
        <v>2290</v>
      </c>
      <c r="K55" s="317">
        <f t="shared" si="7"/>
        <v>37430</v>
      </c>
      <c r="L55" s="317">
        <f>SUM(L56:L79)</f>
        <v>34484</v>
      </c>
      <c r="M55" s="315">
        <f>SUM(M56:M79)</f>
        <v>7712</v>
      </c>
      <c r="N55" s="319">
        <f t="shared" si="7"/>
        <v>6561</v>
      </c>
      <c r="O55" s="319">
        <f t="shared" si="7"/>
        <v>6837</v>
      </c>
      <c r="P55" s="319">
        <f t="shared" si="7"/>
        <v>6786</v>
      </c>
      <c r="Q55" s="320">
        <f t="shared" si="7"/>
        <v>6588</v>
      </c>
    </row>
    <row r="56" spans="2:17" ht="15" customHeight="1" x14ac:dyDescent="0.4">
      <c r="B56" s="398">
        <v>1</v>
      </c>
      <c r="C56" s="436" t="s">
        <v>311</v>
      </c>
      <c r="D56" s="321">
        <v>27</v>
      </c>
      <c r="E56" s="314">
        <f>SUM(F56:G56)</f>
        <v>341</v>
      </c>
      <c r="F56" s="315">
        <v>326</v>
      </c>
      <c r="G56" s="322">
        <v>15</v>
      </c>
      <c r="H56" s="317">
        <f>SUM(I56:J56)</f>
        <v>298</v>
      </c>
      <c r="I56" s="315">
        <v>112</v>
      </c>
      <c r="J56" s="318">
        <v>186</v>
      </c>
      <c r="K56" s="317">
        <v>2393</v>
      </c>
      <c r="L56" s="317">
        <f>SUM(M56:Q56)</f>
        <v>2226</v>
      </c>
      <c r="M56" s="315">
        <v>485</v>
      </c>
      <c r="N56" s="319">
        <v>418</v>
      </c>
      <c r="O56" s="319">
        <v>454</v>
      </c>
      <c r="P56" s="319">
        <v>441</v>
      </c>
      <c r="Q56" s="320">
        <v>428</v>
      </c>
    </row>
    <row r="57" spans="2:17" ht="15" customHeight="1" x14ac:dyDescent="0.4">
      <c r="B57" s="398">
        <v>2</v>
      </c>
      <c r="C57" s="436" t="s">
        <v>313</v>
      </c>
      <c r="D57" s="321">
        <v>12</v>
      </c>
      <c r="E57" s="314">
        <f t="shared" ref="E57:E79" si="8">SUM(F57:G57)</f>
        <v>183</v>
      </c>
      <c r="F57" s="315">
        <v>179</v>
      </c>
      <c r="G57" s="322">
        <v>4</v>
      </c>
      <c r="H57" s="317">
        <f t="shared" ref="H57:H79" si="9">SUM(I57:J57)</f>
        <v>118</v>
      </c>
      <c r="I57" s="315">
        <v>42</v>
      </c>
      <c r="J57" s="318">
        <v>76</v>
      </c>
      <c r="K57" s="317">
        <v>928</v>
      </c>
      <c r="L57" s="317">
        <f t="shared" ref="L57:L79" si="10">SUM(M57:Q57)</f>
        <v>873</v>
      </c>
      <c r="M57" s="315">
        <v>249</v>
      </c>
      <c r="N57" s="319">
        <v>199</v>
      </c>
      <c r="O57" s="319">
        <v>150</v>
      </c>
      <c r="P57" s="319">
        <v>135</v>
      </c>
      <c r="Q57" s="320">
        <v>140</v>
      </c>
    </row>
    <row r="58" spans="2:17" ht="15" customHeight="1" x14ac:dyDescent="0.4">
      <c r="B58" s="398">
        <v>3</v>
      </c>
      <c r="C58" s="436" t="s">
        <v>314</v>
      </c>
      <c r="D58" s="321">
        <v>14</v>
      </c>
      <c r="E58" s="314">
        <f t="shared" si="8"/>
        <v>189</v>
      </c>
      <c r="F58" s="315">
        <v>185</v>
      </c>
      <c r="G58" s="322">
        <v>4</v>
      </c>
      <c r="H58" s="317">
        <f t="shared" si="9"/>
        <v>113</v>
      </c>
      <c r="I58" s="315">
        <v>48</v>
      </c>
      <c r="J58" s="318">
        <v>65</v>
      </c>
      <c r="K58" s="317">
        <v>1179</v>
      </c>
      <c r="L58" s="317">
        <f t="shared" si="10"/>
        <v>1132</v>
      </c>
      <c r="M58" s="315">
        <v>235</v>
      </c>
      <c r="N58" s="319">
        <v>197</v>
      </c>
      <c r="O58" s="319">
        <v>232</v>
      </c>
      <c r="P58" s="319">
        <v>234</v>
      </c>
      <c r="Q58" s="320">
        <v>234</v>
      </c>
    </row>
    <row r="59" spans="2:17" ht="15" customHeight="1" x14ac:dyDescent="0.4">
      <c r="B59" s="398">
        <v>4</v>
      </c>
      <c r="C59" s="436" t="s">
        <v>315</v>
      </c>
      <c r="D59" s="321">
        <v>14</v>
      </c>
      <c r="E59" s="314">
        <f t="shared" si="8"/>
        <v>153</v>
      </c>
      <c r="F59" s="315">
        <v>151</v>
      </c>
      <c r="G59" s="322">
        <v>2</v>
      </c>
      <c r="H59" s="317">
        <f t="shared" si="9"/>
        <v>121</v>
      </c>
      <c r="I59" s="315">
        <v>56</v>
      </c>
      <c r="J59" s="318">
        <v>65</v>
      </c>
      <c r="K59" s="317">
        <v>1053</v>
      </c>
      <c r="L59" s="317">
        <f t="shared" si="10"/>
        <v>958</v>
      </c>
      <c r="M59" s="315">
        <v>162</v>
      </c>
      <c r="N59" s="319">
        <v>184</v>
      </c>
      <c r="O59" s="319">
        <v>185</v>
      </c>
      <c r="P59" s="319">
        <v>215</v>
      </c>
      <c r="Q59" s="320">
        <v>212</v>
      </c>
    </row>
    <row r="60" spans="2:17" ht="15" customHeight="1" x14ac:dyDescent="0.4">
      <c r="B60" s="398">
        <v>5</v>
      </c>
      <c r="C60" s="436" t="s">
        <v>316</v>
      </c>
      <c r="D60" s="321">
        <v>23</v>
      </c>
      <c r="E60" s="314">
        <f t="shared" si="8"/>
        <v>310</v>
      </c>
      <c r="F60" s="315">
        <v>305</v>
      </c>
      <c r="G60" s="322">
        <v>5</v>
      </c>
      <c r="H60" s="317">
        <f t="shared" si="9"/>
        <v>166</v>
      </c>
      <c r="I60" s="315">
        <v>75</v>
      </c>
      <c r="J60" s="318">
        <v>91</v>
      </c>
      <c r="K60" s="317">
        <v>1760</v>
      </c>
      <c r="L60" s="317">
        <f t="shared" si="10"/>
        <v>1531</v>
      </c>
      <c r="M60" s="315">
        <v>373</v>
      </c>
      <c r="N60" s="319">
        <v>292</v>
      </c>
      <c r="O60" s="319">
        <v>307</v>
      </c>
      <c r="P60" s="319">
        <v>289</v>
      </c>
      <c r="Q60" s="320">
        <v>270</v>
      </c>
    </row>
    <row r="61" spans="2:17" ht="15" customHeight="1" x14ac:dyDescent="0.4">
      <c r="B61" s="398">
        <v>6</v>
      </c>
      <c r="C61" s="436" t="s">
        <v>317</v>
      </c>
      <c r="D61" s="321">
        <v>28</v>
      </c>
      <c r="E61" s="314">
        <f t="shared" si="8"/>
        <v>393</v>
      </c>
      <c r="F61" s="315">
        <v>386</v>
      </c>
      <c r="G61" s="322">
        <v>7</v>
      </c>
      <c r="H61" s="317">
        <f t="shared" si="9"/>
        <v>279</v>
      </c>
      <c r="I61" s="315">
        <v>134</v>
      </c>
      <c r="J61" s="318">
        <v>145</v>
      </c>
      <c r="K61" s="317">
        <v>2452</v>
      </c>
      <c r="L61" s="317">
        <f t="shared" si="10"/>
        <v>2237</v>
      </c>
      <c r="M61" s="315">
        <v>461</v>
      </c>
      <c r="N61" s="319">
        <v>416</v>
      </c>
      <c r="O61" s="319">
        <v>453</v>
      </c>
      <c r="P61" s="319">
        <v>450</v>
      </c>
      <c r="Q61" s="320">
        <v>457</v>
      </c>
    </row>
    <row r="62" spans="2:17" ht="15" customHeight="1" x14ac:dyDescent="0.4">
      <c r="B62" s="398">
        <v>7</v>
      </c>
      <c r="C62" s="436" t="s">
        <v>318</v>
      </c>
      <c r="D62" s="321">
        <v>10</v>
      </c>
      <c r="E62" s="314">
        <f t="shared" si="8"/>
        <v>127</v>
      </c>
      <c r="F62" s="315">
        <v>126</v>
      </c>
      <c r="G62" s="322">
        <v>1</v>
      </c>
      <c r="H62" s="317">
        <f t="shared" si="9"/>
        <v>102</v>
      </c>
      <c r="I62" s="315">
        <v>40</v>
      </c>
      <c r="J62" s="318">
        <v>62</v>
      </c>
      <c r="K62" s="317">
        <v>1004</v>
      </c>
      <c r="L62" s="317">
        <f t="shared" si="10"/>
        <v>905</v>
      </c>
      <c r="M62" s="315">
        <v>145</v>
      </c>
      <c r="N62" s="319">
        <v>137</v>
      </c>
      <c r="O62" s="319">
        <v>197</v>
      </c>
      <c r="P62" s="319">
        <v>210</v>
      </c>
      <c r="Q62" s="320">
        <v>216</v>
      </c>
    </row>
    <row r="63" spans="2:17" ht="15" customHeight="1" x14ac:dyDescent="0.4">
      <c r="B63" s="398">
        <v>8</v>
      </c>
      <c r="C63" s="436" t="s">
        <v>319</v>
      </c>
      <c r="D63" s="321">
        <v>3</v>
      </c>
      <c r="E63" s="314">
        <f t="shared" si="8"/>
        <v>40</v>
      </c>
      <c r="F63" s="315">
        <v>39</v>
      </c>
      <c r="G63" s="322">
        <v>1</v>
      </c>
      <c r="H63" s="317">
        <f t="shared" si="9"/>
        <v>31</v>
      </c>
      <c r="I63" s="315">
        <v>11</v>
      </c>
      <c r="J63" s="318">
        <v>20</v>
      </c>
      <c r="K63" s="317">
        <v>190</v>
      </c>
      <c r="L63" s="317">
        <f t="shared" si="10"/>
        <v>206</v>
      </c>
      <c r="M63" s="315">
        <v>74</v>
      </c>
      <c r="N63" s="319">
        <v>40</v>
      </c>
      <c r="O63" s="319">
        <v>37</v>
      </c>
      <c r="P63" s="319">
        <v>29</v>
      </c>
      <c r="Q63" s="320">
        <v>26</v>
      </c>
    </row>
    <row r="64" spans="2:17" ht="15" customHeight="1" x14ac:dyDescent="0.4">
      <c r="B64" s="398">
        <v>9</v>
      </c>
      <c r="C64" s="436" t="s">
        <v>320</v>
      </c>
      <c r="D64" s="321">
        <v>21</v>
      </c>
      <c r="E64" s="314">
        <f t="shared" si="8"/>
        <v>330</v>
      </c>
      <c r="F64" s="315">
        <v>328</v>
      </c>
      <c r="G64" s="322">
        <v>2</v>
      </c>
      <c r="H64" s="317">
        <f t="shared" si="9"/>
        <v>198</v>
      </c>
      <c r="I64" s="315">
        <v>82</v>
      </c>
      <c r="J64" s="318">
        <v>116</v>
      </c>
      <c r="K64" s="317">
        <v>1787</v>
      </c>
      <c r="L64" s="317">
        <f t="shared" si="10"/>
        <v>1644</v>
      </c>
      <c r="M64" s="315">
        <v>382</v>
      </c>
      <c r="N64" s="319">
        <v>329</v>
      </c>
      <c r="O64" s="319">
        <v>328</v>
      </c>
      <c r="P64" s="319">
        <v>305</v>
      </c>
      <c r="Q64" s="320">
        <v>300</v>
      </c>
    </row>
    <row r="65" spans="2:17" ht="15" customHeight="1" x14ac:dyDescent="0.4">
      <c r="B65" s="398">
        <v>10</v>
      </c>
      <c r="C65" s="436" t="s">
        <v>321</v>
      </c>
      <c r="D65" s="321">
        <v>7</v>
      </c>
      <c r="E65" s="314">
        <f t="shared" si="8"/>
        <v>89</v>
      </c>
      <c r="F65" s="315">
        <v>88</v>
      </c>
      <c r="G65" s="322">
        <v>1</v>
      </c>
      <c r="H65" s="317">
        <f t="shared" si="9"/>
        <v>73</v>
      </c>
      <c r="I65" s="315">
        <v>36</v>
      </c>
      <c r="J65" s="318">
        <v>37</v>
      </c>
      <c r="K65" s="317">
        <v>513</v>
      </c>
      <c r="L65" s="317">
        <f t="shared" si="10"/>
        <v>463</v>
      </c>
      <c r="M65" s="315">
        <v>103</v>
      </c>
      <c r="N65" s="319">
        <v>90</v>
      </c>
      <c r="O65" s="319">
        <v>85</v>
      </c>
      <c r="P65" s="319">
        <v>89</v>
      </c>
      <c r="Q65" s="320">
        <v>96</v>
      </c>
    </row>
    <row r="66" spans="2:17" ht="15" customHeight="1" x14ac:dyDescent="0.4">
      <c r="B66" s="398">
        <v>11</v>
      </c>
      <c r="C66" s="436" t="s">
        <v>322</v>
      </c>
      <c r="D66" s="321">
        <v>15</v>
      </c>
      <c r="E66" s="314">
        <f t="shared" si="8"/>
        <v>226</v>
      </c>
      <c r="F66" s="315">
        <v>216</v>
      </c>
      <c r="G66" s="322">
        <v>10</v>
      </c>
      <c r="H66" s="317">
        <f t="shared" si="9"/>
        <v>152</v>
      </c>
      <c r="I66" s="315">
        <v>62</v>
      </c>
      <c r="J66" s="318">
        <v>90</v>
      </c>
      <c r="K66" s="317">
        <v>1280</v>
      </c>
      <c r="L66" s="317">
        <f t="shared" si="10"/>
        <v>1289</v>
      </c>
      <c r="M66" s="315">
        <v>279</v>
      </c>
      <c r="N66" s="319">
        <v>239</v>
      </c>
      <c r="O66" s="319">
        <v>270</v>
      </c>
      <c r="P66" s="319">
        <v>268</v>
      </c>
      <c r="Q66" s="320">
        <v>233</v>
      </c>
    </row>
    <row r="67" spans="2:17" ht="15" customHeight="1" x14ac:dyDescent="0.4">
      <c r="B67" s="398">
        <v>12</v>
      </c>
      <c r="C67" s="436" t="s">
        <v>323</v>
      </c>
      <c r="D67" s="321">
        <v>20</v>
      </c>
      <c r="E67" s="314">
        <f t="shared" si="8"/>
        <v>306</v>
      </c>
      <c r="F67" s="315">
        <v>301</v>
      </c>
      <c r="G67" s="322">
        <v>5</v>
      </c>
      <c r="H67" s="317">
        <f t="shared" si="9"/>
        <v>191</v>
      </c>
      <c r="I67" s="315">
        <v>86</v>
      </c>
      <c r="J67" s="318">
        <v>105</v>
      </c>
      <c r="K67" s="317">
        <v>1670</v>
      </c>
      <c r="L67" s="317">
        <f t="shared" si="10"/>
        <v>1674</v>
      </c>
      <c r="M67" s="315">
        <v>389</v>
      </c>
      <c r="N67" s="319">
        <v>305</v>
      </c>
      <c r="O67" s="319">
        <v>335</v>
      </c>
      <c r="P67" s="319">
        <v>333</v>
      </c>
      <c r="Q67" s="320">
        <v>312</v>
      </c>
    </row>
    <row r="68" spans="2:17" ht="15" customHeight="1" x14ac:dyDescent="0.4">
      <c r="B68" s="398">
        <v>13</v>
      </c>
      <c r="C68" s="436" t="s">
        <v>324</v>
      </c>
      <c r="D68" s="321">
        <v>21</v>
      </c>
      <c r="E68" s="314">
        <f t="shared" si="8"/>
        <v>320</v>
      </c>
      <c r="F68" s="315">
        <v>306</v>
      </c>
      <c r="G68" s="322">
        <v>14</v>
      </c>
      <c r="H68" s="317">
        <f t="shared" si="9"/>
        <v>220</v>
      </c>
      <c r="I68" s="315">
        <v>107</v>
      </c>
      <c r="J68" s="318">
        <v>113</v>
      </c>
      <c r="K68" s="317">
        <v>1843</v>
      </c>
      <c r="L68" s="317">
        <f t="shared" si="10"/>
        <v>1760</v>
      </c>
      <c r="M68" s="315">
        <v>437</v>
      </c>
      <c r="N68" s="319">
        <v>339</v>
      </c>
      <c r="O68" s="319">
        <v>339</v>
      </c>
      <c r="P68" s="319">
        <v>330</v>
      </c>
      <c r="Q68" s="320">
        <v>315</v>
      </c>
    </row>
    <row r="69" spans="2:17" ht="15" customHeight="1" x14ac:dyDescent="0.4">
      <c r="B69" s="398">
        <v>14</v>
      </c>
      <c r="C69" s="436" t="s">
        <v>325</v>
      </c>
      <c r="D69" s="321">
        <v>10</v>
      </c>
      <c r="E69" s="314">
        <f t="shared" si="8"/>
        <v>162</v>
      </c>
      <c r="F69" s="315">
        <v>159</v>
      </c>
      <c r="G69" s="322">
        <v>3</v>
      </c>
      <c r="H69" s="317">
        <f t="shared" si="9"/>
        <v>87</v>
      </c>
      <c r="I69" s="315">
        <v>33</v>
      </c>
      <c r="J69" s="318">
        <v>54</v>
      </c>
      <c r="K69" s="317">
        <v>1340</v>
      </c>
      <c r="L69" s="317">
        <f t="shared" si="10"/>
        <v>1161</v>
      </c>
      <c r="M69" s="315">
        <v>233</v>
      </c>
      <c r="N69" s="319">
        <v>207</v>
      </c>
      <c r="O69" s="319">
        <v>239</v>
      </c>
      <c r="P69" s="319">
        <v>242</v>
      </c>
      <c r="Q69" s="320">
        <v>240</v>
      </c>
    </row>
    <row r="70" spans="2:17" ht="15" customHeight="1" x14ac:dyDescent="0.4">
      <c r="B70" s="398">
        <v>15</v>
      </c>
      <c r="C70" s="436" t="s">
        <v>326</v>
      </c>
      <c r="D70" s="321">
        <v>18</v>
      </c>
      <c r="E70" s="314">
        <f t="shared" si="8"/>
        <v>289</v>
      </c>
      <c r="F70" s="315">
        <v>264</v>
      </c>
      <c r="G70" s="322">
        <v>25</v>
      </c>
      <c r="H70" s="317">
        <f t="shared" si="9"/>
        <v>178</v>
      </c>
      <c r="I70" s="315">
        <v>72</v>
      </c>
      <c r="J70" s="318">
        <v>106</v>
      </c>
      <c r="K70" s="317">
        <v>1507</v>
      </c>
      <c r="L70" s="317">
        <f>SUM(M70:Q70)</f>
        <v>1462</v>
      </c>
      <c r="M70" s="315">
        <v>338</v>
      </c>
      <c r="N70" s="319">
        <v>289</v>
      </c>
      <c r="O70" s="319">
        <v>278</v>
      </c>
      <c r="P70" s="319">
        <v>283</v>
      </c>
      <c r="Q70" s="320">
        <v>274</v>
      </c>
    </row>
    <row r="71" spans="2:17" ht="15" customHeight="1" x14ac:dyDescent="0.4">
      <c r="B71" s="398">
        <v>16</v>
      </c>
      <c r="C71" s="436" t="s">
        <v>327</v>
      </c>
      <c r="D71" s="321">
        <v>10</v>
      </c>
      <c r="E71" s="314">
        <f t="shared" si="8"/>
        <v>157</v>
      </c>
      <c r="F71" s="315">
        <v>154</v>
      </c>
      <c r="G71" s="322">
        <v>3</v>
      </c>
      <c r="H71" s="317">
        <f t="shared" si="9"/>
        <v>105</v>
      </c>
      <c r="I71" s="315">
        <v>34</v>
      </c>
      <c r="J71" s="318">
        <v>71</v>
      </c>
      <c r="K71" s="317">
        <v>868</v>
      </c>
      <c r="L71" s="317">
        <f t="shared" si="10"/>
        <v>857</v>
      </c>
      <c r="M71" s="315">
        <v>194</v>
      </c>
      <c r="N71" s="319">
        <v>170</v>
      </c>
      <c r="O71" s="319">
        <v>160</v>
      </c>
      <c r="P71" s="319">
        <v>165</v>
      </c>
      <c r="Q71" s="320">
        <v>168</v>
      </c>
    </row>
    <row r="72" spans="2:17" ht="15" customHeight="1" x14ac:dyDescent="0.4">
      <c r="B72" s="398">
        <v>17</v>
      </c>
      <c r="C72" s="436" t="s">
        <v>328</v>
      </c>
      <c r="D72" s="321">
        <v>22</v>
      </c>
      <c r="E72" s="314">
        <f t="shared" si="8"/>
        <v>418</v>
      </c>
      <c r="F72" s="315">
        <v>398</v>
      </c>
      <c r="G72" s="322">
        <v>20</v>
      </c>
      <c r="H72" s="317">
        <f t="shared" si="9"/>
        <v>249</v>
      </c>
      <c r="I72" s="315">
        <v>94</v>
      </c>
      <c r="J72" s="318">
        <v>155</v>
      </c>
      <c r="K72" s="317">
        <v>2716</v>
      </c>
      <c r="L72" s="317">
        <f t="shared" si="10"/>
        <v>2510</v>
      </c>
      <c r="M72" s="315">
        <v>556</v>
      </c>
      <c r="N72" s="319">
        <v>474</v>
      </c>
      <c r="O72" s="319">
        <v>517</v>
      </c>
      <c r="P72" s="319">
        <v>497</v>
      </c>
      <c r="Q72" s="320">
        <v>466</v>
      </c>
    </row>
    <row r="73" spans="2:17" ht="15" customHeight="1" x14ac:dyDescent="0.4">
      <c r="B73" s="398">
        <v>18</v>
      </c>
      <c r="C73" s="436" t="s">
        <v>329</v>
      </c>
      <c r="D73" s="321">
        <v>25</v>
      </c>
      <c r="E73" s="314">
        <f t="shared" si="8"/>
        <v>358</v>
      </c>
      <c r="F73" s="315">
        <v>356</v>
      </c>
      <c r="G73" s="322">
        <v>2</v>
      </c>
      <c r="H73" s="317">
        <f t="shared" si="9"/>
        <v>245</v>
      </c>
      <c r="I73" s="315">
        <v>66</v>
      </c>
      <c r="J73" s="318">
        <v>179</v>
      </c>
      <c r="K73" s="317">
        <v>2154</v>
      </c>
      <c r="L73" s="317">
        <f t="shared" si="10"/>
        <v>1987</v>
      </c>
      <c r="M73" s="315">
        <v>470</v>
      </c>
      <c r="N73" s="319">
        <v>387</v>
      </c>
      <c r="O73" s="319">
        <v>377</v>
      </c>
      <c r="P73" s="319">
        <v>386</v>
      </c>
      <c r="Q73" s="320">
        <v>367</v>
      </c>
    </row>
    <row r="74" spans="2:17" ht="15" customHeight="1" x14ac:dyDescent="0.4">
      <c r="B74" s="398">
        <v>19</v>
      </c>
      <c r="C74" s="436" t="s">
        <v>330</v>
      </c>
      <c r="D74" s="321">
        <v>17</v>
      </c>
      <c r="E74" s="314">
        <f t="shared" si="8"/>
        <v>295</v>
      </c>
      <c r="F74" s="315">
        <v>290</v>
      </c>
      <c r="G74" s="322">
        <v>5</v>
      </c>
      <c r="H74" s="317">
        <f t="shared" si="9"/>
        <v>159</v>
      </c>
      <c r="I74" s="315">
        <v>65</v>
      </c>
      <c r="J74" s="318">
        <v>94</v>
      </c>
      <c r="K74" s="317">
        <v>1445</v>
      </c>
      <c r="L74" s="317">
        <f t="shared" si="10"/>
        <v>1455</v>
      </c>
      <c r="M74" s="315">
        <v>357</v>
      </c>
      <c r="N74" s="319">
        <v>304</v>
      </c>
      <c r="O74" s="319">
        <v>266</v>
      </c>
      <c r="P74" s="319">
        <v>263</v>
      </c>
      <c r="Q74" s="320">
        <v>265</v>
      </c>
    </row>
    <row r="75" spans="2:17" ht="15" customHeight="1" x14ac:dyDescent="0.4">
      <c r="B75" s="398">
        <v>20</v>
      </c>
      <c r="C75" s="436" t="s">
        <v>331</v>
      </c>
      <c r="D75" s="321">
        <v>12</v>
      </c>
      <c r="E75" s="314">
        <f t="shared" si="8"/>
        <v>172</v>
      </c>
      <c r="F75" s="315">
        <v>171</v>
      </c>
      <c r="G75" s="322">
        <v>1</v>
      </c>
      <c r="H75" s="317">
        <f t="shared" si="9"/>
        <v>132</v>
      </c>
      <c r="I75" s="315">
        <v>53</v>
      </c>
      <c r="J75" s="318">
        <v>79</v>
      </c>
      <c r="K75" s="317">
        <v>1212</v>
      </c>
      <c r="L75" s="317">
        <f t="shared" si="10"/>
        <v>1126</v>
      </c>
      <c r="M75" s="315">
        <v>232</v>
      </c>
      <c r="N75" s="319">
        <v>209</v>
      </c>
      <c r="O75" s="319">
        <v>232</v>
      </c>
      <c r="P75" s="319">
        <v>233</v>
      </c>
      <c r="Q75" s="320">
        <v>220</v>
      </c>
    </row>
    <row r="76" spans="2:17" ht="15" customHeight="1" x14ac:dyDescent="0.4">
      <c r="B76" s="398">
        <v>21</v>
      </c>
      <c r="C76" s="436" t="s">
        <v>332</v>
      </c>
      <c r="D76" s="321">
        <v>21</v>
      </c>
      <c r="E76" s="314">
        <f t="shared" si="8"/>
        <v>343</v>
      </c>
      <c r="F76" s="315">
        <v>324</v>
      </c>
      <c r="G76" s="322">
        <v>19</v>
      </c>
      <c r="H76" s="317">
        <f t="shared" si="9"/>
        <v>226</v>
      </c>
      <c r="I76" s="315">
        <v>87</v>
      </c>
      <c r="J76" s="318">
        <v>139</v>
      </c>
      <c r="K76" s="317">
        <v>1882</v>
      </c>
      <c r="L76" s="317">
        <f t="shared" si="10"/>
        <v>1749</v>
      </c>
      <c r="M76" s="315">
        <v>444</v>
      </c>
      <c r="N76" s="319">
        <v>369</v>
      </c>
      <c r="O76" s="319">
        <v>344</v>
      </c>
      <c r="P76" s="319">
        <v>304</v>
      </c>
      <c r="Q76" s="320">
        <v>288</v>
      </c>
    </row>
    <row r="77" spans="2:17" ht="15" customHeight="1" x14ac:dyDescent="0.4">
      <c r="B77" s="398">
        <v>22</v>
      </c>
      <c r="C77" s="436" t="s">
        <v>333</v>
      </c>
      <c r="D77" s="321">
        <v>13</v>
      </c>
      <c r="E77" s="314">
        <f t="shared" si="8"/>
        <v>278</v>
      </c>
      <c r="F77" s="315">
        <v>271</v>
      </c>
      <c r="G77" s="322">
        <v>7</v>
      </c>
      <c r="H77" s="317">
        <f t="shared" si="9"/>
        <v>171</v>
      </c>
      <c r="I77" s="315">
        <v>82</v>
      </c>
      <c r="J77" s="318">
        <v>89</v>
      </c>
      <c r="K77" s="317">
        <v>1895</v>
      </c>
      <c r="L77" s="317">
        <f>SUM(M77:Q77)</f>
        <v>1765</v>
      </c>
      <c r="M77" s="315">
        <v>399</v>
      </c>
      <c r="N77" s="319">
        <v>326</v>
      </c>
      <c r="O77" s="319">
        <v>342</v>
      </c>
      <c r="P77" s="319">
        <v>350</v>
      </c>
      <c r="Q77" s="320">
        <v>348</v>
      </c>
    </row>
    <row r="78" spans="2:17" ht="15" customHeight="1" x14ac:dyDescent="0.4">
      <c r="B78" s="398">
        <v>23</v>
      </c>
      <c r="C78" s="436" t="s">
        <v>334</v>
      </c>
      <c r="D78" s="321">
        <v>23</v>
      </c>
      <c r="E78" s="314">
        <f t="shared" si="8"/>
        <v>404</v>
      </c>
      <c r="F78" s="315">
        <v>394</v>
      </c>
      <c r="G78" s="322">
        <v>10</v>
      </c>
      <c r="H78" s="317">
        <f>SUM(I78:J78)</f>
        <v>212</v>
      </c>
      <c r="I78" s="315">
        <v>103</v>
      </c>
      <c r="J78" s="318">
        <v>109</v>
      </c>
      <c r="K78" s="317">
        <v>3404</v>
      </c>
      <c r="L78" s="317">
        <f t="shared" si="10"/>
        <v>2669</v>
      </c>
      <c r="M78" s="315">
        <v>528</v>
      </c>
      <c r="N78" s="319">
        <v>497</v>
      </c>
      <c r="O78" s="319">
        <v>549</v>
      </c>
      <c r="P78" s="319">
        <v>551</v>
      </c>
      <c r="Q78" s="320">
        <v>544</v>
      </c>
    </row>
    <row r="79" spans="2:17" ht="15" customHeight="1" x14ac:dyDescent="0.4">
      <c r="B79" s="438">
        <v>24</v>
      </c>
      <c r="C79" s="439" t="s">
        <v>335</v>
      </c>
      <c r="D79" s="66">
        <v>9</v>
      </c>
      <c r="E79" s="66">
        <f t="shared" si="8"/>
        <v>135</v>
      </c>
      <c r="F79" s="67">
        <v>134</v>
      </c>
      <c r="G79" s="68">
        <v>1</v>
      </c>
      <c r="H79" s="69">
        <f t="shared" si="9"/>
        <v>82</v>
      </c>
      <c r="I79" s="67">
        <v>38</v>
      </c>
      <c r="J79" s="70">
        <v>44</v>
      </c>
      <c r="K79" s="69">
        <v>955</v>
      </c>
      <c r="L79" s="69">
        <f t="shared" si="10"/>
        <v>845</v>
      </c>
      <c r="M79" s="67">
        <v>187</v>
      </c>
      <c r="N79" s="71">
        <v>144</v>
      </c>
      <c r="O79" s="71">
        <v>161</v>
      </c>
      <c r="P79" s="71">
        <v>184</v>
      </c>
      <c r="Q79" s="72">
        <v>169</v>
      </c>
    </row>
    <row r="80" spans="2:17" ht="15" customHeight="1" x14ac:dyDescent="0.4">
      <c r="B80" s="398" t="s">
        <v>48</v>
      </c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</row>
    <row r="81" spans="2:2" ht="15" customHeight="1" x14ac:dyDescent="0.4">
      <c r="B81" s="398" t="s">
        <v>49</v>
      </c>
    </row>
    <row r="82" spans="2:2" ht="15" customHeight="1" x14ac:dyDescent="0.4">
      <c r="B82" s="398" t="s">
        <v>50</v>
      </c>
    </row>
    <row r="83" spans="2:2" ht="15" customHeight="1" x14ac:dyDescent="0.4">
      <c r="B83" s="398" t="s">
        <v>51</v>
      </c>
    </row>
  </sheetData>
  <phoneticPr fontId="1"/>
  <hyperlinks>
    <hyperlink ref="A1" location="目次!A1" display="目次へ" xr:uid="{00000000-0004-0000-0600-000000000000}"/>
  </hyperlinks>
  <printOptions horizontalCentered="1" verticalCentered="1"/>
  <pageMargins left="0.7" right="0.7" top="0.75" bottom="0.75" header="0.3" footer="0.3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I50"/>
  <sheetViews>
    <sheetView view="pageBreakPreview" zoomScaleNormal="85" zoomScaleSheetLayoutView="100" workbookViewId="0">
      <selection activeCell="F10" activeCellId="1" sqref="F37 F10"/>
    </sheetView>
  </sheetViews>
  <sheetFormatPr defaultColWidth="7.5" defaultRowHeight="15" customHeight="1" x14ac:dyDescent="0.4"/>
  <cols>
    <col min="1" max="1" width="7.5" style="76"/>
    <col min="2" max="2" width="3.125" style="76" customWidth="1"/>
    <col min="3" max="3" width="7.5" style="76" customWidth="1"/>
    <col min="4" max="5" width="6.125" style="76" customWidth="1"/>
    <col min="6" max="7" width="6.625" style="76" customWidth="1"/>
    <col min="8" max="14" width="6.125" style="76" customWidth="1"/>
    <col min="15" max="16" width="5.125" style="76" customWidth="1"/>
    <col min="17" max="17" width="7.75" style="76" customWidth="1"/>
    <col min="18" max="31" width="6.625" style="76" customWidth="1"/>
    <col min="32" max="32" width="9.75" style="76" customWidth="1"/>
    <col min="33" max="34" width="7.5" style="76" customWidth="1"/>
    <col min="35" max="35" width="7.5" style="73" customWidth="1"/>
    <col min="36" max="16384" width="7.5" style="76"/>
  </cols>
  <sheetData>
    <row r="1" spans="1:34" s="73" customFormat="1" ht="15" customHeight="1" x14ac:dyDescent="0.4">
      <c r="A1" s="294" t="s">
        <v>264</v>
      </c>
      <c r="B1" s="76" t="s">
        <v>52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4" s="73" customFormat="1" ht="15" customHeight="1" x14ac:dyDescent="0.4">
      <c r="B2" s="73" t="s">
        <v>53</v>
      </c>
      <c r="AF2" s="26"/>
      <c r="AG2" s="26"/>
      <c r="AH2" s="26"/>
    </row>
    <row r="3" spans="1:34" s="85" customFormat="1" ht="11.25" x14ac:dyDescent="0.4">
      <c r="B3" s="77" t="s">
        <v>19</v>
      </c>
      <c r="C3" s="2"/>
      <c r="D3" s="78" t="s">
        <v>54</v>
      </c>
      <c r="E3" s="2"/>
      <c r="F3" s="79" t="s">
        <v>55</v>
      </c>
      <c r="G3" s="80" t="s">
        <v>3</v>
      </c>
      <c r="H3" s="81"/>
      <c r="I3" s="82"/>
      <c r="J3" s="82"/>
      <c r="K3" s="81"/>
      <c r="L3" s="82"/>
      <c r="M3" s="83"/>
      <c r="N3" s="78" t="s">
        <v>4</v>
      </c>
      <c r="O3" s="3"/>
      <c r="P3" s="2"/>
      <c r="Q3" s="80" t="s">
        <v>56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3"/>
      <c r="AF3" s="84" t="s">
        <v>57</v>
      </c>
      <c r="AG3" s="78" t="s">
        <v>58</v>
      </c>
      <c r="AH3" s="3"/>
    </row>
    <row r="4" spans="1:34" s="85" customFormat="1" ht="11.25" x14ac:dyDescent="0.4">
      <c r="B4" s="4"/>
      <c r="C4" s="5"/>
      <c r="D4" s="8"/>
      <c r="E4" s="10"/>
      <c r="F4" s="6"/>
      <c r="G4" s="7" t="s">
        <v>7</v>
      </c>
      <c r="H4" s="86" t="s">
        <v>59</v>
      </c>
      <c r="I4" s="82"/>
      <c r="J4" s="83"/>
      <c r="K4" s="86" t="s">
        <v>60</v>
      </c>
      <c r="L4" s="82"/>
      <c r="M4" s="83"/>
      <c r="N4" s="8"/>
      <c r="O4" s="9"/>
      <c r="P4" s="10"/>
      <c r="Q4" s="78" t="s">
        <v>14</v>
      </c>
      <c r="R4" s="82"/>
      <c r="S4" s="83"/>
      <c r="T4" s="80" t="s">
        <v>61</v>
      </c>
      <c r="U4" s="83"/>
      <c r="V4" s="80" t="s">
        <v>62</v>
      </c>
      <c r="W4" s="83"/>
      <c r="X4" s="80" t="s">
        <v>63</v>
      </c>
      <c r="Y4" s="83"/>
      <c r="Z4" s="80" t="s">
        <v>64</v>
      </c>
      <c r="AA4" s="83"/>
      <c r="AB4" s="80" t="s">
        <v>65</v>
      </c>
      <c r="AC4" s="83"/>
      <c r="AD4" s="80" t="s">
        <v>66</v>
      </c>
      <c r="AE4" s="83"/>
      <c r="AF4" s="6" t="s">
        <v>67</v>
      </c>
      <c r="AG4" s="8"/>
      <c r="AH4" s="9"/>
    </row>
    <row r="5" spans="1:34" s="85" customFormat="1" ht="11.25" x14ac:dyDescent="0.4">
      <c r="B5" s="9"/>
      <c r="C5" s="10"/>
      <c r="D5" s="87" t="s">
        <v>68</v>
      </c>
      <c r="E5" s="88" t="s">
        <v>69</v>
      </c>
      <c r="F5" s="11"/>
      <c r="G5" s="11"/>
      <c r="H5" s="89" t="s">
        <v>14</v>
      </c>
      <c r="I5" s="87" t="s">
        <v>15</v>
      </c>
      <c r="J5" s="88" t="s">
        <v>16</v>
      </c>
      <c r="K5" s="89" t="s">
        <v>14</v>
      </c>
      <c r="L5" s="87" t="s">
        <v>15</v>
      </c>
      <c r="M5" s="88" t="s">
        <v>16</v>
      </c>
      <c r="N5" s="89" t="s">
        <v>14</v>
      </c>
      <c r="O5" s="87" t="s">
        <v>15</v>
      </c>
      <c r="P5" s="88" t="s">
        <v>16</v>
      </c>
      <c r="Q5" s="90"/>
      <c r="R5" s="87" t="s">
        <v>15</v>
      </c>
      <c r="S5" s="88" t="s">
        <v>16</v>
      </c>
      <c r="T5" s="87" t="s">
        <v>15</v>
      </c>
      <c r="U5" s="88" t="s">
        <v>16</v>
      </c>
      <c r="V5" s="87" t="s">
        <v>15</v>
      </c>
      <c r="W5" s="88" t="s">
        <v>16</v>
      </c>
      <c r="X5" s="87" t="s">
        <v>15</v>
      </c>
      <c r="Y5" s="88" t="s">
        <v>16</v>
      </c>
      <c r="Z5" s="87" t="s">
        <v>15</v>
      </c>
      <c r="AA5" s="88" t="s">
        <v>16</v>
      </c>
      <c r="AB5" s="87" t="s">
        <v>15</v>
      </c>
      <c r="AC5" s="88" t="s">
        <v>16</v>
      </c>
      <c r="AD5" s="87" t="s">
        <v>15</v>
      </c>
      <c r="AE5" s="88" t="s">
        <v>16</v>
      </c>
      <c r="AF5" s="90"/>
      <c r="AG5" s="89" t="s">
        <v>70</v>
      </c>
      <c r="AH5" s="80" t="s">
        <v>56</v>
      </c>
    </row>
    <row r="6" spans="1:34" s="73" customFormat="1" ht="15" customHeight="1" x14ac:dyDescent="0.4">
      <c r="B6" s="1" t="s">
        <v>407</v>
      </c>
      <c r="C6" s="91"/>
      <c r="D6" s="35">
        <v>296</v>
      </c>
      <c r="E6" s="39">
        <v>3</v>
      </c>
      <c r="F6" s="37">
        <v>5243</v>
      </c>
      <c r="G6" s="37">
        <v>8636</v>
      </c>
      <c r="H6" s="37">
        <v>7914</v>
      </c>
      <c r="I6" s="35">
        <v>3081</v>
      </c>
      <c r="J6" s="39">
        <v>4833</v>
      </c>
      <c r="K6" s="37">
        <v>722</v>
      </c>
      <c r="L6" s="35">
        <v>221</v>
      </c>
      <c r="M6" s="39">
        <v>501</v>
      </c>
      <c r="N6" s="37">
        <v>1333</v>
      </c>
      <c r="O6" s="35">
        <v>531</v>
      </c>
      <c r="P6" s="39">
        <v>802</v>
      </c>
      <c r="Q6" s="37">
        <v>118843</v>
      </c>
      <c r="R6" s="35">
        <v>60845</v>
      </c>
      <c r="S6" s="39">
        <v>57851</v>
      </c>
      <c r="T6" s="35">
        <v>9994</v>
      </c>
      <c r="U6" s="39">
        <v>9705</v>
      </c>
      <c r="V6" s="35">
        <v>10109</v>
      </c>
      <c r="W6" s="39">
        <v>9600</v>
      </c>
      <c r="X6" s="35">
        <v>10261</v>
      </c>
      <c r="Y6" s="39">
        <v>9609</v>
      </c>
      <c r="Z6" s="35">
        <v>10243</v>
      </c>
      <c r="AA6" s="39">
        <v>9595</v>
      </c>
      <c r="AB6" s="35">
        <v>10016</v>
      </c>
      <c r="AC6" s="39">
        <v>9659</v>
      </c>
      <c r="AD6" s="35">
        <v>10222</v>
      </c>
      <c r="AE6" s="39">
        <v>9683</v>
      </c>
      <c r="AF6" s="37">
        <v>2624</v>
      </c>
      <c r="AG6" s="37">
        <v>1539</v>
      </c>
      <c r="AH6" s="34">
        <v>7634</v>
      </c>
    </row>
    <row r="7" spans="1:34" s="73" customFormat="1" ht="15" customHeight="1" x14ac:dyDescent="0.4">
      <c r="B7" s="1" t="s">
        <v>408</v>
      </c>
      <c r="C7" s="91"/>
      <c r="D7" s="35">
        <v>293</v>
      </c>
      <c r="E7" s="39">
        <v>3</v>
      </c>
      <c r="F7" s="37">
        <v>5346</v>
      </c>
      <c r="G7" s="37">
        <v>8723</v>
      </c>
      <c r="H7" s="37">
        <v>8017</v>
      </c>
      <c r="I7" s="35">
        <v>3150</v>
      </c>
      <c r="J7" s="39">
        <v>4867</v>
      </c>
      <c r="K7" s="37">
        <v>706</v>
      </c>
      <c r="L7" s="35">
        <v>196</v>
      </c>
      <c r="M7" s="39">
        <v>510</v>
      </c>
      <c r="N7" s="37">
        <v>1321</v>
      </c>
      <c r="O7" s="35">
        <v>517</v>
      </c>
      <c r="P7" s="39">
        <v>804</v>
      </c>
      <c r="Q7" s="37">
        <v>118696</v>
      </c>
      <c r="R7" s="35">
        <v>60475</v>
      </c>
      <c r="S7" s="39">
        <v>57703</v>
      </c>
      <c r="T7" s="35">
        <v>9956</v>
      </c>
      <c r="U7" s="39">
        <v>9623</v>
      </c>
      <c r="V7" s="35">
        <v>9964</v>
      </c>
      <c r="W7" s="39">
        <v>9685</v>
      </c>
      <c r="X7" s="35">
        <v>10091</v>
      </c>
      <c r="Y7" s="39">
        <v>9584</v>
      </c>
      <c r="Z7" s="35">
        <v>10219</v>
      </c>
      <c r="AA7" s="39">
        <v>9603</v>
      </c>
      <c r="AB7" s="35">
        <v>10238</v>
      </c>
      <c r="AC7" s="39">
        <v>9567</v>
      </c>
      <c r="AD7" s="35">
        <v>10007</v>
      </c>
      <c r="AE7" s="39">
        <v>9641</v>
      </c>
      <c r="AF7" s="37">
        <v>2861</v>
      </c>
      <c r="AG7" s="37">
        <v>1629</v>
      </c>
      <c r="AH7" s="34">
        <v>8261</v>
      </c>
    </row>
    <row r="8" spans="1:34" s="73" customFormat="1" ht="15" customHeight="1" x14ac:dyDescent="0.4">
      <c r="B8" s="1" t="s">
        <v>409</v>
      </c>
      <c r="C8" s="91"/>
      <c r="D8" s="35">
        <v>288</v>
      </c>
      <c r="E8" s="39">
        <v>3</v>
      </c>
      <c r="F8" s="37">
        <v>5477</v>
      </c>
      <c r="G8" s="37">
        <v>8412</v>
      </c>
      <c r="H8" s="37">
        <v>7936</v>
      </c>
      <c r="I8" s="35">
        <v>3139</v>
      </c>
      <c r="J8" s="39">
        <v>4797</v>
      </c>
      <c r="K8" s="37">
        <v>476</v>
      </c>
      <c r="L8" s="35">
        <v>170</v>
      </c>
      <c r="M8" s="39">
        <v>306</v>
      </c>
      <c r="N8" s="37">
        <v>1155</v>
      </c>
      <c r="O8" s="35">
        <v>448</v>
      </c>
      <c r="P8" s="39">
        <v>707</v>
      </c>
      <c r="Q8" s="37">
        <v>116995</v>
      </c>
      <c r="R8" s="35">
        <v>59821</v>
      </c>
      <c r="S8" s="39">
        <v>57174</v>
      </c>
      <c r="T8" s="35">
        <v>9726</v>
      </c>
      <c r="U8" s="39">
        <v>9514</v>
      </c>
      <c r="V8" s="35">
        <v>9870</v>
      </c>
      <c r="W8" s="39">
        <v>9514</v>
      </c>
      <c r="X8" s="35">
        <v>9884</v>
      </c>
      <c r="Y8" s="39">
        <v>9579</v>
      </c>
      <c r="Z8" s="35">
        <v>10021</v>
      </c>
      <c r="AA8" s="39">
        <v>9511</v>
      </c>
      <c r="AB8" s="35">
        <v>10133</v>
      </c>
      <c r="AC8" s="39">
        <v>9542</v>
      </c>
      <c r="AD8" s="35">
        <v>10187</v>
      </c>
      <c r="AE8" s="39">
        <v>9514</v>
      </c>
      <c r="AF8" s="37">
        <v>2856</v>
      </c>
      <c r="AG8" s="37">
        <v>1688</v>
      </c>
      <c r="AH8" s="34">
        <v>8900</v>
      </c>
    </row>
    <row r="9" spans="1:34" s="73" customFormat="1" ht="15" customHeight="1" x14ac:dyDescent="0.4">
      <c r="B9" s="1" t="s">
        <v>410</v>
      </c>
      <c r="C9" s="91"/>
      <c r="D9" s="35">
        <v>288</v>
      </c>
      <c r="E9" s="39">
        <v>3</v>
      </c>
      <c r="F9" s="37">
        <v>5469</v>
      </c>
      <c r="G9" s="37">
        <v>8895</v>
      </c>
      <c r="H9" s="37">
        <v>8345</v>
      </c>
      <c r="I9" s="35">
        <v>3259</v>
      </c>
      <c r="J9" s="39">
        <v>5086</v>
      </c>
      <c r="K9" s="37">
        <v>550</v>
      </c>
      <c r="L9" s="35">
        <v>112</v>
      </c>
      <c r="M9" s="39">
        <v>438</v>
      </c>
      <c r="N9" s="37">
        <v>1208</v>
      </c>
      <c r="O9" s="35">
        <v>478</v>
      </c>
      <c r="P9" s="39">
        <v>730</v>
      </c>
      <c r="Q9" s="37">
        <v>116483</v>
      </c>
      <c r="R9" s="35">
        <v>59447</v>
      </c>
      <c r="S9" s="39">
        <v>57036</v>
      </c>
      <c r="T9" s="35">
        <v>9750</v>
      </c>
      <c r="U9" s="39">
        <v>9315</v>
      </c>
      <c r="V9" s="35">
        <v>9727</v>
      </c>
      <c r="W9" s="39">
        <v>9537</v>
      </c>
      <c r="X9" s="35">
        <v>9872</v>
      </c>
      <c r="Y9" s="39">
        <v>9489</v>
      </c>
      <c r="Z9" s="35">
        <v>9864</v>
      </c>
      <c r="AA9" s="39">
        <v>9605</v>
      </c>
      <c r="AB9" s="35">
        <v>10064</v>
      </c>
      <c r="AC9" s="39">
        <v>9541</v>
      </c>
      <c r="AD9" s="35">
        <v>10170</v>
      </c>
      <c r="AE9" s="39">
        <v>9549</v>
      </c>
      <c r="AF9" s="37">
        <v>3324</v>
      </c>
      <c r="AG9" s="37">
        <v>1641</v>
      </c>
      <c r="AH9" s="34">
        <v>9100</v>
      </c>
    </row>
    <row r="10" spans="1:34" s="73" customFormat="1" ht="15" customHeight="1" x14ac:dyDescent="0.4">
      <c r="B10" s="1" t="s">
        <v>411</v>
      </c>
      <c r="C10" s="96"/>
      <c r="D10" s="35">
        <f>D12+D39+D43</f>
        <v>289</v>
      </c>
      <c r="E10" s="39">
        <f t="shared" ref="E10:P10" si="0">E12+E39+E43</f>
        <v>4</v>
      </c>
      <c r="F10" s="37">
        <f t="shared" si="0"/>
        <v>5407</v>
      </c>
      <c r="G10" s="37">
        <f t="shared" si="0"/>
        <v>8984</v>
      </c>
      <c r="H10" s="37">
        <f t="shared" si="0"/>
        <v>8297</v>
      </c>
      <c r="I10" s="35">
        <f t="shared" si="0"/>
        <v>3271</v>
      </c>
      <c r="J10" s="39">
        <f t="shared" si="0"/>
        <v>5026</v>
      </c>
      <c r="K10" s="37">
        <f t="shared" si="0"/>
        <v>687</v>
      </c>
      <c r="L10" s="35">
        <f t="shared" si="0"/>
        <v>105</v>
      </c>
      <c r="M10" s="39">
        <f t="shared" si="0"/>
        <v>582</v>
      </c>
      <c r="N10" s="37">
        <f t="shared" si="0"/>
        <v>1182</v>
      </c>
      <c r="O10" s="35">
        <f t="shared" si="0"/>
        <v>454</v>
      </c>
      <c r="P10" s="39">
        <f t="shared" si="0"/>
        <v>728</v>
      </c>
      <c r="Q10" s="37">
        <f>Q12+Q39+Q43</f>
        <v>115643</v>
      </c>
      <c r="R10" s="35">
        <f>SUM(R12+R39+R43)</f>
        <v>58972</v>
      </c>
      <c r="S10" s="39">
        <f t="shared" ref="S10:AH10" si="1">SUM(S12+S39+S43)</f>
        <v>56671</v>
      </c>
      <c r="T10" s="35">
        <f t="shared" si="1"/>
        <v>9538</v>
      </c>
      <c r="U10" s="39">
        <f t="shared" si="1"/>
        <v>9087</v>
      </c>
      <c r="V10" s="35">
        <f t="shared" si="1"/>
        <v>9774</v>
      </c>
      <c r="W10" s="39">
        <f t="shared" si="1"/>
        <v>9304</v>
      </c>
      <c r="X10" s="35">
        <f t="shared" si="1"/>
        <v>9742</v>
      </c>
      <c r="Y10" s="39">
        <f t="shared" si="1"/>
        <v>9512</v>
      </c>
      <c r="Z10" s="35">
        <f t="shared" si="1"/>
        <v>9871</v>
      </c>
      <c r="AA10" s="39">
        <f t="shared" si="1"/>
        <v>9527</v>
      </c>
      <c r="AB10" s="35">
        <f t="shared" si="1"/>
        <v>9923</v>
      </c>
      <c r="AC10" s="39">
        <f t="shared" si="1"/>
        <v>9648</v>
      </c>
      <c r="AD10" s="35">
        <f>SUM(AD12+AD39+AD43)</f>
        <v>10124</v>
      </c>
      <c r="AE10" s="39">
        <f t="shared" si="1"/>
        <v>9593</v>
      </c>
      <c r="AF10" s="37">
        <f t="shared" si="1"/>
        <v>3410</v>
      </c>
      <c r="AG10" s="37">
        <f t="shared" si="1"/>
        <v>1534</v>
      </c>
      <c r="AH10" s="34">
        <f t="shared" si="1"/>
        <v>8820</v>
      </c>
    </row>
    <row r="11" spans="1:34" s="73" customFormat="1" ht="6" customHeight="1" x14ac:dyDescent="0.4">
      <c r="C11" s="96"/>
      <c r="D11" s="35"/>
      <c r="E11" s="39"/>
      <c r="F11" s="37"/>
      <c r="G11" s="37"/>
      <c r="H11" s="37"/>
      <c r="I11" s="35"/>
      <c r="J11" s="39"/>
      <c r="K11" s="37"/>
      <c r="L11" s="35"/>
      <c r="M11" s="39"/>
      <c r="N11" s="37"/>
      <c r="O11" s="35"/>
      <c r="P11" s="39"/>
      <c r="Q11" s="37"/>
      <c r="R11" s="35"/>
      <c r="S11" s="39"/>
      <c r="T11" s="35"/>
      <c r="U11" s="39"/>
      <c r="V11" s="35"/>
      <c r="W11" s="39"/>
      <c r="X11" s="35"/>
      <c r="Y11" s="39"/>
      <c r="Z11" s="35"/>
      <c r="AA11" s="39"/>
      <c r="AB11" s="35"/>
      <c r="AC11" s="39"/>
      <c r="AD11" s="35"/>
      <c r="AE11" s="39"/>
      <c r="AF11" s="37"/>
      <c r="AG11" s="37"/>
      <c r="AH11" s="34"/>
    </row>
    <row r="12" spans="1:34" s="73" customFormat="1" ht="15" customHeight="1" x14ac:dyDescent="0.4">
      <c r="B12" s="73" t="s">
        <v>265</v>
      </c>
      <c r="C12" s="91"/>
      <c r="D12" s="35">
        <f>SUM(D13:D36)</f>
        <v>280</v>
      </c>
      <c r="E12" s="39">
        <f t="shared" ref="E12:AG12" si="2">SUM(E13:E36)</f>
        <v>4</v>
      </c>
      <c r="F12" s="37">
        <f>SUM(F13:F36)</f>
        <v>5271</v>
      </c>
      <c r="G12" s="37">
        <f t="shared" si="2"/>
        <v>8667</v>
      </c>
      <c r="H12" s="37">
        <f t="shared" si="2"/>
        <v>8048</v>
      </c>
      <c r="I12" s="35">
        <f t="shared" si="2"/>
        <v>3139</v>
      </c>
      <c r="J12" s="39">
        <f t="shared" si="2"/>
        <v>4909</v>
      </c>
      <c r="K12" s="37">
        <f t="shared" si="2"/>
        <v>619</v>
      </c>
      <c r="L12" s="35">
        <f t="shared" si="2"/>
        <v>87</v>
      </c>
      <c r="M12" s="39">
        <f>SUM(M13:M36)</f>
        <v>532</v>
      </c>
      <c r="N12" s="37">
        <f t="shared" si="2"/>
        <v>1143</v>
      </c>
      <c r="O12" s="35">
        <f t="shared" si="2"/>
        <v>446</v>
      </c>
      <c r="P12" s="39">
        <f t="shared" si="2"/>
        <v>697</v>
      </c>
      <c r="Q12" s="37">
        <f t="shared" si="2"/>
        <v>111402</v>
      </c>
      <c r="R12" s="35">
        <f>SUM(R13:R36)</f>
        <v>56990</v>
      </c>
      <c r="S12" s="39">
        <f t="shared" si="2"/>
        <v>54412</v>
      </c>
      <c r="T12" s="35">
        <f t="shared" si="2"/>
        <v>9201</v>
      </c>
      <c r="U12" s="39">
        <f t="shared" si="2"/>
        <v>8739</v>
      </c>
      <c r="V12" s="35">
        <f t="shared" si="2"/>
        <v>9448</v>
      </c>
      <c r="W12" s="39">
        <f>SUM(W13:W36)</f>
        <v>8929</v>
      </c>
      <c r="X12" s="35">
        <f t="shared" si="2"/>
        <v>9421</v>
      </c>
      <c r="Y12" s="39">
        <f t="shared" si="2"/>
        <v>9120</v>
      </c>
      <c r="Z12" s="35">
        <f t="shared" si="2"/>
        <v>9529</v>
      </c>
      <c r="AA12" s="39">
        <f t="shared" si="2"/>
        <v>9133</v>
      </c>
      <c r="AB12" s="35">
        <f t="shared" si="2"/>
        <v>9618</v>
      </c>
      <c r="AC12" s="39">
        <f>SUM(AC13:AC36)</f>
        <v>9253</v>
      </c>
      <c r="AD12" s="35">
        <f t="shared" si="2"/>
        <v>9773</v>
      </c>
      <c r="AE12" s="39">
        <f t="shared" si="2"/>
        <v>9238</v>
      </c>
      <c r="AF12" s="37">
        <f t="shared" si="2"/>
        <v>3224</v>
      </c>
      <c r="AG12" s="37">
        <f t="shared" si="2"/>
        <v>1534</v>
      </c>
      <c r="AH12" s="34">
        <f>SUM(AH13:AH36)</f>
        <v>8820</v>
      </c>
    </row>
    <row r="13" spans="1:34" s="73" customFormat="1" ht="15" customHeight="1" x14ac:dyDescent="0.4">
      <c r="B13" s="73">
        <v>1</v>
      </c>
      <c r="C13" s="96" t="s">
        <v>73</v>
      </c>
      <c r="D13" s="35">
        <v>12</v>
      </c>
      <c r="E13" s="39">
        <v>0</v>
      </c>
      <c r="F13" s="37">
        <v>246</v>
      </c>
      <c r="G13" s="37">
        <f>H13+K13</f>
        <v>410</v>
      </c>
      <c r="H13" s="37">
        <f>I13+J13</f>
        <v>370</v>
      </c>
      <c r="I13" s="35">
        <v>126</v>
      </c>
      <c r="J13" s="39">
        <v>244</v>
      </c>
      <c r="K13" s="37">
        <f>L13+M13</f>
        <v>40</v>
      </c>
      <c r="L13" s="35">
        <v>8</v>
      </c>
      <c r="M13" s="39">
        <v>32</v>
      </c>
      <c r="N13" s="37">
        <f>O13+P13</f>
        <v>49</v>
      </c>
      <c r="O13" s="35">
        <v>18</v>
      </c>
      <c r="P13" s="39">
        <v>31</v>
      </c>
      <c r="Q13" s="37">
        <f>R13+S13</f>
        <v>5455</v>
      </c>
      <c r="R13" s="35">
        <f>T13+V13+X13+Z13+AB13+AD13</f>
        <v>2820</v>
      </c>
      <c r="S13" s="39">
        <f>U13+W13+Y13+AA13+AC13+AE13</f>
        <v>2635</v>
      </c>
      <c r="T13" s="35">
        <v>502</v>
      </c>
      <c r="U13" s="39">
        <v>431</v>
      </c>
      <c r="V13" s="35">
        <v>512</v>
      </c>
      <c r="W13" s="39">
        <v>438</v>
      </c>
      <c r="X13" s="35">
        <v>444</v>
      </c>
      <c r="Y13" s="39">
        <v>481</v>
      </c>
      <c r="Z13" s="35">
        <v>463</v>
      </c>
      <c r="AA13" s="39">
        <v>461</v>
      </c>
      <c r="AB13" s="35">
        <v>479</v>
      </c>
      <c r="AC13" s="39">
        <v>422</v>
      </c>
      <c r="AD13" s="35">
        <v>420</v>
      </c>
      <c r="AE13" s="39">
        <v>402</v>
      </c>
      <c r="AF13" s="37">
        <v>150</v>
      </c>
      <c r="AG13" s="37">
        <v>69</v>
      </c>
      <c r="AH13" s="34">
        <v>391</v>
      </c>
    </row>
    <row r="14" spans="1:34" s="73" customFormat="1" ht="15" customHeight="1" x14ac:dyDescent="0.4">
      <c r="B14" s="73">
        <v>2</v>
      </c>
      <c r="C14" s="96" t="s">
        <v>337</v>
      </c>
      <c r="D14" s="35">
        <v>9</v>
      </c>
      <c r="E14" s="312">
        <v>1</v>
      </c>
      <c r="F14" s="37">
        <v>204</v>
      </c>
      <c r="G14" s="37">
        <f t="shared" ref="G14:G37" si="3">H14+K14</f>
        <v>321</v>
      </c>
      <c r="H14" s="37">
        <f t="shared" ref="H14:H37" si="4">I14+J14</f>
        <v>298</v>
      </c>
      <c r="I14" s="35">
        <v>118</v>
      </c>
      <c r="J14" s="39">
        <v>180</v>
      </c>
      <c r="K14" s="37">
        <f t="shared" ref="K14:K37" si="5">L14+M14</f>
        <v>23</v>
      </c>
      <c r="L14" s="35">
        <v>2</v>
      </c>
      <c r="M14" s="39">
        <v>21</v>
      </c>
      <c r="N14" s="37">
        <f t="shared" ref="N14:N37" si="6">O14+P14</f>
        <v>39</v>
      </c>
      <c r="O14" s="35">
        <v>18</v>
      </c>
      <c r="P14" s="39">
        <v>21</v>
      </c>
      <c r="Q14" s="37">
        <f t="shared" ref="Q14:Q37" si="7">R14+S14</f>
        <v>4570</v>
      </c>
      <c r="R14" s="35">
        <f t="shared" ref="R14:S36" si="8">T14+V14+X14+Z14+AB14+AD14</f>
        <v>2411</v>
      </c>
      <c r="S14" s="39">
        <f t="shared" si="8"/>
        <v>2159</v>
      </c>
      <c r="T14" s="35">
        <v>360</v>
      </c>
      <c r="U14" s="39">
        <v>344</v>
      </c>
      <c r="V14" s="35">
        <v>373</v>
      </c>
      <c r="W14" s="39">
        <v>358</v>
      </c>
      <c r="X14" s="35">
        <v>394</v>
      </c>
      <c r="Y14" s="39">
        <v>369</v>
      </c>
      <c r="Z14" s="35">
        <v>425</v>
      </c>
      <c r="AA14" s="39">
        <v>371</v>
      </c>
      <c r="AB14" s="35">
        <v>424</v>
      </c>
      <c r="AC14" s="39">
        <v>377</v>
      </c>
      <c r="AD14" s="35">
        <v>435</v>
      </c>
      <c r="AE14" s="39">
        <v>340</v>
      </c>
      <c r="AF14" s="37">
        <v>65</v>
      </c>
      <c r="AG14" s="37">
        <v>54</v>
      </c>
      <c r="AH14" s="34">
        <v>285</v>
      </c>
    </row>
    <row r="15" spans="1:34" s="73" customFormat="1" ht="15" customHeight="1" x14ac:dyDescent="0.4">
      <c r="B15" s="73">
        <v>3</v>
      </c>
      <c r="C15" s="96" t="s">
        <v>74</v>
      </c>
      <c r="D15" s="35">
        <v>9</v>
      </c>
      <c r="E15" s="39">
        <v>0</v>
      </c>
      <c r="F15" s="37">
        <v>172</v>
      </c>
      <c r="G15" s="37">
        <f t="shared" si="3"/>
        <v>277</v>
      </c>
      <c r="H15" s="37">
        <f t="shared" si="4"/>
        <v>261</v>
      </c>
      <c r="I15" s="35">
        <v>91</v>
      </c>
      <c r="J15" s="39">
        <v>170</v>
      </c>
      <c r="K15" s="37">
        <f t="shared" si="5"/>
        <v>16</v>
      </c>
      <c r="L15" s="35">
        <v>2</v>
      </c>
      <c r="M15" s="39">
        <v>14</v>
      </c>
      <c r="N15" s="37">
        <f t="shared" si="6"/>
        <v>29</v>
      </c>
      <c r="O15" s="35">
        <v>12</v>
      </c>
      <c r="P15" s="39">
        <v>17</v>
      </c>
      <c r="Q15" s="37">
        <f t="shared" si="7"/>
        <v>3739</v>
      </c>
      <c r="R15" s="35">
        <f t="shared" si="8"/>
        <v>1886</v>
      </c>
      <c r="S15" s="39">
        <f t="shared" si="8"/>
        <v>1853</v>
      </c>
      <c r="T15" s="35">
        <v>317</v>
      </c>
      <c r="U15" s="39">
        <v>320</v>
      </c>
      <c r="V15" s="35">
        <v>344</v>
      </c>
      <c r="W15" s="39">
        <v>324</v>
      </c>
      <c r="X15" s="35">
        <v>316</v>
      </c>
      <c r="Y15" s="39">
        <v>331</v>
      </c>
      <c r="Z15" s="35">
        <v>342</v>
      </c>
      <c r="AA15" s="39">
        <v>309</v>
      </c>
      <c r="AB15" s="35">
        <v>280</v>
      </c>
      <c r="AC15" s="39">
        <v>305</v>
      </c>
      <c r="AD15" s="35">
        <v>287</v>
      </c>
      <c r="AE15" s="39">
        <v>264</v>
      </c>
      <c r="AF15" s="37">
        <v>47</v>
      </c>
      <c r="AG15" s="37">
        <v>47</v>
      </c>
      <c r="AH15" s="34">
        <v>261</v>
      </c>
    </row>
    <row r="16" spans="1:34" s="73" customFormat="1" ht="15" customHeight="1" x14ac:dyDescent="0.4">
      <c r="B16" s="73">
        <v>4</v>
      </c>
      <c r="C16" s="96" t="s">
        <v>75</v>
      </c>
      <c r="D16" s="35">
        <v>8</v>
      </c>
      <c r="E16" s="39">
        <v>0</v>
      </c>
      <c r="F16" s="37">
        <v>136</v>
      </c>
      <c r="G16" s="37">
        <f t="shared" si="3"/>
        <v>222</v>
      </c>
      <c r="H16" s="37">
        <f t="shared" si="4"/>
        <v>205</v>
      </c>
      <c r="I16" s="35">
        <v>84</v>
      </c>
      <c r="J16" s="39">
        <v>121</v>
      </c>
      <c r="K16" s="37">
        <f t="shared" si="5"/>
        <v>17</v>
      </c>
      <c r="L16" s="35">
        <v>2</v>
      </c>
      <c r="M16" s="39">
        <v>15</v>
      </c>
      <c r="N16" s="37">
        <f t="shared" si="6"/>
        <v>34</v>
      </c>
      <c r="O16" s="35">
        <v>10</v>
      </c>
      <c r="P16" s="39">
        <v>24</v>
      </c>
      <c r="Q16" s="37">
        <f t="shared" si="7"/>
        <v>2916</v>
      </c>
      <c r="R16" s="35">
        <f t="shared" si="8"/>
        <v>1407</v>
      </c>
      <c r="S16" s="39">
        <f t="shared" si="8"/>
        <v>1509</v>
      </c>
      <c r="T16" s="35">
        <v>197</v>
      </c>
      <c r="U16" s="39">
        <v>245</v>
      </c>
      <c r="V16" s="35">
        <v>220</v>
      </c>
      <c r="W16" s="39">
        <v>237</v>
      </c>
      <c r="X16" s="35">
        <v>245</v>
      </c>
      <c r="Y16" s="39">
        <v>275</v>
      </c>
      <c r="Z16" s="35">
        <v>245</v>
      </c>
      <c r="AA16" s="39">
        <v>236</v>
      </c>
      <c r="AB16" s="35">
        <v>240</v>
      </c>
      <c r="AC16" s="39">
        <v>250</v>
      </c>
      <c r="AD16" s="35">
        <v>260</v>
      </c>
      <c r="AE16" s="39">
        <v>266</v>
      </c>
      <c r="AF16" s="37">
        <v>50</v>
      </c>
      <c r="AG16" s="37">
        <v>40</v>
      </c>
      <c r="AH16" s="34">
        <v>223</v>
      </c>
    </row>
    <row r="17" spans="2:34" s="73" customFormat="1" ht="15" customHeight="1" x14ac:dyDescent="0.4">
      <c r="B17" s="73">
        <v>5</v>
      </c>
      <c r="C17" s="96" t="s">
        <v>338</v>
      </c>
      <c r="D17" s="35">
        <v>7</v>
      </c>
      <c r="E17" s="39">
        <v>0</v>
      </c>
      <c r="F17" s="37">
        <v>164</v>
      </c>
      <c r="G17" s="37">
        <f t="shared" si="3"/>
        <v>273</v>
      </c>
      <c r="H17" s="37">
        <f t="shared" si="4"/>
        <v>256</v>
      </c>
      <c r="I17" s="35">
        <v>91</v>
      </c>
      <c r="J17" s="39">
        <v>165</v>
      </c>
      <c r="K17" s="37">
        <f t="shared" si="5"/>
        <v>17</v>
      </c>
      <c r="L17" s="35">
        <v>2</v>
      </c>
      <c r="M17" s="39">
        <v>15</v>
      </c>
      <c r="N17" s="37">
        <f t="shared" si="6"/>
        <v>28</v>
      </c>
      <c r="O17" s="35">
        <v>12</v>
      </c>
      <c r="P17" s="39">
        <v>16</v>
      </c>
      <c r="Q17" s="37">
        <f t="shared" si="7"/>
        <v>3960</v>
      </c>
      <c r="R17" s="35">
        <f t="shared" si="8"/>
        <v>2025</v>
      </c>
      <c r="S17" s="39">
        <f t="shared" si="8"/>
        <v>1935</v>
      </c>
      <c r="T17" s="35">
        <v>332</v>
      </c>
      <c r="U17" s="39">
        <v>302</v>
      </c>
      <c r="V17" s="35">
        <v>336</v>
      </c>
      <c r="W17" s="39">
        <v>326</v>
      </c>
      <c r="X17" s="35">
        <v>392</v>
      </c>
      <c r="Y17" s="39">
        <v>318</v>
      </c>
      <c r="Z17" s="35">
        <v>345</v>
      </c>
      <c r="AA17" s="39">
        <v>331</v>
      </c>
      <c r="AB17" s="35">
        <v>313</v>
      </c>
      <c r="AC17" s="39">
        <v>334</v>
      </c>
      <c r="AD17" s="35">
        <v>307</v>
      </c>
      <c r="AE17" s="39">
        <v>324</v>
      </c>
      <c r="AF17" s="37">
        <v>276</v>
      </c>
      <c r="AG17" s="37">
        <v>39</v>
      </c>
      <c r="AH17" s="34">
        <v>197</v>
      </c>
    </row>
    <row r="18" spans="2:34" s="73" customFormat="1" ht="15" customHeight="1" x14ac:dyDescent="0.4">
      <c r="B18" s="73">
        <v>6</v>
      </c>
      <c r="C18" s="96" t="s">
        <v>339</v>
      </c>
      <c r="D18" s="35">
        <v>8</v>
      </c>
      <c r="E18" s="312">
        <v>2</v>
      </c>
      <c r="F18" s="37">
        <v>213</v>
      </c>
      <c r="G18" s="37">
        <f t="shared" si="3"/>
        <v>344</v>
      </c>
      <c r="H18" s="37">
        <f t="shared" si="4"/>
        <v>321</v>
      </c>
      <c r="I18" s="35">
        <v>121</v>
      </c>
      <c r="J18" s="39">
        <v>200</v>
      </c>
      <c r="K18" s="37">
        <f t="shared" si="5"/>
        <v>23</v>
      </c>
      <c r="L18" s="35">
        <v>2</v>
      </c>
      <c r="M18" s="39">
        <v>21</v>
      </c>
      <c r="N18" s="37">
        <f t="shared" si="6"/>
        <v>34</v>
      </c>
      <c r="O18" s="35">
        <v>14</v>
      </c>
      <c r="P18" s="39">
        <v>20</v>
      </c>
      <c r="Q18" s="37">
        <f t="shared" si="7"/>
        <v>4974</v>
      </c>
      <c r="R18" s="35">
        <f t="shared" si="8"/>
        <v>2579</v>
      </c>
      <c r="S18" s="39">
        <f t="shared" si="8"/>
        <v>2395</v>
      </c>
      <c r="T18" s="35">
        <v>396</v>
      </c>
      <c r="U18" s="39">
        <v>396</v>
      </c>
      <c r="V18" s="35">
        <v>478</v>
      </c>
      <c r="W18" s="39">
        <v>410</v>
      </c>
      <c r="X18" s="35">
        <v>432</v>
      </c>
      <c r="Y18" s="39">
        <v>425</v>
      </c>
      <c r="Z18" s="35">
        <v>443</v>
      </c>
      <c r="AA18" s="39">
        <v>351</v>
      </c>
      <c r="AB18" s="35">
        <v>406</v>
      </c>
      <c r="AC18" s="39">
        <v>430</v>
      </c>
      <c r="AD18" s="35">
        <v>424</v>
      </c>
      <c r="AE18" s="39">
        <v>383</v>
      </c>
      <c r="AF18" s="37">
        <v>114</v>
      </c>
      <c r="AG18" s="37">
        <v>55</v>
      </c>
      <c r="AH18" s="34">
        <v>327</v>
      </c>
    </row>
    <row r="19" spans="2:34" s="73" customFormat="1" ht="15" customHeight="1" x14ac:dyDescent="0.4">
      <c r="B19" s="73">
        <v>7</v>
      </c>
      <c r="C19" s="96" t="s">
        <v>340</v>
      </c>
      <c r="D19" s="35">
        <v>11</v>
      </c>
      <c r="E19" s="39">
        <v>0</v>
      </c>
      <c r="F19" s="37">
        <v>163</v>
      </c>
      <c r="G19" s="37">
        <f t="shared" si="3"/>
        <v>276</v>
      </c>
      <c r="H19" s="37">
        <f t="shared" si="4"/>
        <v>251</v>
      </c>
      <c r="I19" s="35">
        <v>100</v>
      </c>
      <c r="J19" s="39">
        <v>151</v>
      </c>
      <c r="K19" s="37">
        <f t="shared" si="5"/>
        <v>25</v>
      </c>
      <c r="L19" s="35">
        <v>3</v>
      </c>
      <c r="M19" s="39">
        <v>22</v>
      </c>
      <c r="N19" s="37">
        <f t="shared" si="6"/>
        <v>41</v>
      </c>
      <c r="O19" s="35">
        <v>14</v>
      </c>
      <c r="P19" s="39">
        <v>27</v>
      </c>
      <c r="Q19" s="37">
        <f t="shared" si="7"/>
        <v>3001</v>
      </c>
      <c r="R19" s="35">
        <f t="shared" si="8"/>
        <v>1575</v>
      </c>
      <c r="S19" s="39">
        <f t="shared" si="8"/>
        <v>1426</v>
      </c>
      <c r="T19" s="35">
        <v>249</v>
      </c>
      <c r="U19" s="39">
        <v>212</v>
      </c>
      <c r="V19" s="35">
        <v>282</v>
      </c>
      <c r="W19" s="39">
        <v>219</v>
      </c>
      <c r="X19" s="35">
        <v>253</v>
      </c>
      <c r="Y19" s="39">
        <v>227</v>
      </c>
      <c r="Z19" s="35">
        <v>229</v>
      </c>
      <c r="AA19" s="39">
        <v>248</v>
      </c>
      <c r="AB19" s="35">
        <v>251</v>
      </c>
      <c r="AC19" s="39">
        <v>259</v>
      </c>
      <c r="AD19" s="35">
        <v>311</v>
      </c>
      <c r="AE19" s="39">
        <v>261</v>
      </c>
      <c r="AF19" s="37">
        <v>68</v>
      </c>
      <c r="AG19" s="37">
        <v>52</v>
      </c>
      <c r="AH19" s="34">
        <v>296</v>
      </c>
    </row>
    <row r="20" spans="2:34" s="73" customFormat="1" ht="15" customHeight="1" x14ac:dyDescent="0.4">
      <c r="B20" s="73">
        <v>8</v>
      </c>
      <c r="C20" s="96" t="s">
        <v>76</v>
      </c>
      <c r="D20" s="35">
        <v>10</v>
      </c>
      <c r="E20" s="39">
        <v>0</v>
      </c>
      <c r="F20" s="37">
        <v>131</v>
      </c>
      <c r="G20" s="37">
        <f t="shared" si="3"/>
        <v>234</v>
      </c>
      <c r="H20" s="37">
        <f t="shared" si="4"/>
        <v>221</v>
      </c>
      <c r="I20" s="35">
        <v>80</v>
      </c>
      <c r="J20" s="39">
        <v>141</v>
      </c>
      <c r="K20" s="37">
        <f t="shared" si="5"/>
        <v>13</v>
      </c>
      <c r="L20" s="35">
        <v>0</v>
      </c>
      <c r="M20" s="39">
        <v>13</v>
      </c>
      <c r="N20" s="37">
        <f t="shared" si="6"/>
        <v>38</v>
      </c>
      <c r="O20" s="35">
        <v>16</v>
      </c>
      <c r="P20" s="39">
        <v>22</v>
      </c>
      <c r="Q20" s="37">
        <f t="shared" si="7"/>
        <v>2394</v>
      </c>
      <c r="R20" s="35">
        <f t="shared" si="8"/>
        <v>1211</v>
      </c>
      <c r="S20" s="39">
        <f t="shared" si="8"/>
        <v>1183</v>
      </c>
      <c r="T20" s="35">
        <v>163</v>
      </c>
      <c r="U20" s="39">
        <v>184</v>
      </c>
      <c r="V20" s="35">
        <v>217</v>
      </c>
      <c r="W20" s="39">
        <v>203</v>
      </c>
      <c r="X20" s="35">
        <v>184</v>
      </c>
      <c r="Y20" s="39">
        <v>197</v>
      </c>
      <c r="Z20" s="35">
        <v>216</v>
      </c>
      <c r="AA20" s="39">
        <v>204</v>
      </c>
      <c r="AB20" s="35">
        <v>199</v>
      </c>
      <c r="AC20" s="39">
        <v>210</v>
      </c>
      <c r="AD20" s="35">
        <v>232</v>
      </c>
      <c r="AE20" s="39">
        <v>185</v>
      </c>
      <c r="AF20" s="37">
        <v>50</v>
      </c>
      <c r="AG20" s="37">
        <v>45</v>
      </c>
      <c r="AH20" s="34">
        <v>261</v>
      </c>
    </row>
    <row r="21" spans="2:34" s="73" customFormat="1" ht="15" customHeight="1" x14ac:dyDescent="0.4">
      <c r="B21" s="73">
        <v>9</v>
      </c>
      <c r="C21" s="96" t="s">
        <v>77</v>
      </c>
      <c r="D21" s="35">
        <v>8</v>
      </c>
      <c r="E21" s="39">
        <v>0</v>
      </c>
      <c r="F21" s="37">
        <v>190</v>
      </c>
      <c r="G21" s="37">
        <f t="shared" si="3"/>
        <v>308</v>
      </c>
      <c r="H21" s="37">
        <f t="shared" si="4"/>
        <v>288</v>
      </c>
      <c r="I21" s="35">
        <v>113</v>
      </c>
      <c r="J21" s="39">
        <v>175</v>
      </c>
      <c r="K21" s="37">
        <f t="shared" si="5"/>
        <v>20</v>
      </c>
      <c r="L21" s="35">
        <v>4</v>
      </c>
      <c r="M21" s="39">
        <v>16</v>
      </c>
      <c r="N21" s="37">
        <f t="shared" si="6"/>
        <v>37</v>
      </c>
      <c r="O21" s="35">
        <v>13</v>
      </c>
      <c r="P21" s="39">
        <v>24</v>
      </c>
      <c r="Q21" s="37">
        <f t="shared" si="7"/>
        <v>4531</v>
      </c>
      <c r="R21" s="35">
        <f t="shared" si="8"/>
        <v>2347</v>
      </c>
      <c r="S21" s="39">
        <f t="shared" si="8"/>
        <v>2184</v>
      </c>
      <c r="T21" s="35">
        <v>392</v>
      </c>
      <c r="U21" s="39">
        <v>360</v>
      </c>
      <c r="V21" s="35">
        <v>401</v>
      </c>
      <c r="W21" s="39">
        <v>386</v>
      </c>
      <c r="X21" s="35">
        <v>399</v>
      </c>
      <c r="Y21" s="39">
        <v>357</v>
      </c>
      <c r="Z21" s="35">
        <v>424</v>
      </c>
      <c r="AA21" s="39">
        <v>355</v>
      </c>
      <c r="AB21" s="35">
        <v>381</v>
      </c>
      <c r="AC21" s="39">
        <v>363</v>
      </c>
      <c r="AD21" s="35">
        <v>350</v>
      </c>
      <c r="AE21" s="39">
        <v>363</v>
      </c>
      <c r="AF21" s="37">
        <v>275</v>
      </c>
      <c r="AG21" s="37">
        <v>47</v>
      </c>
      <c r="AH21" s="34">
        <v>272</v>
      </c>
    </row>
    <row r="22" spans="2:34" s="73" customFormat="1" ht="15" customHeight="1" x14ac:dyDescent="0.4">
      <c r="B22" s="73">
        <v>10</v>
      </c>
      <c r="C22" s="96" t="s">
        <v>78</v>
      </c>
      <c r="D22" s="35">
        <v>6</v>
      </c>
      <c r="E22" s="39">
        <v>0</v>
      </c>
      <c r="F22" s="37">
        <v>89</v>
      </c>
      <c r="G22" s="37">
        <f t="shared" si="3"/>
        <v>169</v>
      </c>
      <c r="H22" s="37">
        <f t="shared" si="4"/>
        <v>156</v>
      </c>
      <c r="I22" s="35">
        <v>56</v>
      </c>
      <c r="J22" s="39">
        <v>100</v>
      </c>
      <c r="K22" s="37">
        <f t="shared" si="5"/>
        <v>13</v>
      </c>
      <c r="L22" s="35">
        <v>3</v>
      </c>
      <c r="M22" s="39">
        <v>10</v>
      </c>
      <c r="N22" s="37">
        <f t="shared" si="6"/>
        <v>22</v>
      </c>
      <c r="O22" s="35">
        <v>10</v>
      </c>
      <c r="P22" s="39">
        <v>12</v>
      </c>
      <c r="Q22" s="37">
        <f t="shared" si="7"/>
        <v>1617</v>
      </c>
      <c r="R22" s="35">
        <f t="shared" si="8"/>
        <v>859</v>
      </c>
      <c r="S22" s="39">
        <f t="shared" si="8"/>
        <v>758</v>
      </c>
      <c r="T22" s="35">
        <v>148</v>
      </c>
      <c r="U22" s="39">
        <v>112</v>
      </c>
      <c r="V22" s="35">
        <v>147</v>
      </c>
      <c r="W22" s="39">
        <v>128</v>
      </c>
      <c r="X22" s="35">
        <v>135</v>
      </c>
      <c r="Y22" s="39">
        <v>130</v>
      </c>
      <c r="Z22" s="35">
        <v>142</v>
      </c>
      <c r="AA22" s="39">
        <v>133</v>
      </c>
      <c r="AB22" s="35">
        <v>131</v>
      </c>
      <c r="AC22" s="39">
        <v>136</v>
      </c>
      <c r="AD22" s="35">
        <v>156</v>
      </c>
      <c r="AE22" s="39">
        <v>119</v>
      </c>
      <c r="AF22" s="37">
        <v>172</v>
      </c>
      <c r="AG22" s="37">
        <v>28</v>
      </c>
      <c r="AH22" s="34">
        <v>162</v>
      </c>
    </row>
    <row r="23" spans="2:34" s="73" customFormat="1" ht="15" customHeight="1" x14ac:dyDescent="0.4">
      <c r="B23" s="73">
        <v>11</v>
      </c>
      <c r="C23" s="96" t="s">
        <v>33</v>
      </c>
      <c r="D23" s="35">
        <v>13</v>
      </c>
      <c r="E23" s="39">
        <v>0</v>
      </c>
      <c r="F23" s="37">
        <v>199</v>
      </c>
      <c r="G23" s="37">
        <f t="shared" si="3"/>
        <v>338</v>
      </c>
      <c r="H23" s="37">
        <f t="shared" si="4"/>
        <v>309</v>
      </c>
      <c r="I23" s="35">
        <v>117</v>
      </c>
      <c r="J23" s="39">
        <v>192</v>
      </c>
      <c r="K23" s="37">
        <f t="shared" si="5"/>
        <v>29</v>
      </c>
      <c r="L23" s="35">
        <v>6</v>
      </c>
      <c r="M23" s="39">
        <v>23</v>
      </c>
      <c r="N23" s="37">
        <f t="shared" si="6"/>
        <v>53</v>
      </c>
      <c r="O23" s="35">
        <v>20</v>
      </c>
      <c r="P23" s="39">
        <v>33</v>
      </c>
      <c r="Q23" s="37">
        <f t="shared" si="7"/>
        <v>3982</v>
      </c>
      <c r="R23" s="35">
        <f t="shared" si="8"/>
        <v>1981</v>
      </c>
      <c r="S23" s="39">
        <f t="shared" si="8"/>
        <v>2001</v>
      </c>
      <c r="T23" s="35">
        <v>305</v>
      </c>
      <c r="U23" s="39">
        <v>315</v>
      </c>
      <c r="V23" s="35">
        <v>328</v>
      </c>
      <c r="W23" s="39">
        <v>311</v>
      </c>
      <c r="X23" s="35">
        <v>295</v>
      </c>
      <c r="Y23" s="39">
        <v>304</v>
      </c>
      <c r="Z23" s="35">
        <v>327</v>
      </c>
      <c r="AA23" s="39">
        <v>355</v>
      </c>
      <c r="AB23" s="35">
        <v>359</v>
      </c>
      <c r="AC23" s="39">
        <v>352</v>
      </c>
      <c r="AD23" s="35">
        <v>367</v>
      </c>
      <c r="AE23" s="39">
        <v>364</v>
      </c>
      <c r="AF23" s="37">
        <v>115</v>
      </c>
      <c r="AG23" s="37">
        <v>59</v>
      </c>
      <c r="AH23" s="34">
        <v>303</v>
      </c>
    </row>
    <row r="24" spans="2:34" s="73" customFormat="1" ht="15" customHeight="1" x14ac:dyDescent="0.4">
      <c r="B24" s="73">
        <v>12</v>
      </c>
      <c r="C24" s="96" t="s">
        <v>79</v>
      </c>
      <c r="D24" s="35">
        <v>17</v>
      </c>
      <c r="E24" s="39">
        <v>0</v>
      </c>
      <c r="F24" s="37">
        <v>327</v>
      </c>
      <c r="G24" s="37">
        <f t="shared" si="3"/>
        <v>534</v>
      </c>
      <c r="H24" s="37">
        <f t="shared" si="4"/>
        <v>487</v>
      </c>
      <c r="I24" s="35">
        <v>199</v>
      </c>
      <c r="J24" s="39">
        <v>288</v>
      </c>
      <c r="K24" s="37">
        <f t="shared" si="5"/>
        <v>47</v>
      </c>
      <c r="L24" s="35">
        <v>6</v>
      </c>
      <c r="M24" s="39">
        <v>41</v>
      </c>
      <c r="N24" s="37">
        <f t="shared" si="6"/>
        <v>64</v>
      </c>
      <c r="O24" s="35">
        <v>28</v>
      </c>
      <c r="P24" s="39">
        <v>36</v>
      </c>
      <c r="Q24" s="37">
        <f t="shared" si="7"/>
        <v>6803</v>
      </c>
      <c r="R24" s="35">
        <f t="shared" si="8"/>
        <v>3520</v>
      </c>
      <c r="S24" s="39">
        <f t="shared" si="8"/>
        <v>3283</v>
      </c>
      <c r="T24" s="35">
        <v>574</v>
      </c>
      <c r="U24" s="39">
        <v>523</v>
      </c>
      <c r="V24" s="35">
        <v>565</v>
      </c>
      <c r="W24" s="39">
        <v>544</v>
      </c>
      <c r="X24" s="35">
        <v>604</v>
      </c>
      <c r="Y24" s="39">
        <v>541</v>
      </c>
      <c r="Z24" s="35">
        <v>587</v>
      </c>
      <c r="AA24" s="39">
        <v>558</v>
      </c>
      <c r="AB24" s="35">
        <v>599</v>
      </c>
      <c r="AC24" s="39">
        <v>568</v>
      </c>
      <c r="AD24" s="35">
        <v>591</v>
      </c>
      <c r="AE24" s="39">
        <v>549</v>
      </c>
      <c r="AF24" s="37">
        <v>148</v>
      </c>
      <c r="AG24" s="37">
        <v>103</v>
      </c>
      <c r="AH24" s="34">
        <v>582</v>
      </c>
    </row>
    <row r="25" spans="2:34" s="73" customFormat="1" ht="15" customHeight="1" x14ac:dyDescent="0.4">
      <c r="B25" s="73">
        <v>13</v>
      </c>
      <c r="C25" s="96" t="s">
        <v>80</v>
      </c>
      <c r="D25" s="35">
        <v>16</v>
      </c>
      <c r="E25" s="39">
        <v>0</v>
      </c>
      <c r="F25" s="37">
        <v>308</v>
      </c>
      <c r="G25" s="37">
        <f t="shared" si="3"/>
        <v>497</v>
      </c>
      <c r="H25" s="37">
        <f t="shared" si="4"/>
        <v>469</v>
      </c>
      <c r="I25" s="35">
        <v>185</v>
      </c>
      <c r="J25" s="39">
        <v>284</v>
      </c>
      <c r="K25" s="37">
        <f t="shared" si="5"/>
        <v>28</v>
      </c>
      <c r="L25" s="35">
        <v>3</v>
      </c>
      <c r="M25" s="39">
        <v>25</v>
      </c>
      <c r="N25" s="37">
        <f t="shared" si="6"/>
        <v>55</v>
      </c>
      <c r="O25" s="35">
        <v>27</v>
      </c>
      <c r="P25" s="39">
        <v>28</v>
      </c>
      <c r="Q25" s="37">
        <f t="shared" si="7"/>
        <v>6225</v>
      </c>
      <c r="R25" s="35">
        <f t="shared" si="8"/>
        <v>3152</v>
      </c>
      <c r="S25" s="39">
        <f t="shared" si="8"/>
        <v>3073</v>
      </c>
      <c r="T25" s="35">
        <v>532</v>
      </c>
      <c r="U25" s="39">
        <v>486</v>
      </c>
      <c r="V25" s="35">
        <v>503</v>
      </c>
      <c r="W25" s="39">
        <v>470</v>
      </c>
      <c r="X25" s="35">
        <v>491</v>
      </c>
      <c r="Y25" s="39">
        <v>487</v>
      </c>
      <c r="Z25" s="35">
        <v>481</v>
      </c>
      <c r="AA25" s="39">
        <v>549</v>
      </c>
      <c r="AB25" s="35">
        <v>547</v>
      </c>
      <c r="AC25" s="39">
        <v>514</v>
      </c>
      <c r="AD25" s="35">
        <v>598</v>
      </c>
      <c r="AE25" s="39">
        <v>567</v>
      </c>
      <c r="AF25" s="37">
        <v>131</v>
      </c>
      <c r="AG25" s="37">
        <v>97</v>
      </c>
      <c r="AH25" s="34">
        <v>589</v>
      </c>
    </row>
    <row r="26" spans="2:34" s="73" customFormat="1" ht="15" customHeight="1" x14ac:dyDescent="0.4">
      <c r="B26" s="73">
        <v>14</v>
      </c>
      <c r="C26" s="96" t="s">
        <v>341</v>
      </c>
      <c r="D26" s="35">
        <v>11</v>
      </c>
      <c r="E26" s="39">
        <v>0</v>
      </c>
      <c r="F26" s="37">
        <v>159</v>
      </c>
      <c r="G26" s="37">
        <f t="shared" si="3"/>
        <v>275</v>
      </c>
      <c r="H26" s="37">
        <f t="shared" si="4"/>
        <v>253</v>
      </c>
      <c r="I26" s="35">
        <v>96</v>
      </c>
      <c r="J26" s="39">
        <v>157</v>
      </c>
      <c r="K26" s="37">
        <f t="shared" si="5"/>
        <v>22</v>
      </c>
      <c r="L26" s="35">
        <v>1</v>
      </c>
      <c r="M26" s="39">
        <v>21</v>
      </c>
      <c r="N26" s="37">
        <f t="shared" si="6"/>
        <v>52</v>
      </c>
      <c r="O26" s="35">
        <v>19</v>
      </c>
      <c r="P26" s="39">
        <v>33</v>
      </c>
      <c r="Q26" s="37">
        <f t="shared" si="7"/>
        <v>3298</v>
      </c>
      <c r="R26" s="35">
        <f t="shared" si="8"/>
        <v>1695</v>
      </c>
      <c r="S26" s="39">
        <f t="shared" si="8"/>
        <v>1603</v>
      </c>
      <c r="T26" s="35">
        <v>262</v>
      </c>
      <c r="U26" s="39">
        <v>258</v>
      </c>
      <c r="V26" s="35">
        <v>253</v>
      </c>
      <c r="W26" s="39">
        <v>279</v>
      </c>
      <c r="X26" s="35">
        <v>291</v>
      </c>
      <c r="Y26" s="39">
        <v>280</v>
      </c>
      <c r="Z26" s="35">
        <v>271</v>
      </c>
      <c r="AA26" s="39">
        <v>292</v>
      </c>
      <c r="AB26" s="35">
        <v>295</v>
      </c>
      <c r="AC26" s="39">
        <v>242</v>
      </c>
      <c r="AD26" s="35">
        <v>323</v>
      </c>
      <c r="AE26" s="39">
        <v>252</v>
      </c>
      <c r="AF26" s="37">
        <v>140</v>
      </c>
      <c r="AG26" s="37">
        <v>41</v>
      </c>
      <c r="AH26" s="34">
        <v>224</v>
      </c>
    </row>
    <row r="27" spans="2:34" s="73" customFormat="1" ht="15" customHeight="1" x14ac:dyDescent="0.4">
      <c r="B27" s="73">
        <v>15</v>
      </c>
      <c r="C27" s="96" t="s">
        <v>342</v>
      </c>
      <c r="D27" s="35">
        <v>13</v>
      </c>
      <c r="E27" s="39">
        <v>0</v>
      </c>
      <c r="F27" s="37">
        <v>175</v>
      </c>
      <c r="G27" s="37">
        <f t="shared" si="3"/>
        <v>327</v>
      </c>
      <c r="H27" s="37">
        <f t="shared" si="4"/>
        <v>305</v>
      </c>
      <c r="I27" s="35">
        <v>126</v>
      </c>
      <c r="J27" s="39">
        <v>179</v>
      </c>
      <c r="K27" s="37">
        <f t="shared" si="5"/>
        <v>22</v>
      </c>
      <c r="L27" s="35">
        <v>4</v>
      </c>
      <c r="M27" s="39">
        <v>18</v>
      </c>
      <c r="N27" s="37">
        <f t="shared" si="6"/>
        <v>58</v>
      </c>
      <c r="O27" s="35">
        <v>19</v>
      </c>
      <c r="P27" s="39">
        <v>39</v>
      </c>
      <c r="Q27" s="37">
        <f t="shared" si="7"/>
        <v>3543</v>
      </c>
      <c r="R27" s="35">
        <f t="shared" si="8"/>
        <v>1835</v>
      </c>
      <c r="S27" s="39">
        <f t="shared" si="8"/>
        <v>1708</v>
      </c>
      <c r="T27" s="35">
        <v>297</v>
      </c>
      <c r="U27" s="39">
        <v>253</v>
      </c>
      <c r="V27" s="35">
        <v>291</v>
      </c>
      <c r="W27" s="39">
        <v>265</v>
      </c>
      <c r="X27" s="35">
        <v>306</v>
      </c>
      <c r="Y27" s="39">
        <v>296</v>
      </c>
      <c r="Z27" s="35">
        <v>295</v>
      </c>
      <c r="AA27" s="39">
        <v>275</v>
      </c>
      <c r="AB27" s="35">
        <v>320</v>
      </c>
      <c r="AC27" s="39">
        <v>298</v>
      </c>
      <c r="AD27" s="35">
        <v>326</v>
      </c>
      <c r="AE27" s="39">
        <v>321</v>
      </c>
      <c r="AF27" s="37">
        <v>355</v>
      </c>
      <c r="AG27" s="37">
        <v>44</v>
      </c>
      <c r="AH27" s="34">
        <v>230</v>
      </c>
    </row>
    <row r="28" spans="2:34" s="73" customFormat="1" ht="15" customHeight="1" x14ac:dyDescent="0.4">
      <c r="B28" s="73">
        <v>16</v>
      </c>
      <c r="C28" s="96" t="s">
        <v>81</v>
      </c>
      <c r="D28" s="35">
        <v>10</v>
      </c>
      <c r="E28" s="39">
        <v>0</v>
      </c>
      <c r="F28" s="37">
        <v>180</v>
      </c>
      <c r="G28" s="37">
        <f t="shared" si="3"/>
        <v>286</v>
      </c>
      <c r="H28" s="37">
        <f t="shared" si="4"/>
        <v>270</v>
      </c>
      <c r="I28" s="35">
        <v>119</v>
      </c>
      <c r="J28" s="39">
        <v>151</v>
      </c>
      <c r="K28" s="37">
        <f t="shared" si="5"/>
        <v>16</v>
      </c>
      <c r="L28" s="35">
        <v>2</v>
      </c>
      <c r="M28" s="39">
        <v>14</v>
      </c>
      <c r="N28" s="37">
        <f t="shared" si="6"/>
        <v>46</v>
      </c>
      <c r="O28" s="35">
        <v>19</v>
      </c>
      <c r="P28" s="39">
        <v>27</v>
      </c>
      <c r="Q28" s="37">
        <f t="shared" si="7"/>
        <v>3741</v>
      </c>
      <c r="R28" s="35">
        <f t="shared" si="8"/>
        <v>1923</v>
      </c>
      <c r="S28" s="39">
        <f t="shared" si="8"/>
        <v>1818</v>
      </c>
      <c r="T28" s="35">
        <v>344</v>
      </c>
      <c r="U28" s="39">
        <v>322</v>
      </c>
      <c r="V28" s="35">
        <v>300</v>
      </c>
      <c r="W28" s="39">
        <v>298</v>
      </c>
      <c r="X28" s="35">
        <v>306</v>
      </c>
      <c r="Y28" s="39">
        <v>306</v>
      </c>
      <c r="Z28" s="35">
        <v>331</v>
      </c>
      <c r="AA28" s="39">
        <v>312</v>
      </c>
      <c r="AB28" s="35">
        <v>343</v>
      </c>
      <c r="AC28" s="39">
        <v>273</v>
      </c>
      <c r="AD28" s="35">
        <v>299</v>
      </c>
      <c r="AE28" s="39">
        <v>307</v>
      </c>
      <c r="AF28" s="37">
        <v>45</v>
      </c>
      <c r="AG28" s="37">
        <v>52</v>
      </c>
      <c r="AH28" s="34">
        <v>292</v>
      </c>
    </row>
    <row r="29" spans="2:34" s="73" customFormat="1" ht="15" customHeight="1" x14ac:dyDescent="0.4">
      <c r="B29" s="73">
        <v>17</v>
      </c>
      <c r="C29" s="96" t="s">
        <v>82</v>
      </c>
      <c r="D29" s="35">
        <v>16</v>
      </c>
      <c r="E29" s="39">
        <v>0</v>
      </c>
      <c r="F29" s="37">
        <v>344</v>
      </c>
      <c r="G29" s="37">
        <f t="shared" si="3"/>
        <v>542</v>
      </c>
      <c r="H29" s="37">
        <f t="shared" si="4"/>
        <v>496</v>
      </c>
      <c r="I29" s="35">
        <v>183</v>
      </c>
      <c r="J29" s="39">
        <v>313</v>
      </c>
      <c r="K29" s="37">
        <f t="shared" si="5"/>
        <v>46</v>
      </c>
      <c r="L29" s="35">
        <v>4</v>
      </c>
      <c r="M29" s="39">
        <v>42</v>
      </c>
      <c r="N29" s="37">
        <f t="shared" si="6"/>
        <v>77</v>
      </c>
      <c r="O29" s="35">
        <v>24</v>
      </c>
      <c r="P29" s="39">
        <v>53</v>
      </c>
      <c r="Q29" s="37">
        <f t="shared" si="7"/>
        <v>7686</v>
      </c>
      <c r="R29" s="35">
        <f t="shared" si="8"/>
        <v>3928</v>
      </c>
      <c r="S29" s="39">
        <f t="shared" si="8"/>
        <v>3758</v>
      </c>
      <c r="T29" s="35">
        <v>656</v>
      </c>
      <c r="U29" s="39">
        <v>654</v>
      </c>
      <c r="V29" s="35">
        <v>700</v>
      </c>
      <c r="W29" s="39">
        <v>591</v>
      </c>
      <c r="X29" s="35">
        <v>618</v>
      </c>
      <c r="Y29" s="39">
        <v>654</v>
      </c>
      <c r="Z29" s="35">
        <v>689</v>
      </c>
      <c r="AA29" s="39">
        <v>619</v>
      </c>
      <c r="AB29" s="35">
        <v>626</v>
      </c>
      <c r="AC29" s="39">
        <v>616</v>
      </c>
      <c r="AD29" s="35">
        <v>639</v>
      </c>
      <c r="AE29" s="39">
        <v>624</v>
      </c>
      <c r="AF29" s="37">
        <v>68</v>
      </c>
      <c r="AG29" s="37">
        <v>98</v>
      </c>
      <c r="AH29" s="34">
        <v>602</v>
      </c>
    </row>
    <row r="30" spans="2:34" s="73" customFormat="1" ht="15" customHeight="1" x14ac:dyDescent="0.4">
      <c r="B30" s="73">
        <v>18</v>
      </c>
      <c r="C30" s="96" t="s">
        <v>83</v>
      </c>
      <c r="D30" s="35">
        <v>12</v>
      </c>
      <c r="E30" s="39">
        <v>0</v>
      </c>
      <c r="F30" s="37">
        <v>270</v>
      </c>
      <c r="G30" s="37">
        <f t="shared" si="3"/>
        <v>408</v>
      </c>
      <c r="H30" s="37">
        <f t="shared" si="4"/>
        <v>386</v>
      </c>
      <c r="I30" s="35">
        <v>152</v>
      </c>
      <c r="J30" s="39">
        <v>234</v>
      </c>
      <c r="K30" s="37">
        <f t="shared" si="5"/>
        <v>22</v>
      </c>
      <c r="L30" s="35">
        <v>3</v>
      </c>
      <c r="M30" s="39">
        <v>19</v>
      </c>
      <c r="N30" s="37">
        <f t="shared" si="6"/>
        <v>51</v>
      </c>
      <c r="O30" s="35">
        <v>22</v>
      </c>
      <c r="P30" s="39">
        <v>29</v>
      </c>
      <c r="Q30" s="37">
        <f t="shared" si="7"/>
        <v>6096</v>
      </c>
      <c r="R30" s="35">
        <f t="shared" si="8"/>
        <v>3095</v>
      </c>
      <c r="S30" s="39">
        <f t="shared" si="8"/>
        <v>3001</v>
      </c>
      <c r="T30" s="35">
        <v>478</v>
      </c>
      <c r="U30" s="39">
        <v>456</v>
      </c>
      <c r="V30" s="35">
        <v>509</v>
      </c>
      <c r="W30" s="39">
        <v>461</v>
      </c>
      <c r="X30" s="35">
        <v>500</v>
      </c>
      <c r="Y30" s="39">
        <v>505</v>
      </c>
      <c r="Z30" s="35">
        <v>507</v>
      </c>
      <c r="AA30" s="39">
        <v>517</v>
      </c>
      <c r="AB30" s="35">
        <v>543</v>
      </c>
      <c r="AC30" s="39">
        <v>531</v>
      </c>
      <c r="AD30" s="35">
        <v>558</v>
      </c>
      <c r="AE30" s="39">
        <v>531</v>
      </c>
      <c r="AF30" s="37">
        <v>67</v>
      </c>
      <c r="AG30" s="37">
        <v>70</v>
      </c>
      <c r="AH30" s="34">
        <v>401</v>
      </c>
    </row>
    <row r="31" spans="2:34" s="73" customFormat="1" ht="15" customHeight="1" x14ac:dyDescent="0.4">
      <c r="B31" s="73">
        <v>19</v>
      </c>
      <c r="C31" s="96" t="s">
        <v>84</v>
      </c>
      <c r="D31" s="35">
        <v>10</v>
      </c>
      <c r="E31" s="312">
        <v>1</v>
      </c>
      <c r="F31" s="37">
        <v>256</v>
      </c>
      <c r="G31" s="37">
        <f t="shared" si="3"/>
        <v>396</v>
      </c>
      <c r="H31" s="37">
        <f t="shared" si="4"/>
        <v>364</v>
      </c>
      <c r="I31" s="35">
        <v>119</v>
      </c>
      <c r="J31" s="39">
        <v>245</v>
      </c>
      <c r="K31" s="37">
        <f t="shared" si="5"/>
        <v>32</v>
      </c>
      <c r="L31" s="35">
        <v>0</v>
      </c>
      <c r="M31" s="39">
        <v>32</v>
      </c>
      <c r="N31" s="37">
        <f t="shared" si="6"/>
        <v>41</v>
      </c>
      <c r="O31" s="35">
        <v>18</v>
      </c>
      <c r="P31" s="39">
        <v>23</v>
      </c>
      <c r="Q31" s="37">
        <f t="shared" si="7"/>
        <v>6039</v>
      </c>
      <c r="R31" s="35">
        <f t="shared" si="8"/>
        <v>3131</v>
      </c>
      <c r="S31" s="39">
        <f t="shared" si="8"/>
        <v>2908</v>
      </c>
      <c r="T31" s="35">
        <v>513</v>
      </c>
      <c r="U31" s="39">
        <v>462</v>
      </c>
      <c r="V31" s="35">
        <v>505</v>
      </c>
      <c r="W31" s="39">
        <v>510</v>
      </c>
      <c r="X31" s="35">
        <v>555</v>
      </c>
      <c r="Y31" s="39">
        <v>465</v>
      </c>
      <c r="Z31" s="35">
        <v>516</v>
      </c>
      <c r="AA31" s="39">
        <v>500</v>
      </c>
      <c r="AB31" s="35">
        <v>520</v>
      </c>
      <c r="AC31" s="39">
        <v>493</v>
      </c>
      <c r="AD31" s="35">
        <v>522</v>
      </c>
      <c r="AE31" s="39">
        <v>478</v>
      </c>
      <c r="AF31" s="37">
        <v>184</v>
      </c>
      <c r="AG31" s="37">
        <v>67</v>
      </c>
      <c r="AH31" s="34">
        <v>390</v>
      </c>
    </row>
    <row r="32" spans="2:34" s="73" customFormat="1" ht="15" customHeight="1" x14ac:dyDescent="0.4">
      <c r="B32" s="73">
        <v>20</v>
      </c>
      <c r="C32" s="96" t="s">
        <v>85</v>
      </c>
      <c r="D32" s="35">
        <v>14</v>
      </c>
      <c r="E32" s="39">
        <v>0</v>
      </c>
      <c r="F32" s="37">
        <v>239</v>
      </c>
      <c r="G32" s="37">
        <f t="shared" si="3"/>
        <v>394</v>
      </c>
      <c r="H32" s="37">
        <f t="shared" si="4"/>
        <v>375</v>
      </c>
      <c r="I32" s="35">
        <v>154</v>
      </c>
      <c r="J32" s="39">
        <v>221</v>
      </c>
      <c r="K32" s="37">
        <f t="shared" si="5"/>
        <v>19</v>
      </c>
      <c r="L32" s="35">
        <v>3</v>
      </c>
      <c r="M32" s="39">
        <v>16</v>
      </c>
      <c r="N32" s="37">
        <f t="shared" si="6"/>
        <v>57</v>
      </c>
      <c r="O32" s="35">
        <v>20</v>
      </c>
      <c r="P32" s="39">
        <v>37</v>
      </c>
      <c r="Q32" s="37">
        <f t="shared" si="7"/>
        <v>4705</v>
      </c>
      <c r="R32" s="35">
        <f t="shared" si="8"/>
        <v>2401</v>
      </c>
      <c r="S32" s="39">
        <f t="shared" si="8"/>
        <v>2304</v>
      </c>
      <c r="T32" s="35">
        <v>376</v>
      </c>
      <c r="U32" s="39">
        <v>372</v>
      </c>
      <c r="V32" s="35">
        <v>339</v>
      </c>
      <c r="W32" s="39">
        <v>389</v>
      </c>
      <c r="X32" s="35">
        <v>402</v>
      </c>
      <c r="Y32" s="39">
        <v>370</v>
      </c>
      <c r="Z32" s="35">
        <v>416</v>
      </c>
      <c r="AA32" s="39">
        <v>386</v>
      </c>
      <c r="AB32" s="35">
        <v>407</v>
      </c>
      <c r="AC32" s="39">
        <v>382</v>
      </c>
      <c r="AD32" s="35">
        <v>461</v>
      </c>
      <c r="AE32" s="39">
        <v>405</v>
      </c>
      <c r="AF32" s="37">
        <v>118</v>
      </c>
      <c r="AG32" s="37">
        <v>80</v>
      </c>
      <c r="AH32" s="34">
        <v>470</v>
      </c>
    </row>
    <row r="33" spans="2:34" s="73" customFormat="1" ht="15" customHeight="1" x14ac:dyDescent="0.4">
      <c r="B33" s="73">
        <v>21</v>
      </c>
      <c r="C33" s="96" t="s">
        <v>86</v>
      </c>
      <c r="D33" s="35">
        <v>14</v>
      </c>
      <c r="E33" s="39">
        <v>0</v>
      </c>
      <c r="F33" s="37">
        <v>295</v>
      </c>
      <c r="G33" s="37">
        <f t="shared" si="3"/>
        <v>480</v>
      </c>
      <c r="H33" s="37">
        <f t="shared" si="4"/>
        <v>446</v>
      </c>
      <c r="I33" s="35">
        <v>176</v>
      </c>
      <c r="J33" s="39">
        <v>270</v>
      </c>
      <c r="K33" s="37">
        <f t="shared" si="5"/>
        <v>34</v>
      </c>
      <c r="L33" s="35">
        <v>8</v>
      </c>
      <c r="M33" s="39">
        <v>26</v>
      </c>
      <c r="N33" s="37">
        <f t="shared" si="6"/>
        <v>60</v>
      </c>
      <c r="O33" s="35">
        <v>20</v>
      </c>
      <c r="P33" s="39">
        <v>40</v>
      </c>
      <c r="Q33" s="37">
        <f t="shared" si="7"/>
        <v>6427</v>
      </c>
      <c r="R33" s="35">
        <f t="shared" si="8"/>
        <v>3232</v>
      </c>
      <c r="S33" s="39">
        <f t="shared" si="8"/>
        <v>3195</v>
      </c>
      <c r="T33" s="35">
        <v>522</v>
      </c>
      <c r="U33" s="39">
        <v>514</v>
      </c>
      <c r="V33" s="35">
        <v>537</v>
      </c>
      <c r="W33" s="39">
        <v>529</v>
      </c>
      <c r="X33" s="35">
        <v>563</v>
      </c>
      <c r="Y33" s="39">
        <v>510</v>
      </c>
      <c r="Z33" s="35">
        <v>531</v>
      </c>
      <c r="AA33" s="39">
        <v>512</v>
      </c>
      <c r="AB33" s="35">
        <v>550</v>
      </c>
      <c r="AC33" s="39">
        <v>554</v>
      </c>
      <c r="AD33" s="35">
        <v>529</v>
      </c>
      <c r="AE33" s="39">
        <v>576</v>
      </c>
      <c r="AF33" s="37">
        <v>120</v>
      </c>
      <c r="AG33" s="37">
        <v>87</v>
      </c>
      <c r="AH33" s="34">
        <v>533</v>
      </c>
    </row>
    <row r="34" spans="2:34" s="73" customFormat="1" ht="15" customHeight="1" x14ac:dyDescent="0.4">
      <c r="B34" s="73">
        <v>22</v>
      </c>
      <c r="C34" s="96" t="s">
        <v>87</v>
      </c>
      <c r="D34" s="35">
        <v>14</v>
      </c>
      <c r="E34" s="39">
        <v>0</v>
      </c>
      <c r="F34" s="37">
        <v>269</v>
      </c>
      <c r="G34" s="37">
        <f t="shared" si="3"/>
        <v>445</v>
      </c>
      <c r="H34" s="37">
        <f t="shared" si="4"/>
        <v>412</v>
      </c>
      <c r="I34" s="35">
        <v>179</v>
      </c>
      <c r="J34" s="39">
        <v>233</v>
      </c>
      <c r="K34" s="37">
        <f t="shared" si="5"/>
        <v>33</v>
      </c>
      <c r="L34" s="35">
        <v>6</v>
      </c>
      <c r="M34" s="39">
        <v>27</v>
      </c>
      <c r="N34" s="37">
        <f t="shared" si="6"/>
        <v>52</v>
      </c>
      <c r="O34" s="35">
        <v>24</v>
      </c>
      <c r="P34" s="39">
        <v>28</v>
      </c>
      <c r="Q34" s="37">
        <f t="shared" si="7"/>
        <v>5647</v>
      </c>
      <c r="R34" s="35">
        <f t="shared" si="8"/>
        <v>2824</v>
      </c>
      <c r="S34" s="39">
        <f t="shared" si="8"/>
        <v>2823</v>
      </c>
      <c r="T34" s="35">
        <v>469</v>
      </c>
      <c r="U34" s="39">
        <v>474</v>
      </c>
      <c r="V34" s="35">
        <v>463</v>
      </c>
      <c r="W34" s="39">
        <v>479</v>
      </c>
      <c r="X34" s="35">
        <v>454</v>
      </c>
      <c r="Y34" s="39">
        <v>505</v>
      </c>
      <c r="Z34" s="35">
        <v>453</v>
      </c>
      <c r="AA34" s="39">
        <v>453</v>
      </c>
      <c r="AB34" s="35">
        <v>491</v>
      </c>
      <c r="AC34" s="39">
        <v>466</v>
      </c>
      <c r="AD34" s="35">
        <v>494</v>
      </c>
      <c r="AE34" s="39">
        <v>446</v>
      </c>
      <c r="AF34" s="37">
        <v>101</v>
      </c>
      <c r="AG34" s="37">
        <v>84</v>
      </c>
      <c r="AH34" s="34">
        <v>508</v>
      </c>
    </row>
    <row r="35" spans="2:34" s="73" customFormat="1" ht="15" customHeight="1" x14ac:dyDescent="0.4">
      <c r="B35" s="73">
        <v>23</v>
      </c>
      <c r="C35" s="96" t="s">
        <v>88</v>
      </c>
      <c r="D35" s="35">
        <v>22</v>
      </c>
      <c r="E35" s="39">
        <v>0</v>
      </c>
      <c r="F35" s="37">
        <v>398</v>
      </c>
      <c r="G35" s="37">
        <f t="shared" si="3"/>
        <v>645</v>
      </c>
      <c r="H35" s="37">
        <f t="shared" si="4"/>
        <v>608</v>
      </c>
      <c r="I35" s="35">
        <v>241</v>
      </c>
      <c r="J35" s="39">
        <v>367</v>
      </c>
      <c r="K35" s="37">
        <f t="shared" si="5"/>
        <v>37</v>
      </c>
      <c r="L35" s="35">
        <v>8</v>
      </c>
      <c r="M35" s="39">
        <v>29</v>
      </c>
      <c r="N35" s="37">
        <f t="shared" si="6"/>
        <v>88</v>
      </c>
      <c r="O35" s="35">
        <v>33</v>
      </c>
      <c r="P35" s="39">
        <v>55</v>
      </c>
      <c r="Q35" s="37">
        <f t="shared" si="7"/>
        <v>7550</v>
      </c>
      <c r="R35" s="35">
        <f t="shared" si="8"/>
        <v>3852</v>
      </c>
      <c r="S35" s="39">
        <f t="shared" si="8"/>
        <v>3698</v>
      </c>
      <c r="T35" s="35">
        <v>627</v>
      </c>
      <c r="U35" s="39">
        <v>556</v>
      </c>
      <c r="V35" s="35">
        <v>641</v>
      </c>
      <c r="W35" s="39">
        <v>595</v>
      </c>
      <c r="X35" s="35">
        <v>623</v>
      </c>
      <c r="Y35" s="39">
        <v>587</v>
      </c>
      <c r="Z35" s="35">
        <v>625</v>
      </c>
      <c r="AA35" s="39">
        <v>607</v>
      </c>
      <c r="AB35" s="35">
        <v>691</v>
      </c>
      <c r="AC35" s="39">
        <v>664</v>
      </c>
      <c r="AD35" s="35">
        <v>645</v>
      </c>
      <c r="AE35" s="39">
        <v>689</v>
      </c>
      <c r="AF35" s="37">
        <v>190</v>
      </c>
      <c r="AG35" s="37">
        <v>128</v>
      </c>
      <c r="AH35" s="34">
        <v>751</v>
      </c>
    </row>
    <row r="36" spans="2:34" s="73" customFormat="1" ht="15" customHeight="1" x14ac:dyDescent="0.4">
      <c r="B36" s="73">
        <v>24</v>
      </c>
      <c r="C36" s="96" t="s">
        <v>89</v>
      </c>
      <c r="D36" s="35">
        <v>10</v>
      </c>
      <c r="E36" s="39">
        <v>0</v>
      </c>
      <c r="F36" s="37">
        <v>144</v>
      </c>
      <c r="G36" s="37">
        <f t="shared" si="3"/>
        <v>266</v>
      </c>
      <c r="H36" s="37">
        <f t="shared" si="4"/>
        <v>241</v>
      </c>
      <c r="I36" s="35">
        <v>113</v>
      </c>
      <c r="J36" s="39">
        <v>128</v>
      </c>
      <c r="K36" s="37">
        <f t="shared" si="5"/>
        <v>25</v>
      </c>
      <c r="L36" s="35">
        <v>5</v>
      </c>
      <c r="M36" s="39">
        <v>20</v>
      </c>
      <c r="N36" s="37">
        <f t="shared" si="6"/>
        <v>38</v>
      </c>
      <c r="O36" s="35">
        <v>16</v>
      </c>
      <c r="P36" s="39">
        <v>22</v>
      </c>
      <c r="Q36" s="37">
        <f t="shared" si="7"/>
        <v>2503</v>
      </c>
      <c r="R36" s="35">
        <f t="shared" si="8"/>
        <v>1301</v>
      </c>
      <c r="S36" s="39">
        <f t="shared" si="8"/>
        <v>1202</v>
      </c>
      <c r="T36" s="35">
        <v>190</v>
      </c>
      <c r="U36" s="39">
        <v>188</v>
      </c>
      <c r="V36" s="35">
        <v>204</v>
      </c>
      <c r="W36" s="39">
        <v>179</v>
      </c>
      <c r="X36" s="35">
        <v>219</v>
      </c>
      <c r="Y36" s="39">
        <v>200</v>
      </c>
      <c r="Z36" s="35">
        <v>226</v>
      </c>
      <c r="AA36" s="39">
        <v>199</v>
      </c>
      <c r="AB36" s="35">
        <v>223</v>
      </c>
      <c r="AC36" s="39">
        <v>214</v>
      </c>
      <c r="AD36" s="35">
        <v>239</v>
      </c>
      <c r="AE36" s="39">
        <v>222</v>
      </c>
      <c r="AF36" s="37">
        <v>175</v>
      </c>
      <c r="AG36" s="37">
        <v>48</v>
      </c>
      <c r="AH36" s="34">
        <v>270</v>
      </c>
    </row>
    <row r="37" spans="2:34" s="73" customFormat="1" ht="15" customHeight="1" x14ac:dyDescent="0.4">
      <c r="B37" s="73" t="s">
        <v>71</v>
      </c>
      <c r="C37" s="91"/>
      <c r="D37" s="35">
        <v>2</v>
      </c>
      <c r="E37" s="312">
        <v>1</v>
      </c>
      <c r="F37" s="37">
        <v>9</v>
      </c>
      <c r="G37" s="37">
        <f t="shared" si="3"/>
        <v>28</v>
      </c>
      <c r="H37" s="37">
        <f t="shared" si="4"/>
        <v>24</v>
      </c>
      <c r="I37" s="35">
        <v>11</v>
      </c>
      <c r="J37" s="39">
        <v>13</v>
      </c>
      <c r="K37" s="37">
        <f t="shared" si="5"/>
        <v>4</v>
      </c>
      <c r="L37" s="35">
        <v>4</v>
      </c>
      <c r="M37" s="39">
        <v>0</v>
      </c>
      <c r="N37" s="37">
        <f t="shared" si="6"/>
        <v>5</v>
      </c>
      <c r="O37" s="35">
        <v>4</v>
      </c>
      <c r="P37" s="39">
        <v>1</v>
      </c>
      <c r="Q37" s="37">
        <f t="shared" si="7"/>
        <v>38</v>
      </c>
      <c r="R37" s="35">
        <f>T37+V37+X37+Z37+AB37+AD37</f>
        <v>22</v>
      </c>
      <c r="S37" s="39">
        <f>U37+W37+Y37+AA37+AC37+AE37</f>
        <v>16</v>
      </c>
      <c r="T37" s="35">
        <v>1</v>
      </c>
      <c r="U37" s="39">
        <v>0</v>
      </c>
      <c r="V37" s="35">
        <v>2</v>
      </c>
      <c r="W37" s="39">
        <v>0</v>
      </c>
      <c r="X37" s="35">
        <v>7</v>
      </c>
      <c r="Y37" s="39">
        <v>3</v>
      </c>
      <c r="Z37" s="35">
        <v>1</v>
      </c>
      <c r="AA37" s="39">
        <v>4</v>
      </c>
      <c r="AB37" s="35">
        <v>4</v>
      </c>
      <c r="AC37" s="39">
        <v>6</v>
      </c>
      <c r="AD37" s="35">
        <v>7</v>
      </c>
      <c r="AE37" s="39">
        <v>3</v>
      </c>
      <c r="AF37" s="37">
        <v>1</v>
      </c>
      <c r="AG37" s="37">
        <v>3</v>
      </c>
      <c r="AH37" s="34">
        <v>9</v>
      </c>
    </row>
    <row r="38" spans="2:34" s="73" customFormat="1" ht="6" customHeight="1" x14ac:dyDescent="0.4">
      <c r="C38" s="91"/>
      <c r="D38" s="35"/>
      <c r="E38" s="312"/>
      <c r="F38" s="37"/>
      <c r="G38" s="37"/>
      <c r="H38" s="37"/>
      <c r="I38" s="35"/>
      <c r="J38" s="39"/>
      <c r="K38" s="37"/>
      <c r="L38" s="35"/>
      <c r="M38" s="39"/>
      <c r="N38" s="37"/>
      <c r="O38" s="35"/>
      <c r="P38" s="39"/>
      <c r="Q38" s="37"/>
      <c r="R38" s="35"/>
      <c r="S38" s="39"/>
      <c r="T38" s="35"/>
      <c r="U38" s="39"/>
      <c r="V38" s="35"/>
      <c r="W38" s="39"/>
      <c r="X38" s="35"/>
      <c r="Y38" s="39"/>
      <c r="Z38" s="35"/>
      <c r="AA38" s="39"/>
      <c r="AB38" s="35"/>
      <c r="AC38" s="39"/>
      <c r="AD38" s="35"/>
      <c r="AE38" s="39"/>
      <c r="AF38" s="37"/>
      <c r="AG38" s="37"/>
      <c r="AH38" s="34"/>
    </row>
    <row r="39" spans="2:34" s="73" customFormat="1" ht="15" customHeight="1" x14ac:dyDescent="0.4">
      <c r="B39" s="73" t="s">
        <v>288</v>
      </c>
      <c r="C39" s="91"/>
      <c r="D39" s="35">
        <f>D40+D41</f>
        <v>2</v>
      </c>
      <c r="E39" s="39">
        <f t="shared" ref="E39:AH39" si="9">E40+E41</f>
        <v>0</v>
      </c>
      <c r="F39" s="37">
        <f t="shared" si="9"/>
        <v>36</v>
      </c>
      <c r="G39" s="37">
        <f t="shared" si="9"/>
        <v>63</v>
      </c>
      <c r="H39" s="37">
        <f t="shared" si="9"/>
        <v>49</v>
      </c>
      <c r="I39" s="35">
        <f t="shared" si="9"/>
        <v>35</v>
      </c>
      <c r="J39" s="39">
        <f t="shared" si="9"/>
        <v>14</v>
      </c>
      <c r="K39" s="37">
        <f t="shared" si="9"/>
        <v>14</v>
      </c>
      <c r="L39" s="35">
        <f t="shared" si="9"/>
        <v>6</v>
      </c>
      <c r="M39" s="39">
        <f t="shared" si="9"/>
        <v>8</v>
      </c>
      <c r="N39" s="37">
        <f t="shared" si="9"/>
        <v>1</v>
      </c>
      <c r="O39" s="35">
        <f t="shared" si="9"/>
        <v>0</v>
      </c>
      <c r="P39" s="39">
        <f t="shared" si="9"/>
        <v>1</v>
      </c>
      <c r="Q39" s="37">
        <f t="shared" si="9"/>
        <v>1251</v>
      </c>
      <c r="R39" s="35">
        <f t="shared" si="9"/>
        <v>624</v>
      </c>
      <c r="S39" s="39">
        <f t="shared" si="9"/>
        <v>627</v>
      </c>
      <c r="T39" s="35">
        <f t="shared" si="9"/>
        <v>103</v>
      </c>
      <c r="U39" s="39">
        <f t="shared" si="9"/>
        <v>107</v>
      </c>
      <c r="V39" s="35">
        <f t="shared" si="9"/>
        <v>105</v>
      </c>
      <c r="W39" s="39">
        <f t="shared" si="9"/>
        <v>102</v>
      </c>
      <c r="X39" s="35">
        <f t="shared" si="9"/>
        <v>102</v>
      </c>
      <c r="Y39" s="39">
        <f t="shared" si="9"/>
        <v>107</v>
      </c>
      <c r="Z39" s="35">
        <f t="shared" si="9"/>
        <v>106</v>
      </c>
      <c r="AA39" s="39">
        <f t="shared" si="9"/>
        <v>102</v>
      </c>
      <c r="AB39" s="35">
        <f t="shared" si="9"/>
        <v>106</v>
      </c>
      <c r="AC39" s="39">
        <f t="shared" si="9"/>
        <v>104</v>
      </c>
      <c r="AD39" s="35">
        <f t="shared" si="9"/>
        <v>102</v>
      </c>
      <c r="AE39" s="39">
        <f t="shared" si="9"/>
        <v>105</v>
      </c>
      <c r="AF39" s="37">
        <f t="shared" si="9"/>
        <v>0</v>
      </c>
      <c r="AG39" s="37">
        <f t="shared" si="9"/>
        <v>0</v>
      </c>
      <c r="AH39" s="34">
        <f t="shared" si="9"/>
        <v>0</v>
      </c>
    </row>
    <row r="40" spans="2:34" s="73" customFormat="1" ht="15" customHeight="1" x14ac:dyDescent="0.4">
      <c r="B40" s="73">
        <v>1</v>
      </c>
      <c r="C40" s="96" t="s">
        <v>343</v>
      </c>
      <c r="D40" s="35">
        <v>1</v>
      </c>
      <c r="E40" s="39">
        <v>0</v>
      </c>
      <c r="F40" s="37">
        <v>18</v>
      </c>
      <c r="G40" s="37">
        <f>H40+K40</f>
        <v>31</v>
      </c>
      <c r="H40" s="37">
        <f>I40+J40</f>
        <v>23</v>
      </c>
      <c r="I40" s="35">
        <v>17</v>
      </c>
      <c r="J40" s="39">
        <v>6</v>
      </c>
      <c r="K40" s="37">
        <f>L40+M40</f>
        <v>8</v>
      </c>
      <c r="L40" s="35">
        <v>2</v>
      </c>
      <c r="M40" s="39">
        <v>6</v>
      </c>
      <c r="N40" s="37">
        <f>O40+P40</f>
        <v>0</v>
      </c>
      <c r="O40" s="35">
        <v>0</v>
      </c>
      <c r="P40" s="39">
        <v>0</v>
      </c>
      <c r="Q40" s="37">
        <f>R40+S40</f>
        <v>627</v>
      </c>
      <c r="R40" s="35">
        <f>T40+V40+X40+Z40+AB40+AD40</f>
        <v>310</v>
      </c>
      <c r="S40" s="39">
        <f>U40+W40+Y40+AA40+AC40+AE40</f>
        <v>317</v>
      </c>
      <c r="T40" s="35">
        <v>51</v>
      </c>
      <c r="U40" s="39">
        <v>54</v>
      </c>
      <c r="V40" s="35">
        <v>52</v>
      </c>
      <c r="W40" s="39">
        <v>53</v>
      </c>
      <c r="X40" s="35">
        <v>50</v>
      </c>
      <c r="Y40" s="39">
        <v>54</v>
      </c>
      <c r="Z40" s="35">
        <v>53</v>
      </c>
      <c r="AA40" s="39">
        <v>51</v>
      </c>
      <c r="AB40" s="35">
        <v>53</v>
      </c>
      <c r="AC40" s="39">
        <v>52</v>
      </c>
      <c r="AD40" s="35">
        <v>51</v>
      </c>
      <c r="AE40" s="39">
        <v>53</v>
      </c>
      <c r="AF40" s="37">
        <v>0</v>
      </c>
      <c r="AG40" s="37">
        <v>0</v>
      </c>
      <c r="AH40" s="34">
        <v>0</v>
      </c>
    </row>
    <row r="41" spans="2:34" s="73" customFormat="1" ht="15" customHeight="1" x14ac:dyDescent="0.4">
      <c r="B41" s="73">
        <v>2</v>
      </c>
      <c r="C41" s="96" t="s">
        <v>88</v>
      </c>
      <c r="D41" s="35">
        <v>1</v>
      </c>
      <c r="E41" s="39">
        <v>0</v>
      </c>
      <c r="F41" s="37">
        <v>18</v>
      </c>
      <c r="G41" s="37">
        <f>H41+K41</f>
        <v>32</v>
      </c>
      <c r="H41" s="37">
        <f>I41+J41</f>
        <v>26</v>
      </c>
      <c r="I41" s="35">
        <v>18</v>
      </c>
      <c r="J41" s="39">
        <v>8</v>
      </c>
      <c r="K41" s="37">
        <f>L41+M41</f>
        <v>6</v>
      </c>
      <c r="L41" s="35">
        <v>4</v>
      </c>
      <c r="M41" s="39">
        <v>2</v>
      </c>
      <c r="N41" s="37">
        <f>O41+P41</f>
        <v>1</v>
      </c>
      <c r="O41" s="35">
        <v>0</v>
      </c>
      <c r="P41" s="39">
        <v>1</v>
      </c>
      <c r="Q41" s="37">
        <f>R41+S41</f>
        <v>624</v>
      </c>
      <c r="R41" s="35">
        <f>T41+V41+X41+Z41+AB41+AD41</f>
        <v>314</v>
      </c>
      <c r="S41" s="39">
        <f>U41+W41+Y41+AA41+AC41+AE41</f>
        <v>310</v>
      </c>
      <c r="T41" s="35">
        <v>52</v>
      </c>
      <c r="U41" s="39">
        <v>53</v>
      </c>
      <c r="V41" s="35">
        <v>53</v>
      </c>
      <c r="W41" s="39">
        <v>49</v>
      </c>
      <c r="X41" s="35">
        <v>52</v>
      </c>
      <c r="Y41" s="39">
        <v>53</v>
      </c>
      <c r="Z41" s="35">
        <v>53</v>
      </c>
      <c r="AA41" s="39">
        <v>51</v>
      </c>
      <c r="AB41" s="35">
        <v>53</v>
      </c>
      <c r="AC41" s="39">
        <v>52</v>
      </c>
      <c r="AD41" s="35">
        <v>51</v>
      </c>
      <c r="AE41" s="39">
        <v>52</v>
      </c>
      <c r="AF41" s="37">
        <v>0</v>
      </c>
      <c r="AG41" s="37">
        <v>0</v>
      </c>
      <c r="AH41" s="34">
        <v>0</v>
      </c>
    </row>
    <row r="42" spans="2:34" s="73" customFormat="1" ht="6" customHeight="1" x14ac:dyDescent="0.4">
      <c r="C42" s="96"/>
      <c r="D42" s="35"/>
      <c r="E42" s="39"/>
      <c r="F42" s="37"/>
      <c r="G42" s="37"/>
      <c r="H42" s="37"/>
      <c r="I42" s="35"/>
      <c r="J42" s="39"/>
      <c r="K42" s="37"/>
      <c r="L42" s="35"/>
      <c r="M42" s="39"/>
      <c r="N42" s="37"/>
      <c r="O42" s="35"/>
      <c r="P42" s="39"/>
      <c r="Q42" s="37"/>
      <c r="R42" s="35"/>
      <c r="S42" s="39"/>
      <c r="T42" s="35"/>
      <c r="U42" s="39"/>
      <c r="V42" s="35"/>
      <c r="W42" s="39"/>
      <c r="X42" s="35"/>
      <c r="Y42" s="39"/>
      <c r="Z42" s="35"/>
      <c r="AA42" s="39"/>
      <c r="AB42" s="35"/>
      <c r="AC42" s="39"/>
      <c r="AD42" s="35"/>
      <c r="AE42" s="39"/>
      <c r="AF42" s="37"/>
      <c r="AG42" s="37"/>
      <c r="AH42" s="34"/>
    </row>
    <row r="43" spans="2:34" s="73" customFormat="1" ht="15" customHeight="1" x14ac:dyDescent="0.4">
      <c r="B43" s="73" t="s">
        <v>23</v>
      </c>
      <c r="C43" s="91"/>
      <c r="D43" s="35">
        <f>SUM(D44:D48)</f>
        <v>7</v>
      </c>
      <c r="E43" s="39">
        <f t="shared" ref="E43:AH43" si="10">SUM(E44:E48)</f>
        <v>0</v>
      </c>
      <c r="F43" s="37">
        <f t="shared" si="10"/>
        <v>100</v>
      </c>
      <c r="G43" s="37">
        <f t="shared" si="10"/>
        <v>254</v>
      </c>
      <c r="H43" s="37">
        <f t="shared" si="10"/>
        <v>200</v>
      </c>
      <c r="I43" s="35">
        <f t="shared" si="10"/>
        <v>97</v>
      </c>
      <c r="J43" s="39">
        <f t="shared" si="10"/>
        <v>103</v>
      </c>
      <c r="K43" s="37">
        <f t="shared" si="10"/>
        <v>54</v>
      </c>
      <c r="L43" s="35">
        <f t="shared" si="10"/>
        <v>12</v>
      </c>
      <c r="M43" s="39">
        <f t="shared" si="10"/>
        <v>42</v>
      </c>
      <c r="N43" s="37">
        <f t="shared" si="10"/>
        <v>38</v>
      </c>
      <c r="O43" s="35">
        <f t="shared" si="10"/>
        <v>8</v>
      </c>
      <c r="P43" s="39">
        <f t="shared" si="10"/>
        <v>30</v>
      </c>
      <c r="Q43" s="37">
        <f t="shared" si="10"/>
        <v>2990</v>
      </c>
      <c r="R43" s="35">
        <f t="shared" si="10"/>
        <v>1358</v>
      </c>
      <c r="S43" s="39">
        <f t="shared" si="10"/>
        <v>1632</v>
      </c>
      <c r="T43" s="35">
        <f t="shared" si="10"/>
        <v>234</v>
      </c>
      <c r="U43" s="39">
        <f t="shared" si="10"/>
        <v>241</v>
      </c>
      <c r="V43" s="35">
        <f t="shared" si="10"/>
        <v>221</v>
      </c>
      <c r="W43" s="39">
        <f t="shared" si="10"/>
        <v>273</v>
      </c>
      <c r="X43" s="35">
        <f t="shared" si="10"/>
        <v>219</v>
      </c>
      <c r="Y43" s="39">
        <f t="shared" si="10"/>
        <v>285</v>
      </c>
      <c r="Z43" s="35">
        <f t="shared" si="10"/>
        <v>236</v>
      </c>
      <c r="AA43" s="39">
        <f t="shared" si="10"/>
        <v>292</v>
      </c>
      <c r="AB43" s="35">
        <f t="shared" si="10"/>
        <v>199</v>
      </c>
      <c r="AC43" s="39">
        <f t="shared" si="10"/>
        <v>291</v>
      </c>
      <c r="AD43" s="35">
        <f t="shared" si="10"/>
        <v>249</v>
      </c>
      <c r="AE43" s="39">
        <f t="shared" si="10"/>
        <v>250</v>
      </c>
      <c r="AF43" s="37">
        <f t="shared" si="10"/>
        <v>186</v>
      </c>
      <c r="AG43" s="37">
        <f t="shared" si="10"/>
        <v>0</v>
      </c>
      <c r="AH43" s="34">
        <f t="shared" si="10"/>
        <v>0</v>
      </c>
    </row>
    <row r="44" spans="2:34" s="73" customFormat="1" ht="15" customHeight="1" x14ac:dyDescent="0.4">
      <c r="B44" s="73">
        <v>1</v>
      </c>
      <c r="C44" s="96" t="s">
        <v>90</v>
      </c>
      <c r="D44" s="35">
        <v>2</v>
      </c>
      <c r="E44" s="39">
        <v>0</v>
      </c>
      <c r="F44" s="37">
        <v>46</v>
      </c>
      <c r="G44" s="37">
        <f>H44+K44</f>
        <v>102</v>
      </c>
      <c r="H44" s="37">
        <f>I44+J44</f>
        <v>77</v>
      </c>
      <c r="I44" s="35">
        <v>43</v>
      </c>
      <c r="J44" s="39">
        <v>34</v>
      </c>
      <c r="K44" s="37">
        <f>L44+M44</f>
        <v>25</v>
      </c>
      <c r="L44" s="35">
        <v>6</v>
      </c>
      <c r="M44" s="39">
        <v>19</v>
      </c>
      <c r="N44" s="37">
        <f>O44+P44</f>
        <v>16</v>
      </c>
      <c r="O44" s="35">
        <v>3</v>
      </c>
      <c r="P44" s="39">
        <v>13</v>
      </c>
      <c r="Q44" s="37">
        <f>R44+S44</f>
        <v>1510</v>
      </c>
      <c r="R44" s="35">
        <f t="shared" ref="R44:S48" si="11">T44+V44+X44+Z44+AB44+AD44</f>
        <v>804</v>
      </c>
      <c r="S44" s="39">
        <f t="shared" si="11"/>
        <v>706</v>
      </c>
      <c r="T44" s="35">
        <v>143</v>
      </c>
      <c r="U44" s="35">
        <v>112</v>
      </c>
      <c r="V44" s="35">
        <v>130</v>
      </c>
      <c r="W44" s="35">
        <v>124</v>
      </c>
      <c r="X44" s="35">
        <v>124</v>
      </c>
      <c r="Y44" s="35">
        <v>132</v>
      </c>
      <c r="Z44" s="35">
        <v>138</v>
      </c>
      <c r="AA44" s="35">
        <v>112</v>
      </c>
      <c r="AB44" s="35">
        <v>120</v>
      </c>
      <c r="AC44" s="35">
        <v>124</v>
      </c>
      <c r="AD44" s="35">
        <v>149</v>
      </c>
      <c r="AE44" s="35">
        <v>102</v>
      </c>
      <c r="AF44" s="37">
        <v>25</v>
      </c>
      <c r="AG44" s="37">
        <v>0</v>
      </c>
      <c r="AH44" s="34">
        <v>0</v>
      </c>
    </row>
    <row r="45" spans="2:34" s="73" customFormat="1" ht="15" customHeight="1" x14ac:dyDescent="0.4">
      <c r="B45" s="73">
        <v>2</v>
      </c>
      <c r="C45" s="96" t="s">
        <v>82</v>
      </c>
      <c r="D45" s="35">
        <v>1</v>
      </c>
      <c r="E45" s="39">
        <v>0</v>
      </c>
      <c r="F45" s="37">
        <v>12</v>
      </c>
      <c r="G45" s="37">
        <f>H45+K45</f>
        <v>28</v>
      </c>
      <c r="H45" s="37">
        <f>I45+J45</f>
        <v>21</v>
      </c>
      <c r="I45" s="35">
        <v>8</v>
      </c>
      <c r="J45" s="39">
        <v>13</v>
      </c>
      <c r="K45" s="37">
        <f>L45+M45</f>
        <v>7</v>
      </c>
      <c r="L45" s="35">
        <v>2</v>
      </c>
      <c r="M45" s="39">
        <v>5</v>
      </c>
      <c r="N45" s="37">
        <f>O45+P45</f>
        <v>3</v>
      </c>
      <c r="O45" s="35">
        <v>0</v>
      </c>
      <c r="P45" s="39">
        <v>3</v>
      </c>
      <c r="Q45" s="37">
        <f>R45+S45</f>
        <v>324</v>
      </c>
      <c r="R45" s="35">
        <f t="shared" si="11"/>
        <v>83</v>
      </c>
      <c r="S45" s="39">
        <f t="shared" si="11"/>
        <v>241</v>
      </c>
      <c r="T45" s="35">
        <v>16</v>
      </c>
      <c r="U45" s="35">
        <v>31</v>
      </c>
      <c r="V45" s="35">
        <v>20</v>
      </c>
      <c r="W45" s="35">
        <v>35</v>
      </c>
      <c r="X45" s="35">
        <v>13</v>
      </c>
      <c r="Y45" s="35">
        <v>40</v>
      </c>
      <c r="Z45" s="35">
        <v>11</v>
      </c>
      <c r="AA45" s="35">
        <v>57</v>
      </c>
      <c r="AB45" s="35">
        <v>7</v>
      </c>
      <c r="AC45" s="35">
        <v>39</v>
      </c>
      <c r="AD45" s="35">
        <v>16</v>
      </c>
      <c r="AE45" s="35">
        <v>39</v>
      </c>
      <c r="AF45" s="37">
        <v>0</v>
      </c>
      <c r="AG45" s="37">
        <v>0</v>
      </c>
      <c r="AH45" s="34">
        <v>0</v>
      </c>
    </row>
    <row r="46" spans="2:34" s="73" customFormat="1" ht="15" customHeight="1" x14ac:dyDescent="0.4">
      <c r="B46" s="73">
        <v>3</v>
      </c>
      <c r="C46" s="96" t="s">
        <v>85</v>
      </c>
      <c r="D46" s="35">
        <v>1</v>
      </c>
      <c r="E46" s="39">
        <v>0</v>
      </c>
      <c r="F46" s="37">
        <v>6</v>
      </c>
      <c r="G46" s="37">
        <f>H46+K46</f>
        <v>26</v>
      </c>
      <c r="H46" s="37">
        <f>I46+J46</f>
        <v>20</v>
      </c>
      <c r="I46" s="35">
        <v>10</v>
      </c>
      <c r="J46" s="39">
        <v>10</v>
      </c>
      <c r="K46" s="37">
        <f>L46+M46</f>
        <v>6</v>
      </c>
      <c r="L46" s="35">
        <v>3</v>
      </c>
      <c r="M46" s="39">
        <v>3</v>
      </c>
      <c r="N46" s="37">
        <f>O46+P46</f>
        <v>6</v>
      </c>
      <c r="O46" s="313">
        <v>4</v>
      </c>
      <c r="P46" s="39">
        <v>2</v>
      </c>
      <c r="Q46" s="37">
        <f>R46+S46</f>
        <v>153</v>
      </c>
      <c r="R46" s="35">
        <f t="shared" si="11"/>
        <v>74</v>
      </c>
      <c r="S46" s="39">
        <f t="shared" si="11"/>
        <v>79</v>
      </c>
      <c r="T46" s="35">
        <v>9</v>
      </c>
      <c r="U46" s="35">
        <v>14</v>
      </c>
      <c r="V46" s="35">
        <v>6</v>
      </c>
      <c r="W46" s="35">
        <v>17</v>
      </c>
      <c r="X46" s="35">
        <v>18</v>
      </c>
      <c r="Y46" s="35">
        <v>10</v>
      </c>
      <c r="Z46" s="35">
        <v>16</v>
      </c>
      <c r="AA46" s="35">
        <v>15</v>
      </c>
      <c r="AB46" s="35">
        <v>12</v>
      </c>
      <c r="AC46" s="35">
        <v>12</v>
      </c>
      <c r="AD46" s="35">
        <v>13</v>
      </c>
      <c r="AE46" s="35">
        <v>11</v>
      </c>
      <c r="AF46" s="37">
        <v>67</v>
      </c>
      <c r="AG46" s="37">
        <v>0</v>
      </c>
      <c r="AH46" s="34">
        <v>0</v>
      </c>
    </row>
    <row r="47" spans="2:34" s="73" customFormat="1" ht="15" customHeight="1" x14ac:dyDescent="0.4">
      <c r="B47" s="73">
        <v>4</v>
      </c>
      <c r="C47" s="96" t="s">
        <v>86</v>
      </c>
      <c r="D47" s="35">
        <v>2</v>
      </c>
      <c r="E47" s="39">
        <v>0</v>
      </c>
      <c r="F47" s="37">
        <v>24</v>
      </c>
      <c r="G47" s="37">
        <f>H47+K47</f>
        <v>70</v>
      </c>
      <c r="H47" s="37">
        <f>I47+J47</f>
        <v>58</v>
      </c>
      <c r="I47" s="35">
        <v>25</v>
      </c>
      <c r="J47" s="39">
        <v>33</v>
      </c>
      <c r="K47" s="37">
        <f>L47+M47</f>
        <v>12</v>
      </c>
      <c r="L47" s="35">
        <v>0</v>
      </c>
      <c r="M47" s="39">
        <v>12</v>
      </c>
      <c r="N47" s="37">
        <f>O47+P47</f>
        <v>11</v>
      </c>
      <c r="O47" s="35">
        <v>1</v>
      </c>
      <c r="P47" s="39">
        <v>10</v>
      </c>
      <c r="Q47" s="37">
        <f>R47+S47</f>
        <v>801</v>
      </c>
      <c r="R47" s="35">
        <f t="shared" si="11"/>
        <v>300</v>
      </c>
      <c r="S47" s="39">
        <f t="shared" si="11"/>
        <v>501</v>
      </c>
      <c r="T47" s="35">
        <v>54</v>
      </c>
      <c r="U47" s="35">
        <v>69</v>
      </c>
      <c r="V47" s="35">
        <v>48</v>
      </c>
      <c r="W47" s="35">
        <v>80</v>
      </c>
      <c r="X47" s="35">
        <v>49</v>
      </c>
      <c r="Y47" s="35">
        <v>89</v>
      </c>
      <c r="Z47" s="35">
        <v>55</v>
      </c>
      <c r="AA47" s="35">
        <v>86</v>
      </c>
      <c r="AB47" s="35">
        <v>43</v>
      </c>
      <c r="AC47" s="35">
        <v>94</v>
      </c>
      <c r="AD47" s="35">
        <v>51</v>
      </c>
      <c r="AE47" s="35">
        <v>83</v>
      </c>
      <c r="AF47" s="37">
        <v>83</v>
      </c>
      <c r="AG47" s="37">
        <v>0</v>
      </c>
      <c r="AH47" s="34">
        <v>0</v>
      </c>
    </row>
    <row r="48" spans="2:34" s="73" customFormat="1" ht="15" customHeight="1" x14ac:dyDescent="0.4">
      <c r="B48" s="92">
        <v>5</v>
      </c>
      <c r="C48" s="93" t="s">
        <v>344</v>
      </c>
      <c r="D48" s="44">
        <v>1</v>
      </c>
      <c r="E48" s="45">
        <v>0</v>
      </c>
      <c r="F48" s="42">
        <v>12</v>
      </c>
      <c r="G48" s="42">
        <f>H48+K48</f>
        <v>28</v>
      </c>
      <c r="H48" s="42">
        <f>I48+J48</f>
        <v>24</v>
      </c>
      <c r="I48" s="44">
        <v>11</v>
      </c>
      <c r="J48" s="45">
        <v>13</v>
      </c>
      <c r="K48" s="42">
        <f>L48+M48</f>
        <v>4</v>
      </c>
      <c r="L48" s="44">
        <v>1</v>
      </c>
      <c r="M48" s="45">
        <v>3</v>
      </c>
      <c r="N48" s="42">
        <f>O48+P48</f>
        <v>2</v>
      </c>
      <c r="O48" s="44">
        <v>0</v>
      </c>
      <c r="P48" s="94">
        <v>2</v>
      </c>
      <c r="Q48" s="42">
        <f>R48+S48</f>
        <v>202</v>
      </c>
      <c r="R48" s="44">
        <f t="shared" si="11"/>
        <v>97</v>
      </c>
      <c r="S48" s="45">
        <f t="shared" si="11"/>
        <v>105</v>
      </c>
      <c r="T48" s="44">
        <v>12</v>
      </c>
      <c r="U48" s="44">
        <v>15</v>
      </c>
      <c r="V48" s="44">
        <v>17</v>
      </c>
      <c r="W48" s="44">
        <v>17</v>
      </c>
      <c r="X48" s="44">
        <v>15</v>
      </c>
      <c r="Y48" s="44">
        <v>14</v>
      </c>
      <c r="Z48" s="44">
        <v>16</v>
      </c>
      <c r="AA48" s="44">
        <v>22</v>
      </c>
      <c r="AB48" s="44">
        <v>17</v>
      </c>
      <c r="AC48" s="44">
        <v>22</v>
      </c>
      <c r="AD48" s="44">
        <v>20</v>
      </c>
      <c r="AE48" s="44">
        <v>15</v>
      </c>
      <c r="AF48" s="42">
        <v>11</v>
      </c>
      <c r="AG48" s="42">
        <v>0</v>
      </c>
      <c r="AH48" s="46">
        <v>0</v>
      </c>
    </row>
    <row r="49" spans="2:34" s="73" customFormat="1" ht="15" customHeight="1" x14ac:dyDescent="0.4">
      <c r="B49" s="73" t="s">
        <v>17</v>
      </c>
      <c r="P49" s="95"/>
    </row>
    <row r="50" spans="2:34" s="73" customFormat="1" ht="15" customHeight="1" x14ac:dyDescent="0.4">
      <c r="B50" s="76" t="s">
        <v>72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</row>
  </sheetData>
  <phoneticPr fontId="1"/>
  <hyperlinks>
    <hyperlink ref="A1" location="目次!A1" display="目次へ" xr:uid="{00000000-0004-0000-0800-000000000000}"/>
  </hyperlinks>
  <printOptions horizontalCentered="1" verticalCentered="1"/>
  <pageMargins left="0.7" right="0.7" top="0.75" bottom="0.75" header="0.3" footer="0.3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61"/>
  <sheetViews>
    <sheetView view="pageBreakPreview" zoomScale="85" zoomScaleNormal="100" zoomScaleSheetLayoutView="85" workbookViewId="0"/>
  </sheetViews>
  <sheetFormatPr defaultColWidth="6.25" defaultRowHeight="15" customHeight="1" x14ac:dyDescent="0.4"/>
  <cols>
    <col min="1" max="1" width="6.25" style="76"/>
    <col min="2" max="2" width="3.125" style="76" customWidth="1"/>
    <col min="3" max="3" width="7.5" style="76" customWidth="1"/>
    <col min="4" max="5" width="5.625" style="76" customWidth="1"/>
    <col min="6" max="8" width="6.625" style="76" customWidth="1"/>
    <col min="9" max="10" width="7.5" style="76" bestFit="1" customWidth="1"/>
    <col min="11" max="11" width="6.625" style="76" customWidth="1"/>
    <col min="12" max="13" width="5.625" style="76" customWidth="1"/>
    <col min="14" max="16" width="5.125" style="76" customWidth="1"/>
    <col min="17" max="25" width="8.375" style="76" bestFit="1" customWidth="1"/>
    <col min="26" max="26" width="9.5" style="76" customWidth="1"/>
    <col min="27" max="28" width="7.5" style="76" customWidth="1"/>
    <col min="29" max="29" width="6.25" style="73" customWidth="1"/>
    <col min="30" max="16384" width="6.25" style="76"/>
  </cols>
  <sheetData>
    <row r="1" spans="1:29" ht="15" customHeight="1" x14ac:dyDescent="0.4">
      <c r="A1" s="422" t="s">
        <v>264</v>
      </c>
      <c r="B1" s="97" t="s">
        <v>91</v>
      </c>
    </row>
    <row r="2" spans="1:29" ht="15" customHeight="1" x14ac:dyDescent="0.4">
      <c r="B2" s="73" t="s">
        <v>53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396"/>
      <c r="AA2" s="396"/>
      <c r="AB2" s="396"/>
    </row>
    <row r="3" spans="1:29" s="104" customFormat="1" ht="11.25" x14ac:dyDescent="0.4">
      <c r="B3" s="77" t="s">
        <v>19</v>
      </c>
      <c r="C3" s="98"/>
      <c r="D3" s="78" t="s">
        <v>54</v>
      </c>
      <c r="E3" s="98"/>
      <c r="F3" s="79" t="s">
        <v>70</v>
      </c>
      <c r="G3" s="80" t="s">
        <v>3</v>
      </c>
      <c r="H3" s="80"/>
      <c r="I3" s="99"/>
      <c r="J3" s="99"/>
      <c r="K3" s="99"/>
      <c r="L3" s="99"/>
      <c r="M3" s="100"/>
      <c r="N3" s="78" t="s">
        <v>4</v>
      </c>
      <c r="O3" s="101"/>
      <c r="P3" s="102"/>
      <c r="Q3" s="80" t="s">
        <v>92</v>
      </c>
      <c r="R3" s="99"/>
      <c r="S3" s="99"/>
      <c r="T3" s="99"/>
      <c r="U3" s="99"/>
      <c r="V3" s="99"/>
      <c r="W3" s="99"/>
      <c r="X3" s="99"/>
      <c r="Y3" s="100"/>
      <c r="Z3" s="103" t="s">
        <v>93</v>
      </c>
      <c r="AA3" s="78" t="s">
        <v>94</v>
      </c>
      <c r="AB3" s="77"/>
      <c r="AC3" s="85"/>
    </row>
    <row r="4" spans="1:29" s="104" customFormat="1" ht="11.25" x14ac:dyDescent="0.4">
      <c r="B4" s="85"/>
      <c r="C4" s="105"/>
      <c r="D4" s="106"/>
      <c r="E4" s="107"/>
      <c r="F4" s="108"/>
      <c r="G4" s="374" t="s">
        <v>7</v>
      </c>
      <c r="H4" s="80" t="s">
        <v>8</v>
      </c>
      <c r="I4" s="99"/>
      <c r="J4" s="100"/>
      <c r="K4" s="80" t="s">
        <v>9</v>
      </c>
      <c r="L4" s="99"/>
      <c r="M4" s="100"/>
      <c r="N4" s="109"/>
      <c r="O4" s="110"/>
      <c r="P4" s="111"/>
      <c r="Q4" s="78" t="s">
        <v>14</v>
      </c>
      <c r="R4" s="99"/>
      <c r="S4" s="100"/>
      <c r="T4" s="80" t="s">
        <v>95</v>
      </c>
      <c r="U4" s="100"/>
      <c r="V4" s="80" t="s">
        <v>62</v>
      </c>
      <c r="W4" s="100"/>
      <c r="X4" s="80" t="s">
        <v>63</v>
      </c>
      <c r="Y4" s="100"/>
      <c r="Z4" s="112" t="s">
        <v>96</v>
      </c>
      <c r="AA4" s="109" t="s">
        <v>97</v>
      </c>
      <c r="AB4" s="110"/>
      <c r="AC4" s="85"/>
    </row>
    <row r="5" spans="1:29" s="104" customFormat="1" ht="11.25" x14ac:dyDescent="0.4">
      <c r="B5" s="113"/>
      <c r="C5" s="107"/>
      <c r="D5" s="87" t="s">
        <v>68</v>
      </c>
      <c r="E5" s="88" t="s">
        <v>69</v>
      </c>
      <c r="F5" s="90"/>
      <c r="G5" s="378"/>
      <c r="H5" s="89" t="s">
        <v>14</v>
      </c>
      <c r="I5" s="87" t="s">
        <v>15</v>
      </c>
      <c r="J5" s="88" t="s">
        <v>16</v>
      </c>
      <c r="K5" s="89" t="s">
        <v>14</v>
      </c>
      <c r="L5" s="87" t="s">
        <v>15</v>
      </c>
      <c r="M5" s="88" t="s">
        <v>16</v>
      </c>
      <c r="N5" s="89" t="s">
        <v>14</v>
      </c>
      <c r="O5" s="87" t="s">
        <v>15</v>
      </c>
      <c r="P5" s="88" t="s">
        <v>16</v>
      </c>
      <c r="Q5" s="90"/>
      <c r="R5" s="87" t="s">
        <v>15</v>
      </c>
      <c r="S5" s="88" t="s">
        <v>16</v>
      </c>
      <c r="T5" s="87" t="s">
        <v>15</v>
      </c>
      <c r="U5" s="88" t="s">
        <v>16</v>
      </c>
      <c r="V5" s="87" t="s">
        <v>15</v>
      </c>
      <c r="W5" s="88" t="s">
        <v>16</v>
      </c>
      <c r="X5" s="87" t="s">
        <v>15</v>
      </c>
      <c r="Y5" s="88" t="s">
        <v>16</v>
      </c>
      <c r="Z5" s="80" t="s">
        <v>7</v>
      </c>
      <c r="AA5" s="89" t="s">
        <v>70</v>
      </c>
      <c r="AB5" s="80" t="s">
        <v>92</v>
      </c>
      <c r="AC5" s="85"/>
    </row>
    <row r="6" spans="1:29" ht="15" customHeight="1" x14ac:dyDescent="0.4">
      <c r="B6" s="358" t="s">
        <v>407</v>
      </c>
      <c r="C6" s="91"/>
      <c r="D6" s="35">
        <v>155</v>
      </c>
      <c r="E6" s="39">
        <v>0</v>
      </c>
      <c r="F6" s="34">
        <v>2291</v>
      </c>
      <c r="G6" s="37">
        <v>5531</v>
      </c>
      <c r="H6" s="37">
        <v>4865</v>
      </c>
      <c r="I6" s="35">
        <v>2634</v>
      </c>
      <c r="J6" s="39">
        <v>2231</v>
      </c>
      <c r="K6" s="37">
        <v>666</v>
      </c>
      <c r="L6" s="35">
        <v>333</v>
      </c>
      <c r="M6" s="39">
        <v>333</v>
      </c>
      <c r="N6" s="37">
        <v>495</v>
      </c>
      <c r="O6" s="35">
        <v>314</v>
      </c>
      <c r="P6" s="39">
        <v>181</v>
      </c>
      <c r="Q6" s="37">
        <v>60736</v>
      </c>
      <c r="R6" s="35">
        <v>30851</v>
      </c>
      <c r="S6" s="39">
        <v>29885</v>
      </c>
      <c r="T6" s="35">
        <v>10470</v>
      </c>
      <c r="U6" s="39">
        <v>10286</v>
      </c>
      <c r="V6" s="35">
        <v>10424</v>
      </c>
      <c r="W6" s="39">
        <v>9958</v>
      </c>
      <c r="X6" s="35">
        <v>9957</v>
      </c>
      <c r="Y6" s="39">
        <v>9641</v>
      </c>
      <c r="Z6" s="34">
        <v>1051</v>
      </c>
      <c r="AA6" s="37">
        <v>603</v>
      </c>
      <c r="AB6" s="34">
        <v>2670</v>
      </c>
    </row>
    <row r="7" spans="1:29" ht="15" customHeight="1" x14ac:dyDescent="0.4">
      <c r="B7" s="358" t="s">
        <v>408</v>
      </c>
      <c r="C7" s="91"/>
      <c r="D7" s="35">
        <v>154</v>
      </c>
      <c r="E7" s="39">
        <v>0</v>
      </c>
      <c r="F7" s="34">
        <v>2353</v>
      </c>
      <c r="G7" s="37">
        <v>5707</v>
      </c>
      <c r="H7" s="37">
        <v>4978</v>
      </c>
      <c r="I7" s="35">
        <v>2706</v>
      </c>
      <c r="J7" s="39">
        <v>2272</v>
      </c>
      <c r="K7" s="37">
        <v>729</v>
      </c>
      <c r="L7" s="35">
        <v>368</v>
      </c>
      <c r="M7" s="39">
        <v>361</v>
      </c>
      <c r="N7" s="37">
        <v>492</v>
      </c>
      <c r="O7" s="35">
        <v>311</v>
      </c>
      <c r="P7" s="39">
        <v>181</v>
      </c>
      <c r="Q7" s="37">
        <v>61689</v>
      </c>
      <c r="R7" s="35">
        <v>31374</v>
      </c>
      <c r="S7" s="39">
        <v>30315</v>
      </c>
      <c r="T7" s="35">
        <v>10528</v>
      </c>
      <c r="U7" s="39">
        <v>10069</v>
      </c>
      <c r="V7" s="35">
        <v>10452</v>
      </c>
      <c r="W7" s="39">
        <v>10294</v>
      </c>
      <c r="X7" s="35">
        <v>10394</v>
      </c>
      <c r="Y7" s="39">
        <v>9952</v>
      </c>
      <c r="Z7" s="34">
        <v>1070</v>
      </c>
      <c r="AA7" s="37">
        <v>651</v>
      </c>
      <c r="AB7" s="34">
        <v>3011</v>
      </c>
    </row>
    <row r="8" spans="1:29" ht="15" customHeight="1" x14ac:dyDescent="0.4">
      <c r="B8" s="358" t="s">
        <v>409</v>
      </c>
      <c r="C8" s="91"/>
      <c r="D8" s="35">
        <v>153</v>
      </c>
      <c r="E8" s="39">
        <v>0</v>
      </c>
      <c r="F8" s="34">
        <v>2387</v>
      </c>
      <c r="G8" s="37">
        <v>5399</v>
      </c>
      <c r="H8" s="39">
        <v>4677</v>
      </c>
      <c r="I8" s="494">
        <v>2480</v>
      </c>
      <c r="J8" s="495">
        <v>2197</v>
      </c>
      <c r="K8" s="37">
        <v>722</v>
      </c>
      <c r="L8" s="35">
        <v>333</v>
      </c>
      <c r="M8" s="39">
        <v>389</v>
      </c>
      <c r="N8" s="37">
        <v>470</v>
      </c>
      <c r="O8" s="35">
        <v>284</v>
      </c>
      <c r="P8" s="39">
        <v>186</v>
      </c>
      <c r="Q8" s="37">
        <v>61426</v>
      </c>
      <c r="R8" s="35">
        <v>31112</v>
      </c>
      <c r="S8" s="39">
        <v>30314</v>
      </c>
      <c r="T8" s="35">
        <v>10227</v>
      </c>
      <c r="U8" s="39">
        <v>10052</v>
      </c>
      <c r="V8" s="35">
        <v>10469</v>
      </c>
      <c r="W8" s="39">
        <v>10014</v>
      </c>
      <c r="X8" s="35">
        <v>10416</v>
      </c>
      <c r="Y8" s="39">
        <v>10248</v>
      </c>
      <c r="Z8" s="34">
        <v>1121</v>
      </c>
      <c r="AA8" s="37">
        <v>695</v>
      </c>
      <c r="AB8" s="36">
        <v>3370</v>
      </c>
    </row>
    <row r="9" spans="1:29" ht="15" customHeight="1" x14ac:dyDescent="0.4">
      <c r="B9" s="358" t="s">
        <v>410</v>
      </c>
      <c r="C9" s="91"/>
      <c r="D9" s="35">
        <v>153</v>
      </c>
      <c r="E9" s="39">
        <v>0</v>
      </c>
      <c r="F9" s="34">
        <v>2329</v>
      </c>
      <c r="G9" s="37">
        <v>5696</v>
      </c>
      <c r="H9" s="37">
        <v>4977</v>
      </c>
      <c r="I9" s="35">
        <v>2678</v>
      </c>
      <c r="J9" s="39">
        <v>2299</v>
      </c>
      <c r="K9" s="37">
        <v>719</v>
      </c>
      <c r="L9" s="35">
        <v>339</v>
      </c>
      <c r="M9" s="39">
        <v>380</v>
      </c>
      <c r="N9" s="37">
        <v>486</v>
      </c>
      <c r="O9" s="35">
        <v>295</v>
      </c>
      <c r="P9" s="39">
        <v>191</v>
      </c>
      <c r="Q9" s="37">
        <v>61254</v>
      </c>
      <c r="R9" s="35">
        <v>31202</v>
      </c>
      <c r="S9" s="39">
        <v>30052</v>
      </c>
      <c r="T9" s="35">
        <v>10487</v>
      </c>
      <c r="U9" s="39">
        <v>9963</v>
      </c>
      <c r="V9" s="35">
        <v>10245</v>
      </c>
      <c r="W9" s="39">
        <v>10057</v>
      </c>
      <c r="X9" s="35">
        <v>10470</v>
      </c>
      <c r="Y9" s="39">
        <v>10032</v>
      </c>
      <c r="Z9" s="34">
        <v>1218</v>
      </c>
      <c r="AA9" s="37">
        <v>659</v>
      </c>
      <c r="AB9" s="34">
        <v>3476</v>
      </c>
    </row>
    <row r="10" spans="1:29" ht="15" customHeight="1" x14ac:dyDescent="0.4">
      <c r="B10" s="358" t="s">
        <v>411</v>
      </c>
      <c r="C10" s="91"/>
      <c r="D10" s="35">
        <f t="shared" ref="D10:AB10" si="0">D12+D43+D39+D47</f>
        <v>154</v>
      </c>
      <c r="E10" s="39">
        <f t="shared" si="0"/>
        <v>0</v>
      </c>
      <c r="F10" s="34">
        <f t="shared" si="0"/>
        <v>2289</v>
      </c>
      <c r="G10" s="34">
        <f t="shared" si="0"/>
        <v>5708</v>
      </c>
      <c r="H10" s="37">
        <f t="shared" si="0"/>
        <v>5011</v>
      </c>
      <c r="I10" s="35">
        <f t="shared" si="0"/>
        <v>2676</v>
      </c>
      <c r="J10" s="39">
        <f t="shared" si="0"/>
        <v>2335</v>
      </c>
      <c r="K10" s="37">
        <f t="shared" si="0"/>
        <v>697</v>
      </c>
      <c r="L10" s="35">
        <f t="shared" si="0"/>
        <v>322</v>
      </c>
      <c r="M10" s="39">
        <f t="shared" si="0"/>
        <v>375</v>
      </c>
      <c r="N10" s="37">
        <f t="shared" si="0"/>
        <v>474</v>
      </c>
      <c r="O10" s="35">
        <f t="shared" si="0"/>
        <v>288</v>
      </c>
      <c r="P10" s="39">
        <f t="shared" si="0"/>
        <v>186</v>
      </c>
      <c r="Q10" s="37">
        <f t="shared" si="0"/>
        <v>61314</v>
      </c>
      <c r="R10" s="35">
        <f t="shared" si="0"/>
        <v>31187</v>
      </c>
      <c r="S10" s="39">
        <f t="shared" si="0"/>
        <v>30127</v>
      </c>
      <c r="T10" s="35">
        <f t="shared" si="0"/>
        <v>10365</v>
      </c>
      <c r="U10" s="39">
        <f t="shared" si="0"/>
        <v>10078</v>
      </c>
      <c r="V10" s="35">
        <f t="shared" si="0"/>
        <v>10508</v>
      </c>
      <c r="W10" s="39">
        <f t="shared" si="0"/>
        <v>9999</v>
      </c>
      <c r="X10" s="35">
        <f t="shared" si="0"/>
        <v>10314</v>
      </c>
      <c r="Y10" s="39">
        <f t="shared" si="0"/>
        <v>10050</v>
      </c>
      <c r="Z10" s="34">
        <f>Z12+Z43+Z39+Z47</f>
        <v>1254</v>
      </c>
      <c r="AA10" s="37">
        <f t="shared" si="0"/>
        <v>611</v>
      </c>
      <c r="AB10" s="34">
        <f t="shared" si="0"/>
        <v>3464</v>
      </c>
    </row>
    <row r="11" spans="1:29" ht="6" customHeight="1" x14ac:dyDescent="0.4">
      <c r="B11" s="73"/>
      <c r="C11" s="91"/>
      <c r="D11" s="35"/>
      <c r="E11" s="39"/>
      <c r="F11" s="34"/>
      <c r="G11" s="34"/>
      <c r="H11" s="37"/>
      <c r="I11" s="35"/>
      <c r="J11" s="39"/>
      <c r="K11" s="37"/>
      <c r="L11" s="35"/>
      <c r="M11" s="39"/>
      <c r="N11" s="37"/>
      <c r="O11" s="35"/>
      <c r="P11" s="39"/>
      <c r="Q11" s="37"/>
      <c r="R11" s="35"/>
      <c r="S11" s="39"/>
      <c r="T11" s="35"/>
      <c r="U11" s="39"/>
      <c r="V11" s="35"/>
      <c r="W11" s="39"/>
      <c r="X11" s="35"/>
      <c r="Y11" s="39"/>
      <c r="Z11" s="34"/>
      <c r="AA11" s="37"/>
      <c r="AB11" s="34"/>
    </row>
    <row r="12" spans="1:29" ht="15" customHeight="1" x14ac:dyDescent="0.4">
      <c r="B12" s="73" t="s">
        <v>265</v>
      </c>
      <c r="C12" s="91"/>
      <c r="D12" s="35">
        <f>SUM(D13:D36)</f>
        <v>127</v>
      </c>
      <c r="E12" s="39">
        <f>SUM(E13:E36)</f>
        <v>0</v>
      </c>
      <c r="F12" s="34">
        <f t="shared" ref="F12:AA12" si="1">SUM(F13:F36)</f>
        <v>1992</v>
      </c>
      <c r="G12" s="34">
        <f t="shared" si="1"/>
        <v>4543</v>
      </c>
      <c r="H12" s="37">
        <f t="shared" si="1"/>
        <v>4373</v>
      </c>
      <c r="I12" s="35">
        <f t="shared" si="1"/>
        <v>2276</v>
      </c>
      <c r="J12" s="39">
        <f t="shared" si="1"/>
        <v>2097</v>
      </c>
      <c r="K12" s="37">
        <f t="shared" si="1"/>
        <v>170</v>
      </c>
      <c r="L12" s="35">
        <f t="shared" si="1"/>
        <v>69</v>
      </c>
      <c r="M12" s="39">
        <f t="shared" si="1"/>
        <v>101</v>
      </c>
      <c r="N12" s="37">
        <f t="shared" si="1"/>
        <v>397</v>
      </c>
      <c r="O12" s="35">
        <f t="shared" si="1"/>
        <v>253</v>
      </c>
      <c r="P12" s="39">
        <f t="shared" si="1"/>
        <v>144</v>
      </c>
      <c r="Q12" s="37">
        <f t="shared" si="1"/>
        <v>50904</v>
      </c>
      <c r="R12" s="35">
        <f t="shared" si="1"/>
        <v>26439</v>
      </c>
      <c r="S12" s="39">
        <f t="shared" si="1"/>
        <v>24465</v>
      </c>
      <c r="T12" s="35">
        <f t="shared" si="1"/>
        <v>8795</v>
      </c>
      <c r="U12" s="39">
        <f t="shared" si="1"/>
        <v>8097</v>
      </c>
      <c r="V12" s="35">
        <f t="shared" si="1"/>
        <v>8851</v>
      </c>
      <c r="W12" s="39">
        <f t="shared" si="1"/>
        <v>8099</v>
      </c>
      <c r="X12" s="35">
        <f t="shared" si="1"/>
        <v>8793</v>
      </c>
      <c r="Y12" s="39">
        <f t="shared" si="1"/>
        <v>8269</v>
      </c>
      <c r="Z12" s="34">
        <f t="shared" si="1"/>
        <v>1097</v>
      </c>
      <c r="AA12" s="37">
        <f t="shared" si="1"/>
        <v>611</v>
      </c>
      <c r="AB12" s="34">
        <f>SUM(AB13:AB36)</f>
        <v>3464</v>
      </c>
    </row>
    <row r="13" spans="1:29" ht="15" customHeight="1" x14ac:dyDescent="0.4">
      <c r="B13" s="73">
        <v>1</v>
      </c>
      <c r="C13" s="96" t="s">
        <v>73</v>
      </c>
      <c r="D13" s="494">
        <v>6</v>
      </c>
      <c r="E13" s="39">
        <v>0</v>
      </c>
      <c r="F13" s="496">
        <v>77</v>
      </c>
      <c r="G13" s="497">
        <f>H13+K13</f>
        <v>193</v>
      </c>
      <c r="H13" s="498">
        <f>I13+J13</f>
        <v>183</v>
      </c>
      <c r="I13" s="494">
        <v>99</v>
      </c>
      <c r="J13" s="495">
        <v>84</v>
      </c>
      <c r="K13" s="496">
        <f>L13+M13</f>
        <v>10</v>
      </c>
      <c r="L13" s="494">
        <v>4</v>
      </c>
      <c r="M13" s="495">
        <v>6</v>
      </c>
      <c r="N13" s="496">
        <f>O13+P13</f>
        <v>15</v>
      </c>
      <c r="O13" s="494">
        <v>8</v>
      </c>
      <c r="P13" s="495">
        <v>7</v>
      </c>
      <c r="Q13" s="497">
        <f>R13+S13</f>
        <v>1855</v>
      </c>
      <c r="R13" s="494">
        <f>T13+V13+X13</f>
        <v>944</v>
      </c>
      <c r="S13" s="495">
        <f>U13+W13+Y13</f>
        <v>911</v>
      </c>
      <c r="T13" s="494">
        <v>357</v>
      </c>
      <c r="U13" s="495">
        <v>321</v>
      </c>
      <c r="V13" s="494">
        <v>326</v>
      </c>
      <c r="W13" s="496">
        <v>314</v>
      </c>
      <c r="X13" s="494">
        <v>261</v>
      </c>
      <c r="Y13" s="495">
        <v>276</v>
      </c>
      <c r="Z13" s="496">
        <v>57</v>
      </c>
      <c r="AA13" s="497">
        <v>26</v>
      </c>
      <c r="AB13" s="497">
        <v>143</v>
      </c>
    </row>
    <row r="14" spans="1:29" ht="15" customHeight="1" x14ac:dyDescent="0.4">
      <c r="B14" s="73">
        <v>2</v>
      </c>
      <c r="C14" s="96" t="s">
        <v>337</v>
      </c>
      <c r="D14" s="494">
        <v>5</v>
      </c>
      <c r="E14" s="39">
        <v>0</v>
      </c>
      <c r="F14" s="496">
        <v>83</v>
      </c>
      <c r="G14" s="497">
        <f t="shared" ref="G14:G37" si="2">H14+K14</f>
        <v>181</v>
      </c>
      <c r="H14" s="498">
        <f t="shared" ref="H14:H37" si="3">I14+J14</f>
        <v>177</v>
      </c>
      <c r="I14" s="494">
        <v>84</v>
      </c>
      <c r="J14" s="495">
        <v>93</v>
      </c>
      <c r="K14" s="496">
        <f t="shared" ref="K14:K37" si="4">L14+M14</f>
        <v>4</v>
      </c>
      <c r="L14" s="494">
        <v>2</v>
      </c>
      <c r="M14" s="495">
        <v>2</v>
      </c>
      <c r="N14" s="496">
        <f t="shared" ref="N14:N37" si="5">O14+P14</f>
        <v>13</v>
      </c>
      <c r="O14" s="494">
        <v>9</v>
      </c>
      <c r="P14" s="495">
        <v>4</v>
      </c>
      <c r="Q14" s="497">
        <f t="shared" ref="Q14:Q37" si="6">R14+S14</f>
        <v>2135</v>
      </c>
      <c r="R14" s="494">
        <f t="shared" ref="R14:S37" si="7">T14+V14+X14</f>
        <v>1113</v>
      </c>
      <c r="S14" s="495">
        <f t="shared" si="7"/>
        <v>1022</v>
      </c>
      <c r="T14" s="494">
        <v>365</v>
      </c>
      <c r="U14" s="495">
        <v>339</v>
      </c>
      <c r="V14" s="494">
        <v>375</v>
      </c>
      <c r="W14" s="496">
        <v>351</v>
      </c>
      <c r="X14" s="494">
        <v>373</v>
      </c>
      <c r="Y14" s="495">
        <v>332</v>
      </c>
      <c r="Z14" s="496">
        <v>35</v>
      </c>
      <c r="AA14" s="497">
        <v>15</v>
      </c>
      <c r="AB14" s="497">
        <v>141</v>
      </c>
    </row>
    <row r="15" spans="1:29" ht="15" customHeight="1" x14ac:dyDescent="0.4">
      <c r="B15" s="73">
        <v>3</v>
      </c>
      <c r="C15" s="96" t="s">
        <v>74</v>
      </c>
      <c r="D15" s="494">
        <v>3</v>
      </c>
      <c r="E15" s="39">
        <v>0</v>
      </c>
      <c r="F15" s="496">
        <v>53</v>
      </c>
      <c r="G15" s="497">
        <f t="shared" si="2"/>
        <v>110</v>
      </c>
      <c r="H15" s="498">
        <f t="shared" si="3"/>
        <v>107</v>
      </c>
      <c r="I15" s="494">
        <v>56</v>
      </c>
      <c r="J15" s="495">
        <v>51</v>
      </c>
      <c r="K15" s="496">
        <f t="shared" si="4"/>
        <v>3</v>
      </c>
      <c r="L15" s="313">
        <v>3</v>
      </c>
      <c r="M15" s="495">
        <v>0</v>
      </c>
      <c r="N15" s="496">
        <f t="shared" si="5"/>
        <v>7</v>
      </c>
      <c r="O15" s="494">
        <v>3</v>
      </c>
      <c r="P15" s="495">
        <v>4</v>
      </c>
      <c r="Q15" s="497">
        <f t="shared" si="6"/>
        <v>1447</v>
      </c>
      <c r="R15" s="494">
        <f t="shared" si="7"/>
        <v>768</v>
      </c>
      <c r="S15" s="495">
        <f t="shared" si="7"/>
        <v>679</v>
      </c>
      <c r="T15" s="494">
        <v>266</v>
      </c>
      <c r="U15" s="495">
        <v>241</v>
      </c>
      <c r="V15" s="494">
        <v>271</v>
      </c>
      <c r="W15" s="496">
        <v>227</v>
      </c>
      <c r="X15" s="494">
        <v>231</v>
      </c>
      <c r="Y15" s="495">
        <v>211</v>
      </c>
      <c r="Z15" s="496">
        <v>20</v>
      </c>
      <c r="AA15" s="497">
        <v>12</v>
      </c>
      <c r="AB15" s="497">
        <v>81</v>
      </c>
    </row>
    <row r="16" spans="1:29" ht="15" customHeight="1" x14ac:dyDescent="0.4">
      <c r="B16" s="73">
        <v>4</v>
      </c>
      <c r="C16" s="96" t="s">
        <v>75</v>
      </c>
      <c r="D16" s="494">
        <v>3</v>
      </c>
      <c r="E16" s="39">
        <v>0</v>
      </c>
      <c r="F16" s="496">
        <v>48</v>
      </c>
      <c r="G16" s="497">
        <f t="shared" si="2"/>
        <v>105</v>
      </c>
      <c r="H16" s="498">
        <f t="shared" si="3"/>
        <v>104</v>
      </c>
      <c r="I16" s="494">
        <v>58</v>
      </c>
      <c r="J16" s="495">
        <v>46</v>
      </c>
      <c r="K16" s="496">
        <f t="shared" si="4"/>
        <v>1</v>
      </c>
      <c r="L16" s="494">
        <v>0</v>
      </c>
      <c r="M16" s="312">
        <v>1</v>
      </c>
      <c r="N16" s="496">
        <f t="shared" si="5"/>
        <v>9</v>
      </c>
      <c r="O16" s="494">
        <v>6</v>
      </c>
      <c r="P16" s="495">
        <v>3</v>
      </c>
      <c r="Q16" s="497">
        <f t="shared" si="6"/>
        <v>1395</v>
      </c>
      <c r="R16" s="494">
        <f t="shared" si="7"/>
        <v>769</v>
      </c>
      <c r="S16" s="495">
        <f t="shared" si="7"/>
        <v>626</v>
      </c>
      <c r="T16" s="494">
        <v>249</v>
      </c>
      <c r="U16" s="495">
        <v>213</v>
      </c>
      <c r="V16" s="494">
        <v>269</v>
      </c>
      <c r="W16" s="496">
        <v>190</v>
      </c>
      <c r="X16" s="494">
        <v>251</v>
      </c>
      <c r="Y16" s="495">
        <v>223</v>
      </c>
      <c r="Z16" s="496">
        <v>29</v>
      </c>
      <c r="AA16" s="497">
        <v>20</v>
      </c>
      <c r="AB16" s="497">
        <v>68</v>
      </c>
    </row>
    <row r="17" spans="2:28" ht="15" customHeight="1" x14ac:dyDescent="0.4">
      <c r="B17" s="73">
        <v>5</v>
      </c>
      <c r="C17" s="96" t="s">
        <v>90</v>
      </c>
      <c r="D17" s="494">
        <v>3</v>
      </c>
      <c r="E17" s="39">
        <v>0</v>
      </c>
      <c r="F17" s="496">
        <v>47</v>
      </c>
      <c r="G17" s="497">
        <f t="shared" si="2"/>
        <v>113</v>
      </c>
      <c r="H17" s="498">
        <f t="shared" si="3"/>
        <v>107</v>
      </c>
      <c r="I17" s="494">
        <v>58</v>
      </c>
      <c r="J17" s="495">
        <v>49</v>
      </c>
      <c r="K17" s="496">
        <f t="shared" si="4"/>
        <v>6</v>
      </c>
      <c r="L17" s="494">
        <v>3</v>
      </c>
      <c r="M17" s="495">
        <v>3</v>
      </c>
      <c r="N17" s="496">
        <f t="shared" si="5"/>
        <v>11</v>
      </c>
      <c r="O17" s="494">
        <v>4</v>
      </c>
      <c r="P17" s="495">
        <v>7</v>
      </c>
      <c r="Q17" s="497">
        <f t="shared" si="6"/>
        <v>1255</v>
      </c>
      <c r="R17" s="494">
        <f t="shared" si="7"/>
        <v>657</v>
      </c>
      <c r="S17" s="495">
        <f t="shared" si="7"/>
        <v>598</v>
      </c>
      <c r="T17" s="494">
        <v>207</v>
      </c>
      <c r="U17" s="495">
        <v>194</v>
      </c>
      <c r="V17" s="494">
        <v>232</v>
      </c>
      <c r="W17" s="496">
        <v>193</v>
      </c>
      <c r="X17" s="494">
        <v>218</v>
      </c>
      <c r="Y17" s="495">
        <v>211</v>
      </c>
      <c r="Z17" s="496">
        <v>105</v>
      </c>
      <c r="AA17" s="497">
        <v>18</v>
      </c>
      <c r="AB17" s="497">
        <v>74</v>
      </c>
    </row>
    <row r="18" spans="2:28" ht="15" customHeight="1" x14ac:dyDescent="0.4">
      <c r="B18" s="73">
        <v>6</v>
      </c>
      <c r="C18" s="96" t="s">
        <v>339</v>
      </c>
      <c r="D18" s="494">
        <v>3</v>
      </c>
      <c r="E18" s="39">
        <v>0</v>
      </c>
      <c r="F18" s="496">
        <v>63</v>
      </c>
      <c r="G18" s="497">
        <f t="shared" si="2"/>
        <v>138</v>
      </c>
      <c r="H18" s="498">
        <f t="shared" si="3"/>
        <v>132</v>
      </c>
      <c r="I18" s="494">
        <v>67</v>
      </c>
      <c r="J18" s="495">
        <v>65</v>
      </c>
      <c r="K18" s="496">
        <f t="shared" si="4"/>
        <v>6</v>
      </c>
      <c r="L18" s="494">
        <v>3</v>
      </c>
      <c r="M18" s="495">
        <v>3</v>
      </c>
      <c r="N18" s="496">
        <f t="shared" si="5"/>
        <v>12</v>
      </c>
      <c r="O18" s="494">
        <v>7</v>
      </c>
      <c r="P18" s="495">
        <v>5</v>
      </c>
      <c r="Q18" s="497">
        <f t="shared" si="6"/>
        <v>1702</v>
      </c>
      <c r="R18" s="494">
        <f t="shared" si="7"/>
        <v>909</v>
      </c>
      <c r="S18" s="495">
        <f t="shared" si="7"/>
        <v>793</v>
      </c>
      <c r="T18" s="494">
        <v>317</v>
      </c>
      <c r="U18" s="495">
        <v>264</v>
      </c>
      <c r="V18" s="494">
        <v>294</v>
      </c>
      <c r="W18" s="496">
        <v>274</v>
      </c>
      <c r="X18" s="494">
        <v>298</v>
      </c>
      <c r="Y18" s="495">
        <v>255</v>
      </c>
      <c r="Z18" s="496">
        <v>33</v>
      </c>
      <c r="AA18" s="497">
        <v>17</v>
      </c>
      <c r="AB18" s="497">
        <v>127</v>
      </c>
    </row>
    <row r="19" spans="2:28" ht="15" customHeight="1" x14ac:dyDescent="0.4">
      <c r="B19" s="73">
        <v>7</v>
      </c>
      <c r="C19" s="96" t="s">
        <v>340</v>
      </c>
      <c r="D19" s="494">
        <v>5</v>
      </c>
      <c r="E19" s="39">
        <v>0</v>
      </c>
      <c r="F19" s="496">
        <v>62</v>
      </c>
      <c r="G19" s="497">
        <f t="shared" si="2"/>
        <v>160</v>
      </c>
      <c r="H19" s="498">
        <f t="shared" si="3"/>
        <v>149</v>
      </c>
      <c r="I19" s="494">
        <v>77</v>
      </c>
      <c r="J19" s="495">
        <v>72</v>
      </c>
      <c r="K19" s="496">
        <f t="shared" si="4"/>
        <v>11</v>
      </c>
      <c r="L19" s="313">
        <v>4</v>
      </c>
      <c r="M19" s="495">
        <v>7</v>
      </c>
      <c r="N19" s="496">
        <f t="shared" si="5"/>
        <v>14</v>
      </c>
      <c r="O19" s="494">
        <v>10</v>
      </c>
      <c r="P19" s="495">
        <v>4</v>
      </c>
      <c r="Q19" s="497">
        <f t="shared" si="6"/>
        <v>1560</v>
      </c>
      <c r="R19" s="494">
        <f t="shared" si="7"/>
        <v>794</v>
      </c>
      <c r="S19" s="495">
        <f t="shared" si="7"/>
        <v>766</v>
      </c>
      <c r="T19" s="494">
        <v>243</v>
      </c>
      <c r="U19" s="495">
        <v>247</v>
      </c>
      <c r="V19" s="494">
        <v>274</v>
      </c>
      <c r="W19" s="496">
        <v>244</v>
      </c>
      <c r="X19" s="494">
        <v>277</v>
      </c>
      <c r="Y19" s="495">
        <v>275</v>
      </c>
      <c r="Z19" s="496">
        <v>22</v>
      </c>
      <c r="AA19" s="497">
        <v>11</v>
      </c>
      <c r="AB19" s="497">
        <v>95</v>
      </c>
    </row>
    <row r="20" spans="2:28" ht="15" customHeight="1" x14ac:dyDescent="0.4">
      <c r="B20" s="73">
        <v>8</v>
      </c>
      <c r="C20" s="96" t="s">
        <v>76</v>
      </c>
      <c r="D20" s="494">
        <v>4</v>
      </c>
      <c r="E20" s="39">
        <v>0</v>
      </c>
      <c r="F20" s="496">
        <v>54</v>
      </c>
      <c r="G20" s="497">
        <f t="shared" si="2"/>
        <v>127</v>
      </c>
      <c r="H20" s="498">
        <f t="shared" si="3"/>
        <v>126</v>
      </c>
      <c r="I20" s="494">
        <v>70</v>
      </c>
      <c r="J20" s="495">
        <v>56</v>
      </c>
      <c r="K20" s="496">
        <f t="shared" si="4"/>
        <v>1</v>
      </c>
      <c r="L20" s="494">
        <v>0</v>
      </c>
      <c r="M20" s="312">
        <v>1</v>
      </c>
      <c r="N20" s="496">
        <f t="shared" si="5"/>
        <v>12</v>
      </c>
      <c r="O20" s="494">
        <v>10</v>
      </c>
      <c r="P20" s="495">
        <v>2</v>
      </c>
      <c r="Q20" s="497">
        <f t="shared" si="6"/>
        <v>1286</v>
      </c>
      <c r="R20" s="494">
        <f t="shared" si="7"/>
        <v>681</v>
      </c>
      <c r="S20" s="495">
        <f t="shared" si="7"/>
        <v>605</v>
      </c>
      <c r="T20" s="494">
        <v>227</v>
      </c>
      <c r="U20" s="495">
        <v>180</v>
      </c>
      <c r="V20" s="494">
        <v>222</v>
      </c>
      <c r="W20" s="496">
        <v>218</v>
      </c>
      <c r="X20" s="494">
        <v>232</v>
      </c>
      <c r="Y20" s="495">
        <v>207</v>
      </c>
      <c r="Z20" s="496">
        <v>18</v>
      </c>
      <c r="AA20" s="497">
        <v>11</v>
      </c>
      <c r="AB20" s="497">
        <v>90</v>
      </c>
    </row>
    <row r="21" spans="2:28" ht="15" customHeight="1" x14ac:dyDescent="0.4">
      <c r="B21" s="73">
        <v>9</v>
      </c>
      <c r="C21" s="96" t="s">
        <v>77</v>
      </c>
      <c r="D21" s="494">
        <v>3</v>
      </c>
      <c r="E21" s="39">
        <v>0</v>
      </c>
      <c r="F21" s="496">
        <v>50</v>
      </c>
      <c r="G21" s="497">
        <f t="shared" si="2"/>
        <v>110</v>
      </c>
      <c r="H21" s="498">
        <f t="shared" si="3"/>
        <v>107</v>
      </c>
      <c r="I21" s="494">
        <v>51</v>
      </c>
      <c r="J21" s="495">
        <v>56</v>
      </c>
      <c r="K21" s="496">
        <f t="shared" si="4"/>
        <v>3</v>
      </c>
      <c r="L21" s="494">
        <v>0</v>
      </c>
      <c r="M21" s="495">
        <v>3</v>
      </c>
      <c r="N21" s="496">
        <f t="shared" si="5"/>
        <v>7</v>
      </c>
      <c r="O21" s="494">
        <v>4</v>
      </c>
      <c r="P21" s="495">
        <v>3</v>
      </c>
      <c r="Q21" s="497">
        <f t="shared" si="6"/>
        <v>1504</v>
      </c>
      <c r="R21" s="494">
        <f t="shared" si="7"/>
        <v>760</v>
      </c>
      <c r="S21" s="495">
        <f t="shared" si="7"/>
        <v>744</v>
      </c>
      <c r="T21" s="494">
        <v>272</v>
      </c>
      <c r="U21" s="495">
        <v>255</v>
      </c>
      <c r="V21" s="494">
        <v>264</v>
      </c>
      <c r="W21" s="496">
        <v>240</v>
      </c>
      <c r="X21" s="494">
        <v>224</v>
      </c>
      <c r="Y21" s="495">
        <v>249</v>
      </c>
      <c r="Z21" s="496">
        <v>52</v>
      </c>
      <c r="AA21" s="497">
        <v>23</v>
      </c>
      <c r="AB21" s="497">
        <v>57</v>
      </c>
    </row>
    <row r="22" spans="2:28" ht="15" customHeight="1" x14ac:dyDescent="0.4">
      <c r="B22" s="73">
        <v>10</v>
      </c>
      <c r="C22" s="96" t="s">
        <v>78</v>
      </c>
      <c r="D22" s="494">
        <v>4</v>
      </c>
      <c r="E22" s="39">
        <v>0</v>
      </c>
      <c r="F22" s="496">
        <v>31</v>
      </c>
      <c r="G22" s="497">
        <f t="shared" si="2"/>
        <v>124</v>
      </c>
      <c r="H22" s="498">
        <f t="shared" si="3"/>
        <v>115</v>
      </c>
      <c r="I22" s="494">
        <v>58</v>
      </c>
      <c r="J22" s="495">
        <v>57</v>
      </c>
      <c r="K22" s="496">
        <f t="shared" si="4"/>
        <v>9</v>
      </c>
      <c r="L22" s="313">
        <v>4</v>
      </c>
      <c r="M22" s="495">
        <v>5</v>
      </c>
      <c r="N22" s="496">
        <f t="shared" si="5"/>
        <v>10</v>
      </c>
      <c r="O22" s="494">
        <v>8</v>
      </c>
      <c r="P22" s="495">
        <v>2</v>
      </c>
      <c r="Q22" s="497">
        <f t="shared" si="6"/>
        <v>639</v>
      </c>
      <c r="R22" s="494">
        <f t="shared" si="7"/>
        <v>311</v>
      </c>
      <c r="S22" s="495">
        <f t="shared" si="7"/>
        <v>328</v>
      </c>
      <c r="T22" s="494">
        <v>103</v>
      </c>
      <c r="U22" s="495">
        <v>96</v>
      </c>
      <c r="V22" s="494">
        <v>106</v>
      </c>
      <c r="W22" s="496">
        <v>123</v>
      </c>
      <c r="X22" s="494">
        <v>102</v>
      </c>
      <c r="Y22" s="495">
        <v>109</v>
      </c>
      <c r="Z22" s="496">
        <v>64</v>
      </c>
      <c r="AA22" s="497">
        <v>43</v>
      </c>
      <c r="AB22" s="497">
        <v>60</v>
      </c>
    </row>
    <row r="23" spans="2:28" ht="15" customHeight="1" x14ac:dyDescent="0.4">
      <c r="B23" s="73">
        <v>11</v>
      </c>
      <c r="C23" s="96" t="s">
        <v>33</v>
      </c>
      <c r="D23" s="494">
        <v>4</v>
      </c>
      <c r="E23" s="39">
        <v>0</v>
      </c>
      <c r="F23" s="496">
        <v>76</v>
      </c>
      <c r="G23" s="497">
        <f t="shared" si="2"/>
        <v>166</v>
      </c>
      <c r="H23" s="498">
        <f t="shared" si="3"/>
        <v>161</v>
      </c>
      <c r="I23" s="494">
        <v>86</v>
      </c>
      <c r="J23" s="495">
        <v>75</v>
      </c>
      <c r="K23" s="496">
        <f t="shared" si="4"/>
        <v>5</v>
      </c>
      <c r="L23" s="313">
        <v>2</v>
      </c>
      <c r="M23" s="495">
        <v>3</v>
      </c>
      <c r="N23" s="496">
        <f t="shared" si="5"/>
        <v>13</v>
      </c>
      <c r="O23" s="494">
        <v>10</v>
      </c>
      <c r="P23" s="495">
        <v>3</v>
      </c>
      <c r="Q23" s="497">
        <f t="shared" si="6"/>
        <v>2023</v>
      </c>
      <c r="R23" s="494">
        <f t="shared" si="7"/>
        <v>1086</v>
      </c>
      <c r="S23" s="495">
        <f t="shared" si="7"/>
        <v>937</v>
      </c>
      <c r="T23" s="494">
        <v>354</v>
      </c>
      <c r="U23" s="495">
        <v>303</v>
      </c>
      <c r="V23" s="494">
        <v>370</v>
      </c>
      <c r="W23" s="496">
        <v>304</v>
      </c>
      <c r="X23" s="494">
        <v>362</v>
      </c>
      <c r="Y23" s="495">
        <v>330</v>
      </c>
      <c r="Z23" s="496">
        <v>39</v>
      </c>
      <c r="AA23" s="497">
        <v>18</v>
      </c>
      <c r="AB23" s="497">
        <v>139</v>
      </c>
    </row>
    <row r="24" spans="2:28" ht="15" customHeight="1" x14ac:dyDescent="0.4">
      <c r="B24" s="73">
        <v>12</v>
      </c>
      <c r="C24" s="96" t="s">
        <v>79</v>
      </c>
      <c r="D24" s="494">
        <v>6</v>
      </c>
      <c r="E24" s="39">
        <v>0</v>
      </c>
      <c r="F24" s="496">
        <v>120</v>
      </c>
      <c r="G24" s="497">
        <f t="shared" si="2"/>
        <v>244</v>
      </c>
      <c r="H24" s="498">
        <f t="shared" si="3"/>
        <v>240</v>
      </c>
      <c r="I24" s="494">
        <v>124</v>
      </c>
      <c r="J24" s="495">
        <v>116</v>
      </c>
      <c r="K24" s="496">
        <f t="shared" si="4"/>
        <v>4</v>
      </c>
      <c r="L24" s="494">
        <v>1</v>
      </c>
      <c r="M24" s="495">
        <v>3</v>
      </c>
      <c r="N24" s="496">
        <f t="shared" si="5"/>
        <v>17</v>
      </c>
      <c r="O24" s="494">
        <v>10</v>
      </c>
      <c r="P24" s="495">
        <v>7</v>
      </c>
      <c r="Q24" s="497">
        <f t="shared" si="6"/>
        <v>3211</v>
      </c>
      <c r="R24" s="494">
        <f t="shared" si="7"/>
        <v>1666</v>
      </c>
      <c r="S24" s="495">
        <f t="shared" si="7"/>
        <v>1545</v>
      </c>
      <c r="T24" s="494">
        <v>574</v>
      </c>
      <c r="U24" s="495">
        <v>541</v>
      </c>
      <c r="V24" s="494">
        <v>528</v>
      </c>
      <c r="W24" s="496">
        <v>517</v>
      </c>
      <c r="X24" s="494">
        <v>564</v>
      </c>
      <c r="Y24" s="495">
        <v>487</v>
      </c>
      <c r="Z24" s="496">
        <v>48</v>
      </c>
      <c r="AA24" s="497">
        <v>21</v>
      </c>
      <c r="AB24" s="497">
        <v>192</v>
      </c>
    </row>
    <row r="25" spans="2:28" ht="15" customHeight="1" x14ac:dyDescent="0.4">
      <c r="B25" s="73">
        <v>13</v>
      </c>
      <c r="C25" s="96" t="s">
        <v>80</v>
      </c>
      <c r="D25" s="494">
        <v>8</v>
      </c>
      <c r="E25" s="39">
        <v>0</v>
      </c>
      <c r="F25" s="496">
        <v>134</v>
      </c>
      <c r="G25" s="497">
        <f t="shared" si="2"/>
        <v>294</v>
      </c>
      <c r="H25" s="498">
        <f t="shared" si="3"/>
        <v>284</v>
      </c>
      <c r="I25" s="494">
        <v>151</v>
      </c>
      <c r="J25" s="495">
        <v>133</v>
      </c>
      <c r="K25" s="496">
        <f t="shared" si="4"/>
        <v>10</v>
      </c>
      <c r="L25" s="494">
        <v>9</v>
      </c>
      <c r="M25" s="495">
        <v>1</v>
      </c>
      <c r="N25" s="496">
        <f t="shared" si="5"/>
        <v>24</v>
      </c>
      <c r="O25" s="494">
        <v>16</v>
      </c>
      <c r="P25" s="495">
        <v>8</v>
      </c>
      <c r="Q25" s="497">
        <f t="shared" si="6"/>
        <v>3225</v>
      </c>
      <c r="R25" s="494">
        <f t="shared" si="7"/>
        <v>1637</v>
      </c>
      <c r="S25" s="495">
        <f t="shared" si="7"/>
        <v>1588</v>
      </c>
      <c r="T25" s="494">
        <v>536</v>
      </c>
      <c r="U25" s="495">
        <v>517</v>
      </c>
      <c r="V25" s="494">
        <v>563</v>
      </c>
      <c r="W25" s="496">
        <v>517</v>
      </c>
      <c r="X25" s="494">
        <v>538</v>
      </c>
      <c r="Y25" s="495">
        <v>554</v>
      </c>
      <c r="Z25" s="496">
        <v>50</v>
      </c>
      <c r="AA25" s="497">
        <v>22</v>
      </c>
      <c r="AB25" s="497">
        <v>246</v>
      </c>
    </row>
    <row r="26" spans="2:28" ht="15" customHeight="1" x14ac:dyDescent="0.4">
      <c r="B26" s="73">
        <v>14</v>
      </c>
      <c r="C26" s="96" t="s">
        <v>341</v>
      </c>
      <c r="D26" s="494">
        <v>4</v>
      </c>
      <c r="E26" s="39">
        <v>0</v>
      </c>
      <c r="F26" s="496">
        <v>60</v>
      </c>
      <c r="G26" s="497">
        <f t="shared" si="2"/>
        <v>129</v>
      </c>
      <c r="H26" s="498">
        <f t="shared" si="3"/>
        <v>125</v>
      </c>
      <c r="I26" s="494">
        <v>61</v>
      </c>
      <c r="J26" s="495">
        <v>64</v>
      </c>
      <c r="K26" s="496">
        <f t="shared" si="4"/>
        <v>4</v>
      </c>
      <c r="L26" s="494">
        <v>4</v>
      </c>
      <c r="M26" s="495">
        <v>0</v>
      </c>
      <c r="N26" s="496">
        <f t="shared" si="5"/>
        <v>11</v>
      </c>
      <c r="O26" s="494">
        <v>6</v>
      </c>
      <c r="P26" s="495">
        <v>5</v>
      </c>
      <c r="Q26" s="497">
        <f t="shared" si="6"/>
        <v>1533</v>
      </c>
      <c r="R26" s="494">
        <f t="shared" si="7"/>
        <v>809</v>
      </c>
      <c r="S26" s="495">
        <f t="shared" si="7"/>
        <v>724</v>
      </c>
      <c r="T26" s="494">
        <v>239</v>
      </c>
      <c r="U26" s="495">
        <v>246</v>
      </c>
      <c r="V26" s="494">
        <v>271</v>
      </c>
      <c r="W26" s="496">
        <v>223</v>
      </c>
      <c r="X26" s="494">
        <v>299</v>
      </c>
      <c r="Y26" s="495">
        <v>255</v>
      </c>
      <c r="Z26" s="496">
        <v>26</v>
      </c>
      <c r="AA26" s="497">
        <v>35</v>
      </c>
      <c r="AB26" s="497">
        <v>106</v>
      </c>
    </row>
    <row r="27" spans="2:28" ht="15" customHeight="1" x14ac:dyDescent="0.4">
      <c r="B27" s="73">
        <v>15</v>
      </c>
      <c r="C27" s="96" t="s">
        <v>99</v>
      </c>
      <c r="D27" s="494">
        <v>7</v>
      </c>
      <c r="E27" s="39">
        <v>0</v>
      </c>
      <c r="F27" s="496">
        <v>75</v>
      </c>
      <c r="G27" s="497">
        <f t="shared" si="2"/>
        <v>211</v>
      </c>
      <c r="H27" s="498">
        <f t="shared" si="3"/>
        <v>201</v>
      </c>
      <c r="I27" s="494">
        <v>107</v>
      </c>
      <c r="J27" s="495">
        <v>94</v>
      </c>
      <c r="K27" s="496">
        <f t="shared" si="4"/>
        <v>10</v>
      </c>
      <c r="L27" s="494">
        <v>2</v>
      </c>
      <c r="M27" s="495">
        <v>8</v>
      </c>
      <c r="N27" s="496">
        <f t="shared" si="5"/>
        <v>22</v>
      </c>
      <c r="O27" s="494">
        <v>18</v>
      </c>
      <c r="P27" s="495">
        <v>4</v>
      </c>
      <c r="Q27" s="497">
        <f t="shared" si="6"/>
        <v>1815</v>
      </c>
      <c r="R27" s="494">
        <f t="shared" si="7"/>
        <v>972</v>
      </c>
      <c r="S27" s="495">
        <f t="shared" si="7"/>
        <v>843</v>
      </c>
      <c r="T27" s="494">
        <v>294</v>
      </c>
      <c r="U27" s="495">
        <v>291</v>
      </c>
      <c r="V27" s="494">
        <v>346</v>
      </c>
      <c r="W27" s="496">
        <v>280</v>
      </c>
      <c r="X27" s="494">
        <v>332</v>
      </c>
      <c r="Y27" s="495">
        <v>272</v>
      </c>
      <c r="Z27" s="496">
        <v>136</v>
      </c>
      <c r="AA27" s="497">
        <v>26</v>
      </c>
      <c r="AB27" s="497">
        <v>119</v>
      </c>
    </row>
    <row r="28" spans="2:28" ht="15" customHeight="1" x14ac:dyDescent="0.4">
      <c r="B28" s="73">
        <v>16</v>
      </c>
      <c r="C28" s="96" t="s">
        <v>81</v>
      </c>
      <c r="D28" s="494">
        <v>4</v>
      </c>
      <c r="E28" s="39">
        <v>0</v>
      </c>
      <c r="F28" s="496">
        <v>66</v>
      </c>
      <c r="G28" s="497">
        <f t="shared" si="2"/>
        <v>146</v>
      </c>
      <c r="H28" s="498">
        <f t="shared" si="3"/>
        <v>139</v>
      </c>
      <c r="I28" s="494">
        <v>73</v>
      </c>
      <c r="J28" s="495">
        <v>66</v>
      </c>
      <c r="K28" s="496">
        <f t="shared" si="4"/>
        <v>7</v>
      </c>
      <c r="L28" s="494">
        <v>1</v>
      </c>
      <c r="M28" s="495">
        <v>6</v>
      </c>
      <c r="N28" s="496">
        <f t="shared" si="5"/>
        <v>12</v>
      </c>
      <c r="O28" s="494">
        <v>8</v>
      </c>
      <c r="P28" s="495">
        <v>4</v>
      </c>
      <c r="Q28" s="497">
        <f t="shared" si="6"/>
        <v>1670</v>
      </c>
      <c r="R28" s="494">
        <f t="shared" si="7"/>
        <v>858</v>
      </c>
      <c r="S28" s="495">
        <f t="shared" si="7"/>
        <v>812</v>
      </c>
      <c r="T28" s="494">
        <v>271</v>
      </c>
      <c r="U28" s="495">
        <v>270</v>
      </c>
      <c r="V28" s="494">
        <v>305</v>
      </c>
      <c r="W28" s="496">
        <v>262</v>
      </c>
      <c r="X28" s="494">
        <v>282</v>
      </c>
      <c r="Y28" s="495">
        <v>280</v>
      </c>
      <c r="Z28" s="496">
        <v>8</v>
      </c>
      <c r="AA28" s="497">
        <v>41</v>
      </c>
      <c r="AB28" s="497">
        <v>131</v>
      </c>
    </row>
    <row r="29" spans="2:28" ht="15" customHeight="1" x14ac:dyDescent="0.4">
      <c r="B29" s="73">
        <v>17</v>
      </c>
      <c r="C29" s="96" t="s">
        <v>82</v>
      </c>
      <c r="D29" s="494">
        <v>6</v>
      </c>
      <c r="E29" s="39">
        <v>0</v>
      </c>
      <c r="F29" s="496">
        <v>130</v>
      </c>
      <c r="G29" s="497">
        <f t="shared" si="2"/>
        <v>259</v>
      </c>
      <c r="H29" s="498">
        <f t="shared" si="3"/>
        <v>251</v>
      </c>
      <c r="I29" s="494">
        <v>120</v>
      </c>
      <c r="J29" s="495">
        <v>131</v>
      </c>
      <c r="K29" s="496">
        <f t="shared" si="4"/>
        <v>8</v>
      </c>
      <c r="L29" s="494">
        <v>2</v>
      </c>
      <c r="M29" s="495">
        <v>6</v>
      </c>
      <c r="N29" s="496">
        <f t="shared" si="5"/>
        <v>22</v>
      </c>
      <c r="O29" s="494">
        <v>13</v>
      </c>
      <c r="P29" s="495">
        <v>9</v>
      </c>
      <c r="Q29" s="497">
        <f t="shared" si="6"/>
        <v>3645</v>
      </c>
      <c r="R29" s="494">
        <f t="shared" si="7"/>
        <v>1905</v>
      </c>
      <c r="S29" s="495">
        <f t="shared" si="7"/>
        <v>1740</v>
      </c>
      <c r="T29" s="494">
        <v>625</v>
      </c>
      <c r="U29" s="495">
        <v>570</v>
      </c>
      <c r="V29" s="494">
        <v>611</v>
      </c>
      <c r="W29" s="496">
        <v>540</v>
      </c>
      <c r="X29" s="494">
        <v>669</v>
      </c>
      <c r="Y29" s="495">
        <v>630</v>
      </c>
      <c r="Z29" s="496">
        <v>44</v>
      </c>
      <c r="AA29" s="497">
        <v>39</v>
      </c>
      <c r="AB29" s="497">
        <v>198</v>
      </c>
    </row>
    <row r="30" spans="2:28" ht="15" customHeight="1" x14ac:dyDescent="0.4">
      <c r="B30" s="73">
        <v>18</v>
      </c>
      <c r="C30" s="96" t="s">
        <v>83</v>
      </c>
      <c r="D30" s="494">
        <v>5</v>
      </c>
      <c r="E30" s="39">
        <v>0</v>
      </c>
      <c r="F30" s="496">
        <v>112</v>
      </c>
      <c r="G30" s="497">
        <f t="shared" si="2"/>
        <v>224</v>
      </c>
      <c r="H30" s="498">
        <f t="shared" si="3"/>
        <v>217</v>
      </c>
      <c r="I30" s="494">
        <v>105</v>
      </c>
      <c r="J30" s="495">
        <v>112</v>
      </c>
      <c r="K30" s="496">
        <f t="shared" si="4"/>
        <v>7</v>
      </c>
      <c r="L30" s="494">
        <v>2</v>
      </c>
      <c r="M30" s="495">
        <v>5</v>
      </c>
      <c r="N30" s="496">
        <f t="shared" si="5"/>
        <v>18</v>
      </c>
      <c r="O30" s="494">
        <v>13</v>
      </c>
      <c r="P30" s="495">
        <v>5</v>
      </c>
      <c r="Q30" s="497">
        <f t="shared" si="6"/>
        <v>3091</v>
      </c>
      <c r="R30" s="494">
        <f t="shared" si="7"/>
        <v>1622</v>
      </c>
      <c r="S30" s="495">
        <f t="shared" si="7"/>
        <v>1469</v>
      </c>
      <c r="T30" s="494">
        <v>573</v>
      </c>
      <c r="U30" s="495">
        <v>486</v>
      </c>
      <c r="V30" s="494">
        <v>507</v>
      </c>
      <c r="W30" s="496">
        <v>472</v>
      </c>
      <c r="X30" s="494">
        <v>542</v>
      </c>
      <c r="Y30" s="495">
        <v>511</v>
      </c>
      <c r="Z30" s="496">
        <v>22</v>
      </c>
      <c r="AA30" s="497">
        <v>22</v>
      </c>
      <c r="AB30" s="497">
        <v>188</v>
      </c>
    </row>
    <row r="31" spans="2:28" ht="15" customHeight="1" x14ac:dyDescent="0.4">
      <c r="B31" s="73">
        <v>19</v>
      </c>
      <c r="C31" s="96" t="s">
        <v>84</v>
      </c>
      <c r="D31" s="494">
        <v>5</v>
      </c>
      <c r="E31" s="39">
        <v>0</v>
      </c>
      <c r="F31" s="496">
        <v>89</v>
      </c>
      <c r="G31" s="497">
        <f t="shared" si="2"/>
        <v>195</v>
      </c>
      <c r="H31" s="498">
        <f t="shared" si="3"/>
        <v>187</v>
      </c>
      <c r="I31" s="494">
        <v>97</v>
      </c>
      <c r="J31" s="495">
        <v>90</v>
      </c>
      <c r="K31" s="496">
        <f t="shared" si="4"/>
        <v>8</v>
      </c>
      <c r="L31" s="494">
        <v>2</v>
      </c>
      <c r="M31" s="495">
        <v>6</v>
      </c>
      <c r="N31" s="496">
        <f t="shared" si="5"/>
        <v>18</v>
      </c>
      <c r="O31" s="494">
        <v>8</v>
      </c>
      <c r="P31" s="495">
        <v>10</v>
      </c>
      <c r="Q31" s="497">
        <f t="shared" si="6"/>
        <v>2389</v>
      </c>
      <c r="R31" s="494">
        <f t="shared" si="7"/>
        <v>1245</v>
      </c>
      <c r="S31" s="495">
        <f t="shared" si="7"/>
        <v>1144</v>
      </c>
      <c r="T31" s="494">
        <v>429</v>
      </c>
      <c r="U31" s="495">
        <v>370</v>
      </c>
      <c r="V31" s="494">
        <v>382</v>
      </c>
      <c r="W31" s="496">
        <v>384</v>
      </c>
      <c r="X31" s="494">
        <v>434</v>
      </c>
      <c r="Y31" s="495">
        <v>390</v>
      </c>
      <c r="Z31" s="496">
        <v>57</v>
      </c>
      <c r="AA31" s="497">
        <v>35</v>
      </c>
      <c r="AB31" s="497">
        <v>135</v>
      </c>
    </row>
    <row r="32" spans="2:28" ht="15" customHeight="1" x14ac:dyDescent="0.4">
      <c r="B32" s="73">
        <v>20</v>
      </c>
      <c r="C32" s="96" t="s">
        <v>85</v>
      </c>
      <c r="D32" s="494">
        <v>7</v>
      </c>
      <c r="E32" s="39">
        <v>0</v>
      </c>
      <c r="F32" s="496">
        <v>99</v>
      </c>
      <c r="G32" s="497">
        <f t="shared" si="2"/>
        <v>229</v>
      </c>
      <c r="H32" s="498">
        <f t="shared" si="3"/>
        <v>223</v>
      </c>
      <c r="I32" s="494">
        <v>118</v>
      </c>
      <c r="J32" s="495">
        <v>105</v>
      </c>
      <c r="K32" s="496">
        <f t="shared" si="4"/>
        <v>6</v>
      </c>
      <c r="L32" s="494">
        <v>1</v>
      </c>
      <c r="M32" s="495">
        <v>5</v>
      </c>
      <c r="N32" s="496">
        <f t="shared" si="5"/>
        <v>23</v>
      </c>
      <c r="O32" s="494">
        <v>14</v>
      </c>
      <c r="P32" s="495">
        <v>9</v>
      </c>
      <c r="Q32" s="497">
        <f t="shared" si="6"/>
        <v>2435</v>
      </c>
      <c r="R32" s="494">
        <f t="shared" si="7"/>
        <v>1239</v>
      </c>
      <c r="S32" s="495">
        <f t="shared" si="7"/>
        <v>1196</v>
      </c>
      <c r="T32" s="494">
        <v>419</v>
      </c>
      <c r="U32" s="495">
        <v>385</v>
      </c>
      <c r="V32" s="494">
        <v>423</v>
      </c>
      <c r="W32" s="496">
        <v>416</v>
      </c>
      <c r="X32" s="494">
        <v>397</v>
      </c>
      <c r="Y32" s="495">
        <v>395</v>
      </c>
      <c r="Z32" s="496">
        <v>16</v>
      </c>
      <c r="AA32" s="497">
        <v>32</v>
      </c>
      <c r="AB32" s="497">
        <v>190</v>
      </c>
    </row>
    <row r="33" spans="2:28" ht="15" customHeight="1" x14ac:dyDescent="0.4">
      <c r="B33" s="73">
        <v>21</v>
      </c>
      <c r="C33" s="96" t="s">
        <v>86</v>
      </c>
      <c r="D33" s="494">
        <v>8</v>
      </c>
      <c r="E33" s="39">
        <v>0</v>
      </c>
      <c r="F33" s="496">
        <v>126</v>
      </c>
      <c r="G33" s="497">
        <f t="shared" si="2"/>
        <v>287</v>
      </c>
      <c r="H33" s="498">
        <f t="shared" si="3"/>
        <v>279</v>
      </c>
      <c r="I33" s="494">
        <v>137</v>
      </c>
      <c r="J33" s="495">
        <v>142</v>
      </c>
      <c r="K33" s="496">
        <f t="shared" si="4"/>
        <v>8</v>
      </c>
      <c r="L33" s="494">
        <v>1</v>
      </c>
      <c r="M33" s="495">
        <v>7</v>
      </c>
      <c r="N33" s="496">
        <f t="shared" si="5"/>
        <v>27</v>
      </c>
      <c r="O33" s="494">
        <v>17</v>
      </c>
      <c r="P33" s="495">
        <v>10</v>
      </c>
      <c r="Q33" s="497">
        <f t="shared" si="6"/>
        <v>3085</v>
      </c>
      <c r="R33" s="494">
        <f t="shared" si="7"/>
        <v>1537</v>
      </c>
      <c r="S33" s="495">
        <f t="shared" si="7"/>
        <v>1548</v>
      </c>
      <c r="T33" s="494">
        <v>500</v>
      </c>
      <c r="U33" s="495">
        <v>504</v>
      </c>
      <c r="V33" s="494">
        <v>504</v>
      </c>
      <c r="W33" s="496">
        <v>537</v>
      </c>
      <c r="X33" s="494">
        <v>533</v>
      </c>
      <c r="Y33" s="495">
        <v>507</v>
      </c>
      <c r="Z33" s="496">
        <v>42</v>
      </c>
      <c r="AA33" s="497">
        <v>32</v>
      </c>
      <c r="AB33" s="497">
        <v>228</v>
      </c>
    </row>
    <row r="34" spans="2:28" ht="15" customHeight="1" x14ac:dyDescent="0.4">
      <c r="B34" s="73">
        <v>22</v>
      </c>
      <c r="C34" s="96" t="s">
        <v>87</v>
      </c>
      <c r="D34" s="494">
        <v>7</v>
      </c>
      <c r="E34" s="39">
        <v>0</v>
      </c>
      <c r="F34" s="496">
        <v>112</v>
      </c>
      <c r="G34" s="497">
        <f t="shared" si="2"/>
        <v>258</v>
      </c>
      <c r="H34" s="498">
        <f t="shared" si="3"/>
        <v>249</v>
      </c>
      <c r="I34" s="494">
        <v>136</v>
      </c>
      <c r="J34" s="495">
        <v>113</v>
      </c>
      <c r="K34" s="496">
        <f t="shared" si="4"/>
        <v>9</v>
      </c>
      <c r="L34" s="494">
        <v>5</v>
      </c>
      <c r="M34" s="495">
        <v>4</v>
      </c>
      <c r="N34" s="496">
        <f t="shared" si="5"/>
        <v>24</v>
      </c>
      <c r="O34" s="494">
        <v>17</v>
      </c>
      <c r="P34" s="495">
        <v>7</v>
      </c>
      <c r="Q34" s="497">
        <f t="shared" si="6"/>
        <v>2623</v>
      </c>
      <c r="R34" s="494">
        <f t="shared" si="7"/>
        <v>1348</v>
      </c>
      <c r="S34" s="495">
        <f t="shared" si="7"/>
        <v>1275</v>
      </c>
      <c r="T34" s="494">
        <v>459</v>
      </c>
      <c r="U34" s="495">
        <v>427</v>
      </c>
      <c r="V34" s="494">
        <v>470</v>
      </c>
      <c r="W34" s="496">
        <v>428</v>
      </c>
      <c r="X34" s="494">
        <v>419</v>
      </c>
      <c r="Y34" s="495">
        <v>420</v>
      </c>
      <c r="Z34" s="496">
        <v>22</v>
      </c>
      <c r="AA34" s="497">
        <v>54</v>
      </c>
      <c r="AB34" s="497">
        <v>213</v>
      </c>
    </row>
    <row r="35" spans="2:28" ht="15" customHeight="1" x14ac:dyDescent="0.4">
      <c r="B35" s="73">
        <v>23</v>
      </c>
      <c r="C35" s="96" t="s">
        <v>88</v>
      </c>
      <c r="D35" s="494">
        <v>11</v>
      </c>
      <c r="E35" s="39">
        <v>0</v>
      </c>
      <c r="F35" s="496">
        <v>162</v>
      </c>
      <c r="G35" s="497">
        <f t="shared" si="2"/>
        <v>367</v>
      </c>
      <c r="H35" s="498">
        <f t="shared" si="3"/>
        <v>345</v>
      </c>
      <c r="I35" s="494">
        <v>192</v>
      </c>
      <c r="J35" s="495">
        <v>153</v>
      </c>
      <c r="K35" s="496">
        <f t="shared" si="4"/>
        <v>22</v>
      </c>
      <c r="L35" s="494">
        <v>9</v>
      </c>
      <c r="M35" s="495">
        <v>13</v>
      </c>
      <c r="N35" s="496">
        <f t="shared" si="5"/>
        <v>40</v>
      </c>
      <c r="O35" s="494">
        <v>23</v>
      </c>
      <c r="P35" s="495">
        <v>17</v>
      </c>
      <c r="Q35" s="497">
        <f t="shared" si="6"/>
        <v>4041</v>
      </c>
      <c r="R35" s="494">
        <f t="shared" si="7"/>
        <v>2104</v>
      </c>
      <c r="S35" s="495">
        <f t="shared" si="7"/>
        <v>1937</v>
      </c>
      <c r="T35" s="494">
        <v>692</v>
      </c>
      <c r="U35" s="495">
        <v>642</v>
      </c>
      <c r="V35" s="494">
        <v>696</v>
      </c>
      <c r="W35" s="496">
        <v>640</v>
      </c>
      <c r="X35" s="494">
        <v>716</v>
      </c>
      <c r="Y35" s="495">
        <v>655</v>
      </c>
      <c r="Z35" s="496">
        <v>95</v>
      </c>
      <c r="AA35" s="497">
        <v>24</v>
      </c>
      <c r="AB35" s="497">
        <v>327</v>
      </c>
    </row>
    <row r="36" spans="2:28" ht="15" customHeight="1" x14ac:dyDescent="0.4">
      <c r="B36" s="73">
        <v>24</v>
      </c>
      <c r="C36" s="96" t="s">
        <v>89</v>
      </c>
      <c r="D36" s="494">
        <v>6</v>
      </c>
      <c r="E36" s="39">
        <v>0</v>
      </c>
      <c r="F36" s="496">
        <v>63</v>
      </c>
      <c r="G36" s="497">
        <f t="shared" si="2"/>
        <v>173</v>
      </c>
      <c r="H36" s="498">
        <f t="shared" si="3"/>
        <v>165</v>
      </c>
      <c r="I36" s="494">
        <v>91</v>
      </c>
      <c r="J36" s="495">
        <v>74</v>
      </c>
      <c r="K36" s="496">
        <f t="shared" si="4"/>
        <v>8</v>
      </c>
      <c r="L36" s="494">
        <v>5</v>
      </c>
      <c r="M36" s="495">
        <v>3</v>
      </c>
      <c r="N36" s="496">
        <f t="shared" si="5"/>
        <v>16</v>
      </c>
      <c r="O36" s="494">
        <v>11</v>
      </c>
      <c r="P36" s="495">
        <v>5</v>
      </c>
      <c r="Q36" s="497">
        <f t="shared" si="6"/>
        <v>1340</v>
      </c>
      <c r="R36" s="494">
        <f t="shared" si="7"/>
        <v>705</v>
      </c>
      <c r="S36" s="495">
        <f t="shared" si="7"/>
        <v>635</v>
      </c>
      <c r="T36" s="494">
        <v>224</v>
      </c>
      <c r="U36" s="495">
        <v>195</v>
      </c>
      <c r="V36" s="494">
        <v>242</v>
      </c>
      <c r="W36" s="496">
        <v>205</v>
      </c>
      <c r="X36" s="494">
        <v>239</v>
      </c>
      <c r="Y36" s="495">
        <v>235</v>
      </c>
      <c r="Z36" s="496">
        <v>57</v>
      </c>
      <c r="AA36" s="497">
        <v>14</v>
      </c>
      <c r="AB36" s="497">
        <v>116</v>
      </c>
    </row>
    <row r="37" spans="2:28" ht="15" customHeight="1" x14ac:dyDescent="0.4">
      <c r="B37" s="73" t="s">
        <v>71</v>
      </c>
      <c r="C37" s="91"/>
      <c r="D37" s="494">
        <v>2</v>
      </c>
      <c r="E37" s="39">
        <v>1</v>
      </c>
      <c r="F37" s="496">
        <v>14</v>
      </c>
      <c r="G37" s="497">
        <f t="shared" si="2"/>
        <v>55</v>
      </c>
      <c r="H37" s="498">
        <f t="shared" si="3"/>
        <v>46</v>
      </c>
      <c r="I37" s="494">
        <v>28</v>
      </c>
      <c r="J37" s="495">
        <v>18</v>
      </c>
      <c r="K37" s="496">
        <f t="shared" si="4"/>
        <v>9</v>
      </c>
      <c r="L37" s="313">
        <v>3</v>
      </c>
      <c r="M37" s="495">
        <v>6</v>
      </c>
      <c r="N37" s="496">
        <f t="shared" si="5"/>
        <v>3</v>
      </c>
      <c r="O37" s="494">
        <v>3</v>
      </c>
      <c r="P37" s="495">
        <v>0</v>
      </c>
      <c r="Q37" s="497">
        <f t="shared" si="6"/>
        <v>77</v>
      </c>
      <c r="R37" s="494">
        <f t="shared" si="7"/>
        <v>54</v>
      </c>
      <c r="S37" s="495">
        <f t="shared" si="7"/>
        <v>23</v>
      </c>
      <c r="T37" s="494">
        <v>13</v>
      </c>
      <c r="U37" s="495">
        <v>7</v>
      </c>
      <c r="V37" s="494">
        <v>21</v>
      </c>
      <c r="W37" s="496">
        <v>4</v>
      </c>
      <c r="X37" s="494">
        <v>20</v>
      </c>
      <c r="Y37" s="495">
        <v>12</v>
      </c>
      <c r="Z37" s="496">
        <v>0</v>
      </c>
      <c r="AA37" s="497">
        <v>6</v>
      </c>
      <c r="AB37" s="497">
        <v>25</v>
      </c>
    </row>
    <row r="38" spans="2:28" ht="6" customHeight="1" x14ac:dyDescent="0.4">
      <c r="B38" s="73"/>
      <c r="C38" s="96"/>
      <c r="D38" s="35"/>
      <c r="E38" s="39"/>
      <c r="F38" s="34"/>
      <c r="G38" s="34"/>
      <c r="H38" s="37"/>
      <c r="I38" s="35"/>
      <c r="J38" s="39"/>
      <c r="K38" s="37"/>
      <c r="L38" s="35"/>
      <c r="M38" s="39"/>
      <c r="N38" s="37"/>
      <c r="O38" s="35"/>
      <c r="P38" s="39"/>
      <c r="Q38" s="497"/>
      <c r="R38" s="494"/>
      <c r="S38" s="495"/>
      <c r="T38" s="35"/>
      <c r="U38" s="39"/>
      <c r="V38" s="35"/>
      <c r="W38" s="39"/>
      <c r="X38" s="35"/>
      <c r="Y38" s="39"/>
      <c r="Z38" s="34"/>
      <c r="AA38" s="37"/>
      <c r="AB38" s="34"/>
    </row>
    <row r="39" spans="2:28" ht="15" customHeight="1" x14ac:dyDescent="0.4">
      <c r="B39" s="73" t="s">
        <v>100</v>
      </c>
      <c r="C39" s="91"/>
      <c r="D39" s="35">
        <f>D40+D41</f>
        <v>2</v>
      </c>
      <c r="E39" s="39">
        <f t="shared" ref="E39:AB39" si="8">E40+E41</f>
        <v>0</v>
      </c>
      <c r="F39" s="40">
        <f t="shared" si="8"/>
        <v>12</v>
      </c>
      <c r="G39" s="40">
        <f t="shared" si="8"/>
        <v>34</v>
      </c>
      <c r="H39" s="38">
        <f t="shared" si="8"/>
        <v>27</v>
      </c>
      <c r="I39" s="313">
        <f t="shared" si="8"/>
        <v>21</v>
      </c>
      <c r="J39" s="312">
        <f t="shared" si="8"/>
        <v>6</v>
      </c>
      <c r="K39" s="38">
        <f t="shared" si="8"/>
        <v>7</v>
      </c>
      <c r="L39" s="313">
        <f t="shared" si="8"/>
        <v>5</v>
      </c>
      <c r="M39" s="312">
        <f t="shared" si="8"/>
        <v>2</v>
      </c>
      <c r="N39" s="38">
        <f t="shared" si="8"/>
        <v>2</v>
      </c>
      <c r="O39" s="35">
        <f t="shared" si="8"/>
        <v>1</v>
      </c>
      <c r="P39" s="312">
        <f t="shared" si="8"/>
        <v>1</v>
      </c>
      <c r="Q39" s="38">
        <f t="shared" si="8"/>
        <v>476</v>
      </c>
      <c r="R39" s="313">
        <f t="shared" si="8"/>
        <v>156</v>
      </c>
      <c r="S39" s="312">
        <f t="shared" si="8"/>
        <v>320</v>
      </c>
      <c r="T39" s="313">
        <f t="shared" si="8"/>
        <v>55</v>
      </c>
      <c r="U39" s="312">
        <f t="shared" si="8"/>
        <v>106</v>
      </c>
      <c r="V39" s="313">
        <f t="shared" si="8"/>
        <v>50</v>
      </c>
      <c r="W39" s="312">
        <f t="shared" si="8"/>
        <v>109</v>
      </c>
      <c r="X39" s="313">
        <f t="shared" si="8"/>
        <v>51</v>
      </c>
      <c r="Y39" s="312">
        <f t="shared" si="8"/>
        <v>105</v>
      </c>
      <c r="Z39" s="34">
        <f t="shared" si="8"/>
        <v>15</v>
      </c>
      <c r="AA39" s="37">
        <f t="shared" si="8"/>
        <v>0</v>
      </c>
      <c r="AB39" s="34">
        <f t="shared" si="8"/>
        <v>0</v>
      </c>
    </row>
    <row r="40" spans="2:28" ht="15" customHeight="1" x14ac:dyDescent="0.4">
      <c r="B40" s="73">
        <v>1</v>
      </c>
      <c r="C40" s="96" t="s">
        <v>345</v>
      </c>
      <c r="D40" s="494">
        <v>1</v>
      </c>
      <c r="E40" s="39">
        <v>0</v>
      </c>
      <c r="F40" s="496">
        <v>6</v>
      </c>
      <c r="G40" s="34">
        <f>H40+K40</f>
        <v>14</v>
      </c>
      <c r="H40" s="37">
        <f>I40+J40</f>
        <v>14</v>
      </c>
      <c r="I40" s="494">
        <v>10</v>
      </c>
      <c r="J40" s="495">
        <v>4</v>
      </c>
      <c r="K40" s="37">
        <f>L40+M40</f>
        <v>0</v>
      </c>
      <c r="L40" s="494">
        <v>0</v>
      </c>
      <c r="M40" s="495">
        <v>0</v>
      </c>
      <c r="N40" s="37">
        <f>O40+P40</f>
        <v>1</v>
      </c>
      <c r="O40" s="494">
        <v>0</v>
      </c>
      <c r="P40" s="495">
        <v>1</v>
      </c>
      <c r="Q40" s="497">
        <f>R40+S40</f>
        <v>238</v>
      </c>
      <c r="R40" s="494">
        <f>T40+V40+X40</f>
        <v>85</v>
      </c>
      <c r="S40" s="495">
        <f>U40+W40+Y40</f>
        <v>153</v>
      </c>
      <c r="T40" s="494">
        <v>23</v>
      </c>
      <c r="U40" s="495">
        <v>57</v>
      </c>
      <c r="V40" s="494">
        <v>32</v>
      </c>
      <c r="W40" s="496">
        <v>48</v>
      </c>
      <c r="X40" s="494">
        <v>30</v>
      </c>
      <c r="Y40" s="495">
        <v>48</v>
      </c>
      <c r="Z40" s="496">
        <v>5</v>
      </c>
      <c r="AA40" s="497">
        <v>0</v>
      </c>
      <c r="AB40" s="497">
        <v>0</v>
      </c>
    </row>
    <row r="41" spans="2:28" ht="15" customHeight="1" x14ac:dyDescent="0.4">
      <c r="B41" s="73">
        <v>2</v>
      </c>
      <c r="C41" s="96" t="s">
        <v>101</v>
      </c>
      <c r="D41" s="494">
        <v>1</v>
      </c>
      <c r="E41" s="39">
        <v>0</v>
      </c>
      <c r="F41" s="496">
        <v>6</v>
      </c>
      <c r="G41" s="34">
        <f>H41+K41</f>
        <v>20</v>
      </c>
      <c r="H41" s="37">
        <f>I41+J41</f>
        <v>13</v>
      </c>
      <c r="I41" s="494">
        <v>11</v>
      </c>
      <c r="J41" s="495">
        <v>2</v>
      </c>
      <c r="K41" s="37">
        <f>L41+M41</f>
        <v>7</v>
      </c>
      <c r="L41" s="494">
        <v>5</v>
      </c>
      <c r="M41" s="495">
        <v>2</v>
      </c>
      <c r="N41" s="37">
        <f>O41+P41</f>
        <v>1</v>
      </c>
      <c r="O41" s="494">
        <v>1</v>
      </c>
      <c r="P41" s="495">
        <v>0</v>
      </c>
      <c r="Q41" s="497">
        <f>R41+S41</f>
        <v>238</v>
      </c>
      <c r="R41" s="494">
        <f>T41+V41+X41</f>
        <v>71</v>
      </c>
      <c r="S41" s="495">
        <f>U41+W41+Y41</f>
        <v>167</v>
      </c>
      <c r="T41" s="494">
        <v>32</v>
      </c>
      <c r="U41" s="495">
        <v>49</v>
      </c>
      <c r="V41" s="494">
        <v>18</v>
      </c>
      <c r="W41" s="496">
        <v>61</v>
      </c>
      <c r="X41" s="494">
        <v>21</v>
      </c>
      <c r="Y41" s="495">
        <v>57</v>
      </c>
      <c r="Z41" s="496">
        <v>10</v>
      </c>
      <c r="AA41" s="497">
        <v>0</v>
      </c>
      <c r="AB41" s="497">
        <v>0</v>
      </c>
    </row>
    <row r="42" spans="2:28" ht="6" customHeight="1" x14ac:dyDescent="0.4">
      <c r="B42" s="73"/>
      <c r="C42" s="91"/>
      <c r="D42" s="494"/>
      <c r="E42" s="312"/>
      <c r="F42" s="496"/>
      <c r="G42" s="497"/>
      <c r="H42" s="498"/>
      <c r="I42" s="494"/>
      <c r="J42" s="495"/>
      <c r="K42" s="496"/>
      <c r="L42" s="313"/>
      <c r="M42" s="495"/>
      <c r="N42" s="496"/>
      <c r="O42" s="494"/>
      <c r="P42" s="495"/>
      <c r="Q42" s="497"/>
      <c r="R42" s="494"/>
      <c r="S42" s="495"/>
      <c r="T42" s="494"/>
      <c r="U42" s="495"/>
      <c r="V42" s="494"/>
      <c r="W42" s="496"/>
      <c r="X42" s="494"/>
      <c r="Y42" s="495"/>
      <c r="Z42" s="496"/>
      <c r="AA42" s="497"/>
      <c r="AB42" s="497"/>
    </row>
    <row r="43" spans="2:28" ht="15" customHeight="1" x14ac:dyDescent="0.4">
      <c r="B43" s="73" t="s">
        <v>288</v>
      </c>
      <c r="C43" s="91"/>
      <c r="D43" s="35">
        <f>D44+D45</f>
        <v>2</v>
      </c>
      <c r="E43" s="39">
        <f t="shared" ref="E43:AB43" si="9">E44+E45</f>
        <v>0</v>
      </c>
      <c r="F43" s="40">
        <f t="shared" si="9"/>
        <v>21</v>
      </c>
      <c r="G43" s="40">
        <f t="shared" si="9"/>
        <v>61</v>
      </c>
      <c r="H43" s="38">
        <f t="shared" si="9"/>
        <v>40</v>
      </c>
      <c r="I43" s="313">
        <f t="shared" si="9"/>
        <v>25</v>
      </c>
      <c r="J43" s="312">
        <f t="shared" si="9"/>
        <v>15</v>
      </c>
      <c r="K43" s="38">
        <f t="shared" si="9"/>
        <v>21</v>
      </c>
      <c r="L43" s="313">
        <f t="shared" si="9"/>
        <v>10</v>
      </c>
      <c r="M43" s="312">
        <f t="shared" si="9"/>
        <v>11</v>
      </c>
      <c r="N43" s="38">
        <f t="shared" si="9"/>
        <v>0</v>
      </c>
      <c r="O43" s="35">
        <f t="shared" si="9"/>
        <v>0</v>
      </c>
      <c r="P43" s="312">
        <f t="shared" si="9"/>
        <v>0</v>
      </c>
      <c r="Q43" s="38">
        <f t="shared" si="9"/>
        <v>751</v>
      </c>
      <c r="R43" s="313">
        <f t="shared" si="9"/>
        <v>358</v>
      </c>
      <c r="S43" s="312">
        <f t="shared" si="9"/>
        <v>393</v>
      </c>
      <c r="T43" s="313">
        <f t="shared" si="9"/>
        <v>126</v>
      </c>
      <c r="U43" s="312">
        <f t="shared" si="9"/>
        <v>126</v>
      </c>
      <c r="V43" s="313">
        <f t="shared" si="9"/>
        <v>114</v>
      </c>
      <c r="W43" s="312">
        <f t="shared" si="9"/>
        <v>134</v>
      </c>
      <c r="X43" s="313">
        <f t="shared" si="9"/>
        <v>118</v>
      </c>
      <c r="Y43" s="312">
        <f t="shared" si="9"/>
        <v>133</v>
      </c>
      <c r="Z43" s="34">
        <f t="shared" si="9"/>
        <v>0</v>
      </c>
      <c r="AA43" s="37">
        <f t="shared" si="9"/>
        <v>0</v>
      </c>
      <c r="AB43" s="34">
        <f t="shared" si="9"/>
        <v>0</v>
      </c>
    </row>
    <row r="44" spans="2:28" ht="15" customHeight="1" x14ac:dyDescent="0.4">
      <c r="B44" s="73">
        <v>1</v>
      </c>
      <c r="C44" s="96" t="s">
        <v>347</v>
      </c>
      <c r="D44" s="35">
        <v>1</v>
      </c>
      <c r="E44" s="39">
        <v>0</v>
      </c>
      <c r="F44" s="34">
        <v>12</v>
      </c>
      <c r="G44" s="34">
        <f>H44+K44</f>
        <v>30</v>
      </c>
      <c r="H44" s="37">
        <f>I44+J44</f>
        <v>21</v>
      </c>
      <c r="I44" s="35">
        <v>13</v>
      </c>
      <c r="J44" s="39">
        <v>8</v>
      </c>
      <c r="K44" s="37">
        <f>L44+M44</f>
        <v>9</v>
      </c>
      <c r="L44" s="35">
        <v>4</v>
      </c>
      <c r="M44" s="39">
        <v>5</v>
      </c>
      <c r="N44" s="37">
        <f>O44+P44</f>
        <v>0</v>
      </c>
      <c r="O44" s="35">
        <v>0</v>
      </c>
      <c r="P44" s="39">
        <v>0</v>
      </c>
      <c r="Q44" s="497">
        <f>R44+S44</f>
        <v>430</v>
      </c>
      <c r="R44" s="494">
        <f>T44+V44+X44</f>
        <v>217</v>
      </c>
      <c r="S44" s="495">
        <f>U44+W44+Y44</f>
        <v>213</v>
      </c>
      <c r="T44" s="494">
        <v>75</v>
      </c>
      <c r="U44" s="495">
        <v>69</v>
      </c>
      <c r="V44" s="494">
        <v>70</v>
      </c>
      <c r="W44" s="496">
        <v>72</v>
      </c>
      <c r="X44" s="494">
        <v>72</v>
      </c>
      <c r="Y44" s="495">
        <v>72</v>
      </c>
      <c r="Z44" s="34">
        <v>0</v>
      </c>
      <c r="AA44" s="37">
        <v>0</v>
      </c>
      <c r="AB44" s="34">
        <v>0</v>
      </c>
    </row>
    <row r="45" spans="2:28" ht="15" customHeight="1" x14ac:dyDescent="0.4">
      <c r="B45" s="73">
        <v>2</v>
      </c>
      <c r="C45" s="96" t="s">
        <v>88</v>
      </c>
      <c r="D45" s="35">
        <v>1</v>
      </c>
      <c r="E45" s="39">
        <v>0</v>
      </c>
      <c r="F45" s="34">
        <v>9</v>
      </c>
      <c r="G45" s="34">
        <f>H45+K45</f>
        <v>31</v>
      </c>
      <c r="H45" s="37">
        <f>I45+J45</f>
        <v>19</v>
      </c>
      <c r="I45" s="35">
        <v>12</v>
      </c>
      <c r="J45" s="39">
        <v>7</v>
      </c>
      <c r="K45" s="37">
        <f>L45+M45</f>
        <v>12</v>
      </c>
      <c r="L45" s="35">
        <v>6</v>
      </c>
      <c r="M45" s="39">
        <v>6</v>
      </c>
      <c r="N45" s="37">
        <f>O45+P45</f>
        <v>0</v>
      </c>
      <c r="O45" s="35">
        <v>0</v>
      </c>
      <c r="P45" s="39">
        <v>0</v>
      </c>
      <c r="Q45" s="497">
        <f>R45+S45</f>
        <v>321</v>
      </c>
      <c r="R45" s="494">
        <f>T45+V45+X45</f>
        <v>141</v>
      </c>
      <c r="S45" s="495">
        <f>U45+W45+Y45</f>
        <v>180</v>
      </c>
      <c r="T45" s="494">
        <v>51</v>
      </c>
      <c r="U45" s="495">
        <v>57</v>
      </c>
      <c r="V45" s="494">
        <v>44</v>
      </c>
      <c r="W45" s="496">
        <v>62</v>
      </c>
      <c r="X45" s="494">
        <v>46</v>
      </c>
      <c r="Y45" s="495">
        <v>61</v>
      </c>
      <c r="Z45" s="34">
        <v>0</v>
      </c>
      <c r="AA45" s="37">
        <v>0</v>
      </c>
      <c r="AB45" s="34">
        <v>0</v>
      </c>
    </row>
    <row r="46" spans="2:28" ht="6" customHeight="1" x14ac:dyDescent="0.4">
      <c r="B46" s="73"/>
      <c r="C46" s="91"/>
      <c r="D46" s="494"/>
      <c r="E46" s="312"/>
      <c r="F46" s="496"/>
      <c r="G46" s="497"/>
      <c r="H46" s="498"/>
      <c r="I46" s="494"/>
      <c r="J46" s="495"/>
      <c r="K46" s="496"/>
      <c r="L46" s="313"/>
      <c r="M46" s="495"/>
      <c r="N46" s="496"/>
      <c r="O46" s="494"/>
      <c r="P46" s="495"/>
      <c r="Q46" s="497"/>
      <c r="R46" s="494"/>
      <c r="S46" s="495"/>
      <c r="T46" s="494"/>
      <c r="U46" s="495"/>
      <c r="V46" s="494"/>
      <c r="W46" s="496"/>
      <c r="X46" s="494"/>
      <c r="Y46" s="495"/>
      <c r="Z46" s="496"/>
      <c r="AA46" s="497"/>
      <c r="AB46" s="497"/>
    </row>
    <row r="47" spans="2:28" ht="15" customHeight="1" x14ac:dyDescent="0.4">
      <c r="B47" s="73" t="s">
        <v>23</v>
      </c>
      <c r="C47" s="91"/>
      <c r="D47" s="35">
        <f>SUM(D48:D59)</f>
        <v>23</v>
      </c>
      <c r="E47" s="39">
        <f t="shared" ref="E47:AB47" si="10">SUM(E48:E59)</f>
        <v>0</v>
      </c>
      <c r="F47" s="40">
        <f t="shared" si="10"/>
        <v>264</v>
      </c>
      <c r="G47" s="40">
        <f t="shared" si="10"/>
        <v>1070</v>
      </c>
      <c r="H47" s="38">
        <f t="shared" si="10"/>
        <v>571</v>
      </c>
      <c r="I47" s="313">
        <f t="shared" si="10"/>
        <v>354</v>
      </c>
      <c r="J47" s="312">
        <f t="shared" si="10"/>
        <v>217</v>
      </c>
      <c r="K47" s="38">
        <f t="shared" si="10"/>
        <v>499</v>
      </c>
      <c r="L47" s="313">
        <f t="shared" si="10"/>
        <v>238</v>
      </c>
      <c r="M47" s="312">
        <f t="shared" si="10"/>
        <v>261</v>
      </c>
      <c r="N47" s="38">
        <f t="shared" si="10"/>
        <v>75</v>
      </c>
      <c r="O47" s="313">
        <f t="shared" si="10"/>
        <v>34</v>
      </c>
      <c r="P47" s="312">
        <f t="shared" si="10"/>
        <v>41</v>
      </c>
      <c r="Q47" s="38">
        <f t="shared" si="10"/>
        <v>9183</v>
      </c>
      <c r="R47" s="313">
        <f t="shared" si="10"/>
        <v>4234</v>
      </c>
      <c r="S47" s="312">
        <f t="shared" si="10"/>
        <v>4949</v>
      </c>
      <c r="T47" s="313">
        <f t="shared" si="10"/>
        <v>1389</v>
      </c>
      <c r="U47" s="312">
        <f t="shared" si="10"/>
        <v>1749</v>
      </c>
      <c r="V47" s="313">
        <f t="shared" si="10"/>
        <v>1493</v>
      </c>
      <c r="W47" s="312">
        <f t="shared" si="10"/>
        <v>1657</v>
      </c>
      <c r="X47" s="313">
        <f t="shared" si="10"/>
        <v>1352</v>
      </c>
      <c r="Y47" s="312">
        <f t="shared" si="10"/>
        <v>1543</v>
      </c>
      <c r="Z47" s="34">
        <f t="shared" si="10"/>
        <v>142</v>
      </c>
      <c r="AA47" s="37">
        <f t="shared" si="10"/>
        <v>0</v>
      </c>
      <c r="AB47" s="34">
        <f t="shared" si="10"/>
        <v>0</v>
      </c>
    </row>
    <row r="48" spans="2:28" ht="15" customHeight="1" x14ac:dyDescent="0.4">
      <c r="B48" s="73">
        <v>1</v>
      </c>
      <c r="C48" s="96" t="s">
        <v>291</v>
      </c>
      <c r="D48" s="35">
        <v>1</v>
      </c>
      <c r="E48" s="39">
        <v>0</v>
      </c>
      <c r="F48" s="34">
        <v>5</v>
      </c>
      <c r="G48" s="34">
        <f t="shared" ref="G48:G59" si="11">H48+K48</f>
        <v>37</v>
      </c>
      <c r="H48" s="498">
        <f t="shared" ref="H48:H59" si="12">I48+J48</f>
        <v>13</v>
      </c>
      <c r="I48" s="494">
        <v>2</v>
      </c>
      <c r="J48" s="495">
        <v>11</v>
      </c>
      <c r="K48" s="34">
        <f t="shared" ref="K48:K59" si="13">L48+M48</f>
        <v>24</v>
      </c>
      <c r="L48" s="35">
        <v>10</v>
      </c>
      <c r="M48" s="39">
        <v>14</v>
      </c>
      <c r="N48" s="37">
        <f t="shared" ref="N48:N59" si="14">O48+P48</f>
        <v>1</v>
      </c>
      <c r="O48" s="313">
        <v>0</v>
      </c>
      <c r="P48" s="39">
        <v>1</v>
      </c>
      <c r="Q48" s="37">
        <f t="shared" ref="Q48:Q59" si="15">R48+S48</f>
        <v>96</v>
      </c>
      <c r="R48" s="35">
        <f t="shared" ref="R48:S59" si="16">T48+V48+X48</f>
        <v>0</v>
      </c>
      <c r="S48" s="36">
        <f t="shared" si="16"/>
        <v>96</v>
      </c>
      <c r="T48" s="35">
        <v>0</v>
      </c>
      <c r="U48" s="36">
        <v>44</v>
      </c>
      <c r="V48" s="35">
        <v>0</v>
      </c>
      <c r="W48" s="36">
        <v>35</v>
      </c>
      <c r="X48" s="35">
        <v>0</v>
      </c>
      <c r="Y48" s="39">
        <v>17</v>
      </c>
      <c r="Z48" s="34">
        <v>0</v>
      </c>
      <c r="AA48" s="37">
        <v>0</v>
      </c>
      <c r="AB48" s="34">
        <v>0</v>
      </c>
    </row>
    <row r="49" spans="2:28" ht="15" customHeight="1" x14ac:dyDescent="0.4">
      <c r="B49" s="73">
        <v>2</v>
      </c>
      <c r="C49" s="96" t="s">
        <v>75</v>
      </c>
      <c r="D49" s="35">
        <v>1</v>
      </c>
      <c r="E49" s="39">
        <v>0</v>
      </c>
      <c r="F49" s="34">
        <v>3</v>
      </c>
      <c r="G49" s="34">
        <f t="shared" si="11"/>
        <v>24</v>
      </c>
      <c r="H49" s="498">
        <f t="shared" si="12"/>
        <v>5</v>
      </c>
      <c r="I49" s="494">
        <v>2</v>
      </c>
      <c r="J49" s="495">
        <v>3</v>
      </c>
      <c r="K49" s="34">
        <f t="shared" si="13"/>
        <v>19</v>
      </c>
      <c r="L49" s="35">
        <v>11</v>
      </c>
      <c r="M49" s="39">
        <v>8</v>
      </c>
      <c r="N49" s="37">
        <f t="shared" si="14"/>
        <v>1</v>
      </c>
      <c r="O49" s="35">
        <v>0</v>
      </c>
      <c r="P49" s="39">
        <v>1</v>
      </c>
      <c r="Q49" s="497">
        <f t="shared" si="15"/>
        <v>57</v>
      </c>
      <c r="R49" s="494">
        <f t="shared" si="16"/>
        <v>35</v>
      </c>
      <c r="S49" s="496">
        <f t="shared" si="16"/>
        <v>22</v>
      </c>
      <c r="T49" s="494">
        <v>10</v>
      </c>
      <c r="U49" s="496">
        <v>8</v>
      </c>
      <c r="V49" s="313">
        <v>13</v>
      </c>
      <c r="W49" s="496">
        <v>10</v>
      </c>
      <c r="X49" s="494">
        <v>12</v>
      </c>
      <c r="Y49" s="39">
        <v>4</v>
      </c>
      <c r="Z49" s="34">
        <v>0</v>
      </c>
      <c r="AA49" s="37">
        <v>0</v>
      </c>
      <c r="AB49" s="34">
        <v>0</v>
      </c>
    </row>
    <row r="50" spans="2:28" ht="15" customHeight="1" x14ac:dyDescent="0.4">
      <c r="B50" s="73">
        <v>3</v>
      </c>
      <c r="C50" s="96" t="s">
        <v>348</v>
      </c>
      <c r="D50" s="35">
        <v>3</v>
      </c>
      <c r="E50" s="39">
        <v>0</v>
      </c>
      <c r="F50" s="34">
        <v>31</v>
      </c>
      <c r="G50" s="34">
        <f t="shared" si="11"/>
        <v>137</v>
      </c>
      <c r="H50" s="498">
        <f t="shared" si="12"/>
        <v>74</v>
      </c>
      <c r="I50" s="494">
        <v>36</v>
      </c>
      <c r="J50" s="495">
        <v>38</v>
      </c>
      <c r="K50" s="498">
        <f t="shared" si="13"/>
        <v>63</v>
      </c>
      <c r="L50" s="494">
        <v>25</v>
      </c>
      <c r="M50" s="495">
        <v>38</v>
      </c>
      <c r="N50" s="37">
        <f t="shared" si="14"/>
        <v>15</v>
      </c>
      <c r="O50" s="35">
        <v>5</v>
      </c>
      <c r="P50" s="39">
        <v>10</v>
      </c>
      <c r="Q50" s="497">
        <f t="shared" si="15"/>
        <v>959</v>
      </c>
      <c r="R50" s="494">
        <f t="shared" si="16"/>
        <v>203</v>
      </c>
      <c r="S50" s="496">
        <f t="shared" si="16"/>
        <v>756</v>
      </c>
      <c r="T50" s="494">
        <v>68</v>
      </c>
      <c r="U50" s="496">
        <v>284</v>
      </c>
      <c r="V50" s="494">
        <v>75</v>
      </c>
      <c r="W50" s="496">
        <v>233</v>
      </c>
      <c r="X50" s="494">
        <v>60</v>
      </c>
      <c r="Y50" s="495">
        <v>239</v>
      </c>
      <c r="Z50" s="34">
        <v>9</v>
      </c>
      <c r="AA50" s="37">
        <v>0</v>
      </c>
      <c r="AB50" s="34">
        <v>0</v>
      </c>
    </row>
    <row r="51" spans="2:28" ht="15" customHeight="1" x14ac:dyDescent="0.4">
      <c r="B51" s="73">
        <v>4</v>
      </c>
      <c r="C51" s="96" t="s">
        <v>347</v>
      </c>
      <c r="D51" s="35">
        <v>5</v>
      </c>
      <c r="E51" s="39">
        <v>0</v>
      </c>
      <c r="F51" s="34">
        <v>93</v>
      </c>
      <c r="G51" s="34">
        <f t="shared" si="11"/>
        <v>311</v>
      </c>
      <c r="H51" s="498">
        <f t="shared" si="12"/>
        <v>193</v>
      </c>
      <c r="I51" s="494">
        <v>152</v>
      </c>
      <c r="J51" s="495">
        <v>41</v>
      </c>
      <c r="K51" s="498">
        <f t="shared" si="13"/>
        <v>118</v>
      </c>
      <c r="L51" s="494">
        <v>58</v>
      </c>
      <c r="M51" s="495">
        <v>60</v>
      </c>
      <c r="N51" s="37">
        <f t="shared" si="14"/>
        <v>27</v>
      </c>
      <c r="O51" s="35">
        <v>17</v>
      </c>
      <c r="P51" s="39">
        <v>10</v>
      </c>
      <c r="Q51" s="497">
        <f t="shared" si="15"/>
        <v>3574</v>
      </c>
      <c r="R51" s="494">
        <f t="shared" si="16"/>
        <v>2509</v>
      </c>
      <c r="S51" s="496">
        <f t="shared" si="16"/>
        <v>1065</v>
      </c>
      <c r="T51" s="494">
        <v>818</v>
      </c>
      <c r="U51" s="496">
        <v>393</v>
      </c>
      <c r="V51" s="494">
        <v>889</v>
      </c>
      <c r="W51" s="496">
        <v>369</v>
      </c>
      <c r="X51" s="494">
        <v>802</v>
      </c>
      <c r="Y51" s="495">
        <v>303</v>
      </c>
      <c r="Z51" s="34">
        <v>18</v>
      </c>
      <c r="AA51" s="37">
        <v>0</v>
      </c>
      <c r="AB51" s="34">
        <v>0</v>
      </c>
    </row>
    <row r="52" spans="2:28" ht="15" customHeight="1" x14ac:dyDescent="0.4">
      <c r="B52" s="73">
        <v>5</v>
      </c>
      <c r="C52" s="96" t="s">
        <v>349</v>
      </c>
      <c r="D52" s="35">
        <v>1</v>
      </c>
      <c r="E52" s="39">
        <v>0</v>
      </c>
      <c r="F52" s="40">
        <v>9</v>
      </c>
      <c r="G52" s="40">
        <f t="shared" si="11"/>
        <v>83</v>
      </c>
      <c r="H52" s="498">
        <f t="shared" si="12"/>
        <v>21</v>
      </c>
      <c r="I52" s="494">
        <v>16</v>
      </c>
      <c r="J52" s="495">
        <v>5</v>
      </c>
      <c r="K52" s="498">
        <f t="shared" si="13"/>
        <v>62</v>
      </c>
      <c r="L52" s="494">
        <v>42</v>
      </c>
      <c r="M52" s="495">
        <v>20</v>
      </c>
      <c r="N52" s="37">
        <f t="shared" si="14"/>
        <v>6</v>
      </c>
      <c r="O52" s="313">
        <v>3</v>
      </c>
      <c r="P52" s="312">
        <v>3</v>
      </c>
      <c r="Q52" s="497">
        <f t="shared" si="15"/>
        <v>354</v>
      </c>
      <c r="R52" s="494">
        <f t="shared" si="16"/>
        <v>198</v>
      </c>
      <c r="S52" s="496">
        <f t="shared" si="16"/>
        <v>156</v>
      </c>
      <c r="T52" s="494">
        <v>65</v>
      </c>
      <c r="U52" s="496">
        <v>49</v>
      </c>
      <c r="V52" s="313">
        <v>73</v>
      </c>
      <c r="W52" s="499">
        <v>53</v>
      </c>
      <c r="X52" s="313">
        <v>60</v>
      </c>
      <c r="Y52" s="312">
        <v>54</v>
      </c>
      <c r="Z52" s="34">
        <v>0</v>
      </c>
      <c r="AA52" s="37">
        <v>0</v>
      </c>
      <c r="AB52" s="34">
        <v>0</v>
      </c>
    </row>
    <row r="53" spans="2:28" ht="15" customHeight="1" x14ac:dyDescent="0.4">
      <c r="B53" s="73">
        <v>6</v>
      </c>
      <c r="C53" s="96" t="s">
        <v>350</v>
      </c>
      <c r="D53" s="35">
        <v>1</v>
      </c>
      <c r="E53" s="39">
        <v>0</v>
      </c>
      <c r="F53" s="34">
        <v>9</v>
      </c>
      <c r="G53" s="34">
        <f t="shared" si="11"/>
        <v>40</v>
      </c>
      <c r="H53" s="498">
        <f t="shared" si="12"/>
        <v>18</v>
      </c>
      <c r="I53" s="494">
        <v>7</v>
      </c>
      <c r="J53" s="495">
        <v>11</v>
      </c>
      <c r="K53" s="498">
        <f t="shared" si="13"/>
        <v>22</v>
      </c>
      <c r="L53" s="494">
        <v>13</v>
      </c>
      <c r="M53" s="495">
        <v>9</v>
      </c>
      <c r="N53" s="37">
        <f t="shared" si="14"/>
        <v>4</v>
      </c>
      <c r="O53" s="35">
        <v>1</v>
      </c>
      <c r="P53" s="39">
        <v>3</v>
      </c>
      <c r="Q53" s="497">
        <f t="shared" si="15"/>
        <v>242</v>
      </c>
      <c r="R53" s="35">
        <f t="shared" si="16"/>
        <v>0</v>
      </c>
      <c r="S53" s="496">
        <f t="shared" si="16"/>
        <v>242</v>
      </c>
      <c r="T53" s="35">
        <v>0</v>
      </c>
      <c r="U53" s="36">
        <v>81</v>
      </c>
      <c r="V53" s="35">
        <v>0</v>
      </c>
      <c r="W53" s="36">
        <v>90</v>
      </c>
      <c r="X53" s="35">
        <v>0</v>
      </c>
      <c r="Y53" s="39">
        <v>71</v>
      </c>
      <c r="Z53" s="34">
        <v>0</v>
      </c>
      <c r="AA53" s="37">
        <v>0</v>
      </c>
      <c r="AB53" s="34">
        <v>0</v>
      </c>
    </row>
    <row r="54" spans="2:28" ht="15" customHeight="1" x14ac:dyDescent="0.4">
      <c r="B54" s="73">
        <v>7</v>
      </c>
      <c r="C54" s="96" t="s">
        <v>351</v>
      </c>
      <c r="D54" s="35">
        <v>1</v>
      </c>
      <c r="E54" s="39">
        <v>0</v>
      </c>
      <c r="F54" s="34">
        <v>12</v>
      </c>
      <c r="G54" s="34">
        <f t="shared" si="11"/>
        <v>43</v>
      </c>
      <c r="H54" s="498">
        <f t="shared" si="12"/>
        <v>27</v>
      </c>
      <c r="I54" s="494">
        <v>19</v>
      </c>
      <c r="J54" s="495">
        <v>8</v>
      </c>
      <c r="K54" s="498">
        <f t="shared" si="13"/>
        <v>16</v>
      </c>
      <c r="L54" s="494">
        <v>10</v>
      </c>
      <c r="M54" s="495">
        <v>6</v>
      </c>
      <c r="N54" s="37">
        <f t="shared" si="14"/>
        <v>5</v>
      </c>
      <c r="O54" s="35">
        <v>3</v>
      </c>
      <c r="P54" s="39">
        <v>2</v>
      </c>
      <c r="Q54" s="497">
        <f t="shared" si="15"/>
        <v>417</v>
      </c>
      <c r="R54" s="35">
        <f t="shared" si="16"/>
        <v>238</v>
      </c>
      <c r="S54" s="496">
        <f>U54+W54+Y54</f>
        <v>179</v>
      </c>
      <c r="T54" s="313">
        <v>80</v>
      </c>
      <c r="U54" s="36">
        <v>74</v>
      </c>
      <c r="V54" s="313">
        <v>78</v>
      </c>
      <c r="W54" s="36">
        <v>43</v>
      </c>
      <c r="X54" s="313">
        <v>80</v>
      </c>
      <c r="Y54" s="39">
        <v>62</v>
      </c>
      <c r="Z54" s="34">
        <v>15</v>
      </c>
      <c r="AA54" s="37">
        <v>0</v>
      </c>
      <c r="AB54" s="34">
        <v>0</v>
      </c>
    </row>
    <row r="55" spans="2:28" ht="15" customHeight="1" x14ac:dyDescent="0.4">
      <c r="B55" s="73">
        <v>8</v>
      </c>
      <c r="C55" s="96" t="s">
        <v>352</v>
      </c>
      <c r="D55" s="35">
        <v>2</v>
      </c>
      <c r="E55" s="39">
        <v>0</v>
      </c>
      <c r="F55" s="34">
        <v>27</v>
      </c>
      <c r="G55" s="34">
        <f t="shared" si="11"/>
        <v>83</v>
      </c>
      <c r="H55" s="498">
        <f t="shared" si="12"/>
        <v>59</v>
      </c>
      <c r="I55" s="494">
        <v>38</v>
      </c>
      <c r="J55" s="495">
        <v>21</v>
      </c>
      <c r="K55" s="498">
        <f t="shared" si="13"/>
        <v>24</v>
      </c>
      <c r="L55" s="494">
        <v>12</v>
      </c>
      <c r="M55" s="495">
        <v>12</v>
      </c>
      <c r="N55" s="37">
        <f t="shared" si="14"/>
        <v>4</v>
      </c>
      <c r="O55" s="35">
        <v>2</v>
      </c>
      <c r="P55" s="39">
        <v>2</v>
      </c>
      <c r="Q55" s="497">
        <f t="shared" si="15"/>
        <v>978</v>
      </c>
      <c r="R55" s="494">
        <f t="shared" si="16"/>
        <v>497</v>
      </c>
      <c r="S55" s="496">
        <f t="shared" si="16"/>
        <v>481</v>
      </c>
      <c r="T55" s="494">
        <v>171</v>
      </c>
      <c r="U55" s="496">
        <v>167</v>
      </c>
      <c r="V55" s="494">
        <v>173</v>
      </c>
      <c r="W55" s="496">
        <v>154</v>
      </c>
      <c r="X55" s="494">
        <v>153</v>
      </c>
      <c r="Y55" s="495">
        <v>160</v>
      </c>
      <c r="Z55" s="34">
        <v>30</v>
      </c>
      <c r="AA55" s="37">
        <v>0</v>
      </c>
      <c r="AB55" s="34">
        <v>0</v>
      </c>
    </row>
    <row r="56" spans="2:28" ht="15" customHeight="1" x14ac:dyDescent="0.4">
      <c r="B56" s="73">
        <v>9</v>
      </c>
      <c r="C56" s="96" t="s">
        <v>343</v>
      </c>
      <c r="D56" s="35">
        <v>2</v>
      </c>
      <c r="E56" s="39">
        <v>0</v>
      </c>
      <c r="F56" s="34">
        <v>25</v>
      </c>
      <c r="G56" s="34">
        <f t="shared" si="11"/>
        <v>119</v>
      </c>
      <c r="H56" s="498">
        <f t="shared" si="12"/>
        <v>53</v>
      </c>
      <c r="I56" s="494">
        <v>32</v>
      </c>
      <c r="J56" s="495">
        <v>21</v>
      </c>
      <c r="K56" s="498">
        <f t="shared" si="13"/>
        <v>66</v>
      </c>
      <c r="L56" s="494">
        <v>25</v>
      </c>
      <c r="M56" s="495">
        <v>41</v>
      </c>
      <c r="N56" s="37">
        <f t="shared" si="14"/>
        <v>6</v>
      </c>
      <c r="O56" s="313">
        <v>1</v>
      </c>
      <c r="P56" s="39">
        <v>5</v>
      </c>
      <c r="Q56" s="497">
        <f t="shared" si="15"/>
        <v>884</v>
      </c>
      <c r="R56" s="494">
        <f t="shared" si="16"/>
        <v>150</v>
      </c>
      <c r="S56" s="496">
        <f t="shared" si="16"/>
        <v>734</v>
      </c>
      <c r="T56" s="494">
        <v>47</v>
      </c>
      <c r="U56" s="496">
        <v>237</v>
      </c>
      <c r="V56" s="494">
        <v>57</v>
      </c>
      <c r="W56" s="496">
        <v>249</v>
      </c>
      <c r="X56" s="494">
        <v>46</v>
      </c>
      <c r="Y56" s="495">
        <v>248</v>
      </c>
      <c r="Z56" s="34">
        <v>10</v>
      </c>
      <c r="AA56" s="37">
        <v>0</v>
      </c>
      <c r="AB56" s="34">
        <v>0</v>
      </c>
    </row>
    <row r="57" spans="2:28" ht="15" customHeight="1" x14ac:dyDescent="0.4">
      <c r="B57" s="73">
        <v>10</v>
      </c>
      <c r="C57" s="96" t="s">
        <v>346</v>
      </c>
      <c r="D57" s="35">
        <v>1</v>
      </c>
      <c r="E57" s="39">
        <v>0</v>
      </c>
      <c r="F57" s="34">
        <v>3</v>
      </c>
      <c r="G57" s="34">
        <f t="shared" si="11"/>
        <v>16</v>
      </c>
      <c r="H57" s="498">
        <f t="shared" si="12"/>
        <v>8</v>
      </c>
      <c r="I57" s="494">
        <v>5</v>
      </c>
      <c r="J57" s="495">
        <v>3</v>
      </c>
      <c r="K57" s="498">
        <f t="shared" si="13"/>
        <v>8</v>
      </c>
      <c r="L57" s="494">
        <v>1</v>
      </c>
      <c r="M57" s="495">
        <v>7</v>
      </c>
      <c r="N57" s="37">
        <f t="shared" si="14"/>
        <v>4</v>
      </c>
      <c r="O57" s="35">
        <v>1</v>
      </c>
      <c r="P57" s="39">
        <v>3</v>
      </c>
      <c r="Q57" s="497">
        <f t="shared" si="15"/>
        <v>67</v>
      </c>
      <c r="R57" s="494">
        <f t="shared" si="16"/>
        <v>34</v>
      </c>
      <c r="S57" s="496">
        <f t="shared" si="16"/>
        <v>33</v>
      </c>
      <c r="T57" s="494">
        <v>7</v>
      </c>
      <c r="U57" s="496">
        <v>7</v>
      </c>
      <c r="V57" s="494">
        <v>13</v>
      </c>
      <c r="W57" s="496">
        <v>13</v>
      </c>
      <c r="X57" s="494">
        <v>14</v>
      </c>
      <c r="Y57" s="495">
        <v>13</v>
      </c>
      <c r="Z57" s="34">
        <v>28</v>
      </c>
      <c r="AA57" s="37">
        <v>0</v>
      </c>
      <c r="AB57" s="34">
        <v>0</v>
      </c>
    </row>
    <row r="58" spans="2:28" ht="15" customHeight="1" x14ac:dyDescent="0.4">
      <c r="B58" s="73">
        <v>11</v>
      </c>
      <c r="C58" s="96" t="s">
        <v>86</v>
      </c>
      <c r="D58" s="35">
        <v>4</v>
      </c>
      <c r="E58" s="39">
        <v>0</v>
      </c>
      <c r="F58" s="34">
        <v>44</v>
      </c>
      <c r="G58" s="34">
        <f t="shared" si="11"/>
        <v>147</v>
      </c>
      <c r="H58" s="498">
        <f t="shared" si="12"/>
        <v>92</v>
      </c>
      <c r="I58" s="494">
        <v>41</v>
      </c>
      <c r="J58" s="495">
        <v>51</v>
      </c>
      <c r="K58" s="498">
        <f t="shared" si="13"/>
        <v>55</v>
      </c>
      <c r="L58" s="494">
        <v>20</v>
      </c>
      <c r="M58" s="495">
        <v>35</v>
      </c>
      <c r="N58" s="37">
        <f t="shared" si="14"/>
        <v>2</v>
      </c>
      <c r="O58" s="35">
        <v>1</v>
      </c>
      <c r="P58" s="312">
        <v>1</v>
      </c>
      <c r="Q58" s="497">
        <f t="shared" si="15"/>
        <v>1463</v>
      </c>
      <c r="R58" s="494">
        <f t="shared" si="16"/>
        <v>370</v>
      </c>
      <c r="S58" s="496">
        <f t="shared" si="16"/>
        <v>1093</v>
      </c>
      <c r="T58" s="494">
        <v>123</v>
      </c>
      <c r="U58" s="496">
        <v>371</v>
      </c>
      <c r="V58" s="494">
        <v>122</v>
      </c>
      <c r="W58" s="496">
        <v>374</v>
      </c>
      <c r="X58" s="494">
        <v>125</v>
      </c>
      <c r="Y58" s="495">
        <v>348</v>
      </c>
      <c r="Z58" s="34">
        <v>31</v>
      </c>
      <c r="AA58" s="37">
        <v>0</v>
      </c>
      <c r="AB58" s="34">
        <v>0</v>
      </c>
    </row>
    <row r="59" spans="2:28" ht="15" customHeight="1" x14ac:dyDescent="0.4">
      <c r="B59" s="92">
        <v>12</v>
      </c>
      <c r="C59" s="93" t="s">
        <v>87</v>
      </c>
      <c r="D59" s="44">
        <v>1</v>
      </c>
      <c r="E59" s="45">
        <v>0</v>
      </c>
      <c r="F59" s="46">
        <v>3</v>
      </c>
      <c r="G59" s="46">
        <f t="shared" si="11"/>
        <v>30</v>
      </c>
      <c r="H59" s="500">
        <f t="shared" si="12"/>
        <v>8</v>
      </c>
      <c r="I59" s="501">
        <v>4</v>
      </c>
      <c r="J59" s="502">
        <v>4</v>
      </c>
      <c r="K59" s="500">
        <f t="shared" si="13"/>
        <v>22</v>
      </c>
      <c r="L59" s="501">
        <v>11</v>
      </c>
      <c r="M59" s="502">
        <v>11</v>
      </c>
      <c r="N59" s="42">
        <f t="shared" si="14"/>
        <v>0</v>
      </c>
      <c r="O59" s="44">
        <v>0</v>
      </c>
      <c r="P59" s="45">
        <v>0</v>
      </c>
      <c r="Q59" s="500">
        <f t="shared" si="15"/>
        <v>92</v>
      </c>
      <c r="R59" s="44">
        <f t="shared" si="16"/>
        <v>0</v>
      </c>
      <c r="S59" s="503">
        <f t="shared" si="16"/>
        <v>92</v>
      </c>
      <c r="T59" s="44">
        <v>0</v>
      </c>
      <c r="U59" s="503">
        <v>34</v>
      </c>
      <c r="V59" s="44">
        <v>0</v>
      </c>
      <c r="W59" s="503">
        <v>34</v>
      </c>
      <c r="X59" s="44">
        <v>0</v>
      </c>
      <c r="Y59" s="502">
        <v>24</v>
      </c>
      <c r="Z59" s="46">
        <v>1</v>
      </c>
      <c r="AA59" s="42">
        <v>0</v>
      </c>
      <c r="AB59" s="46">
        <v>0</v>
      </c>
    </row>
    <row r="60" spans="2:28" ht="15" customHeight="1" x14ac:dyDescent="0.4">
      <c r="B60" s="73" t="s">
        <v>32</v>
      </c>
      <c r="C60" s="73"/>
      <c r="D60" s="73"/>
      <c r="E60" s="73"/>
      <c r="F60" s="73"/>
      <c r="G60" s="73"/>
      <c r="H60" s="398"/>
      <c r="I60" s="398"/>
      <c r="J60" s="398"/>
      <c r="K60" s="398"/>
      <c r="L60" s="398"/>
      <c r="M60" s="398"/>
      <c r="N60" s="73"/>
      <c r="O60" s="73"/>
      <c r="P60" s="73"/>
      <c r="Q60" s="398"/>
      <c r="R60" s="73"/>
      <c r="S60" s="398"/>
      <c r="T60" s="73"/>
      <c r="U60" s="398"/>
      <c r="V60" s="73"/>
      <c r="W60" s="398"/>
      <c r="X60" s="73"/>
      <c r="Y60" s="398"/>
      <c r="Z60" s="73"/>
      <c r="AA60" s="73"/>
      <c r="AB60" s="73"/>
    </row>
    <row r="61" spans="2:28" s="73" customFormat="1" ht="15" customHeight="1" x14ac:dyDescent="0.4">
      <c r="B61" s="73" t="s">
        <v>98</v>
      </c>
    </row>
  </sheetData>
  <phoneticPr fontId="1"/>
  <hyperlinks>
    <hyperlink ref="A1" location="目次!A1" display="目次へ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M13"/>
  <sheetViews>
    <sheetView view="pageBreakPreview" zoomScale="85" zoomScaleNormal="85" zoomScaleSheetLayoutView="85" workbookViewId="0">
      <selection activeCell="C1" sqref="C1"/>
    </sheetView>
  </sheetViews>
  <sheetFormatPr defaultColWidth="6.25" defaultRowHeight="15" customHeight="1" x14ac:dyDescent="0.4"/>
  <cols>
    <col min="1" max="1" width="6.25" style="119"/>
    <col min="2" max="2" width="5.375" style="119" customWidth="1"/>
    <col min="3" max="3" width="5" style="119" bestFit="1" customWidth="1"/>
    <col min="4" max="5" width="5.625" style="119" customWidth="1"/>
    <col min="6" max="8" width="6.625" style="119" customWidth="1"/>
    <col min="9" max="10" width="5.625" style="119" customWidth="1"/>
    <col min="11" max="11" width="6.625" style="119" customWidth="1"/>
    <col min="12" max="13" width="5.625" style="119" customWidth="1"/>
    <col min="14" max="14" width="8" style="119" customWidth="1"/>
    <col min="15" max="35" width="6.375" style="119" customWidth="1"/>
    <col min="36" max="36" width="8.625" style="119" customWidth="1"/>
    <col min="37" max="38" width="7.5" style="119" customWidth="1"/>
    <col min="39" max="39" width="6.25" style="120" customWidth="1"/>
    <col min="40" max="16384" width="6.25" style="119"/>
  </cols>
  <sheetData>
    <row r="1" spans="1:39" ht="15" customHeight="1" x14ac:dyDescent="0.4">
      <c r="A1" s="294" t="s">
        <v>264</v>
      </c>
      <c r="B1" s="118" t="s">
        <v>102</v>
      </c>
    </row>
    <row r="2" spans="1:39" ht="15" customHeight="1" x14ac:dyDescent="0.4">
      <c r="B2" s="120" t="s">
        <v>53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26"/>
      <c r="AK2" s="26"/>
      <c r="AL2" s="26"/>
    </row>
    <row r="3" spans="1:39" s="130" customFormat="1" ht="11.25" x14ac:dyDescent="0.4">
      <c r="B3" s="121" t="s">
        <v>103</v>
      </c>
      <c r="C3" s="2"/>
      <c r="D3" s="122" t="s">
        <v>54</v>
      </c>
      <c r="E3" s="2"/>
      <c r="F3" s="123" t="s">
        <v>70</v>
      </c>
      <c r="G3" s="124" t="s">
        <v>3</v>
      </c>
      <c r="H3" s="125"/>
      <c r="I3" s="126"/>
      <c r="J3" s="126"/>
      <c r="K3" s="126"/>
      <c r="L3" s="126"/>
      <c r="M3" s="127"/>
      <c r="N3" s="128" t="s">
        <v>39</v>
      </c>
      <c r="O3" s="124" t="s">
        <v>92</v>
      </c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7"/>
      <c r="AJ3" s="122" t="s">
        <v>93</v>
      </c>
      <c r="AK3" s="122" t="s">
        <v>94</v>
      </c>
      <c r="AL3" s="3"/>
      <c r="AM3" s="129"/>
    </row>
    <row r="4" spans="1:39" s="130" customFormat="1" ht="11.25" x14ac:dyDescent="0.4">
      <c r="B4" s="4"/>
      <c r="C4" s="5"/>
      <c r="D4" s="8"/>
      <c r="E4" s="10"/>
      <c r="F4" s="131"/>
      <c r="G4" s="7" t="s">
        <v>7</v>
      </c>
      <c r="H4" s="124" t="s">
        <v>8</v>
      </c>
      <c r="I4" s="126"/>
      <c r="J4" s="127"/>
      <c r="K4" s="124" t="s">
        <v>9</v>
      </c>
      <c r="L4" s="126"/>
      <c r="M4" s="127"/>
      <c r="N4" s="131" t="s">
        <v>104</v>
      </c>
      <c r="O4" s="122" t="s">
        <v>14</v>
      </c>
      <c r="P4" s="126"/>
      <c r="Q4" s="127"/>
      <c r="R4" s="124" t="s">
        <v>95</v>
      </c>
      <c r="S4" s="127"/>
      <c r="T4" s="124" t="s">
        <v>62</v>
      </c>
      <c r="U4" s="127"/>
      <c r="V4" s="124" t="s">
        <v>63</v>
      </c>
      <c r="W4" s="127"/>
      <c r="X4" s="124" t="s">
        <v>105</v>
      </c>
      <c r="Y4" s="127"/>
      <c r="Z4" s="124" t="s">
        <v>65</v>
      </c>
      <c r="AA4" s="127"/>
      <c r="AB4" s="124" t="s">
        <v>66</v>
      </c>
      <c r="AC4" s="127"/>
      <c r="AD4" s="124" t="s">
        <v>106</v>
      </c>
      <c r="AE4" s="127"/>
      <c r="AF4" s="124" t="s">
        <v>107</v>
      </c>
      <c r="AG4" s="127"/>
      <c r="AH4" s="124" t="s">
        <v>108</v>
      </c>
      <c r="AI4" s="127"/>
      <c r="AJ4" s="8" t="s">
        <v>96</v>
      </c>
      <c r="AK4" s="8" t="s">
        <v>109</v>
      </c>
      <c r="AL4" s="9"/>
      <c r="AM4" s="129"/>
    </row>
    <row r="5" spans="1:39" s="130" customFormat="1" ht="11.25" x14ac:dyDescent="0.4">
      <c r="B5" s="9"/>
      <c r="C5" s="10"/>
      <c r="D5" s="132" t="s">
        <v>68</v>
      </c>
      <c r="E5" s="133" t="s">
        <v>69</v>
      </c>
      <c r="F5" s="8"/>
      <c r="G5" s="11"/>
      <c r="H5" s="134" t="s">
        <v>14</v>
      </c>
      <c r="I5" s="132" t="s">
        <v>15</v>
      </c>
      <c r="J5" s="133" t="s">
        <v>16</v>
      </c>
      <c r="K5" s="134" t="s">
        <v>14</v>
      </c>
      <c r="L5" s="132" t="s">
        <v>15</v>
      </c>
      <c r="M5" s="133" t="s">
        <v>16</v>
      </c>
      <c r="N5" s="135"/>
      <c r="O5" s="135"/>
      <c r="P5" s="132" t="s">
        <v>15</v>
      </c>
      <c r="Q5" s="133" t="s">
        <v>16</v>
      </c>
      <c r="R5" s="132" t="s">
        <v>15</v>
      </c>
      <c r="S5" s="133" t="s">
        <v>16</v>
      </c>
      <c r="T5" s="132" t="s">
        <v>15</v>
      </c>
      <c r="U5" s="133" t="s">
        <v>16</v>
      </c>
      <c r="V5" s="132" t="s">
        <v>15</v>
      </c>
      <c r="W5" s="133" t="s">
        <v>16</v>
      </c>
      <c r="X5" s="132" t="s">
        <v>15</v>
      </c>
      <c r="Y5" s="133" t="s">
        <v>16</v>
      </c>
      <c r="Z5" s="132" t="s">
        <v>15</v>
      </c>
      <c r="AA5" s="133" t="s">
        <v>16</v>
      </c>
      <c r="AB5" s="132" t="s">
        <v>15</v>
      </c>
      <c r="AC5" s="133" t="s">
        <v>16</v>
      </c>
      <c r="AD5" s="132" t="s">
        <v>15</v>
      </c>
      <c r="AE5" s="133" t="s">
        <v>16</v>
      </c>
      <c r="AF5" s="132" t="s">
        <v>15</v>
      </c>
      <c r="AG5" s="133" t="s">
        <v>16</v>
      </c>
      <c r="AH5" s="132" t="s">
        <v>15</v>
      </c>
      <c r="AI5" s="133" t="s">
        <v>16</v>
      </c>
      <c r="AJ5" s="124" t="s">
        <v>7</v>
      </c>
      <c r="AK5" s="134" t="s">
        <v>70</v>
      </c>
      <c r="AL5" s="124" t="s">
        <v>92</v>
      </c>
      <c r="AM5" s="129"/>
    </row>
    <row r="6" spans="1:39" s="120" customFormat="1" ht="15" customHeight="1" x14ac:dyDescent="0.4">
      <c r="B6" s="356" t="s">
        <v>413</v>
      </c>
      <c r="C6" s="326" t="s">
        <v>353</v>
      </c>
      <c r="D6" s="136">
        <v>1</v>
      </c>
      <c r="E6" s="137">
        <v>0</v>
      </c>
      <c r="F6" s="138">
        <v>38</v>
      </c>
      <c r="G6" s="138">
        <v>65</v>
      </c>
      <c r="H6" s="139">
        <v>65</v>
      </c>
      <c r="I6" s="136">
        <v>27</v>
      </c>
      <c r="J6" s="137">
        <v>38</v>
      </c>
      <c r="K6" s="139">
        <v>0</v>
      </c>
      <c r="L6" s="136">
        <v>0</v>
      </c>
      <c r="M6" s="137">
        <v>0</v>
      </c>
      <c r="N6" s="139">
        <v>10</v>
      </c>
      <c r="O6" s="139">
        <v>784</v>
      </c>
      <c r="P6" s="136">
        <v>400</v>
      </c>
      <c r="Q6" s="137">
        <v>384</v>
      </c>
      <c r="R6" s="136">
        <v>46</v>
      </c>
      <c r="S6" s="137">
        <v>50</v>
      </c>
      <c r="T6" s="136">
        <v>48</v>
      </c>
      <c r="U6" s="137">
        <v>39</v>
      </c>
      <c r="V6" s="136">
        <v>47</v>
      </c>
      <c r="W6" s="137">
        <v>57</v>
      </c>
      <c r="X6" s="136">
        <v>34</v>
      </c>
      <c r="Y6" s="137">
        <v>54</v>
      </c>
      <c r="Z6" s="136">
        <v>52</v>
      </c>
      <c r="AA6" s="137">
        <v>41</v>
      </c>
      <c r="AB6" s="136">
        <v>44</v>
      </c>
      <c r="AC6" s="137">
        <v>39</v>
      </c>
      <c r="AD6" s="136">
        <v>45</v>
      </c>
      <c r="AE6" s="137">
        <v>41</v>
      </c>
      <c r="AF6" s="136">
        <v>39</v>
      </c>
      <c r="AG6" s="137">
        <v>31</v>
      </c>
      <c r="AH6" s="136">
        <v>45</v>
      </c>
      <c r="AI6" s="137">
        <v>32</v>
      </c>
      <c r="AJ6" s="138">
        <v>47</v>
      </c>
      <c r="AK6" s="139">
        <v>17</v>
      </c>
      <c r="AL6" s="138">
        <v>91</v>
      </c>
    </row>
    <row r="7" spans="1:39" s="120" customFormat="1" ht="15" customHeight="1" x14ac:dyDescent="0.4">
      <c r="B7" s="356" t="s">
        <v>414</v>
      </c>
      <c r="C7" s="326" t="s">
        <v>415</v>
      </c>
      <c r="D7" s="136">
        <f>D10</f>
        <v>1</v>
      </c>
      <c r="E7" s="137">
        <f t="shared" ref="E7:AL8" si="0">E10</f>
        <v>0</v>
      </c>
      <c r="F7" s="138">
        <v>39</v>
      </c>
      <c r="G7" s="138">
        <v>83</v>
      </c>
      <c r="H7" s="139">
        <v>79</v>
      </c>
      <c r="I7" s="136">
        <v>37</v>
      </c>
      <c r="J7" s="137">
        <v>42</v>
      </c>
      <c r="K7" s="139">
        <v>4</v>
      </c>
      <c r="L7" s="136">
        <v>1</v>
      </c>
      <c r="M7" s="137">
        <v>3</v>
      </c>
      <c r="N7" s="139">
        <v>12</v>
      </c>
      <c r="O7" s="139">
        <v>797</v>
      </c>
      <c r="P7" s="136">
        <v>398</v>
      </c>
      <c r="Q7" s="137">
        <v>399</v>
      </c>
      <c r="R7" s="136">
        <v>44</v>
      </c>
      <c r="S7" s="137">
        <v>36</v>
      </c>
      <c r="T7" s="136">
        <v>50</v>
      </c>
      <c r="U7" s="137">
        <v>51</v>
      </c>
      <c r="V7" s="136">
        <v>49</v>
      </c>
      <c r="W7" s="137">
        <v>39</v>
      </c>
      <c r="X7" s="136">
        <v>48</v>
      </c>
      <c r="Y7" s="137">
        <v>58</v>
      </c>
      <c r="Z7" s="136">
        <v>34</v>
      </c>
      <c r="AA7" s="137">
        <v>57</v>
      </c>
      <c r="AB7" s="136">
        <v>51</v>
      </c>
      <c r="AC7" s="137">
        <v>42</v>
      </c>
      <c r="AD7" s="136">
        <v>39</v>
      </c>
      <c r="AE7" s="137">
        <v>39</v>
      </c>
      <c r="AF7" s="136">
        <v>45</v>
      </c>
      <c r="AG7" s="137">
        <v>44</v>
      </c>
      <c r="AH7" s="136">
        <v>38</v>
      </c>
      <c r="AI7" s="137">
        <v>33</v>
      </c>
      <c r="AJ7" s="138">
        <v>45</v>
      </c>
      <c r="AK7" s="139">
        <v>16</v>
      </c>
      <c r="AL7" s="138">
        <v>94</v>
      </c>
    </row>
    <row r="8" spans="1:39" s="120" customFormat="1" ht="15" customHeight="1" x14ac:dyDescent="0.4">
      <c r="B8" s="356" t="s">
        <v>412</v>
      </c>
      <c r="C8" s="326" t="s">
        <v>353</v>
      </c>
      <c r="D8" s="136">
        <f>D11</f>
        <v>1</v>
      </c>
      <c r="E8" s="137">
        <f t="shared" si="0"/>
        <v>0</v>
      </c>
      <c r="F8" s="138">
        <f t="shared" si="0"/>
        <v>40</v>
      </c>
      <c r="G8" s="138">
        <f t="shared" si="0"/>
        <v>90</v>
      </c>
      <c r="H8" s="139">
        <f t="shared" si="0"/>
        <v>87</v>
      </c>
      <c r="I8" s="136">
        <f t="shared" si="0"/>
        <v>39</v>
      </c>
      <c r="J8" s="137">
        <f t="shared" si="0"/>
        <v>48</v>
      </c>
      <c r="K8" s="139">
        <f t="shared" si="0"/>
        <v>3</v>
      </c>
      <c r="L8" s="136">
        <f t="shared" si="0"/>
        <v>0</v>
      </c>
      <c r="M8" s="137">
        <f t="shared" si="0"/>
        <v>3</v>
      </c>
      <c r="N8" s="139">
        <f t="shared" si="0"/>
        <v>12</v>
      </c>
      <c r="O8" s="139">
        <f t="shared" si="0"/>
        <v>847</v>
      </c>
      <c r="P8" s="136">
        <f t="shared" si="0"/>
        <v>408</v>
      </c>
      <c r="Q8" s="137">
        <f t="shared" si="0"/>
        <v>439</v>
      </c>
      <c r="R8" s="136">
        <f t="shared" si="0"/>
        <v>45</v>
      </c>
      <c r="S8" s="137">
        <f t="shared" si="0"/>
        <v>67</v>
      </c>
      <c r="T8" s="136">
        <f t="shared" si="0"/>
        <v>46</v>
      </c>
      <c r="U8" s="137">
        <f t="shared" si="0"/>
        <v>38</v>
      </c>
      <c r="V8" s="136">
        <f t="shared" si="0"/>
        <v>52</v>
      </c>
      <c r="W8" s="137">
        <f t="shared" si="0"/>
        <v>53</v>
      </c>
      <c r="X8" s="136">
        <f t="shared" si="0"/>
        <v>53</v>
      </c>
      <c r="Y8" s="137">
        <f t="shared" si="0"/>
        <v>39</v>
      </c>
      <c r="Z8" s="136">
        <f t="shared" si="0"/>
        <v>49</v>
      </c>
      <c r="AA8" s="137">
        <f t="shared" si="0"/>
        <v>59</v>
      </c>
      <c r="AB8" s="136">
        <f t="shared" si="0"/>
        <v>34</v>
      </c>
      <c r="AC8" s="137">
        <f t="shared" si="0"/>
        <v>58</v>
      </c>
      <c r="AD8" s="136">
        <f t="shared" si="0"/>
        <v>42</v>
      </c>
      <c r="AE8" s="137">
        <f t="shared" si="0"/>
        <v>41</v>
      </c>
      <c r="AF8" s="136">
        <f t="shared" si="0"/>
        <v>41</v>
      </c>
      <c r="AG8" s="137">
        <f t="shared" si="0"/>
        <v>39</v>
      </c>
      <c r="AH8" s="136">
        <f t="shared" si="0"/>
        <v>46</v>
      </c>
      <c r="AI8" s="137">
        <f t="shared" si="0"/>
        <v>45</v>
      </c>
      <c r="AJ8" s="138">
        <f t="shared" si="0"/>
        <v>63</v>
      </c>
      <c r="AK8" s="139">
        <f t="shared" si="0"/>
        <v>16</v>
      </c>
      <c r="AL8" s="138">
        <f t="shared" si="0"/>
        <v>92</v>
      </c>
    </row>
    <row r="9" spans="1:39" s="120" customFormat="1" ht="6" customHeight="1" x14ac:dyDescent="0.4">
      <c r="C9" s="326"/>
      <c r="D9" s="136"/>
      <c r="E9" s="137"/>
      <c r="F9" s="138"/>
      <c r="G9" s="138"/>
      <c r="H9" s="139"/>
      <c r="I9" s="136"/>
      <c r="J9" s="137"/>
      <c r="K9" s="139"/>
      <c r="L9" s="136"/>
      <c r="M9" s="137"/>
      <c r="N9" s="139"/>
      <c r="O9" s="139"/>
      <c r="P9" s="136"/>
      <c r="Q9" s="137"/>
      <c r="R9" s="136"/>
      <c r="S9" s="137"/>
      <c r="T9" s="136"/>
      <c r="U9" s="137"/>
      <c r="V9" s="136"/>
      <c r="W9" s="137"/>
      <c r="X9" s="136"/>
      <c r="Y9" s="137"/>
      <c r="Z9" s="136"/>
      <c r="AA9" s="137"/>
      <c r="AB9" s="136"/>
      <c r="AC9" s="137"/>
      <c r="AD9" s="136"/>
      <c r="AE9" s="137"/>
      <c r="AF9" s="136"/>
      <c r="AG9" s="137"/>
      <c r="AH9" s="136"/>
      <c r="AI9" s="137"/>
      <c r="AJ9" s="138"/>
      <c r="AK9" s="139"/>
      <c r="AL9" s="138"/>
    </row>
    <row r="10" spans="1:39" s="120" customFormat="1" ht="15" customHeight="1" x14ac:dyDescent="0.4">
      <c r="B10" s="120" t="s">
        <v>354</v>
      </c>
      <c r="C10" s="326"/>
      <c r="D10" s="136">
        <f>D11</f>
        <v>1</v>
      </c>
      <c r="E10" s="137">
        <f t="shared" ref="E10:AL10" si="1">E11</f>
        <v>0</v>
      </c>
      <c r="F10" s="138">
        <f t="shared" si="1"/>
        <v>40</v>
      </c>
      <c r="G10" s="138">
        <f t="shared" si="1"/>
        <v>90</v>
      </c>
      <c r="H10" s="139">
        <f t="shared" si="1"/>
        <v>87</v>
      </c>
      <c r="I10" s="136">
        <f t="shared" si="1"/>
        <v>39</v>
      </c>
      <c r="J10" s="137">
        <f t="shared" si="1"/>
        <v>48</v>
      </c>
      <c r="K10" s="139">
        <f t="shared" si="1"/>
        <v>3</v>
      </c>
      <c r="L10" s="136">
        <f t="shared" si="1"/>
        <v>0</v>
      </c>
      <c r="M10" s="137">
        <f t="shared" si="1"/>
        <v>3</v>
      </c>
      <c r="N10" s="139">
        <f t="shared" si="1"/>
        <v>12</v>
      </c>
      <c r="O10" s="139">
        <f t="shared" si="1"/>
        <v>847</v>
      </c>
      <c r="P10" s="136">
        <f t="shared" si="1"/>
        <v>408</v>
      </c>
      <c r="Q10" s="137">
        <f t="shared" si="1"/>
        <v>439</v>
      </c>
      <c r="R10" s="136">
        <f t="shared" si="1"/>
        <v>45</v>
      </c>
      <c r="S10" s="137">
        <f t="shared" si="1"/>
        <v>67</v>
      </c>
      <c r="T10" s="136">
        <f t="shared" si="1"/>
        <v>46</v>
      </c>
      <c r="U10" s="137">
        <f t="shared" si="1"/>
        <v>38</v>
      </c>
      <c r="V10" s="136">
        <f t="shared" si="1"/>
        <v>52</v>
      </c>
      <c r="W10" s="137">
        <f t="shared" si="1"/>
        <v>53</v>
      </c>
      <c r="X10" s="136">
        <f t="shared" si="1"/>
        <v>53</v>
      </c>
      <c r="Y10" s="137">
        <f t="shared" si="1"/>
        <v>39</v>
      </c>
      <c r="Z10" s="136">
        <f t="shared" si="1"/>
        <v>49</v>
      </c>
      <c r="AA10" s="137">
        <f t="shared" si="1"/>
        <v>59</v>
      </c>
      <c r="AB10" s="136">
        <f t="shared" si="1"/>
        <v>34</v>
      </c>
      <c r="AC10" s="137">
        <f t="shared" si="1"/>
        <v>58</v>
      </c>
      <c r="AD10" s="136">
        <f t="shared" si="1"/>
        <v>42</v>
      </c>
      <c r="AE10" s="137">
        <f t="shared" si="1"/>
        <v>41</v>
      </c>
      <c r="AF10" s="136">
        <f t="shared" si="1"/>
        <v>41</v>
      </c>
      <c r="AG10" s="137">
        <f t="shared" si="1"/>
        <v>39</v>
      </c>
      <c r="AH10" s="136">
        <f t="shared" si="1"/>
        <v>46</v>
      </c>
      <c r="AI10" s="137">
        <f t="shared" si="1"/>
        <v>45</v>
      </c>
      <c r="AJ10" s="138">
        <f t="shared" si="1"/>
        <v>63</v>
      </c>
      <c r="AK10" s="139">
        <f t="shared" si="1"/>
        <v>16</v>
      </c>
      <c r="AL10" s="138">
        <f t="shared" si="1"/>
        <v>92</v>
      </c>
    </row>
    <row r="11" spans="1:39" s="120" customFormat="1" ht="15" customHeight="1" x14ac:dyDescent="0.4">
      <c r="B11" s="140">
        <v>1</v>
      </c>
      <c r="C11" s="141" t="s">
        <v>342</v>
      </c>
      <c r="D11" s="115">
        <v>1</v>
      </c>
      <c r="E11" s="142">
        <v>0</v>
      </c>
      <c r="F11" s="117">
        <v>40</v>
      </c>
      <c r="G11" s="143">
        <f>H11+K11</f>
        <v>90</v>
      </c>
      <c r="H11" s="114">
        <f>SUM(I11:J11)</f>
        <v>87</v>
      </c>
      <c r="I11" s="115">
        <v>39</v>
      </c>
      <c r="J11" s="116">
        <v>48</v>
      </c>
      <c r="K11" s="117">
        <f>SUM(L11:M11)</f>
        <v>3</v>
      </c>
      <c r="L11" s="115">
        <v>0</v>
      </c>
      <c r="M11" s="116">
        <v>3</v>
      </c>
      <c r="N11" s="117">
        <v>12</v>
      </c>
      <c r="O11" s="143">
        <f>SUM(P11:Q11)</f>
        <v>847</v>
      </c>
      <c r="P11" s="115">
        <f>R11+T11+V11+X11+Z11+AB11+AD11+AF11+AH11</f>
        <v>408</v>
      </c>
      <c r="Q11" s="116">
        <f>S11+U11+W11+Y11+AA11+AC11+AE11+AG11+AI11</f>
        <v>439</v>
      </c>
      <c r="R11" s="115">
        <v>45</v>
      </c>
      <c r="S11" s="116">
        <v>67</v>
      </c>
      <c r="T11" s="115">
        <v>46</v>
      </c>
      <c r="U11" s="117">
        <v>38</v>
      </c>
      <c r="V11" s="115">
        <v>52</v>
      </c>
      <c r="W11" s="116">
        <v>53</v>
      </c>
      <c r="X11" s="115">
        <v>53</v>
      </c>
      <c r="Y11" s="116">
        <v>39</v>
      </c>
      <c r="Z11" s="115">
        <v>49</v>
      </c>
      <c r="AA11" s="116">
        <v>59</v>
      </c>
      <c r="AB11" s="115">
        <v>34</v>
      </c>
      <c r="AC11" s="116">
        <v>58</v>
      </c>
      <c r="AD11" s="115">
        <v>42</v>
      </c>
      <c r="AE11" s="116">
        <v>41</v>
      </c>
      <c r="AF11" s="115">
        <v>41</v>
      </c>
      <c r="AG11" s="116">
        <v>39</v>
      </c>
      <c r="AH11" s="115">
        <v>46</v>
      </c>
      <c r="AI11" s="116">
        <v>45</v>
      </c>
      <c r="AJ11" s="117">
        <v>63</v>
      </c>
      <c r="AK11" s="143">
        <v>16</v>
      </c>
      <c r="AL11" s="143">
        <v>92</v>
      </c>
    </row>
    <row r="12" spans="1:39" s="120" customFormat="1" ht="15" customHeight="1" x14ac:dyDescent="0.4">
      <c r="B12" s="120" t="s">
        <v>32</v>
      </c>
      <c r="H12" s="27"/>
      <c r="I12" s="27"/>
      <c r="J12" s="27"/>
      <c r="K12" s="27"/>
      <c r="L12" s="27"/>
      <c r="M12" s="27"/>
      <c r="O12" s="27"/>
      <c r="Q12" s="27"/>
      <c r="S12" s="27"/>
      <c r="U12" s="27"/>
      <c r="W12" s="27"/>
      <c r="Y12" s="27"/>
      <c r="AA12" s="27"/>
      <c r="AC12" s="27"/>
      <c r="AE12" s="27"/>
      <c r="AG12" s="27"/>
      <c r="AI12" s="27"/>
    </row>
    <row r="13" spans="1:39" s="120" customFormat="1" ht="15" customHeight="1" x14ac:dyDescent="0.4"/>
  </sheetData>
  <phoneticPr fontId="1"/>
  <hyperlinks>
    <hyperlink ref="A1" location="目次!A1" display="目次へ" xr:uid="{00000000-0004-0000-0C00-000000000000}"/>
  </hyperlinks>
  <printOptions horizontalCentered="1" verticalCentered="1"/>
  <pageMargins left="0.7" right="0.7" top="0.75" bottom="0.75" header="0.3" footer="0.3"/>
  <pageSetup paperSize="9" scale="5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1F784-51F6-46BA-9FF4-1FC48B1FC395}">
  <sheetPr>
    <pageSetUpPr fitToPage="1"/>
  </sheetPr>
  <dimension ref="A1:AI56"/>
  <sheetViews>
    <sheetView view="pageBreakPreview" zoomScale="85" zoomScaleNormal="70" zoomScaleSheetLayoutView="85" workbookViewId="0">
      <selection activeCell="L18" sqref="L18"/>
    </sheetView>
  </sheetViews>
  <sheetFormatPr defaultColWidth="7.5" defaultRowHeight="15" customHeight="1" x14ac:dyDescent="0.4"/>
  <cols>
    <col min="1" max="1" width="7.5" style="441"/>
    <col min="2" max="2" width="3.125" style="441" customWidth="1"/>
    <col min="3" max="3" width="7.5" style="441" customWidth="1"/>
    <col min="4" max="4" width="7.625" style="441" bestFit="1" customWidth="1"/>
    <col min="5" max="5" width="7.75" style="441" customWidth="1"/>
    <col min="6" max="12" width="7.875" style="441" customWidth="1"/>
    <col min="13" max="15" width="5.625" style="441" customWidth="1"/>
    <col min="16" max="16" width="7.375" style="441" customWidth="1"/>
    <col min="17" max="31" width="7.875" style="441" customWidth="1"/>
    <col min="32" max="33" width="6.625" style="441" customWidth="1"/>
    <col min="34" max="35" width="7.875" style="441" customWidth="1"/>
    <col min="36" max="36" width="7.5" style="441" customWidth="1"/>
    <col min="37" max="16384" width="7.5" style="441"/>
  </cols>
  <sheetData>
    <row r="1" spans="1:35" ht="15" customHeight="1" x14ac:dyDescent="0.4">
      <c r="A1" s="440" t="s">
        <v>264</v>
      </c>
      <c r="B1" s="441" t="s">
        <v>131</v>
      </c>
      <c r="T1" s="442"/>
    </row>
    <row r="2" spans="1:35" ht="15" customHeight="1" x14ac:dyDescent="0.4">
      <c r="B2" s="441" t="s">
        <v>110</v>
      </c>
    </row>
    <row r="3" spans="1:35" s="443" customFormat="1" ht="11.25" x14ac:dyDescent="0.4">
      <c r="B3" s="444" t="s">
        <v>111</v>
      </c>
      <c r="C3" s="445"/>
      <c r="D3" s="446" t="s">
        <v>123</v>
      </c>
      <c r="E3" s="447"/>
      <c r="F3" s="448" t="s">
        <v>3</v>
      </c>
      <c r="G3" s="446"/>
      <c r="H3" s="449"/>
      <c r="I3" s="449"/>
      <c r="J3" s="449"/>
      <c r="K3" s="449"/>
      <c r="L3" s="450"/>
      <c r="M3" s="451" t="s">
        <v>4</v>
      </c>
      <c r="N3" s="452"/>
      <c r="O3" s="445"/>
      <c r="P3" s="453" t="s">
        <v>112</v>
      </c>
      <c r="Q3" s="448" t="s">
        <v>92</v>
      </c>
      <c r="R3" s="449"/>
      <c r="S3" s="449"/>
      <c r="T3" s="449"/>
      <c r="U3" s="449"/>
      <c r="V3" s="449"/>
      <c r="W3" s="449"/>
      <c r="X3" s="449"/>
      <c r="Y3" s="450"/>
      <c r="Z3" s="448" t="s">
        <v>113</v>
      </c>
      <c r="AA3" s="449"/>
      <c r="AB3" s="449"/>
      <c r="AC3" s="449"/>
      <c r="AD3" s="449"/>
      <c r="AE3" s="449"/>
      <c r="AF3" s="449"/>
      <c r="AG3" s="449"/>
      <c r="AH3" s="449"/>
      <c r="AI3" s="449"/>
    </row>
    <row r="4" spans="1:35" s="443" customFormat="1" ht="21" x14ac:dyDescent="0.4">
      <c r="B4" s="454"/>
      <c r="C4" s="455"/>
      <c r="D4" s="456" t="s">
        <v>124</v>
      </c>
      <c r="E4" s="457" t="s">
        <v>125</v>
      </c>
      <c r="F4" s="458" t="s">
        <v>7</v>
      </c>
      <c r="G4" s="448" t="s">
        <v>8</v>
      </c>
      <c r="H4" s="449"/>
      <c r="I4" s="450"/>
      <c r="J4" s="448" t="s">
        <v>9</v>
      </c>
      <c r="K4" s="449"/>
      <c r="L4" s="450"/>
      <c r="M4" s="459"/>
      <c r="N4" s="460"/>
      <c r="O4" s="461"/>
      <c r="P4" s="462"/>
      <c r="Q4" s="451" t="s">
        <v>14</v>
      </c>
      <c r="R4" s="449"/>
      <c r="S4" s="450"/>
      <c r="T4" s="448" t="s">
        <v>95</v>
      </c>
      <c r="U4" s="450"/>
      <c r="V4" s="448" t="s">
        <v>62</v>
      </c>
      <c r="W4" s="450"/>
      <c r="X4" s="448" t="s">
        <v>63</v>
      </c>
      <c r="Y4" s="450"/>
      <c r="Z4" s="448" t="s">
        <v>114</v>
      </c>
      <c r="AA4" s="450"/>
      <c r="AB4" s="448" t="s">
        <v>115</v>
      </c>
      <c r="AC4" s="450"/>
      <c r="AD4" s="448" t="s">
        <v>116</v>
      </c>
      <c r="AE4" s="450"/>
      <c r="AF4" s="448" t="s">
        <v>117</v>
      </c>
      <c r="AG4" s="450"/>
      <c r="AH4" s="448" t="s">
        <v>118</v>
      </c>
      <c r="AI4" s="449"/>
    </row>
    <row r="5" spans="1:35" s="443" customFormat="1" ht="11.25" x14ac:dyDescent="0.4">
      <c r="B5" s="460"/>
      <c r="C5" s="461"/>
      <c r="D5" s="463"/>
      <c r="E5" s="464" t="s">
        <v>126</v>
      </c>
      <c r="F5" s="465"/>
      <c r="G5" s="466" t="s">
        <v>14</v>
      </c>
      <c r="H5" s="467" t="s">
        <v>15</v>
      </c>
      <c r="I5" s="447" t="s">
        <v>16</v>
      </c>
      <c r="J5" s="466" t="s">
        <v>14</v>
      </c>
      <c r="K5" s="467" t="s">
        <v>15</v>
      </c>
      <c r="L5" s="447" t="s">
        <v>16</v>
      </c>
      <c r="M5" s="466" t="s">
        <v>14</v>
      </c>
      <c r="N5" s="467" t="s">
        <v>15</v>
      </c>
      <c r="O5" s="447" t="s">
        <v>16</v>
      </c>
      <c r="P5" s="468"/>
      <c r="Q5" s="469"/>
      <c r="R5" s="467" t="s">
        <v>15</v>
      </c>
      <c r="S5" s="447" t="s">
        <v>16</v>
      </c>
      <c r="T5" s="467" t="s">
        <v>15</v>
      </c>
      <c r="U5" s="447" t="s">
        <v>16</v>
      </c>
      <c r="V5" s="467" t="s">
        <v>15</v>
      </c>
      <c r="W5" s="447" t="s">
        <v>16</v>
      </c>
      <c r="X5" s="467" t="s">
        <v>15</v>
      </c>
      <c r="Y5" s="447" t="s">
        <v>16</v>
      </c>
      <c r="Z5" s="467" t="s">
        <v>15</v>
      </c>
      <c r="AA5" s="447" t="s">
        <v>16</v>
      </c>
      <c r="AB5" s="467" t="s">
        <v>15</v>
      </c>
      <c r="AC5" s="447" t="s">
        <v>16</v>
      </c>
      <c r="AD5" s="467" t="s">
        <v>15</v>
      </c>
      <c r="AE5" s="447" t="s">
        <v>16</v>
      </c>
      <c r="AF5" s="467" t="s">
        <v>15</v>
      </c>
      <c r="AG5" s="447" t="s">
        <v>16</v>
      </c>
      <c r="AH5" s="467" t="s">
        <v>15</v>
      </c>
      <c r="AI5" s="446" t="s">
        <v>16</v>
      </c>
    </row>
    <row r="6" spans="1:35" ht="15" customHeight="1" x14ac:dyDescent="0.4">
      <c r="B6" s="441" t="s">
        <v>407</v>
      </c>
      <c r="C6" s="470"/>
      <c r="D6" s="471">
        <v>80</v>
      </c>
      <c r="E6" s="472">
        <v>4</v>
      </c>
      <c r="F6" s="473">
        <v>6918</v>
      </c>
      <c r="G6" s="473">
        <v>4882</v>
      </c>
      <c r="H6" s="471">
        <v>3240</v>
      </c>
      <c r="I6" s="474">
        <v>1642</v>
      </c>
      <c r="J6" s="473">
        <v>2036</v>
      </c>
      <c r="K6" s="471">
        <v>1027</v>
      </c>
      <c r="L6" s="474">
        <v>1009</v>
      </c>
      <c r="M6" s="473">
        <v>781</v>
      </c>
      <c r="N6" s="471">
        <v>387</v>
      </c>
      <c r="O6" s="474">
        <v>394</v>
      </c>
      <c r="P6" s="473">
        <v>26436</v>
      </c>
      <c r="Q6" s="473">
        <v>71583</v>
      </c>
      <c r="R6" s="471">
        <v>35875</v>
      </c>
      <c r="S6" s="474">
        <v>35708</v>
      </c>
      <c r="T6" s="471">
        <v>12245</v>
      </c>
      <c r="U6" s="474">
        <v>11971</v>
      </c>
      <c r="V6" s="471">
        <v>11823</v>
      </c>
      <c r="W6" s="474">
        <v>12004</v>
      </c>
      <c r="X6" s="471">
        <v>11807</v>
      </c>
      <c r="Y6" s="474">
        <v>11733</v>
      </c>
      <c r="Z6" s="471">
        <v>24500</v>
      </c>
      <c r="AA6" s="474">
        <v>23759</v>
      </c>
      <c r="AB6" s="471">
        <v>2414</v>
      </c>
      <c r="AC6" s="474">
        <v>3591</v>
      </c>
      <c r="AD6" s="471">
        <v>4147</v>
      </c>
      <c r="AE6" s="474">
        <v>1309</v>
      </c>
      <c r="AF6" s="471">
        <v>809</v>
      </c>
      <c r="AG6" s="474">
        <v>1512</v>
      </c>
      <c r="AH6" s="471">
        <v>4005</v>
      </c>
      <c r="AI6" s="475">
        <v>5537</v>
      </c>
    </row>
    <row r="7" spans="1:35" ht="15" customHeight="1" x14ac:dyDescent="0.4">
      <c r="B7" s="441" t="s">
        <v>408</v>
      </c>
      <c r="C7" s="470"/>
      <c r="D7" s="471">
        <v>80</v>
      </c>
      <c r="E7" s="472">
        <v>4</v>
      </c>
      <c r="F7" s="473">
        <v>6882</v>
      </c>
      <c r="G7" s="473">
        <v>4893</v>
      </c>
      <c r="H7" s="471">
        <v>3225</v>
      </c>
      <c r="I7" s="474">
        <v>1668</v>
      </c>
      <c r="J7" s="473">
        <v>1989</v>
      </c>
      <c r="K7" s="471">
        <v>998</v>
      </c>
      <c r="L7" s="474">
        <v>991</v>
      </c>
      <c r="M7" s="473">
        <v>762</v>
      </c>
      <c r="N7" s="471">
        <v>392</v>
      </c>
      <c r="O7" s="474">
        <v>370</v>
      </c>
      <c r="P7" s="473">
        <v>28426</v>
      </c>
      <c r="Q7" s="473">
        <v>69729</v>
      </c>
      <c r="R7" s="471">
        <v>34891</v>
      </c>
      <c r="S7" s="474">
        <v>34838</v>
      </c>
      <c r="T7" s="471">
        <v>11650</v>
      </c>
      <c r="U7" s="474">
        <v>11574</v>
      </c>
      <c r="V7" s="471">
        <v>11758</v>
      </c>
      <c r="W7" s="474">
        <v>11607</v>
      </c>
      <c r="X7" s="471">
        <v>11483</v>
      </c>
      <c r="Y7" s="474">
        <v>11657</v>
      </c>
      <c r="Z7" s="471">
        <v>24023</v>
      </c>
      <c r="AA7" s="474">
        <v>23440</v>
      </c>
      <c r="AB7" s="471">
        <v>2450</v>
      </c>
      <c r="AC7" s="474">
        <v>3266</v>
      </c>
      <c r="AD7" s="471">
        <v>3662</v>
      </c>
      <c r="AE7" s="474">
        <v>1291</v>
      </c>
      <c r="AF7" s="471">
        <v>771</v>
      </c>
      <c r="AG7" s="474">
        <v>1343</v>
      </c>
      <c r="AH7" s="471">
        <v>3985</v>
      </c>
      <c r="AI7" s="475">
        <v>5498</v>
      </c>
    </row>
    <row r="8" spans="1:35" ht="15" customHeight="1" x14ac:dyDescent="0.4">
      <c r="B8" s="441" t="s">
        <v>409</v>
      </c>
      <c r="C8" s="470"/>
      <c r="D8" s="471">
        <v>78</v>
      </c>
      <c r="E8" s="472">
        <v>6</v>
      </c>
      <c r="F8" s="473">
        <v>6855</v>
      </c>
      <c r="G8" s="473">
        <v>4747</v>
      </c>
      <c r="H8" s="471">
        <v>3123</v>
      </c>
      <c r="I8" s="474">
        <v>1624</v>
      </c>
      <c r="J8" s="473">
        <v>2108</v>
      </c>
      <c r="K8" s="471">
        <v>1040</v>
      </c>
      <c r="L8" s="474">
        <v>1068</v>
      </c>
      <c r="M8" s="473">
        <v>781</v>
      </c>
      <c r="N8" s="471">
        <v>393</v>
      </c>
      <c r="O8" s="474">
        <v>388</v>
      </c>
      <c r="P8" s="473">
        <v>26636</v>
      </c>
      <c r="Q8" s="473">
        <v>68557</v>
      </c>
      <c r="R8" s="471">
        <v>34324</v>
      </c>
      <c r="S8" s="474">
        <v>34233</v>
      </c>
      <c r="T8" s="471">
        <v>11762</v>
      </c>
      <c r="U8" s="474">
        <v>11852</v>
      </c>
      <c r="V8" s="471">
        <v>11176</v>
      </c>
      <c r="W8" s="474">
        <v>11150</v>
      </c>
      <c r="X8" s="471">
        <v>11386</v>
      </c>
      <c r="Y8" s="474">
        <v>11231</v>
      </c>
      <c r="Z8" s="471">
        <v>23777</v>
      </c>
      <c r="AA8" s="474">
        <v>23269</v>
      </c>
      <c r="AB8" s="471">
        <v>2415</v>
      </c>
      <c r="AC8" s="474">
        <v>2921</v>
      </c>
      <c r="AD8" s="471">
        <v>3291</v>
      </c>
      <c r="AE8" s="474">
        <v>1275</v>
      </c>
      <c r="AF8" s="471">
        <v>814</v>
      </c>
      <c r="AG8" s="474">
        <v>1199</v>
      </c>
      <c r="AH8" s="471">
        <v>4027</v>
      </c>
      <c r="AI8" s="475">
        <v>5569</v>
      </c>
    </row>
    <row r="9" spans="1:35" ht="15" customHeight="1" x14ac:dyDescent="0.4">
      <c r="B9" s="441" t="s">
        <v>410</v>
      </c>
      <c r="C9" s="470"/>
      <c r="D9" s="471">
        <v>78</v>
      </c>
      <c r="E9" s="472">
        <v>6</v>
      </c>
      <c r="F9" s="473">
        <v>6811</v>
      </c>
      <c r="G9" s="473">
        <v>4689</v>
      </c>
      <c r="H9" s="471">
        <v>3098</v>
      </c>
      <c r="I9" s="474">
        <v>1591</v>
      </c>
      <c r="J9" s="473">
        <v>2122</v>
      </c>
      <c r="K9" s="471">
        <v>1058</v>
      </c>
      <c r="L9" s="474">
        <v>1064</v>
      </c>
      <c r="M9" s="473">
        <v>780</v>
      </c>
      <c r="N9" s="471">
        <v>395</v>
      </c>
      <c r="O9" s="474">
        <v>385</v>
      </c>
      <c r="P9" s="473">
        <v>26389</v>
      </c>
      <c r="Q9" s="473">
        <v>67683</v>
      </c>
      <c r="R9" s="471">
        <v>33666</v>
      </c>
      <c r="S9" s="474">
        <v>34017</v>
      </c>
      <c r="T9" s="471">
        <v>11745</v>
      </c>
      <c r="U9" s="474">
        <v>11948</v>
      </c>
      <c r="V9" s="471">
        <v>11146</v>
      </c>
      <c r="W9" s="474">
        <v>11332</v>
      </c>
      <c r="X9" s="471">
        <v>10775</v>
      </c>
      <c r="Y9" s="474">
        <v>10737</v>
      </c>
      <c r="Z9" s="471">
        <v>23350</v>
      </c>
      <c r="AA9" s="474">
        <v>23387</v>
      </c>
      <c r="AB9" s="471">
        <v>2363</v>
      </c>
      <c r="AC9" s="474">
        <v>2712</v>
      </c>
      <c r="AD9" s="471">
        <v>2994</v>
      </c>
      <c r="AE9" s="474">
        <v>1250</v>
      </c>
      <c r="AF9" s="471">
        <v>1097</v>
      </c>
      <c r="AG9" s="474">
        <v>1536</v>
      </c>
      <c r="AH9" s="471">
        <v>3862</v>
      </c>
      <c r="AI9" s="475">
        <v>5132</v>
      </c>
    </row>
    <row r="10" spans="1:35" ht="15" customHeight="1" x14ac:dyDescent="0.4">
      <c r="B10" s="441" t="s">
        <v>411</v>
      </c>
      <c r="C10" s="476"/>
      <c r="D10" s="471">
        <f>D12+D15+D38</f>
        <v>75</v>
      </c>
      <c r="E10" s="472">
        <f t="shared" ref="E10:AI10" si="0">E12+E15+E38</f>
        <v>6</v>
      </c>
      <c r="F10" s="473">
        <f t="shared" si="0"/>
        <v>6499</v>
      </c>
      <c r="G10" s="473">
        <f t="shared" si="0"/>
        <v>4657</v>
      </c>
      <c r="H10" s="471">
        <f t="shared" si="0"/>
        <v>3036</v>
      </c>
      <c r="I10" s="474">
        <f t="shared" si="0"/>
        <v>1621</v>
      </c>
      <c r="J10" s="473">
        <f t="shared" si="0"/>
        <v>1842</v>
      </c>
      <c r="K10" s="471">
        <f t="shared" si="0"/>
        <v>915</v>
      </c>
      <c r="L10" s="474">
        <f t="shared" si="0"/>
        <v>927</v>
      </c>
      <c r="M10" s="473">
        <f t="shared" si="0"/>
        <v>760</v>
      </c>
      <c r="N10" s="471">
        <f t="shared" si="0"/>
        <v>387</v>
      </c>
      <c r="O10" s="474">
        <f t="shared" si="0"/>
        <v>373</v>
      </c>
      <c r="P10" s="473">
        <f t="shared" si="0"/>
        <v>25151</v>
      </c>
      <c r="Q10" s="473">
        <f t="shared" si="0"/>
        <v>67903</v>
      </c>
      <c r="R10" s="471">
        <f t="shared" si="0"/>
        <v>33690</v>
      </c>
      <c r="S10" s="474">
        <f t="shared" si="0"/>
        <v>34213</v>
      </c>
      <c r="T10" s="471">
        <f t="shared" si="0"/>
        <v>11662</v>
      </c>
      <c r="U10" s="474">
        <f t="shared" si="0"/>
        <v>11640</v>
      </c>
      <c r="V10" s="471">
        <f t="shared" si="0"/>
        <v>11246</v>
      </c>
      <c r="W10" s="474">
        <f>W12+W15+W38</f>
        <v>11526</v>
      </c>
      <c r="X10" s="471">
        <f t="shared" si="0"/>
        <v>10782</v>
      </c>
      <c r="Y10" s="474">
        <f t="shared" si="0"/>
        <v>11047</v>
      </c>
      <c r="Z10" s="471">
        <f t="shared" si="0"/>
        <v>23364</v>
      </c>
      <c r="AA10" s="474">
        <f t="shared" si="0"/>
        <v>23191</v>
      </c>
      <c r="AB10" s="471">
        <f t="shared" si="0"/>
        <v>2272</v>
      </c>
      <c r="AC10" s="474">
        <f t="shared" si="0"/>
        <v>2600</v>
      </c>
      <c r="AD10" s="471">
        <f t="shared" si="0"/>
        <v>2912</v>
      </c>
      <c r="AE10" s="474">
        <f t="shared" si="0"/>
        <v>1286</v>
      </c>
      <c r="AF10" s="471">
        <f t="shared" si="0"/>
        <v>1126</v>
      </c>
      <c r="AG10" s="474">
        <f t="shared" si="0"/>
        <v>1459</v>
      </c>
      <c r="AH10" s="471">
        <f t="shared" si="0"/>
        <v>4016</v>
      </c>
      <c r="AI10" s="475">
        <f t="shared" si="0"/>
        <v>5677</v>
      </c>
    </row>
    <row r="11" spans="1:35" ht="6" customHeight="1" x14ac:dyDescent="0.4">
      <c r="C11" s="470"/>
      <c r="D11" s="471"/>
      <c r="E11" s="472"/>
      <c r="F11" s="473"/>
      <c r="G11" s="473"/>
      <c r="H11" s="471"/>
      <c r="I11" s="474"/>
      <c r="J11" s="473"/>
      <c r="K11" s="471"/>
      <c r="L11" s="474"/>
      <c r="M11" s="473"/>
      <c r="N11" s="471"/>
      <c r="O11" s="474"/>
      <c r="P11" s="473"/>
      <c r="Q11" s="473"/>
      <c r="R11" s="471"/>
      <c r="S11" s="474"/>
      <c r="T11" s="471"/>
      <c r="U11" s="474"/>
      <c r="V11" s="471"/>
      <c r="W11" s="474"/>
      <c r="X11" s="471"/>
      <c r="Y11" s="474"/>
      <c r="Z11" s="471"/>
      <c r="AA11" s="474"/>
      <c r="AB11" s="471"/>
      <c r="AC11" s="474"/>
      <c r="AD11" s="471"/>
      <c r="AE11" s="474"/>
      <c r="AF11" s="471"/>
      <c r="AG11" s="474"/>
      <c r="AH11" s="471"/>
      <c r="AI11" s="475"/>
    </row>
    <row r="12" spans="1:35" ht="15" customHeight="1" x14ac:dyDescent="0.4">
      <c r="B12" s="441" t="s">
        <v>132</v>
      </c>
      <c r="C12" s="470"/>
      <c r="D12" s="471">
        <f>D13</f>
        <v>1</v>
      </c>
      <c r="E12" s="472">
        <f t="shared" ref="E12:AG12" si="1">E13</f>
        <v>0</v>
      </c>
      <c r="F12" s="473">
        <f>F13</f>
        <v>124</v>
      </c>
      <c r="G12" s="473">
        <f t="shared" si="1"/>
        <v>84</v>
      </c>
      <c r="H12" s="471">
        <f>H13</f>
        <v>56</v>
      </c>
      <c r="I12" s="474">
        <f t="shared" si="1"/>
        <v>28</v>
      </c>
      <c r="J12" s="473">
        <f t="shared" si="1"/>
        <v>40</v>
      </c>
      <c r="K12" s="471">
        <f t="shared" si="1"/>
        <v>17</v>
      </c>
      <c r="L12" s="474">
        <f t="shared" si="1"/>
        <v>23</v>
      </c>
      <c r="M12" s="473">
        <f t="shared" si="1"/>
        <v>0</v>
      </c>
      <c r="N12" s="471">
        <f t="shared" si="1"/>
        <v>0</v>
      </c>
      <c r="O12" s="474">
        <f t="shared" si="1"/>
        <v>0</v>
      </c>
      <c r="P12" s="473">
        <f t="shared" si="1"/>
        <v>440</v>
      </c>
      <c r="Q12" s="473">
        <f t="shared" si="1"/>
        <v>1283</v>
      </c>
      <c r="R12" s="471">
        <f t="shared" si="1"/>
        <v>590</v>
      </c>
      <c r="S12" s="474">
        <f t="shared" si="1"/>
        <v>693</v>
      </c>
      <c r="T12" s="471">
        <f t="shared" si="1"/>
        <v>193</v>
      </c>
      <c r="U12" s="474">
        <f t="shared" si="1"/>
        <v>241</v>
      </c>
      <c r="V12" s="471">
        <f t="shared" si="1"/>
        <v>192</v>
      </c>
      <c r="W12" s="474">
        <f t="shared" si="1"/>
        <v>231</v>
      </c>
      <c r="X12" s="471">
        <f t="shared" si="1"/>
        <v>205</v>
      </c>
      <c r="Y12" s="474">
        <f t="shared" si="1"/>
        <v>221</v>
      </c>
      <c r="Z12" s="471">
        <f t="shared" si="1"/>
        <v>590</v>
      </c>
      <c r="AA12" s="474">
        <f t="shared" si="1"/>
        <v>693</v>
      </c>
      <c r="AB12" s="471">
        <f t="shared" si="1"/>
        <v>0</v>
      </c>
      <c r="AC12" s="474">
        <f t="shared" si="1"/>
        <v>0</v>
      </c>
      <c r="AD12" s="471">
        <f t="shared" si="1"/>
        <v>0</v>
      </c>
      <c r="AE12" s="474">
        <f t="shared" si="1"/>
        <v>0</v>
      </c>
      <c r="AF12" s="471">
        <f t="shared" si="1"/>
        <v>0</v>
      </c>
      <c r="AG12" s="474">
        <f t="shared" si="1"/>
        <v>0</v>
      </c>
      <c r="AH12" s="471">
        <v>0</v>
      </c>
      <c r="AI12" s="475">
        <v>0</v>
      </c>
    </row>
    <row r="13" spans="1:35" ht="15" customHeight="1" x14ac:dyDescent="0.4">
      <c r="B13" s="441">
        <v>1</v>
      </c>
      <c r="C13" s="476" t="s">
        <v>77</v>
      </c>
      <c r="D13" s="471">
        <v>1</v>
      </c>
      <c r="E13" s="472">
        <v>0</v>
      </c>
      <c r="F13" s="473">
        <f>G13+J13</f>
        <v>124</v>
      </c>
      <c r="G13" s="473">
        <f>H13+I13</f>
        <v>84</v>
      </c>
      <c r="H13" s="471">
        <v>56</v>
      </c>
      <c r="I13" s="474">
        <v>28</v>
      </c>
      <c r="J13" s="473">
        <f>K13+L13</f>
        <v>40</v>
      </c>
      <c r="K13" s="471">
        <v>17</v>
      </c>
      <c r="L13" s="474">
        <v>23</v>
      </c>
      <c r="M13" s="473">
        <f>N13+O13</f>
        <v>0</v>
      </c>
      <c r="N13" s="471">
        <v>0</v>
      </c>
      <c r="O13" s="474">
        <v>0</v>
      </c>
      <c r="P13" s="473">
        <v>440</v>
      </c>
      <c r="Q13" s="473">
        <f>R13+S13</f>
        <v>1283</v>
      </c>
      <c r="R13" s="471">
        <f>T13+V13+X13</f>
        <v>590</v>
      </c>
      <c r="S13" s="474">
        <f>U13+W13+Y13</f>
        <v>693</v>
      </c>
      <c r="T13" s="471">
        <v>193</v>
      </c>
      <c r="U13" s="474">
        <v>241</v>
      </c>
      <c r="V13" s="471">
        <v>192</v>
      </c>
      <c r="W13" s="474">
        <v>231</v>
      </c>
      <c r="X13" s="471">
        <v>205</v>
      </c>
      <c r="Y13" s="474">
        <v>221</v>
      </c>
      <c r="Z13" s="471">
        <v>590</v>
      </c>
      <c r="AA13" s="474">
        <v>693</v>
      </c>
      <c r="AB13" s="471">
        <v>0</v>
      </c>
      <c r="AC13" s="474">
        <v>0</v>
      </c>
      <c r="AD13" s="471">
        <v>0</v>
      </c>
      <c r="AE13" s="474">
        <v>0</v>
      </c>
      <c r="AF13" s="471">
        <v>0</v>
      </c>
      <c r="AG13" s="474">
        <v>0</v>
      </c>
      <c r="AH13" s="471">
        <v>0</v>
      </c>
      <c r="AI13" s="475">
        <v>0</v>
      </c>
    </row>
    <row r="14" spans="1:35" ht="6" customHeight="1" x14ac:dyDescent="0.4">
      <c r="C14" s="476"/>
      <c r="D14" s="471"/>
      <c r="E14" s="472"/>
      <c r="F14" s="473"/>
      <c r="G14" s="473"/>
      <c r="H14" s="471"/>
      <c r="I14" s="474"/>
      <c r="J14" s="473"/>
      <c r="K14" s="471"/>
      <c r="L14" s="474"/>
      <c r="M14" s="473"/>
      <c r="N14" s="471"/>
      <c r="O14" s="474"/>
      <c r="P14" s="473"/>
      <c r="Q14" s="473"/>
      <c r="R14" s="471"/>
      <c r="S14" s="474"/>
      <c r="T14" s="471"/>
      <c r="U14" s="474"/>
      <c r="V14" s="471"/>
      <c r="W14" s="474"/>
      <c r="X14" s="471"/>
      <c r="Y14" s="474"/>
      <c r="Z14" s="471"/>
      <c r="AA14" s="474"/>
      <c r="AB14" s="471"/>
      <c r="AC14" s="474"/>
      <c r="AD14" s="471"/>
      <c r="AE14" s="474"/>
      <c r="AF14" s="471"/>
      <c r="AG14" s="474"/>
      <c r="AH14" s="471"/>
      <c r="AI14" s="475"/>
    </row>
    <row r="15" spans="1:35" ht="15" customHeight="1" x14ac:dyDescent="0.4">
      <c r="B15" s="441" t="s">
        <v>133</v>
      </c>
      <c r="C15" s="470"/>
      <c r="D15" s="471">
        <f>SUM(D16:D36)</f>
        <v>38</v>
      </c>
      <c r="E15" s="477">
        <f t="shared" ref="E15:M15" si="2">SUM(E16:E36)</f>
        <v>6</v>
      </c>
      <c r="F15" s="471">
        <f t="shared" si="2"/>
        <v>3044</v>
      </c>
      <c r="G15" s="471">
        <f t="shared" si="2"/>
        <v>2411</v>
      </c>
      <c r="H15" s="471">
        <f t="shared" si="2"/>
        <v>1506</v>
      </c>
      <c r="I15" s="477">
        <f t="shared" si="2"/>
        <v>905</v>
      </c>
      <c r="J15" s="471">
        <f t="shared" si="2"/>
        <v>633</v>
      </c>
      <c r="K15" s="471">
        <f t="shared" si="2"/>
        <v>332</v>
      </c>
      <c r="L15" s="477">
        <f t="shared" si="2"/>
        <v>301</v>
      </c>
      <c r="M15" s="471">
        <f t="shared" si="2"/>
        <v>359</v>
      </c>
      <c r="N15" s="471">
        <f>SUM(N16:N36)</f>
        <v>179</v>
      </c>
      <c r="O15" s="477">
        <f t="shared" ref="O15:AI15" si="3">SUM(O16:O36)</f>
        <v>180</v>
      </c>
      <c r="P15" s="471">
        <f t="shared" si="3"/>
        <v>10600</v>
      </c>
      <c r="Q15" s="471">
        <f t="shared" si="3"/>
        <v>29106</v>
      </c>
      <c r="R15" s="471">
        <f t="shared" si="3"/>
        <v>13760</v>
      </c>
      <c r="S15" s="477">
        <f t="shared" si="3"/>
        <v>15346</v>
      </c>
      <c r="T15" s="471">
        <f t="shared" si="3"/>
        <v>4858</v>
      </c>
      <c r="U15" s="477">
        <f t="shared" si="3"/>
        <v>5271</v>
      </c>
      <c r="V15" s="471">
        <f t="shared" si="3"/>
        <v>4528</v>
      </c>
      <c r="W15" s="477">
        <f t="shared" si="3"/>
        <v>5137</v>
      </c>
      <c r="X15" s="471">
        <f t="shared" si="3"/>
        <v>4374</v>
      </c>
      <c r="Y15" s="477">
        <f t="shared" si="3"/>
        <v>4938</v>
      </c>
      <c r="Z15" s="471">
        <f t="shared" si="3"/>
        <v>4142</v>
      </c>
      <c r="AA15" s="477">
        <f t="shared" si="3"/>
        <v>5628</v>
      </c>
      <c r="AB15" s="471">
        <f t="shared" si="3"/>
        <v>2272</v>
      </c>
      <c r="AC15" s="477">
        <f t="shared" si="3"/>
        <v>2600</v>
      </c>
      <c r="AD15" s="471">
        <f t="shared" si="3"/>
        <v>2912</v>
      </c>
      <c r="AE15" s="477">
        <f t="shared" si="3"/>
        <v>1286</v>
      </c>
      <c r="AF15" s="471">
        <f t="shared" si="3"/>
        <v>651</v>
      </c>
      <c r="AG15" s="477">
        <f t="shared" si="3"/>
        <v>1459</v>
      </c>
      <c r="AH15" s="471">
        <f t="shared" si="3"/>
        <v>3783</v>
      </c>
      <c r="AI15" s="475">
        <f t="shared" si="3"/>
        <v>4373</v>
      </c>
    </row>
    <row r="16" spans="1:35" ht="15" customHeight="1" x14ac:dyDescent="0.4">
      <c r="B16" s="441">
        <v>1</v>
      </c>
      <c r="C16" s="470" t="s">
        <v>134</v>
      </c>
      <c r="D16" s="478">
        <v>1</v>
      </c>
      <c r="E16" s="478">
        <v>0</v>
      </c>
      <c r="F16" s="473">
        <f t="shared" ref="F16:F36" si="4">G16+J16</f>
        <v>54</v>
      </c>
      <c r="G16" s="473">
        <f t="shared" ref="G16:G36" si="5">H16+I16</f>
        <v>54</v>
      </c>
      <c r="H16" s="471">
        <v>27</v>
      </c>
      <c r="I16" s="474">
        <v>27</v>
      </c>
      <c r="J16" s="473">
        <f t="shared" ref="J16:J36" si="6">K16+L16</f>
        <v>0</v>
      </c>
      <c r="K16" s="471">
        <v>0</v>
      </c>
      <c r="L16" s="474">
        <v>0</v>
      </c>
      <c r="M16" s="473">
        <f t="shared" ref="M16:M36" si="7">N16+O16</f>
        <v>6</v>
      </c>
      <c r="N16" s="471">
        <v>2</v>
      </c>
      <c r="O16" s="474">
        <v>4</v>
      </c>
      <c r="P16" s="471">
        <v>238</v>
      </c>
      <c r="Q16" s="473">
        <f t="shared" ref="Q16:Q36" si="8">R16+S16</f>
        <v>700</v>
      </c>
      <c r="R16" s="471">
        <f t="shared" ref="R16:S36" si="9">T16+V16+X16</f>
        <v>220</v>
      </c>
      <c r="S16" s="474">
        <f t="shared" si="9"/>
        <v>480</v>
      </c>
      <c r="T16" s="471">
        <v>92</v>
      </c>
      <c r="U16" s="474">
        <v>146</v>
      </c>
      <c r="V16" s="471">
        <v>67</v>
      </c>
      <c r="W16" s="474">
        <v>169</v>
      </c>
      <c r="X16" s="471">
        <v>61</v>
      </c>
      <c r="Y16" s="474">
        <v>165</v>
      </c>
      <c r="Z16" s="471">
        <v>0</v>
      </c>
      <c r="AA16" s="474">
        <v>0</v>
      </c>
      <c r="AB16" s="471">
        <v>0</v>
      </c>
      <c r="AC16" s="474">
        <v>0</v>
      </c>
      <c r="AD16" s="471">
        <v>0</v>
      </c>
      <c r="AE16" s="474">
        <v>0</v>
      </c>
      <c r="AF16" s="471">
        <v>0</v>
      </c>
      <c r="AG16" s="474">
        <v>0</v>
      </c>
      <c r="AH16" s="471">
        <v>220</v>
      </c>
      <c r="AI16" s="475">
        <v>480</v>
      </c>
    </row>
    <row r="17" spans="2:35" ht="15" customHeight="1" x14ac:dyDescent="0.4">
      <c r="B17" s="441">
        <v>2</v>
      </c>
      <c r="C17" s="470" t="s">
        <v>135</v>
      </c>
      <c r="D17" s="478">
        <v>2</v>
      </c>
      <c r="E17" s="478">
        <v>1</v>
      </c>
      <c r="F17" s="473">
        <f t="shared" si="4"/>
        <v>235</v>
      </c>
      <c r="G17" s="473">
        <f t="shared" si="5"/>
        <v>204</v>
      </c>
      <c r="H17" s="471">
        <v>137</v>
      </c>
      <c r="I17" s="474">
        <v>67</v>
      </c>
      <c r="J17" s="473">
        <f t="shared" si="6"/>
        <v>31</v>
      </c>
      <c r="K17" s="471">
        <v>21</v>
      </c>
      <c r="L17" s="474">
        <v>10</v>
      </c>
      <c r="M17" s="473">
        <f t="shared" si="7"/>
        <v>38</v>
      </c>
      <c r="N17" s="471">
        <v>26</v>
      </c>
      <c r="O17" s="474">
        <v>12</v>
      </c>
      <c r="P17" s="471">
        <v>918</v>
      </c>
      <c r="Q17" s="473">
        <f t="shared" si="8"/>
        <v>2628</v>
      </c>
      <c r="R17" s="471">
        <f t="shared" si="9"/>
        <v>1780</v>
      </c>
      <c r="S17" s="474">
        <f t="shared" si="9"/>
        <v>848</v>
      </c>
      <c r="T17" s="471">
        <v>600</v>
      </c>
      <c r="U17" s="474">
        <v>290</v>
      </c>
      <c r="V17" s="471">
        <v>581</v>
      </c>
      <c r="W17" s="474">
        <v>274</v>
      </c>
      <c r="X17" s="471">
        <v>599</v>
      </c>
      <c r="Y17" s="474">
        <v>284</v>
      </c>
      <c r="Z17" s="471">
        <v>528</v>
      </c>
      <c r="AA17" s="474">
        <v>513</v>
      </c>
      <c r="AB17" s="471">
        <v>0</v>
      </c>
      <c r="AC17" s="474">
        <v>0</v>
      </c>
      <c r="AD17" s="471">
        <v>807</v>
      </c>
      <c r="AE17" s="474">
        <v>73</v>
      </c>
      <c r="AF17" s="471">
        <v>0</v>
      </c>
      <c r="AG17" s="474">
        <v>0</v>
      </c>
      <c r="AH17" s="471">
        <v>445</v>
      </c>
      <c r="AI17" s="475">
        <v>262</v>
      </c>
    </row>
    <row r="18" spans="2:35" ht="15" customHeight="1" x14ac:dyDescent="0.4">
      <c r="B18" s="441">
        <v>3</v>
      </c>
      <c r="C18" s="476" t="s">
        <v>74</v>
      </c>
      <c r="D18" s="478">
        <v>0</v>
      </c>
      <c r="E18" s="478">
        <v>1</v>
      </c>
      <c r="F18" s="473">
        <f t="shared" si="4"/>
        <v>74</v>
      </c>
      <c r="G18" s="473">
        <f t="shared" si="5"/>
        <v>66</v>
      </c>
      <c r="H18" s="471">
        <v>46</v>
      </c>
      <c r="I18" s="474">
        <v>20</v>
      </c>
      <c r="J18" s="473">
        <f t="shared" si="6"/>
        <v>8</v>
      </c>
      <c r="K18" s="471">
        <v>5</v>
      </c>
      <c r="L18" s="474">
        <v>3</v>
      </c>
      <c r="M18" s="473">
        <f t="shared" si="7"/>
        <v>7</v>
      </c>
      <c r="N18" s="471">
        <v>7</v>
      </c>
      <c r="O18" s="474">
        <v>0</v>
      </c>
      <c r="P18" s="471">
        <v>210</v>
      </c>
      <c r="Q18" s="473">
        <f t="shared" si="8"/>
        <v>347</v>
      </c>
      <c r="R18" s="471">
        <f t="shared" si="9"/>
        <v>318</v>
      </c>
      <c r="S18" s="474">
        <f t="shared" si="9"/>
        <v>29</v>
      </c>
      <c r="T18" s="471">
        <v>116</v>
      </c>
      <c r="U18" s="474">
        <v>6</v>
      </c>
      <c r="V18" s="471">
        <v>97</v>
      </c>
      <c r="W18" s="474">
        <v>11</v>
      </c>
      <c r="X18" s="471">
        <v>105</v>
      </c>
      <c r="Y18" s="474">
        <v>12</v>
      </c>
      <c r="Z18" s="471">
        <v>0</v>
      </c>
      <c r="AA18" s="474">
        <v>0</v>
      </c>
      <c r="AB18" s="471">
        <v>0</v>
      </c>
      <c r="AC18" s="474">
        <v>0</v>
      </c>
      <c r="AD18" s="471">
        <v>318</v>
      </c>
      <c r="AE18" s="474">
        <v>29</v>
      </c>
      <c r="AF18" s="471">
        <v>0</v>
      </c>
      <c r="AG18" s="474">
        <v>0</v>
      </c>
      <c r="AH18" s="471">
        <v>0</v>
      </c>
      <c r="AI18" s="475">
        <v>0</v>
      </c>
    </row>
    <row r="19" spans="2:35" ht="15" customHeight="1" x14ac:dyDescent="0.4">
      <c r="B19" s="441">
        <v>4</v>
      </c>
      <c r="C19" s="476" t="s">
        <v>136</v>
      </c>
      <c r="D19" s="478">
        <v>1</v>
      </c>
      <c r="E19" s="478">
        <v>0</v>
      </c>
      <c r="F19" s="473">
        <f t="shared" si="4"/>
        <v>76</v>
      </c>
      <c r="G19" s="473">
        <f t="shared" si="5"/>
        <v>64</v>
      </c>
      <c r="H19" s="471">
        <v>35</v>
      </c>
      <c r="I19" s="474">
        <v>29</v>
      </c>
      <c r="J19" s="473">
        <f t="shared" si="6"/>
        <v>12</v>
      </c>
      <c r="K19" s="471">
        <v>6</v>
      </c>
      <c r="L19" s="474">
        <v>6</v>
      </c>
      <c r="M19" s="473">
        <f t="shared" si="7"/>
        <v>11</v>
      </c>
      <c r="N19" s="471">
        <v>6</v>
      </c>
      <c r="O19" s="474">
        <v>5</v>
      </c>
      <c r="P19" s="471">
        <v>240</v>
      </c>
      <c r="Q19" s="473">
        <f t="shared" si="8"/>
        <v>652</v>
      </c>
      <c r="R19" s="471">
        <f t="shared" si="9"/>
        <v>249</v>
      </c>
      <c r="S19" s="474">
        <f t="shared" si="9"/>
        <v>403</v>
      </c>
      <c r="T19" s="471">
        <v>103</v>
      </c>
      <c r="U19" s="474">
        <v>131</v>
      </c>
      <c r="V19" s="471">
        <v>77</v>
      </c>
      <c r="W19" s="474">
        <v>134</v>
      </c>
      <c r="X19" s="471">
        <v>69</v>
      </c>
      <c r="Y19" s="474">
        <v>138</v>
      </c>
      <c r="Z19" s="471">
        <v>0</v>
      </c>
      <c r="AA19" s="474">
        <v>0</v>
      </c>
      <c r="AB19" s="471">
        <v>195</v>
      </c>
      <c r="AC19" s="474">
        <v>242</v>
      </c>
      <c r="AD19" s="471">
        <v>0</v>
      </c>
      <c r="AE19" s="474">
        <v>0</v>
      </c>
      <c r="AF19" s="471">
        <v>0</v>
      </c>
      <c r="AG19" s="474">
        <v>0</v>
      </c>
      <c r="AH19" s="471">
        <v>54</v>
      </c>
      <c r="AI19" s="475">
        <v>161</v>
      </c>
    </row>
    <row r="20" spans="2:35" ht="15" customHeight="1" x14ac:dyDescent="0.4">
      <c r="B20" s="441">
        <v>5</v>
      </c>
      <c r="C20" s="476" t="s">
        <v>90</v>
      </c>
      <c r="D20" s="478">
        <v>0</v>
      </c>
      <c r="E20" s="478">
        <v>1</v>
      </c>
      <c r="F20" s="473">
        <f t="shared" si="4"/>
        <v>81</v>
      </c>
      <c r="G20" s="473">
        <f t="shared" si="5"/>
        <v>69</v>
      </c>
      <c r="H20" s="471">
        <v>43</v>
      </c>
      <c r="I20" s="474">
        <v>26</v>
      </c>
      <c r="J20" s="473">
        <f t="shared" si="6"/>
        <v>12</v>
      </c>
      <c r="K20" s="471">
        <v>8</v>
      </c>
      <c r="L20" s="474">
        <v>4</v>
      </c>
      <c r="M20" s="473">
        <f t="shared" si="7"/>
        <v>7</v>
      </c>
      <c r="N20" s="471">
        <v>2</v>
      </c>
      <c r="O20" s="474">
        <v>5</v>
      </c>
      <c r="P20" s="471">
        <v>360</v>
      </c>
      <c r="Q20" s="473">
        <f t="shared" si="8"/>
        <v>1079</v>
      </c>
      <c r="R20" s="471">
        <f t="shared" si="9"/>
        <v>541</v>
      </c>
      <c r="S20" s="474">
        <f t="shared" si="9"/>
        <v>538</v>
      </c>
      <c r="T20" s="471">
        <v>183</v>
      </c>
      <c r="U20" s="474">
        <v>178</v>
      </c>
      <c r="V20" s="471">
        <v>187</v>
      </c>
      <c r="W20" s="474">
        <v>174</v>
      </c>
      <c r="X20" s="471">
        <v>171</v>
      </c>
      <c r="Y20" s="474">
        <v>186</v>
      </c>
      <c r="Z20" s="471">
        <v>0</v>
      </c>
      <c r="AA20" s="474">
        <v>0</v>
      </c>
      <c r="AB20" s="471">
        <v>0</v>
      </c>
      <c r="AC20" s="474">
        <v>0</v>
      </c>
      <c r="AD20" s="471">
        <v>0</v>
      </c>
      <c r="AE20" s="474">
        <v>0</v>
      </c>
      <c r="AF20" s="471">
        <v>0</v>
      </c>
      <c r="AG20" s="474">
        <v>0</v>
      </c>
      <c r="AH20" s="471">
        <v>541</v>
      </c>
      <c r="AI20" s="475">
        <v>538</v>
      </c>
    </row>
    <row r="21" spans="2:35" ht="15" customHeight="1" x14ac:dyDescent="0.4">
      <c r="B21" s="441">
        <v>6</v>
      </c>
      <c r="C21" s="476" t="s">
        <v>137</v>
      </c>
      <c r="D21" s="478">
        <v>2</v>
      </c>
      <c r="E21" s="478">
        <v>0</v>
      </c>
      <c r="F21" s="473">
        <f t="shared" si="4"/>
        <v>132</v>
      </c>
      <c r="G21" s="473">
        <f t="shared" si="5"/>
        <v>107</v>
      </c>
      <c r="H21" s="471">
        <v>62</v>
      </c>
      <c r="I21" s="474">
        <v>45</v>
      </c>
      <c r="J21" s="473">
        <f t="shared" si="6"/>
        <v>25</v>
      </c>
      <c r="K21" s="471">
        <v>10</v>
      </c>
      <c r="L21" s="474">
        <v>15</v>
      </c>
      <c r="M21" s="473">
        <f t="shared" si="7"/>
        <v>10</v>
      </c>
      <c r="N21" s="471">
        <v>5</v>
      </c>
      <c r="O21" s="474">
        <v>5</v>
      </c>
      <c r="P21" s="471">
        <v>560</v>
      </c>
      <c r="Q21" s="473">
        <f t="shared" si="8"/>
        <v>1565</v>
      </c>
      <c r="R21" s="471">
        <f t="shared" si="9"/>
        <v>580</v>
      </c>
      <c r="S21" s="474">
        <f t="shared" si="9"/>
        <v>985</v>
      </c>
      <c r="T21" s="471">
        <v>224</v>
      </c>
      <c r="U21" s="474">
        <v>337</v>
      </c>
      <c r="V21" s="471">
        <v>185</v>
      </c>
      <c r="W21" s="474">
        <v>320</v>
      </c>
      <c r="X21" s="471">
        <v>171</v>
      </c>
      <c r="Y21" s="474">
        <v>328</v>
      </c>
      <c r="Z21" s="471">
        <v>580</v>
      </c>
      <c r="AA21" s="474">
        <v>985</v>
      </c>
      <c r="AB21" s="471">
        <v>0</v>
      </c>
      <c r="AC21" s="474">
        <v>0</v>
      </c>
      <c r="AD21" s="471">
        <v>0</v>
      </c>
      <c r="AE21" s="474">
        <v>0</v>
      </c>
      <c r="AF21" s="471">
        <v>0</v>
      </c>
      <c r="AG21" s="474">
        <v>0</v>
      </c>
      <c r="AH21" s="471">
        <v>0</v>
      </c>
      <c r="AI21" s="475">
        <v>0</v>
      </c>
    </row>
    <row r="22" spans="2:35" ht="15" customHeight="1" x14ac:dyDescent="0.4">
      <c r="B22" s="441">
        <v>7</v>
      </c>
      <c r="C22" s="476" t="s">
        <v>76</v>
      </c>
      <c r="D22" s="478">
        <v>2</v>
      </c>
      <c r="E22" s="478">
        <v>0</v>
      </c>
      <c r="F22" s="473">
        <f t="shared" si="4"/>
        <v>97</v>
      </c>
      <c r="G22" s="473">
        <f t="shared" si="5"/>
        <v>79</v>
      </c>
      <c r="H22" s="471">
        <v>55</v>
      </c>
      <c r="I22" s="474">
        <v>24</v>
      </c>
      <c r="J22" s="473">
        <f t="shared" si="6"/>
        <v>18</v>
      </c>
      <c r="K22" s="471">
        <v>11</v>
      </c>
      <c r="L22" s="474">
        <v>7</v>
      </c>
      <c r="M22" s="473">
        <f t="shared" si="7"/>
        <v>28</v>
      </c>
      <c r="N22" s="471">
        <v>18</v>
      </c>
      <c r="O22" s="474">
        <v>10</v>
      </c>
      <c r="P22" s="471">
        <v>300</v>
      </c>
      <c r="Q22" s="473">
        <f t="shared" si="8"/>
        <v>541</v>
      </c>
      <c r="R22" s="471">
        <f t="shared" si="9"/>
        <v>275</v>
      </c>
      <c r="S22" s="474">
        <f t="shared" si="9"/>
        <v>266</v>
      </c>
      <c r="T22" s="471">
        <v>97</v>
      </c>
      <c r="U22" s="474">
        <v>85</v>
      </c>
      <c r="V22" s="471">
        <v>88</v>
      </c>
      <c r="W22" s="474">
        <v>93</v>
      </c>
      <c r="X22" s="471">
        <v>90</v>
      </c>
      <c r="Y22" s="474">
        <v>88</v>
      </c>
      <c r="Z22" s="471">
        <v>0</v>
      </c>
      <c r="AA22" s="474">
        <v>0</v>
      </c>
      <c r="AB22" s="471">
        <v>100</v>
      </c>
      <c r="AC22" s="474">
        <v>161</v>
      </c>
      <c r="AD22" s="471">
        <v>175</v>
      </c>
      <c r="AE22" s="474">
        <v>105</v>
      </c>
      <c r="AF22" s="471">
        <v>0</v>
      </c>
      <c r="AG22" s="474">
        <v>0</v>
      </c>
      <c r="AH22" s="471">
        <v>0</v>
      </c>
      <c r="AI22" s="475">
        <v>0</v>
      </c>
    </row>
    <row r="23" spans="2:35" ht="15" customHeight="1" x14ac:dyDescent="0.4">
      <c r="B23" s="441">
        <v>8</v>
      </c>
      <c r="C23" s="476" t="s">
        <v>77</v>
      </c>
      <c r="D23" s="478">
        <v>4</v>
      </c>
      <c r="E23" s="478">
        <v>0</v>
      </c>
      <c r="F23" s="473">
        <f t="shared" si="4"/>
        <v>325</v>
      </c>
      <c r="G23" s="473">
        <f t="shared" si="5"/>
        <v>234</v>
      </c>
      <c r="H23" s="471">
        <v>142</v>
      </c>
      <c r="I23" s="474">
        <v>92</v>
      </c>
      <c r="J23" s="473">
        <f t="shared" si="6"/>
        <v>91</v>
      </c>
      <c r="K23" s="471">
        <v>38</v>
      </c>
      <c r="L23" s="474">
        <v>53</v>
      </c>
      <c r="M23" s="473">
        <f t="shared" si="7"/>
        <v>26</v>
      </c>
      <c r="N23" s="471">
        <v>6</v>
      </c>
      <c r="O23" s="474">
        <v>20</v>
      </c>
      <c r="P23" s="471">
        <v>1240</v>
      </c>
      <c r="Q23" s="473">
        <f t="shared" si="8"/>
        <v>3578</v>
      </c>
      <c r="R23" s="471">
        <f t="shared" si="9"/>
        <v>1457</v>
      </c>
      <c r="S23" s="474">
        <f t="shared" si="9"/>
        <v>2121</v>
      </c>
      <c r="T23" s="471">
        <v>512</v>
      </c>
      <c r="U23" s="474">
        <v>731</v>
      </c>
      <c r="V23" s="471">
        <v>469</v>
      </c>
      <c r="W23" s="474">
        <v>709</v>
      </c>
      <c r="X23" s="471">
        <v>476</v>
      </c>
      <c r="Y23" s="474">
        <v>681</v>
      </c>
      <c r="Z23" s="471">
        <v>680</v>
      </c>
      <c r="AA23" s="474">
        <v>1022</v>
      </c>
      <c r="AB23" s="471">
        <v>0</v>
      </c>
      <c r="AC23" s="474">
        <v>0</v>
      </c>
      <c r="AD23" s="471">
        <v>0</v>
      </c>
      <c r="AE23" s="474">
        <v>0</v>
      </c>
      <c r="AF23" s="471">
        <v>255</v>
      </c>
      <c r="AG23" s="474">
        <v>445</v>
      </c>
      <c r="AH23" s="471">
        <v>522</v>
      </c>
      <c r="AI23" s="475">
        <v>654</v>
      </c>
    </row>
    <row r="24" spans="2:35" ht="15" customHeight="1" x14ac:dyDescent="0.4">
      <c r="B24" s="441">
        <v>9</v>
      </c>
      <c r="C24" s="476" t="s">
        <v>78</v>
      </c>
      <c r="D24" s="478">
        <v>1</v>
      </c>
      <c r="E24" s="478">
        <v>0</v>
      </c>
      <c r="F24" s="473">
        <f t="shared" si="4"/>
        <v>87</v>
      </c>
      <c r="G24" s="473">
        <f t="shared" si="5"/>
        <v>52</v>
      </c>
      <c r="H24" s="471">
        <v>29</v>
      </c>
      <c r="I24" s="474">
        <v>23</v>
      </c>
      <c r="J24" s="473">
        <f t="shared" si="6"/>
        <v>35</v>
      </c>
      <c r="K24" s="471">
        <v>16</v>
      </c>
      <c r="L24" s="474">
        <v>19</v>
      </c>
      <c r="M24" s="473">
        <f t="shared" si="7"/>
        <v>8</v>
      </c>
      <c r="N24" s="471">
        <v>3</v>
      </c>
      <c r="O24" s="474">
        <v>5</v>
      </c>
      <c r="P24" s="471">
        <v>240</v>
      </c>
      <c r="Q24" s="473">
        <f t="shared" si="8"/>
        <v>711</v>
      </c>
      <c r="R24" s="471">
        <f t="shared" si="9"/>
        <v>276</v>
      </c>
      <c r="S24" s="474">
        <f t="shared" si="9"/>
        <v>435</v>
      </c>
      <c r="T24" s="471">
        <v>82</v>
      </c>
      <c r="U24" s="474">
        <v>158</v>
      </c>
      <c r="V24" s="471">
        <v>87</v>
      </c>
      <c r="W24" s="474">
        <v>152</v>
      </c>
      <c r="X24" s="471">
        <v>107</v>
      </c>
      <c r="Y24" s="474">
        <v>125</v>
      </c>
      <c r="Z24" s="471">
        <v>0</v>
      </c>
      <c r="AA24" s="474">
        <v>0</v>
      </c>
      <c r="AB24" s="471">
        <v>276</v>
      </c>
      <c r="AC24" s="474">
        <v>435</v>
      </c>
      <c r="AD24" s="471">
        <v>0</v>
      </c>
      <c r="AE24" s="474">
        <v>0</v>
      </c>
      <c r="AF24" s="471">
        <v>0</v>
      </c>
      <c r="AG24" s="474">
        <v>0</v>
      </c>
      <c r="AH24" s="471">
        <v>0</v>
      </c>
      <c r="AI24" s="475">
        <v>0</v>
      </c>
    </row>
    <row r="25" spans="2:35" ht="15" customHeight="1" x14ac:dyDescent="0.4">
      <c r="B25" s="441">
        <v>10</v>
      </c>
      <c r="C25" s="476" t="s">
        <v>138</v>
      </c>
      <c r="D25" s="478">
        <v>1</v>
      </c>
      <c r="E25" s="478">
        <v>0</v>
      </c>
      <c r="F25" s="473">
        <f t="shared" si="4"/>
        <v>58</v>
      </c>
      <c r="G25" s="473">
        <f t="shared" si="5"/>
        <v>49</v>
      </c>
      <c r="H25" s="471">
        <v>29</v>
      </c>
      <c r="I25" s="474">
        <v>20</v>
      </c>
      <c r="J25" s="473">
        <f t="shared" si="6"/>
        <v>9</v>
      </c>
      <c r="K25" s="471">
        <v>4</v>
      </c>
      <c r="L25" s="474">
        <v>5</v>
      </c>
      <c r="M25" s="473">
        <f t="shared" si="7"/>
        <v>5</v>
      </c>
      <c r="N25" s="471">
        <v>3</v>
      </c>
      <c r="O25" s="474">
        <v>2</v>
      </c>
      <c r="P25" s="471">
        <v>240</v>
      </c>
      <c r="Q25" s="473">
        <f t="shared" si="8"/>
        <v>558</v>
      </c>
      <c r="R25" s="471">
        <f t="shared" si="9"/>
        <v>181</v>
      </c>
      <c r="S25" s="474">
        <f t="shared" si="9"/>
        <v>377</v>
      </c>
      <c r="T25" s="471">
        <v>70</v>
      </c>
      <c r="U25" s="474">
        <v>106</v>
      </c>
      <c r="V25" s="471">
        <v>62</v>
      </c>
      <c r="W25" s="474">
        <v>122</v>
      </c>
      <c r="X25" s="471">
        <v>49</v>
      </c>
      <c r="Y25" s="474">
        <v>149</v>
      </c>
      <c r="Z25" s="471">
        <v>0</v>
      </c>
      <c r="AA25" s="474">
        <v>0</v>
      </c>
      <c r="AB25" s="471">
        <v>0</v>
      </c>
      <c r="AC25" s="474">
        <v>0</v>
      </c>
      <c r="AD25" s="471">
        <v>0</v>
      </c>
      <c r="AE25" s="474">
        <v>0</v>
      </c>
      <c r="AF25" s="471">
        <v>156</v>
      </c>
      <c r="AG25" s="474">
        <v>307</v>
      </c>
      <c r="AH25" s="471">
        <v>25</v>
      </c>
      <c r="AI25" s="475">
        <v>70</v>
      </c>
    </row>
    <row r="26" spans="2:35" ht="15" customHeight="1" x14ac:dyDescent="0.4">
      <c r="B26" s="441">
        <v>11</v>
      </c>
      <c r="C26" s="476" t="s">
        <v>79</v>
      </c>
      <c r="D26" s="478">
        <v>3</v>
      </c>
      <c r="E26" s="478">
        <v>0</v>
      </c>
      <c r="F26" s="473">
        <f t="shared" si="4"/>
        <v>211</v>
      </c>
      <c r="G26" s="473">
        <f t="shared" si="5"/>
        <v>160</v>
      </c>
      <c r="H26" s="471">
        <v>105</v>
      </c>
      <c r="I26" s="474">
        <v>55</v>
      </c>
      <c r="J26" s="473">
        <f t="shared" si="6"/>
        <v>51</v>
      </c>
      <c r="K26" s="471">
        <v>29</v>
      </c>
      <c r="L26" s="474">
        <v>22</v>
      </c>
      <c r="M26" s="473">
        <f t="shared" si="7"/>
        <v>27</v>
      </c>
      <c r="N26" s="471">
        <v>15</v>
      </c>
      <c r="O26" s="474">
        <v>12</v>
      </c>
      <c r="P26" s="471">
        <v>783</v>
      </c>
      <c r="Q26" s="473">
        <f t="shared" si="8"/>
        <v>2058</v>
      </c>
      <c r="R26" s="471">
        <f t="shared" si="9"/>
        <v>1119</v>
      </c>
      <c r="S26" s="474">
        <f t="shared" si="9"/>
        <v>939</v>
      </c>
      <c r="T26" s="471">
        <v>378</v>
      </c>
      <c r="U26" s="474">
        <v>350</v>
      </c>
      <c r="V26" s="471">
        <v>375</v>
      </c>
      <c r="W26" s="474">
        <v>326</v>
      </c>
      <c r="X26" s="471">
        <v>366</v>
      </c>
      <c r="Y26" s="474">
        <v>263</v>
      </c>
      <c r="Z26" s="471">
        <v>297</v>
      </c>
      <c r="AA26" s="474">
        <v>525</v>
      </c>
      <c r="AB26" s="471">
        <v>0</v>
      </c>
      <c r="AC26" s="474">
        <v>0</v>
      </c>
      <c r="AD26" s="471">
        <v>234</v>
      </c>
      <c r="AE26" s="474">
        <v>4</v>
      </c>
      <c r="AF26" s="471">
        <v>0</v>
      </c>
      <c r="AG26" s="474">
        <v>0</v>
      </c>
      <c r="AH26" s="471">
        <v>588</v>
      </c>
      <c r="AI26" s="475">
        <v>410</v>
      </c>
    </row>
    <row r="27" spans="2:35" ht="15" customHeight="1" x14ac:dyDescent="0.4">
      <c r="B27" s="441">
        <v>12</v>
      </c>
      <c r="C27" s="476" t="s">
        <v>80</v>
      </c>
      <c r="D27" s="478">
        <v>2</v>
      </c>
      <c r="E27" s="478">
        <v>0</v>
      </c>
      <c r="F27" s="473">
        <f t="shared" si="4"/>
        <v>142</v>
      </c>
      <c r="G27" s="473">
        <f t="shared" si="5"/>
        <v>116</v>
      </c>
      <c r="H27" s="471">
        <v>62</v>
      </c>
      <c r="I27" s="474">
        <v>54</v>
      </c>
      <c r="J27" s="473">
        <f t="shared" si="6"/>
        <v>26</v>
      </c>
      <c r="K27" s="471">
        <v>8</v>
      </c>
      <c r="L27" s="474">
        <v>18</v>
      </c>
      <c r="M27" s="473">
        <f t="shared" si="7"/>
        <v>15</v>
      </c>
      <c r="N27" s="471">
        <v>5</v>
      </c>
      <c r="O27" s="474">
        <v>10</v>
      </c>
      <c r="P27" s="471">
        <v>453</v>
      </c>
      <c r="Q27" s="473">
        <f t="shared" si="8"/>
        <v>1174</v>
      </c>
      <c r="R27" s="471">
        <f t="shared" si="9"/>
        <v>396</v>
      </c>
      <c r="S27" s="474">
        <f t="shared" si="9"/>
        <v>778</v>
      </c>
      <c r="T27" s="471">
        <v>149</v>
      </c>
      <c r="U27" s="474">
        <v>285</v>
      </c>
      <c r="V27" s="471">
        <v>127</v>
      </c>
      <c r="W27" s="474">
        <v>260</v>
      </c>
      <c r="X27" s="471">
        <v>120</v>
      </c>
      <c r="Y27" s="474">
        <v>233</v>
      </c>
      <c r="Z27" s="471">
        <v>0</v>
      </c>
      <c r="AA27" s="474">
        <v>0</v>
      </c>
      <c r="AB27" s="471">
        <v>396</v>
      </c>
      <c r="AC27" s="474">
        <v>778</v>
      </c>
      <c r="AD27" s="471">
        <v>0</v>
      </c>
      <c r="AE27" s="474">
        <v>0</v>
      </c>
      <c r="AF27" s="471">
        <v>0</v>
      </c>
      <c r="AG27" s="474">
        <v>0</v>
      </c>
      <c r="AH27" s="471">
        <v>0</v>
      </c>
      <c r="AI27" s="475">
        <v>0</v>
      </c>
    </row>
    <row r="28" spans="2:35" ht="15" customHeight="1" x14ac:dyDescent="0.4">
      <c r="B28" s="441">
        <v>13</v>
      </c>
      <c r="C28" s="476" t="s">
        <v>99</v>
      </c>
      <c r="D28" s="478">
        <v>1</v>
      </c>
      <c r="E28" s="478">
        <v>0</v>
      </c>
      <c r="F28" s="473">
        <f t="shared" si="4"/>
        <v>33</v>
      </c>
      <c r="G28" s="473">
        <f t="shared" si="5"/>
        <v>33</v>
      </c>
      <c r="H28" s="471">
        <v>28</v>
      </c>
      <c r="I28" s="474">
        <v>5</v>
      </c>
      <c r="J28" s="473">
        <f t="shared" si="6"/>
        <v>0</v>
      </c>
      <c r="K28" s="471">
        <v>0</v>
      </c>
      <c r="L28" s="474">
        <v>0</v>
      </c>
      <c r="M28" s="473">
        <f t="shared" si="7"/>
        <v>15</v>
      </c>
      <c r="N28" s="471">
        <v>9</v>
      </c>
      <c r="O28" s="474">
        <v>6</v>
      </c>
      <c r="P28" s="471">
        <v>105</v>
      </c>
      <c r="Q28" s="473">
        <f t="shared" si="8"/>
        <v>117</v>
      </c>
      <c r="R28" s="471">
        <f t="shared" si="9"/>
        <v>107</v>
      </c>
      <c r="S28" s="474">
        <f t="shared" si="9"/>
        <v>10</v>
      </c>
      <c r="T28" s="471">
        <v>36</v>
      </c>
      <c r="U28" s="474">
        <v>3</v>
      </c>
      <c r="V28" s="471">
        <v>32</v>
      </c>
      <c r="W28" s="474">
        <v>4</v>
      </c>
      <c r="X28" s="471">
        <v>39</v>
      </c>
      <c r="Y28" s="474">
        <v>3</v>
      </c>
      <c r="Z28" s="471">
        <v>0</v>
      </c>
      <c r="AA28" s="474">
        <v>0</v>
      </c>
      <c r="AB28" s="471">
        <v>0</v>
      </c>
      <c r="AC28" s="474">
        <v>0</v>
      </c>
      <c r="AD28" s="471">
        <v>107</v>
      </c>
      <c r="AE28" s="474">
        <v>10</v>
      </c>
      <c r="AF28" s="471">
        <v>0</v>
      </c>
      <c r="AG28" s="474">
        <v>0</v>
      </c>
      <c r="AH28" s="471">
        <v>0</v>
      </c>
      <c r="AI28" s="475">
        <v>0</v>
      </c>
    </row>
    <row r="29" spans="2:35" ht="15" customHeight="1" x14ac:dyDescent="0.4">
      <c r="B29" s="441">
        <v>14</v>
      </c>
      <c r="C29" s="476" t="s">
        <v>139</v>
      </c>
      <c r="D29" s="478">
        <v>2</v>
      </c>
      <c r="E29" s="478">
        <v>0</v>
      </c>
      <c r="F29" s="473">
        <f t="shared" si="4"/>
        <v>169</v>
      </c>
      <c r="G29" s="473">
        <f t="shared" si="5"/>
        <v>126</v>
      </c>
      <c r="H29" s="471">
        <v>91</v>
      </c>
      <c r="I29" s="474">
        <v>35</v>
      </c>
      <c r="J29" s="473">
        <f t="shared" si="6"/>
        <v>43</v>
      </c>
      <c r="K29" s="471">
        <v>28</v>
      </c>
      <c r="L29" s="474">
        <v>15</v>
      </c>
      <c r="M29" s="473">
        <f t="shared" si="7"/>
        <v>14</v>
      </c>
      <c r="N29" s="471">
        <v>8</v>
      </c>
      <c r="O29" s="474">
        <v>6</v>
      </c>
      <c r="P29" s="471">
        <v>530</v>
      </c>
      <c r="Q29" s="473">
        <f t="shared" si="8"/>
        <v>1506</v>
      </c>
      <c r="R29" s="471">
        <f t="shared" si="9"/>
        <v>845</v>
      </c>
      <c r="S29" s="474">
        <f t="shared" si="9"/>
        <v>661</v>
      </c>
      <c r="T29" s="471">
        <v>296</v>
      </c>
      <c r="U29" s="474">
        <v>225</v>
      </c>
      <c r="V29" s="471">
        <v>284</v>
      </c>
      <c r="W29" s="474">
        <v>226</v>
      </c>
      <c r="X29" s="471">
        <v>265</v>
      </c>
      <c r="Y29" s="474">
        <v>210</v>
      </c>
      <c r="Z29" s="471">
        <v>277</v>
      </c>
      <c r="AA29" s="474">
        <v>425</v>
      </c>
      <c r="AB29" s="471">
        <v>0</v>
      </c>
      <c r="AC29" s="474">
        <v>0</v>
      </c>
      <c r="AD29" s="471">
        <v>512</v>
      </c>
      <c r="AE29" s="474">
        <v>64</v>
      </c>
      <c r="AF29" s="471">
        <v>0</v>
      </c>
      <c r="AG29" s="474">
        <v>0</v>
      </c>
      <c r="AH29" s="471">
        <v>56</v>
      </c>
      <c r="AI29" s="475">
        <v>172</v>
      </c>
    </row>
    <row r="30" spans="2:35" ht="15" customHeight="1" x14ac:dyDescent="0.4">
      <c r="B30" s="441">
        <v>15</v>
      </c>
      <c r="C30" s="476" t="s">
        <v>140</v>
      </c>
      <c r="D30" s="478">
        <v>0</v>
      </c>
      <c r="E30" s="478">
        <v>1</v>
      </c>
      <c r="F30" s="473">
        <f t="shared" si="4"/>
        <v>75</v>
      </c>
      <c r="G30" s="473">
        <f t="shared" si="5"/>
        <v>57</v>
      </c>
      <c r="H30" s="471">
        <v>40</v>
      </c>
      <c r="I30" s="474">
        <v>17</v>
      </c>
      <c r="J30" s="473">
        <f t="shared" si="6"/>
        <v>18</v>
      </c>
      <c r="K30" s="471">
        <v>12</v>
      </c>
      <c r="L30" s="474">
        <v>6</v>
      </c>
      <c r="M30" s="473">
        <f t="shared" si="7"/>
        <v>9</v>
      </c>
      <c r="N30" s="471">
        <v>5</v>
      </c>
      <c r="O30" s="474">
        <v>4</v>
      </c>
      <c r="P30" s="471">
        <v>210</v>
      </c>
      <c r="Q30" s="473">
        <f t="shared" si="8"/>
        <v>583</v>
      </c>
      <c r="R30" s="471">
        <f t="shared" si="9"/>
        <v>333</v>
      </c>
      <c r="S30" s="474">
        <f t="shared" si="9"/>
        <v>250</v>
      </c>
      <c r="T30" s="471">
        <v>129</v>
      </c>
      <c r="U30" s="474">
        <v>85</v>
      </c>
      <c r="V30" s="471">
        <v>104</v>
      </c>
      <c r="W30" s="474">
        <v>88</v>
      </c>
      <c r="X30" s="471">
        <v>100</v>
      </c>
      <c r="Y30" s="474">
        <v>77</v>
      </c>
      <c r="Z30" s="471">
        <v>0</v>
      </c>
      <c r="AA30" s="474">
        <v>0</v>
      </c>
      <c r="AB30" s="471">
        <v>333</v>
      </c>
      <c r="AC30" s="474">
        <v>250</v>
      </c>
      <c r="AD30" s="471">
        <v>0</v>
      </c>
      <c r="AE30" s="474">
        <v>0</v>
      </c>
      <c r="AF30" s="471">
        <v>0</v>
      </c>
      <c r="AG30" s="474">
        <v>0</v>
      </c>
      <c r="AH30" s="471">
        <v>0</v>
      </c>
      <c r="AI30" s="475">
        <v>0</v>
      </c>
    </row>
    <row r="31" spans="2:35" ht="15" customHeight="1" x14ac:dyDescent="0.4">
      <c r="B31" s="441">
        <v>16</v>
      </c>
      <c r="C31" s="476" t="s">
        <v>83</v>
      </c>
      <c r="D31" s="478">
        <v>3</v>
      </c>
      <c r="E31" s="478">
        <v>0</v>
      </c>
      <c r="F31" s="473">
        <f t="shared" si="4"/>
        <v>132</v>
      </c>
      <c r="G31" s="473">
        <f t="shared" si="5"/>
        <v>117</v>
      </c>
      <c r="H31" s="471">
        <v>73</v>
      </c>
      <c r="I31" s="474">
        <v>44</v>
      </c>
      <c r="J31" s="473">
        <f t="shared" si="6"/>
        <v>15</v>
      </c>
      <c r="K31" s="471">
        <v>9</v>
      </c>
      <c r="L31" s="474">
        <v>6</v>
      </c>
      <c r="M31" s="473">
        <f t="shared" si="7"/>
        <v>20</v>
      </c>
      <c r="N31" s="471">
        <v>10</v>
      </c>
      <c r="O31" s="474">
        <v>10</v>
      </c>
      <c r="P31" s="471">
        <v>520</v>
      </c>
      <c r="Q31" s="473">
        <f t="shared" si="8"/>
        <v>1437</v>
      </c>
      <c r="R31" s="471">
        <f t="shared" si="9"/>
        <v>592</v>
      </c>
      <c r="S31" s="474">
        <f t="shared" si="9"/>
        <v>845</v>
      </c>
      <c r="T31" s="471">
        <v>228</v>
      </c>
      <c r="U31" s="474">
        <v>285</v>
      </c>
      <c r="V31" s="471">
        <v>161</v>
      </c>
      <c r="W31" s="474">
        <v>292</v>
      </c>
      <c r="X31" s="471">
        <v>203</v>
      </c>
      <c r="Y31" s="474">
        <v>268</v>
      </c>
      <c r="Z31" s="471">
        <v>250</v>
      </c>
      <c r="AA31" s="474">
        <v>365</v>
      </c>
      <c r="AB31" s="471">
        <v>0</v>
      </c>
      <c r="AC31" s="474">
        <v>0</v>
      </c>
      <c r="AD31" s="471">
        <v>0</v>
      </c>
      <c r="AE31" s="474">
        <v>0</v>
      </c>
      <c r="AF31" s="471">
        <v>118</v>
      </c>
      <c r="AG31" s="474">
        <v>363</v>
      </c>
      <c r="AH31" s="471">
        <v>224</v>
      </c>
      <c r="AI31" s="475">
        <v>117</v>
      </c>
    </row>
    <row r="32" spans="2:35" ht="15" customHeight="1" x14ac:dyDescent="0.4">
      <c r="B32" s="441">
        <v>17</v>
      </c>
      <c r="C32" s="476" t="s">
        <v>84</v>
      </c>
      <c r="D32" s="478">
        <v>3</v>
      </c>
      <c r="E32" s="478">
        <v>1</v>
      </c>
      <c r="F32" s="473">
        <f t="shared" si="4"/>
        <v>310</v>
      </c>
      <c r="G32" s="473">
        <f t="shared" si="5"/>
        <v>239</v>
      </c>
      <c r="H32" s="471">
        <v>139</v>
      </c>
      <c r="I32" s="474">
        <v>100</v>
      </c>
      <c r="J32" s="473">
        <f t="shared" si="6"/>
        <v>71</v>
      </c>
      <c r="K32" s="471">
        <v>33</v>
      </c>
      <c r="L32" s="474">
        <v>38</v>
      </c>
      <c r="M32" s="473">
        <f t="shared" si="7"/>
        <v>35</v>
      </c>
      <c r="N32" s="471">
        <v>15</v>
      </c>
      <c r="O32" s="474">
        <v>20</v>
      </c>
      <c r="P32" s="471">
        <v>1240</v>
      </c>
      <c r="Q32" s="473">
        <f t="shared" si="8"/>
        <v>3524</v>
      </c>
      <c r="R32" s="471">
        <f t="shared" si="9"/>
        <v>1562</v>
      </c>
      <c r="S32" s="474">
        <f t="shared" si="9"/>
        <v>1962</v>
      </c>
      <c r="T32" s="471">
        <v>523</v>
      </c>
      <c r="U32" s="474">
        <v>719</v>
      </c>
      <c r="V32" s="471">
        <v>513</v>
      </c>
      <c r="W32" s="474">
        <v>636</v>
      </c>
      <c r="X32" s="471">
        <v>526</v>
      </c>
      <c r="Y32" s="474">
        <v>607</v>
      </c>
      <c r="Z32" s="471">
        <v>445</v>
      </c>
      <c r="AA32" s="474">
        <v>426</v>
      </c>
      <c r="AB32" s="471">
        <v>0</v>
      </c>
      <c r="AC32" s="474">
        <v>0</v>
      </c>
      <c r="AD32" s="471">
        <v>161</v>
      </c>
      <c r="AE32" s="474">
        <v>429</v>
      </c>
      <c r="AF32" s="471">
        <v>0</v>
      </c>
      <c r="AG32" s="474">
        <v>0</v>
      </c>
      <c r="AH32" s="471">
        <v>956</v>
      </c>
      <c r="AI32" s="475">
        <v>1107</v>
      </c>
    </row>
    <row r="33" spans="2:35" ht="15" customHeight="1" x14ac:dyDescent="0.4">
      <c r="B33" s="441">
        <v>18</v>
      </c>
      <c r="C33" s="476" t="s">
        <v>85</v>
      </c>
      <c r="D33" s="478">
        <v>3</v>
      </c>
      <c r="E33" s="478">
        <v>0</v>
      </c>
      <c r="F33" s="473">
        <f t="shared" si="4"/>
        <v>158</v>
      </c>
      <c r="G33" s="473">
        <f t="shared" si="5"/>
        <v>133</v>
      </c>
      <c r="H33" s="471">
        <v>82</v>
      </c>
      <c r="I33" s="474">
        <v>51</v>
      </c>
      <c r="J33" s="473">
        <f t="shared" si="6"/>
        <v>25</v>
      </c>
      <c r="K33" s="471">
        <v>11</v>
      </c>
      <c r="L33" s="474">
        <v>14</v>
      </c>
      <c r="M33" s="473">
        <f t="shared" si="7"/>
        <v>26</v>
      </c>
      <c r="N33" s="471">
        <v>13</v>
      </c>
      <c r="O33" s="474">
        <v>13</v>
      </c>
      <c r="P33" s="471">
        <v>560</v>
      </c>
      <c r="Q33" s="473">
        <f t="shared" si="8"/>
        <v>1500</v>
      </c>
      <c r="R33" s="471">
        <f t="shared" si="9"/>
        <v>328</v>
      </c>
      <c r="S33" s="474">
        <f t="shared" si="9"/>
        <v>1172</v>
      </c>
      <c r="T33" s="471">
        <v>125</v>
      </c>
      <c r="U33" s="474">
        <v>413</v>
      </c>
      <c r="V33" s="471">
        <v>109</v>
      </c>
      <c r="W33" s="474">
        <v>380</v>
      </c>
      <c r="X33" s="471">
        <v>94</v>
      </c>
      <c r="Y33" s="474">
        <v>379</v>
      </c>
      <c r="Z33" s="471">
        <v>0</v>
      </c>
      <c r="AA33" s="474">
        <v>0</v>
      </c>
      <c r="AB33" s="471">
        <v>0</v>
      </c>
      <c r="AC33" s="474">
        <v>0</v>
      </c>
      <c r="AD33" s="471">
        <v>83</v>
      </c>
      <c r="AE33" s="474">
        <v>494</v>
      </c>
      <c r="AF33" s="471">
        <v>122</v>
      </c>
      <c r="AG33" s="474">
        <v>344</v>
      </c>
      <c r="AH33" s="471">
        <v>123</v>
      </c>
      <c r="AI33" s="475">
        <v>334</v>
      </c>
    </row>
    <row r="34" spans="2:35" ht="15" customHeight="1" x14ac:dyDescent="0.4">
      <c r="B34" s="441">
        <v>19</v>
      </c>
      <c r="C34" s="476" t="s">
        <v>86</v>
      </c>
      <c r="D34" s="478">
        <v>2</v>
      </c>
      <c r="E34" s="478">
        <v>0</v>
      </c>
      <c r="F34" s="473">
        <f t="shared" si="4"/>
        <v>132</v>
      </c>
      <c r="G34" s="473">
        <f t="shared" si="5"/>
        <v>108</v>
      </c>
      <c r="H34" s="471">
        <v>62</v>
      </c>
      <c r="I34" s="474">
        <v>46</v>
      </c>
      <c r="J34" s="473">
        <f t="shared" si="6"/>
        <v>24</v>
      </c>
      <c r="K34" s="471">
        <v>17</v>
      </c>
      <c r="L34" s="474">
        <v>7</v>
      </c>
      <c r="M34" s="473">
        <f t="shared" si="7"/>
        <v>12</v>
      </c>
      <c r="N34" s="471">
        <v>4</v>
      </c>
      <c r="O34" s="474">
        <v>8</v>
      </c>
      <c r="P34" s="471">
        <v>520</v>
      </c>
      <c r="Q34" s="473">
        <f t="shared" si="8"/>
        <v>1430</v>
      </c>
      <c r="R34" s="471">
        <f t="shared" si="9"/>
        <v>579</v>
      </c>
      <c r="S34" s="474">
        <f t="shared" si="9"/>
        <v>851</v>
      </c>
      <c r="T34" s="471">
        <v>211</v>
      </c>
      <c r="U34" s="474">
        <v>304</v>
      </c>
      <c r="V34" s="471">
        <v>198</v>
      </c>
      <c r="W34" s="474">
        <v>269</v>
      </c>
      <c r="X34" s="471">
        <v>170</v>
      </c>
      <c r="Y34" s="474">
        <v>278</v>
      </c>
      <c r="Z34" s="471">
        <v>579</v>
      </c>
      <c r="AA34" s="474">
        <v>851</v>
      </c>
      <c r="AB34" s="471">
        <v>0</v>
      </c>
      <c r="AC34" s="474">
        <v>0</v>
      </c>
      <c r="AD34" s="471">
        <v>0</v>
      </c>
      <c r="AE34" s="474">
        <v>0</v>
      </c>
      <c r="AF34" s="471">
        <v>0</v>
      </c>
      <c r="AG34" s="474">
        <v>0</v>
      </c>
      <c r="AH34" s="471">
        <v>0</v>
      </c>
      <c r="AI34" s="475">
        <v>0</v>
      </c>
    </row>
    <row r="35" spans="2:35" ht="15" customHeight="1" x14ac:dyDescent="0.4">
      <c r="B35" s="441">
        <v>20</v>
      </c>
      <c r="C35" s="476" t="s">
        <v>88</v>
      </c>
      <c r="D35" s="478">
        <v>4</v>
      </c>
      <c r="E35" s="478">
        <v>0</v>
      </c>
      <c r="F35" s="473">
        <f t="shared" si="4"/>
        <v>297</v>
      </c>
      <c r="G35" s="473">
        <f t="shared" si="5"/>
        <v>209</v>
      </c>
      <c r="H35" s="471">
        <v>130</v>
      </c>
      <c r="I35" s="474">
        <v>79</v>
      </c>
      <c r="J35" s="473">
        <f t="shared" si="6"/>
        <v>88</v>
      </c>
      <c r="K35" s="471">
        <v>39</v>
      </c>
      <c r="L35" s="474">
        <v>49</v>
      </c>
      <c r="M35" s="473">
        <f t="shared" si="7"/>
        <v>27</v>
      </c>
      <c r="N35" s="471">
        <v>10</v>
      </c>
      <c r="O35" s="474">
        <v>17</v>
      </c>
      <c r="P35" s="471">
        <v>770</v>
      </c>
      <c r="Q35" s="473">
        <f t="shared" si="8"/>
        <v>2311</v>
      </c>
      <c r="R35" s="471">
        <f t="shared" si="9"/>
        <v>1195</v>
      </c>
      <c r="S35" s="474">
        <f t="shared" si="9"/>
        <v>1116</v>
      </c>
      <c r="T35" s="471">
        <v>421</v>
      </c>
      <c r="U35" s="474">
        <v>335</v>
      </c>
      <c r="V35" s="471">
        <v>428</v>
      </c>
      <c r="W35" s="474">
        <v>394</v>
      </c>
      <c r="X35" s="471">
        <v>346</v>
      </c>
      <c r="Y35" s="474">
        <v>387</v>
      </c>
      <c r="Z35" s="471">
        <v>506</v>
      </c>
      <c r="AA35" s="474">
        <v>516</v>
      </c>
      <c r="AB35" s="471">
        <v>660</v>
      </c>
      <c r="AC35" s="474">
        <v>532</v>
      </c>
      <c r="AD35" s="471">
        <v>0</v>
      </c>
      <c r="AE35" s="474">
        <v>0</v>
      </c>
      <c r="AF35" s="471">
        <v>0</v>
      </c>
      <c r="AG35" s="474">
        <v>0</v>
      </c>
      <c r="AH35" s="471">
        <v>29</v>
      </c>
      <c r="AI35" s="475">
        <v>68</v>
      </c>
    </row>
    <row r="36" spans="2:35" ht="15" customHeight="1" x14ac:dyDescent="0.4">
      <c r="B36" s="441">
        <v>21</v>
      </c>
      <c r="C36" s="476" t="s">
        <v>89</v>
      </c>
      <c r="D36" s="478">
        <v>1</v>
      </c>
      <c r="E36" s="478">
        <v>1</v>
      </c>
      <c r="F36" s="473">
        <f t="shared" si="4"/>
        <v>166</v>
      </c>
      <c r="G36" s="473">
        <f t="shared" si="5"/>
        <v>135</v>
      </c>
      <c r="H36" s="471">
        <v>89</v>
      </c>
      <c r="I36" s="474">
        <v>46</v>
      </c>
      <c r="J36" s="473">
        <f t="shared" si="6"/>
        <v>31</v>
      </c>
      <c r="K36" s="471">
        <v>27</v>
      </c>
      <c r="L36" s="474">
        <v>4</v>
      </c>
      <c r="M36" s="473">
        <f t="shared" si="7"/>
        <v>13</v>
      </c>
      <c r="N36" s="471">
        <v>7</v>
      </c>
      <c r="O36" s="474">
        <v>6</v>
      </c>
      <c r="P36" s="471">
        <v>363</v>
      </c>
      <c r="Q36" s="473">
        <f t="shared" si="8"/>
        <v>1107</v>
      </c>
      <c r="R36" s="471">
        <f t="shared" si="9"/>
        <v>827</v>
      </c>
      <c r="S36" s="474">
        <f t="shared" si="9"/>
        <v>280</v>
      </c>
      <c r="T36" s="471">
        <v>283</v>
      </c>
      <c r="U36" s="474">
        <v>99</v>
      </c>
      <c r="V36" s="471">
        <v>297</v>
      </c>
      <c r="W36" s="474">
        <v>104</v>
      </c>
      <c r="X36" s="471">
        <v>247</v>
      </c>
      <c r="Y36" s="474">
        <v>77</v>
      </c>
      <c r="Z36" s="471">
        <v>0</v>
      </c>
      <c r="AA36" s="474">
        <v>0</v>
      </c>
      <c r="AB36" s="471">
        <v>312</v>
      </c>
      <c r="AC36" s="474">
        <v>202</v>
      </c>
      <c r="AD36" s="471">
        <v>515</v>
      </c>
      <c r="AE36" s="474">
        <v>78</v>
      </c>
      <c r="AF36" s="471">
        <v>0</v>
      </c>
      <c r="AG36" s="474">
        <v>0</v>
      </c>
      <c r="AH36" s="471">
        <v>0</v>
      </c>
      <c r="AI36" s="475">
        <v>0</v>
      </c>
    </row>
    <row r="37" spans="2:35" ht="6" customHeight="1" x14ac:dyDescent="0.4">
      <c r="C37" s="476"/>
      <c r="D37" s="471"/>
      <c r="E37" s="472"/>
      <c r="F37" s="473"/>
      <c r="G37" s="473"/>
      <c r="H37" s="471"/>
      <c r="I37" s="474"/>
      <c r="J37" s="473"/>
      <c r="K37" s="471"/>
      <c r="L37" s="474"/>
      <c r="M37" s="473"/>
      <c r="N37" s="471"/>
      <c r="O37" s="474"/>
      <c r="P37" s="473"/>
      <c r="Q37" s="473"/>
      <c r="R37" s="471"/>
      <c r="S37" s="474"/>
      <c r="T37" s="471"/>
      <c r="U37" s="474"/>
      <c r="V37" s="471"/>
      <c r="W37" s="474"/>
      <c r="X37" s="471"/>
      <c r="Y37" s="474"/>
      <c r="Z37" s="471"/>
      <c r="AA37" s="474"/>
      <c r="AB37" s="471"/>
      <c r="AC37" s="474"/>
      <c r="AD37" s="471"/>
      <c r="AE37" s="474"/>
      <c r="AF37" s="471"/>
      <c r="AG37" s="474"/>
      <c r="AH37" s="471"/>
      <c r="AI37" s="475"/>
    </row>
    <row r="38" spans="2:35" ht="15" customHeight="1" x14ac:dyDescent="0.4">
      <c r="B38" s="441" t="s">
        <v>23</v>
      </c>
      <c r="C38" s="470"/>
      <c r="D38" s="471">
        <f>SUM(D39:D52)</f>
        <v>36</v>
      </c>
      <c r="E38" s="472">
        <f t="shared" ref="E38:AI38" si="10">SUM(E39:E52)</f>
        <v>0</v>
      </c>
      <c r="F38" s="473">
        <f>SUM(F39:F52)</f>
        <v>3331</v>
      </c>
      <c r="G38" s="473">
        <f t="shared" si="10"/>
        <v>2162</v>
      </c>
      <c r="H38" s="471">
        <f>SUM(H39:H52)</f>
        <v>1474</v>
      </c>
      <c r="I38" s="474">
        <f t="shared" si="10"/>
        <v>688</v>
      </c>
      <c r="J38" s="473">
        <f t="shared" si="10"/>
        <v>1169</v>
      </c>
      <c r="K38" s="471">
        <f t="shared" si="10"/>
        <v>566</v>
      </c>
      <c r="L38" s="474">
        <f t="shared" si="10"/>
        <v>603</v>
      </c>
      <c r="M38" s="473">
        <f t="shared" si="10"/>
        <v>401</v>
      </c>
      <c r="N38" s="471">
        <f t="shared" si="10"/>
        <v>208</v>
      </c>
      <c r="O38" s="474">
        <f t="shared" si="10"/>
        <v>193</v>
      </c>
      <c r="P38" s="473">
        <f t="shared" si="10"/>
        <v>14111</v>
      </c>
      <c r="Q38" s="473">
        <f t="shared" si="10"/>
        <v>37514</v>
      </c>
      <c r="R38" s="471">
        <f t="shared" si="10"/>
        <v>19340</v>
      </c>
      <c r="S38" s="474">
        <f t="shared" si="10"/>
        <v>18174</v>
      </c>
      <c r="T38" s="471">
        <f t="shared" si="10"/>
        <v>6611</v>
      </c>
      <c r="U38" s="474">
        <f t="shared" si="10"/>
        <v>6128</v>
      </c>
      <c r="V38" s="471">
        <f t="shared" si="10"/>
        <v>6526</v>
      </c>
      <c r="W38" s="474">
        <f t="shared" si="10"/>
        <v>6158</v>
      </c>
      <c r="X38" s="471">
        <f t="shared" si="10"/>
        <v>6203</v>
      </c>
      <c r="Y38" s="474">
        <f t="shared" si="10"/>
        <v>5888</v>
      </c>
      <c r="Z38" s="471">
        <f t="shared" si="10"/>
        <v>18632</v>
      </c>
      <c r="AA38" s="474">
        <f t="shared" si="10"/>
        <v>16870</v>
      </c>
      <c r="AB38" s="471">
        <f t="shared" si="10"/>
        <v>0</v>
      </c>
      <c r="AC38" s="474">
        <f t="shared" si="10"/>
        <v>0</v>
      </c>
      <c r="AD38" s="471">
        <f t="shared" si="10"/>
        <v>0</v>
      </c>
      <c r="AE38" s="474">
        <f t="shared" si="10"/>
        <v>0</v>
      </c>
      <c r="AF38" s="471">
        <f t="shared" si="10"/>
        <v>475</v>
      </c>
      <c r="AG38" s="474">
        <f t="shared" si="10"/>
        <v>0</v>
      </c>
      <c r="AH38" s="471">
        <f t="shared" si="10"/>
        <v>233</v>
      </c>
      <c r="AI38" s="475">
        <f t="shared" si="10"/>
        <v>1304</v>
      </c>
    </row>
    <row r="39" spans="2:35" ht="15" customHeight="1" x14ac:dyDescent="0.4">
      <c r="B39" s="441">
        <v>1</v>
      </c>
      <c r="C39" s="476" t="s">
        <v>73</v>
      </c>
      <c r="D39" s="471">
        <v>1</v>
      </c>
      <c r="E39" s="472">
        <v>0</v>
      </c>
      <c r="F39" s="473">
        <f t="shared" ref="F39:F52" si="11">G39+J39</f>
        <v>66</v>
      </c>
      <c r="G39" s="473">
        <f t="shared" ref="G39:G52" si="12">H39+I39</f>
        <v>28</v>
      </c>
      <c r="H39" s="471">
        <v>16</v>
      </c>
      <c r="I39" s="474">
        <v>12</v>
      </c>
      <c r="J39" s="473">
        <f t="shared" ref="J39:J52" si="13">K39+L39</f>
        <v>38</v>
      </c>
      <c r="K39" s="471">
        <v>16</v>
      </c>
      <c r="L39" s="474">
        <v>22</v>
      </c>
      <c r="M39" s="473">
        <f t="shared" ref="M39:M52" si="14">N39+O39</f>
        <v>5</v>
      </c>
      <c r="N39" s="471">
        <v>4</v>
      </c>
      <c r="O39" s="474">
        <v>1</v>
      </c>
      <c r="P39" s="479">
        <v>330</v>
      </c>
      <c r="Q39" s="473">
        <f t="shared" ref="Q39:Q52" si="15">R39+S39</f>
        <v>408</v>
      </c>
      <c r="R39" s="471">
        <f t="shared" ref="R39:S52" si="16">T39+V39+X39</f>
        <v>0</v>
      </c>
      <c r="S39" s="474">
        <f t="shared" si="16"/>
        <v>408</v>
      </c>
      <c r="T39" s="480">
        <v>0</v>
      </c>
      <c r="U39" s="481">
        <v>153</v>
      </c>
      <c r="V39" s="480">
        <v>0</v>
      </c>
      <c r="W39" s="481">
        <v>147</v>
      </c>
      <c r="X39" s="480">
        <v>0</v>
      </c>
      <c r="Y39" s="481">
        <v>108</v>
      </c>
      <c r="Z39" s="471">
        <v>0</v>
      </c>
      <c r="AA39" s="474">
        <v>408</v>
      </c>
      <c r="AB39" s="471">
        <v>0</v>
      </c>
      <c r="AC39" s="474">
        <v>0</v>
      </c>
      <c r="AD39" s="471">
        <v>0</v>
      </c>
      <c r="AE39" s="474">
        <v>0</v>
      </c>
      <c r="AF39" s="471">
        <v>0</v>
      </c>
      <c r="AG39" s="474">
        <v>0</v>
      </c>
      <c r="AH39" s="471">
        <v>0</v>
      </c>
      <c r="AI39" s="475">
        <v>0</v>
      </c>
    </row>
    <row r="40" spans="2:35" ht="15" customHeight="1" x14ac:dyDescent="0.4">
      <c r="B40" s="441">
        <v>2</v>
      </c>
      <c r="C40" s="476" t="s">
        <v>75</v>
      </c>
      <c r="D40" s="471">
        <v>1</v>
      </c>
      <c r="E40" s="472">
        <v>0</v>
      </c>
      <c r="F40" s="473">
        <f t="shared" si="11"/>
        <v>65</v>
      </c>
      <c r="G40" s="473">
        <f t="shared" si="12"/>
        <v>53</v>
      </c>
      <c r="H40" s="471">
        <v>40</v>
      </c>
      <c r="I40" s="474">
        <v>13</v>
      </c>
      <c r="J40" s="473">
        <f t="shared" si="13"/>
        <v>12</v>
      </c>
      <c r="K40" s="471">
        <v>4</v>
      </c>
      <c r="L40" s="474">
        <v>8</v>
      </c>
      <c r="M40" s="473">
        <f t="shared" si="14"/>
        <v>10</v>
      </c>
      <c r="N40" s="471">
        <v>5</v>
      </c>
      <c r="O40" s="474">
        <v>5</v>
      </c>
      <c r="P40" s="479">
        <v>300</v>
      </c>
      <c r="Q40" s="473">
        <f t="shared" si="15"/>
        <v>818</v>
      </c>
      <c r="R40" s="471">
        <f t="shared" si="16"/>
        <v>499</v>
      </c>
      <c r="S40" s="474">
        <f t="shared" si="16"/>
        <v>319</v>
      </c>
      <c r="T40" s="480">
        <v>161</v>
      </c>
      <c r="U40" s="481">
        <v>100</v>
      </c>
      <c r="V40" s="480">
        <v>170</v>
      </c>
      <c r="W40" s="481">
        <v>106</v>
      </c>
      <c r="X40" s="480">
        <v>168</v>
      </c>
      <c r="Y40" s="481">
        <v>113</v>
      </c>
      <c r="Z40" s="482">
        <v>466</v>
      </c>
      <c r="AA40" s="474">
        <v>278</v>
      </c>
      <c r="AB40" s="471">
        <v>0</v>
      </c>
      <c r="AC40" s="474">
        <v>0</v>
      </c>
      <c r="AD40" s="471">
        <v>0</v>
      </c>
      <c r="AE40" s="474">
        <v>0</v>
      </c>
      <c r="AF40" s="471">
        <v>0</v>
      </c>
      <c r="AG40" s="474">
        <v>0</v>
      </c>
      <c r="AH40" s="471">
        <v>33</v>
      </c>
      <c r="AI40" s="475">
        <v>41</v>
      </c>
    </row>
    <row r="41" spans="2:35" ht="15" customHeight="1" x14ac:dyDescent="0.4">
      <c r="B41" s="441">
        <v>3</v>
      </c>
      <c r="C41" s="476" t="s">
        <v>90</v>
      </c>
      <c r="D41" s="471">
        <v>4</v>
      </c>
      <c r="E41" s="472">
        <v>0</v>
      </c>
      <c r="F41" s="473">
        <f t="shared" si="11"/>
        <v>313</v>
      </c>
      <c r="G41" s="473">
        <f t="shared" si="12"/>
        <v>140</v>
      </c>
      <c r="H41" s="471">
        <v>77</v>
      </c>
      <c r="I41" s="474">
        <v>63</v>
      </c>
      <c r="J41" s="473">
        <f t="shared" si="13"/>
        <v>173</v>
      </c>
      <c r="K41" s="471">
        <v>68</v>
      </c>
      <c r="L41" s="474">
        <v>105</v>
      </c>
      <c r="M41" s="473">
        <f t="shared" si="14"/>
        <v>42</v>
      </c>
      <c r="N41" s="471">
        <v>14</v>
      </c>
      <c r="O41" s="474">
        <v>28</v>
      </c>
      <c r="P41" s="479">
        <v>1150</v>
      </c>
      <c r="Q41" s="473">
        <f t="shared" si="15"/>
        <v>1878</v>
      </c>
      <c r="R41" s="471">
        <f t="shared" si="16"/>
        <v>365</v>
      </c>
      <c r="S41" s="474">
        <f t="shared" si="16"/>
        <v>1513</v>
      </c>
      <c r="T41" s="480">
        <v>113</v>
      </c>
      <c r="U41" s="481">
        <v>483</v>
      </c>
      <c r="V41" s="480">
        <v>150</v>
      </c>
      <c r="W41" s="481">
        <v>522</v>
      </c>
      <c r="X41" s="480">
        <v>102</v>
      </c>
      <c r="Y41" s="481">
        <v>508</v>
      </c>
      <c r="Z41" s="471">
        <v>365</v>
      </c>
      <c r="AA41" s="474">
        <v>1274</v>
      </c>
      <c r="AB41" s="471">
        <v>0</v>
      </c>
      <c r="AC41" s="474">
        <v>0</v>
      </c>
      <c r="AD41" s="471">
        <v>0</v>
      </c>
      <c r="AE41" s="474">
        <v>0</v>
      </c>
      <c r="AF41" s="471">
        <v>0</v>
      </c>
      <c r="AG41" s="474">
        <v>0</v>
      </c>
      <c r="AH41" s="471">
        <v>0</v>
      </c>
      <c r="AI41" s="475">
        <v>239</v>
      </c>
    </row>
    <row r="42" spans="2:35" ht="15" customHeight="1" x14ac:dyDescent="0.4">
      <c r="B42" s="441">
        <v>4</v>
      </c>
      <c r="C42" s="476" t="s">
        <v>77</v>
      </c>
      <c r="D42" s="471">
        <v>7</v>
      </c>
      <c r="E42" s="472">
        <v>0</v>
      </c>
      <c r="F42" s="473">
        <f t="shared" si="11"/>
        <v>815</v>
      </c>
      <c r="G42" s="473">
        <f t="shared" si="12"/>
        <v>525</v>
      </c>
      <c r="H42" s="471">
        <v>432</v>
      </c>
      <c r="I42" s="474">
        <v>93</v>
      </c>
      <c r="J42" s="473">
        <f t="shared" si="13"/>
        <v>290</v>
      </c>
      <c r="K42" s="471">
        <v>177</v>
      </c>
      <c r="L42" s="474">
        <v>113</v>
      </c>
      <c r="M42" s="473">
        <f t="shared" si="14"/>
        <v>109</v>
      </c>
      <c r="N42" s="471">
        <v>55</v>
      </c>
      <c r="O42" s="474">
        <v>54</v>
      </c>
      <c r="P42" s="479">
        <v>3760</v>
      </c>
      <c r="Q42" s="473">
        <f t="shared" si="15"/>
        <v>10039</v>
      </c>
      <c r="R42" s="471">
        <f t="shared" si="16"/>
        <v>7181</v>
      </c>
      <c r="S42" s="474">
        <f t="shared" si="16"/>
        <v>2858</v>
      </c>
      <c r="T42" s="480">
        <v>2312</v>
      </c>
      <c r="U42" s="481">
        <v>853</v>
      </c>
      <c r="V42" s="480">
        <v>2382</v>
      </c>
      <c r="W42" s="481">
        <v>1034</v>
      </c>
      <c r="X42" s="480">
        <v>2487</v>
      </c>
      <c r="Y42" s="481">
        <v>971</v>
      </c>
      <c r="Z42" s="471">
        <v>6706</v>
      </c>
      <c r="AA42" s="474">
        <v>2858</v>
      </c>
      <c r="AB42" s="471">
        <v>0</v>
      </c>
      <c r="AC42" s="474">
        <v>0</v>
      </c>
      <c r="AD42" s="471">
        <v>0</v>
      </c>
      <c r="AE42" s="474">
        <v>0</v>
      </c>
      <c r="AF42" s="471">
        <v>475</v>
      </c>
      <c r="AG42" s="474">
        <v>0</v>
      </c>
      <c r="AH42" s="471">
        <v>0</v>
      </c>
      <c r="AI42" s="475">
        <v>0</v>
      </c>
    </row>
    <row r="43" spans="2:35" ht="15" customHeight="1" x14ac:dyDescent="0.4">
      <c r="B43" s="441">
        <v>5</v>
      </c>
      <c r="C43" s="476" t="s">
        <v>33</v>
      </c>
      <c r="D43" s="471">
        <v>1</v>
      </c>
      <c r="E43" s="472">
        <v>0</v>
      </c>
      <c r="F43" s="473">
        <f t="shared" si="11"/>
        <v>64</v>
      </c>
      <c r="G43" s="473">
        <f t="shared" si="12"/>
        <v>51</v>
      </c>
      <c r="H43" s="471">
        <v>28</v>
      </c>
      <c r="I43" s="474">
        <v>23</v>
      </c>
      <c r="J43" s="473">
        <f t="shared" si="13"/>
        <v>13</v>
      </c>
      <c r="K43" s="471">
        <v>3</v>
      </c>
      <c r="L43" s="474">
        <v>10</v>
      </c>
      <c r="M43" s="473">
        <f t="shared" si="14"/>
        <v>13</v>
      </c>
      <c r="N43" s="471">
        <v>10</v>
      </c>
      <c r="O43" s="474">
        <v>3</v>
      </c>
      <c r="P43" s="479">
        <v>300</v>
      </c>
      <c r="Q43" s="473">
        <f t="shared" si="15"/>
        <v>759</v>
      </c>
      <c r="R43" s="471">
        <f t="shared" si="16"/>
        <v>0</v>
      </c>
      <c r="S43" s="474">
        <f t="shared" si="16"/>
        <v>759</v>
      </c>
      <c r="T43" s="480">
        <v>0</v>
      </c>
      <c r="U43" s="481">
        <v>235</v>
      </c>
      <c r="V43" s="480">
        <v>0</v>
      </c>
      <c r="W43" s="481">
        <v>263</v>
      </c>
      <c r="X43" s="480">
        <v>0</v>
      </c>
      <c r="Y43" s="481">
        <v>261</v>
      </c>
      <c r="Z43" s="471">
        <v>0</v>
      </c>
      <c r="AA43" s="474">
        <v>759</v>
      </c>
      <c r="AB43" s="471">
        <v>0</v>
      </c>
      <c r="AC43" s="474">
        <v>0</v>
      </c>
      <c r="AD43" s="471">
        <v>0</v>
      </c>
      <c r="AE43" s="474">
        <v>0</v>
      </c>
      <c r="AF43" s="471">
        <v>0</v>
      </c>
      <c r="AG43" s="474">
        <v>0</v>
      </c>
      <c r="AH43" s="471">
        <v>0</v>
      </c>
      <c r="AI43" s="475">
        <v>0</v>
      </c>
    </row>
    <row r="44" spans="2:35" ht="15" customHeight="1" x14ac:dyDescent="0.4">
      <c r="B44" s="441">
        <v>6</v>
      </c>
      <c r="C44" s="476" t="s">
        <v>79</v>
      </c>
      <c r="D44" s="471">
        <v>1</v>
      </c>
      <c r="E44" s="472">
        <v>0</v>
      </c>
      <c r="F44" s="473">
        <f t="shared" si="11"/>
        <v>48</v>
      </c>
      <c r="G44" s="473">
        <f t="shared" si="12"/>
        <v>40</v>
      </c>
      <c r="H44" s="471">
        <v>27</v>
      </c>
      <c r="I44" s="474">
        <v>13</v>
      </c>
      <c r="J44" s="473">
        <f t="shared" si="13"/>
        <v>8</v>
      </c>
      <c r="K44" s="471">
        <v>3</v>
      </c>
      <c r="L44" s="474">
        <v>5</v>
      </c>
      <c r="M44" s="473">
        <f t="shared" si="14"/>
        <v>6</v>
      </c>
      <c r="N44" s="471">
        <v>2</v>
      </c>
      <c r="O44" s="474">
        <v>4</v>
      </c>
      <c r="P44" s="479">
        <v>400</v>
      </c>
      <c r="Q44" s="473">
        <f t="shared" si="15"/>
        <v>604</v>
      </c>
      <c r="R44" s="471">
        <f t="shared" si="16"/>
        <v>417</v>
      </c>
      <c r="S44" s="474">
        <f t="shared" si="16"/>
        <v>187</v>
      </c>
      <c r="T44" s="480">
        <v>149</v>
      </c>
      <c r="U44" s="481">
        <v>54</v>
      </c>
      <c r="V44" s="480">
        <v>135</v>
      </c>
      <c r="W44" s="481">
        <v>65</v>
      </c>
      <c r="X44" s="480">
        <v>133</v>
      </c>
      <c r="Y44" s="481">
        <v>68</v>
      </c>
      <c r="Z44" s="482">
        <v>417</v>
      </c>
      <c r="AA44" s="474">
        <v>187</v>
      </c>
      <c r="AB44" s="471">
        <v>0</v>
      </c>
      <c r="AC44" s="474">
        <v>0</v>
      </c>
      <c r="AD44" s="471">
        <v>0</v>
      </c>
      <c r="AE44" s="474">
        <v>0</v>
      </c>
      <c r="AF44" s="471">
        <v>0</v>
      </c>
      <c r="AG44" s="474">
        <v>0</v>
      </c>
      <c r="AH44" s="471">
        <v>0</v>
      </c>
      <c r="AI44" s="475">
        <v>0</v>
      </c>
    </row>
    <row r="45" spans="2:35" ht="15" customHeight="1" x14ac:dyDescent="0.4">
      <c r="B45" s="441">
        <v>7</v>
      </c>
      <c r="C45" s="476" t="s">
        <v>80</v>
      </c>
      <c r="D45" s="471">
        <v>3</v>
      </c>
      <c r="E45" s="472">
        <v>0</v>
      </c>
      <c r="F45" s="473">
        <f t="shared" si="11"/>
        <v>377</v>
      </c>
      <c r="G45" s="473">
        <f t="shared" si="12"/>
        <v>240</v>
      </c>
      <c r="H45" s="471">
        <v>152</v>
      </c>
      <c r="I45" s="474">
        <v>88</v>
      </c>
      <c r="J45" s="473">
        <f t="shared" si="13"/>
        <v>137</v>
      </c>
      <c r="K45" s="471">
        <v>72</v>
      </c>
      <c r="L45" s="474">
        <v>65</v>
      </c>
      <c r="M45" s="473">
        <f t="shared" si="14"/>
        <v>36</v>
      </c>
      <c r="N45" s="471">
        <v>14</v>
      </c>
      <c r="O45" s="474">
        <v>22</v>
      </c>
      <c r="P45" s="479">
        <v>1335</v>
      </c>
      <c r="Q45" s="473">
        <f t="shared" si="15"/>
        <v>4555</v>
      </c>
      <c r="R45" s="471">
        <f t="shared" si="16"/>
        <v>1997</v>
      </c>
      <c r="S45" s="474">
        <f t="shared" si="16"/>
        <v>2558</v>
      </c>
      <c r="T45" s="480">
        <v>630</v>
      </c>
      <c r="U45" s="481">
        <v>843</v>
      </c>
      <c r="V45" s="480">
        <v>668</v>
      </c>
      <c r="W45" s="481">
        <v>864</v>
      </c>
      <c r="X45" s="480">
        <v>699</v>
      </c>
      <c r="Y45" s="481">
        <v>851</v>
      </c>
      <c r="Z45" s="471">
        <v>1997</v>
      </c>
      <c r="AA45" s="474">
        <v>2159</v>
      </c>
      <c r="AB45" s="471">
        <v>0</v>
      </c>
      <c r="AC45" s="474">
        <v>0</v>
      </c>
      <c r="AD45" s="471">
        <v>0</v>
      </c>
      <c r="AE45" s="474">
        <v>0</v>
      </c>
      <c r="AF45" s="471">
        <v>0</v>
      </c>
      <c r="AG45" s="474">
        <v>0</v>
      </c>
      <c r="AH45" s="471">
        <v>0</v>
      </c>
      <c r="AI45" s="475">
        <v>399</v>
      </c>
    </row>
    <row r="46" spans="2:35" ht="15" customHeight="1" x14ac:dyDescent="0.4">
      <c r="B46" s="441">
        <v>8</v>
      </c>
      <c r="C46" s="476" t="s">
        <v>99</v>
      </c>
      <c r="D46" s="471">
        <v>3</v>
      </c>
      <c r="E46" s="472"/>
      <c r="F46" s="473">
        <f t="shared" si="11"/>
        <v>234</v>
      </c>
      <c r="G46" s="473">
        <f t="shared" si="12"/>
        <v>150</v>
      </c>
      <c r="H46" s="471">
        <v>102</v>
      </c>
      <c r="I46" s="474">
        <v>48</v>
      </c>
      <c r="J46" s="473">
        <f t="shared" si="13"/>
        <v>84</v>
      </c>
      <c r="K46" s="471">
        <v>37</v>
      </c>
      <c r="L46" s="474">
        <v>47</v>
      </c>
      <c r="M46" s="473">
        <f t="shared" si="14"/>
        <v>46</v>
      </c>
      <c r="N46" s="471">
        <v>27</v>
      </c>
      <c r="O46" s="474">
        <v>19</v>
      </c>
      <c r="P46" s="479">
        <v>860</v>
      </c>
      <c r="Q46" s="473">
        <f t="shared" si="15"/>
        <v>2293</v>
      </c>
      <c r="R46" s="471">
        <f t="shared" si="16"/>
        <v>1098</v>
      </c>
      <c r="S46" s="474">
        <f t="shared" si="16"/>
        <v>1195</v>
      </c>
      <c r="T46" s="480">
        <v>452</v>
      </c>
      <c r="U46" s="481">
        <v>449</v>
      </c>
      <c r="V46" s="480">
        <v>358</v>
      </c>
      <c r="W46" s="481">
        <v>384</v>
      </c>
      <c r="X46" s="480">
        <v>288</v>
      </c>
      <c r="Y46" s="481">
        <v>362</v>
      </c>
      <c r="Z46" s="471">
        <v>1098</v>
      </c>
      <c r="AA46" s="474">
        <v>1195</v>
      </c>
      <c r="AB46" s="471">
        <v>0</v>
      </c>
      <c r="AC46" s="474">
        <v>0</v>
      </c>
      <c r="AD46" s="471">
        <v>0</v>
      </c>
      <c r="AE46" s="474">
        <v>0</v>
      </c>
      <c r="AF46" s="471">
        <v>0</v>
      </c>
      <c r="AG46" s="474">
        <v>0</v>
      </c>
      <c r="AH46" s="471">
        <v>0</v>
      </c>
      <c r="AI46" s="475">
        <v>0</v>
      </c>
    </row>
    <row r="47" spans="2:35" ht="15" customHeight="1" x14ac:dyDescent="0.4">
      <c r="B47" s="441">
        <v>9</v>
      </c>
      <c r="C47" s="476" t="s">
        <v>81</v>
      </c>
      <c r="D47" s="471">
        <v>1</v>
      </c>
      <c r="E47" s="472">
        <v>0</v>
      </c>
      <c r="F47" s="473">
        <f t="shared" si="11"/>
        <v>134</v>
      </c>
      <c r="G47" s="473">
        <f t="shared" si="12"/>
        <v>86</v>
      </c>
      <c r="H47" s="471">
        <v>66</v>
      </c>
      <c r="I47" s="474">
        <v>20</v>
      </c>
      <c r="J47" s="473">
        <f t="shared" si="13"/>
        <v>48</v>
      </c>
      <c r="K47" s="471">
        <v>25</v>
      </c>
      <c r="L47" s="474">
        <v>23</v>
      </c>
      <c r="M47" s="473">
        <f t="shared" si="14"/>
        <v>20</v>
      </c>
      <c r="N47" s="471">
        <v>9</v>
      </c>
      <c r="O47" s="474">
        <v>11</v>
      </c>
      <c r="P47" s="479">
        <v>640</v>
      </c>
      <c r="Q47" s="473">
        <f t="shared" si="15"/>
        <v>1837</v>
      </c>
      <c r="R47" s="471">
        <f t="shared" si="16"/>
        <v>1217</v>
      </c>
      <c r="S47" s="474">
        <f t="shared" si="16"/>
        <v>620</v>
      </c>
      <c r="T47" s="480">
        <v>415</v>
      </c>
      <c r="U47" s="481">
        <v>232</v>
      </c>
      <c r="V47" s="480">
        <v>394</v>
      </c>
      <c r="W47" s="481">
        <v>197</v>
      </c>
      <c r="X47" s="480">
        <v>408</v>
      </c>
      <c r="Y47" s="481">
        <v>191</v>
      </c>
      <c r="Z47" s="471">
        <v>1217</v>
      </c>
      <c r="AA47" s="474">
        <v>620</v>
      </c>
      <c r="AB47" s="471">
        <v>0</v>
      </c>
      <c r="AC47" s="474">
        <v>0</v>
      </c>
      <c r="AD47" s="471">
        <v>0</v>
      </c>
      <c r="AE47" s="474">
        <v>0</v>
      </c>
      <c r="AF47" s="471">
        <v>0</v>
      </c>
      <c r="AG47" s="474">
        <v>0</v>
      </c>
      <c r="AH47" s="471">
        <v>0</v>
      </c>
      <c r="AI47" s="475">
        <v>0</v>
      </c>
    </row>
    <row r="48" spans="2:35" ht="15" customHeight="1" x14ac:dyDescent="0.4">
      <c r="B48" s="441">
        <v>10</v>
      </c>
      <c r="C48" s="476" t="s">
        <v>82</v>
      </c>
      <c r="D48" s="471">
        <v>3</v>
      </c>
      <c r="E48" s="472">
        <v>0</v>
      </c>
      <c r="F48" s="473">
        <f t="shared" si="11"/>
        <v>250</v>
      </c>
      <c r="G48" s="473">
        <f t="shared" si="12"/>
        <v>196</v>
      </c>
      <c r="H48" s="471">
        <v>140</v>
      </c>
      <c r="I48" s="474">
        <v>56</v>
      </c>
      <c r="J48" s="473">
        <f t="shared" si="13"/>
        <v>54</v>
      </c>
      <c r="K48" s="471">
        <v>24</v>
      </c>
      <c r="L48" s="474">
        <v>30</v>
      </c>
      <c r="M48" s="473">
        <f t="shared" si="14"/>
        <v>21</v>
      </c>
      <c r="N48" s="471">
        <v>14</v>
      </c>
      <c r="O48" s="474">
        <v>7</v>
      </c>
      <c r="P48" s="479">
        <v>1380</v>
      </c>
      <c r="Q48" s="473">
        <f t="shared" si="15"/>
        <v>3306</v>
      </c>
      <c r="R48" s="471">
        <f t="shared" si="16"/>
        <v>2010</v>
      </c>
      <c r="S48" s="474">
        <f t="shared" si="16"/>
        <v>1296</v>
      </c>
      <c r="T48" s="480">
        <v>734</v>
      </c>
      <c r="U48" s="481">
        <v>469</v>
      </c>
      <c r="V48" s="480">
        <v>696</v>
      </c>
      <c r="W48" s="481">
        <v>423</v>
      </c>
      <c r="X48" s="480">
        <v>580</v>
      </c>
      <c r="Y48" s="481">
        <v>404</v>
      </c>
      <c r="Z48" s="471">
        <v>1934</v>
      </c>
      <c r="AA48" s="474">
        <v>1223</v>
      </c>
      <c r="AB48" s="471">
        <v>0</v>
      </c>
      <c r="AC48" s="474">
        <v>0</v>
      </c>
      <c r="AD48" s="471">
        <v>0</v>
      </c>
      <c r="AE48" s="474">
        <v>0</v>
      </c>
      <c r="AF48" s="471">
        <v>0</v>
      </c>
      <c r="AG48" s="474">
        <v>0</v>
      </c>
      <c r="AH48" s="471">
        <v>76</v>
      </c>
      <c r="AI48" s="475">
        <v>73</v>
      </c>
    </row>
    <row r="49" spans="2:35" ht="15" customHeight="1" x14ac:dyDescent="0.4">
      <c r="B49" s="441">
        <v>11</v>
      </c>
      <c r="C49" s="476" t="s">
        <v>84</v>
      </c>
      <c r="D49" s="471">
        <v>4</v>
      </c>
      <c r="E49" s="472">
        <v>0</v>
      </c>
      <c r="F49" s="473">
        <f t="shared" si="11"/>
        <v>430</v>
      </c>
      <c r="G49" s="473">
        <f t="shared" si="12"/>
        <v>253</v>
      </c>
      <c r="H49" s="471">
        <v>166</v>
      </c>
      <c r="I49" s="474">
        <v>87</v>
      </c>
      <c r="J49" s="473">
        <f t="shared" si="13"/>
        <v>177</v>
      </c>
      <c r="K49" s="471">
        <v>73</v>
      </c>
      <c r="L49" s="474">
        <v>104</v>
      </c>
      <c r="M49" s="473">
        <f t="shared" si="14"/>
        <v>31</v>
      </c>
      <c r="N49" s="471">
        <v>18</v>
      </c>
      <c r="O49" s="474">
        <v>13</v>
      </c>
      <c r="P49" s="479">
        <v>1336</v>
      </c>
      <c r="Q49" s="473">
        <f t="shared" si="15"/>
        <v>4464</v>
      </c>
      <c r="R49" s="471">
        <f t="shared" si="16"/>
        <v>1657</v>
      </c>
      <c r="S49" s="474">
        <f t="shared" si="16"/>
        <v>2807</v>
      </c>
      <c r="T49" s="480">
        <v>613</v>
      </c>
      <c r="U49" s="481">
        <v>1018</v>
      </c>
      <c r="V49" s="480">
        <v>583</v>
      </c>
      <c r="W49" s="481">
        <v>920</v>
      </c>
      <c r="X49" s="480">
        <v>461</v>
      </c>
      <c r="Y49" s="481">
        <v>869</v>
      </c>
      <c r="Z49" s="471">
        <v>1616</v>
      </c>
      <c r="AA49" s="474">
        <v>2441</v>
      </c>
      <c r="AB49" s="471">
        <v>0</v>
      </c>
      <c r="AC49" s="474">
        <v>0</v>
      </c>
      <c r="AD49" s="471">
        <v>0</v>
      </c>
      <c r="AE49" s="474">
        <v>0</v>
      </c>
      <c r="AF49" s="471">
        <v>0</v>
      </c>
      <c r="AG49" s="474">
        <v>0</v>
      </c>
      <c r="AH49" s="471">
        <v>41</v>
      </c>
      <c r="AI49" s="475">
        <v>366</v>
      </c>
    </row>
    <row r="50" spans="2:35" ht="15" customHeight="1" x14ac:dyDescent="0.4">
      <c r="B50" s="441">
        <v>12</v>
      </c>
      <c r="C50" s="476" t="s">
        <v>101</v>
      </c>
      <c r="D50" s="471">
        <v>1</v>
      </c>
      <c r="E50" s="472">
        <v>0</v>
      </c>
      <c r="F50" s="473">
        <f t="shared" si="11"/>
        <v>16</v>
      </c>
      <c r="G50" s="473">
        <f t="shared" si="12"/>
        <v>11</v>
      </c>
      <c r="H50" s="471">
        <v>7</v>
      </c>
      <c r="I50" s="474">
        <v>4</v>
      </c>
      <c r="J50" s="473">
        <f t="shared" si="13"/>
        <v>5</v>
      </c>
      <c r="K50" s="471">
        <v>2</v>
      </c>
      <c r="L50" s="474">
        <v>3</v>
      </c>
      <c r="M50" s="473">
        <f t="shared" si="14"/>
        <v>1</v>
      </c>
      <c r="N50" s="471">
        <v>1</v>
      </c>
      <c r="O50" s="474">
        <v>0</v>
      </c>
      <c r="P50" s="479">
        <v>40</v>
      </c>
      <c r="Q50" s="473">
        <f t="shared" si="15"/>
        <v>70</v>
      </c>
      <c r="R50" s="471">
        <f t="shared" si="16"/>
        <v>27</v>
      </c>
      <c r="S50" s="474">
        <f t="shared" si="16"/>
        <v>43</v>
      </c>
      <c r="T50" s="480">
        <v>7</v>
      </c>
      <c r="U50" s="481">
        <v>12</v>
      </c>
      <c r="V50" s="480">
        <v>11</v>
      </c>
      <c r="W50" s="481">
        <v>13</v>
      </c>
      <c r="X50" s="480">
        <v>9</v>
      </c>
      <c r="Y50" s="481">
        <v>18</v>
      </c>
      <c r="Z50" s="471">
        <v>27</v>
      </c>
      <c r="AA50" s="474">
        <v>43</v>
      </c>
      <c r="AB50" s="471">
        <v>0</v>
      </c>
      <c r="AC50" s="474">
        <v>0</v>
      </c>
      <c r="AD50" s="471">
        <v>0</v>
      </c>
      <c r="AE50" s="474">
        <v>0</v>
      </c>
      <c r="AF50" s="471">
        <v>0</v>
      </c>
      <c r="AG50" s="474">
        <v>0</v>
      </c>
      <c r="AH50" s="471">
        <v>0</v>
      </c>
      <c r="AI50" s="475">
        <v>0</v>
      </c>
    </row>
    <row r="51" spans="2:35" ht="15" customHeight="1" x14ac:dyDescent="0.4">
      <c r="B51" s="441">
        <v>13</v>
      </c>
      <c r="C51" s="476" t="s">
        <v>86</v>
      </c>
      <c r="D51" s="471">
        <v>5</v>
      </c>
      <c r="E51" s="472">
        <v>0</v>
      </c>
      <c r="F51" s="473">
        <f t="shared" si="11"/>
        <v>472</v>
      </c>
      <c r="G51" s="473">
        <f t="shared" si="12"/>
        <v>346</v>
      </c>
      <c r="H51" s="471">
        <v>201</v>
      </c>
      <c r="I51" s="474">
        <v>145</v>
      </c>
      <c r="J51" s="473">
        <f t="shared" si="13"/>
        <v>126</v>
      </c>
      <c r="K51" s="471">
        <v>60</v>
      </c>
      <c r="L51" s="474">
        <v>66</v>
      </c>
      <c r="M51" s="473">
        <f t="shared" si="14"/>
        <v>41</v>
      </c>
      <c r="N51" s="471">
        <v>25</v>
      </c>
      <c r="O51" s="474">
        <v>16</v>
      </c>
      <c r="P51" s="479">
        <v>2050</v>
      </c>
      <c r="Q51" s="473">
        <f t="shared" si="15"/>
        <v>6124</v>
      </c>
      <c r="R51" s="471">
        <f t="shared" si="16"/>
        <v>2872</v>
      </c>
      <c r="S51" s="474">
        <f t="shared" si="16"/>
        <v>3252</v>
      </c>
      <c r="T51" s="480">
        <v>1025</v>
      </c>
      <c r="U51" s="481">
        <v>1100</v>
      </c>
      <c r="V51" s="480">
        <v>979</v>
      </c>
      <c r="W51" s="481">
        <v>1098</v>
      </c>
      <c r="X51" s="480">
        <v>868</v>
      </c>
      <c r="Y51" s="481">
        <v>1054</v>
      </c>
      <c r="Z51" s="471">
        <v>2789</v>
      </c>
      <c r="AA51" s="474">
        <v>3066</v>
      </c>
      <c r="AB51" s="471">
        <v>0</v>
      </c>
      <c r="AC51" s="474">
        <v>0</v>
      </c>
      <c r="AD51" s="471">
        <v>0</v>
      </c>
      <c r="AE51" s="474">
        <v>0</v>
      </c>
      <c r="AF51" s="471">
        <v>0</v>
      </c>
      <c r="AG51" s="474">
        <v>0</v>
      </c>
      <c r="AH51" s="471">
        <v>83</v>
      </c>
      <c r="AI51" s="475">
        <v>186</v>
      </c>
    </row>
    <row r="52" spans="2:35" ht="15" customHeight="1" x14ac:dyDescent="0.4">
      <c r="B52" s="483">
        <v>14</v>
      </c>
      <c r="C52" s="484" t="s">
        <v>87</v>
      </c>
      <c r="D52" s="485">
        <v>1</v>
      </c>
      <c r="E52" s="486">
        <v>0</v>
      </c>
      <c r="F52" s="487">
        <f t="shared" si="11"/>
        <v>47</v>
      </c>
      <c r="G52" s="487">
        <f t="shared" si="12"/>
        <v>43</v>
      </c>
      <c r="H52" s="485">
        <v>20</v>
      </c>
      <c r="I52" s="488">
        <v>23</v>
      </c>
      <c r="J52" s="487">
        <f t="shared" si="13"/>
        <v>4</v>
      </c>
      <c r="K52" s="485">
        <v>2</v>
      </c>
      <c r="L52" s="488">
        <v>2</v>
      </c>
      <c r="M52" s="487">
        <f t="shared" si="14"/>
        <v>20</v>
      </c>
      <c r="N52" s="485">
        <v>10</v>
      </c>
      <c r="O52" s="488">
        <v>10</v>
      </c>
      <c r="P52" s="489">
        <v>230</v>
      </c>
      <c r="Q52" s="487">
        <f t="shared" si="15"/>
        <v>359</v>
      </c>
      <c r="R52" s="485">
        <f t="shared" si="16"/>
        <v>0</v>
      </c>
      <c r="S52" s="488">
        <f t="shared" si="16"/>
        <v>359</v>
      </c>
      <c r="T52" s="490">
        <v>0</v>
      </c>
      <c r="U52" s="491">
        <v>127</v>
      </c>
      <c r="V52" s="490">
        <v>0</v>
      </c>
      <c r="W52" s="491">
        <v>122</v>
      </c>
      <c r="X52" s="490">
        <v>0</v>
      </c>
      <c r="Y52" s="491">
        <v>110</v>
      </c>
      <c r="Z52" s="485">
        <v>0</v>
      </c>
      <c r="AA52" s="488">
        <v>359</v>
      </c>
      <c r="AB52" s="485">
        <v>0</v>
      </c>
      <c r="AC52" s="488">
        <v>0</v>
      </c>
      <c r="AD52" s="485">
        <v>0</v>
      </c>
      <c r="AE52" s="488">
        <v>0</v>
      </c>
      <c r="AF52" s="485">
        <v>0</v>
      </c>
      <c r="AG52" s="488">
        <v>0</v>
      </c>
      <c r="AH52" s="485">
        <v>0</v>
      </c>
      <c r="AI52" s="492">
        <v>0</v>
      </c>
    </row>
    <row r="53" spans="2:35" ht="15" customHeight="1" x14ac:dyDescent="0.4">
      <c r="B53" s="441" t="s">
        <v>32</v>
      </c>
      <c r="D53" s="442"/>
      <c r="E53" s="442"/>
      <c r="F53" s="442"/>
      <c r="G53" s="442"/>
      <c r="H53" s="442"/>
      <c r="I53" s="442"/>
      <c r="J53" s="442"/>
      <c r="K53" s="442"/>
      <c r="L53" s="442"/>
      <c r="M53" s="442"/>
      <c r="N53" s="442"/>
      <c r="O53" s="442"/>
      <c r="P53" s="493"/>
      <c r="Q53" s="442"/>
      <c r="R53" s="442"/>
      <c r="S53" s="442"/>
      <c r="Z53" s="442"/>
      <c r="AA53" s="442"/>
      <c r="AB53" s="442"/>
      <c r="AC53" s="442"/>
      <c r="AD53" s="442"/>
      <c r="AE53" s="442"/>
      <c r="AF53" s="442"/>
      <c r="AG53" s="442"/>
      <c r="AH53" s="442"/>
      <c r="AI53" s="442"/>
    </row>
    <row r="54" spans="2:35" ht="7.5" customHeight="1" x14ac:dyDescent="0.4">
      <c r="B54" s="441" t="s">
        <v>120</v>
      </c>
      <c r="D54" s="442"/>
      <c r="E54" s="442"/>
      <c r="F54" s="442"/>
      <c r="G54" s="442"/>
      <c r="H54" s="442"/>
      <c r="I54" s="442"/>
      <c r="J54" s="442"/>
      <c r="K54" s="442"/>
      <c r="L54" s="442"/>
      <c r="M54" s="442"/>
      <c r="N54" s="442"/>
      <c r="O54" s="442"/>
      <c r="P54" s="493"/>
      <c r="Q54" s="442"/>
      <c r="R54" s="442"/>
      <c r="S54" s="442"/>
      <c r="Z54" s="442"/>
      <c r="AA54" s="442"/>
      <c r="AB54" s="442"/>
      <c r="AC54" s="442"/>
      <c r="AD54" s="442"/>
      <c r="AE54" s="442"/>
      <c r="AF54" s="442"/>
      <c r="AG54" s="442"/>
      <c r="AH54" s="442"/>
      <c r="AI54" s="442"/>
    </row>
    <row r="55" spans="2:35" ht="15" customHeight="1" x14ac:dyDescent="0.4">
      <c r="B55" s="441" t="s">
        <v>121</v>
      </c>
    </row>
    <row r="56" spans="2:35" ht="15" customHeight="1" x14ac:dyDescent="0.4">
      <c r="B56" s="441" t="s">
        <v>122</v>
      </c>
    </row>
  </sheetData>
  <phoneticPr fontId="20"/>
  <hyperlinks>
    <hyperlink ref="A1" location="目次!C1" display="目次へ" xr:uid="{C0B2C3E4-2C7A-4CB3-844D-1167D1C20F68}"/>
  </hyperlinks>
  <printOptions horizontalCentered="1" verticalCentered="1"/>
  <pageMargins left="0.7" right="0.7" top="0.75" bottom="0.75" header="0.3" footer="0.3"/>
  <pageSetup paperSize="9" scale="4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I20"/>
  <sheetViews>
    <sheetView view="pageBreakPreview" zoomScale="85" zoomScaleNormal="100" zoomScaleSheetLayoutView="85" workbookViewId="0">
      <selection activeCell="C1" sqref="C1"/>
    </sheetView>
  </sheetViews>
  <sheetFormatPr defaultColWidth="7.5" defaultRowHeight="15" customHeight="1" x14ac:dyDescent="0.4"/>
  <cols>
    <col min="1" max="1" width="7.5" style="27"/>
    <col min="2" max="2" width="3.125" style="27" customWidth="1"/>
    <col min="3" max="3" width="7.5" style="27" customWidth="1"/>
    <col min="4" max="7" width="6.125" style="27" customWidth="1"/>
    <col min="8" max="9" width="5.625" style="27" customWidth="1"/>
    <col min="10" max="10" width="6.125" style="27" customWidth="1"/>
    <col min="11" max="15" width="5.625" style="27" customWidth="1"/>
    <col min="16" max="16" width="6.875" style="27" customWidth="1"/>
    <col min="17" max="17" width="6.125" style="27" customWidth="1"/>
    <col min="18" max="35" width="5.625" style="27" customWidth="1"/>
    <col min="36" max="36" width="7.5" style="27" customWidth="1"/>
    <col min="37" max="16384" width="7.5" style="27"/>
  </cols>
  <sheetData>
    <row r="1" spans="1:35" ht="15" customHeight="1" x14ac:dyDescent="0.4">
      <c r="A1" s="294" t="s">
        <v>264</v>
      </c>
      <c r="B1" s="27" t="s">
        <v>141</v>
      </c>
    </row>
    <row r="2" spans="1:35" ht="15" customHeight="1" x14ac:dyDescent="0.4">
      <c r="B2" s="27" t="s">
        <v>110</v>
      </c>
    </row>
    <row r="3" spans="1:35" s="28" customFormat="1" ht="15" customHeight="1" x14ac:dyDescent="0.4">
      <c r="B3" s="49" t="s">
        <v>19</v>
      </c>
      <c r="C3" s="2"/>
      <c r="D3" s="144" t="s">
        <v>54</v>
      </c>
      <c r="E3" s="145"/>
      <c r="F3" s="146" t="s">
        <v>3</v>
      </c>
      <c r="G3" s="146"/>
      <c r="H3" s="52"/>
      <c r="I3" s="52"/>
      <c r="J3" s="52"/>
      <c r="K3" s="52"/>
      <c r="L3" s="53"/>
      <c r="M3" s="144" t="s">
        <v>4</v>
      </c>
      <c r="N3" s="3"/>
      <c r="O3" s="2"/>
      <c r="P3" s="147" t="s">
        <v>127</v>
      </c>
      <c r="Q3" s="51" t="s">
        <v>128</v>
      </c>
      <c r="R3" s="146"/>
      <c r="S3" s="146"/>
      <c r="T3" s="146"/>
      <c r="U3" s="146"/>
      <c r="V3" s="146"/>
      <c r="W3" s="146"/>
      <c r="X3" s="146"/>
      <c r="Y3" s="146"/>
      <c r="Z3" s="146"/>
      <c r="AA3" s="55"/>
      <c r="AB3" s="51" t="s">
        <v>113</v>
      </c>
      <c r="AC3" s="52"/>
      <c r="AD3" s="52"/>
      <c r="AE3" s="52"/>
      <c r="AF3" s="52"/>
      <c r="AG3" s="52"/>
      <c r="AH3" s="52"/>
      <c r="AI3" s="52"/>
    </row>
    <row r="4" spans="1:35" s="28" customFormat="1" ht="15" customHeight="1" x14ac:dyDescent="0.4">
      <c r="B4" s="4"/>
      <c r="C4" s="5"/>
      <c r="D4" s="149"/>
      <c r="E4" s="155"/>
      <c r="F4" s="50" t="s">
        <v>14</v>
      </c>
      <c r="G4" s="146" t="s">
        <v>8</v>
      </c>
      <c r="H4" s="52"/>
      <c r="I4" s="53"/>
      <c r="J4" s="51" t="s">
        <v>9</v>
      </c>
      <c r="K4" s="52"/>
      <c r="L4" s="53"/>
      <c r="M4" s="8"/>
      <c r="N4" s="9"/>
      <c r="O4" s="10"/>
      <c r="P4" s="6"/>
      <c r="Q4" s="144" t="s">
        <v>14</v>
      </c>
      <c r="R4" s="52"/>
      <c r="S4" s="53"/>
      <c r="T4" s="51" t="s">
        <v>95</v>
      </c>
      <c r="U4" s="53"/>
      <c r="V4" s="51" t="s">
        <v>62</v>
      </c>
      <c r="W4" s="53"/>
      <c r="X4" s="51" t="s">
        <v>63</v>
      </c>
      <c r="Y4" s="53"/>
      <c r="Z4" s="51" t="s">
        <v>105</v>
      </c>
      <c r="AA4" s="53"/>
      <c r="AB4" s="51" t="s">
        <v>114</v>
      </c>
      <c r="AC4" s="53"/>
      <c r="AD4" s="52" t="s">
        <v>129</v>
      </c>
      <c r="AE4" s="52"/>
      <c r="AF4" s="51" t="s">
        <v>116</v>
      </c>
      <c r="AG4" s="53"/>
      <c r="AH4" s="51" t="s">
        <v>117</v>
      </c>
      <c r="AI4" s="52"/>
    </row>
    <row r="5" spans="1:35" s="28" customFormat="1" ht="15" customHeight="1" x14ac:dyDescent="0.4">
      <c r="B5" s="9"/>
      <c r="C5" s="10"/>
      <c r="D5" s="54" t="s">
        <v>130</v>
      </c>
      <c r="E5" s="56" t="s">
        <v>119</v>
      </c>
      <c r="F5" s="11"/>
      <c r="G5" s="55" t="s">
        <v>14</v>
      </c>
      <c r="H5" s="54" t="s">
        <v>15</v>
      </c>
      <c r="I5" s="55" t="s">
        <v>16</v>
      </c>
      <c r="J5" s="57" t="s">
        <v>14</v>
      </c>
      <c r="K5" s="54" t="s">
        <v>15</v>
      </c>
      <c r="L5" s="55" t="s">
        <v>16</v>
      </c>
      <c r="M5" s="57" t="s">
        <v>14</v>
      </c>
      <c r="N5" s="54" t="s">
        <v>15</v>
      </c>
      <c r="O5" s="55" t="s">
        <v>16</v>
      </c>
      <c r="P5" s="11"/>
      <c r="Q5" s="150"/>
      <c r="R5" s="54" t="s">
        <v>15</v>
      </c>
      <c r="S5" s="55" t="s">
        <v>16</v>
      </c>
      <c r="T5" s="54" t="s">
        <v>15</v>
      </c>
      <c r="U5" s="55" t="s">
        <v>16</v>
      </c>
      <c r="V5" s="54" t="s">
        <v>15</v>
      </c>
      <c r="W5" s="55" t="s">
        <v>16</v>
      </c>
      <c r="X5" s="54" t="s">
        <v>15</v>
      </c>
      <c r="Y5" s="55" t="s">
        <v>16</v>
      </c>
      <c r="Z5" s="54" t="s">
        <v>15</v>
      </c>
      <c r="AA5" s="55" t="s">
        <v>16</v>
      </c>
      <c r="AB5" s="54" t="s">
        <v>15</v>
      </c>
      <c r="AC5" s="55" t="s">
        <v>16</v>
      </c>
      <c r="AD5" s="54" t="s">
        <v>15</v>
      </c>
      <c r="AE5" s="55" t="s">
        <v>16</v>
      </c>
      <c r="AF5" s="54" t="s">
        <v>15</v>
      </c>
      <c r="AG5" s="55" t="s">
        <v>16</v>
      </c>
      <c r="AH5" s="54" t="s">
        <v>15</v>
      </c>
      <c r="AI5" s="146" t="s">
        <v>16</v>
      </c>
    </row>
    <row r="6" spans="1:35" ht="15" customHeight="1" x14ac:dyDescent="0.4">
      <c r="B6" s="27" t="s">
        <v>407</v>
      </c>
      <c r="C6" s="74"/>
      <c r="D6" s="136">
        <v>5</v>
      </c>
      <c r="E6" s="137">
        <v>4</v>
      </c>
      <c r="F6" s="139">
        <v>411</v>
      </c>
      <c r="G6" s="151">
        <v>286</v>
      </c>
      <c r="H6" s="136">
        <v>205</v>
      </c>
      <c r="I6" s="151">
        <v>81</v>
      </c>
      <c r="J6" s="138">
        <v>125</v>
      </c>
      <c r="K6" s="136">
        <v>74</v>
      </c>
      <c r="L6" s="151">
        <v>51</v>
      </c>
      <c r="M6" s="157">
        <v>56</v>
      </c>
      <c r="N6" s="158">
        <v>37</v>
      </c>
      <c r="O6" s="159">
        <v>19</v>
      </c>
      <c r="P6" s="151">
        <v>935</v>
      </c>
      <c r="Q6" s="138">
        <v>1724</v>
      </c>
      <c r="R6" s="136">
        <v>886</v>
      </c>
      <c r="S6" s="137">
        <v>838</v>
      </c>
      <c r="T6" s="136">
        <v>255</v>
      </c>
      <c r="U6" s="151">
        <v>278</v>
      </c>
      <c r="V6" s="136">
        <v>257</v>
      </c>
      <c r="W6" s="151">
        <v>240</v>
      </c>
      <c r="X6" s="136">
        <v>219</v>
      </c>
      <c r="Y6" s="151">
        <v>194</v>
      </c>
      <c r="Z6" s="136">
        <v>155</v>
      </c>
      <c r="AA6" s="151">
        <v>126</v>
      </c>
      <c r="AB6" s="136">
        <v>560</v>
      </c>
      <c r="AC6" s="151">
        <v>673</v>
      </c>
      <c r="AD6" s="136">
        <v>145</v>
      </c>
      <c r="AE6" s="151">
        <v>30</v>
      </c>
      <c r="AF6" s="136">
        <v>126</v>
      </c>
      <c r="AG6" s="151">
        <v>71</v>
      </c>
      <c r="AH6" s="136">
        <v>55</v>
      </c>
      <c r="AI6" s="151">
        <v>64</v>
      </c>
    </row>
    <row r="7" spans="1:35" ht="15" customHeight="1" x14ac:dyDescent="0.4">
      <c r="B7" s="27" t="s">
        <v>408</v>
      </c>
      <c r="C7" s="74"/>
      <c r="D7" s="136">
        <v>5</v>
      </c>
      <c r="E7" s="137">
        <v>4</v>
      </c>
      <c r="F7" s="139">
        <v>417</v>
      </c>
      <c r="G7" s="151">
        <v>295</v>
      </c>
      <c r="H7" s="136">
        <v>208</v>
      </c>
      <c r="I7" s="151">
        <v>87</v>
      </c>
      <c r="J7" s="138">
        <v>122</v>
      </c>
      <c r="K7" s="136">
        <v>76</v>
      </c>
      <c r="L7" s="151">
        <v>46</v>
      </c>
      <c r="M7" s="138">
        <v>53</v>
      </c>
      <c r="N7" s="136">
        <v>37</v>
      </c>
      <c r="O7" s="137">
        <v>16</v>
      </c>
      <c r="P7" s="151">
        <v>945</v>
      </c>
      <c r="Q7" s="138">
        <v>1570</v>
      </c>
      <c r="R7" s="136">
        <v>766</v>
      </c>
      <c r="S7" s="137">
        <v>804</v>
      </c>
      <c r="T7" s="136">
        <v>191</v>
      </c>
      <c r="U7" s="151">
        <v>243</v>
      </c>
      <c r="V7" s="136">
        <v>224</v>
      </c>
      <c r="W7" s="151">
        <v>246</v>
      </c>
      <c r="X7" s="136">
        <v>203</v>
      </c>
      <c r="Y7" s="151">
        <v>181</v>
      </c>
      <c r="Z7" s="136">
        <v>148</v>
      </c>
      <c r="AA7" s="151">
        <v>134</v>
      </c>
      <c r="AB7" s="136">
        <v>518</v>
      </c>
      <c r="AC7" s="151">
        <v>629</v>
      </c>
      <c r="AD7" s="136">
        <v>101</v>
      </c>
      <c r="AE7" s="151">
        <v>40</v>
      </c>
      <c r="AF7" s="136">
        <v>106</v>
      </c>
      <c r="AG7" s="151">
        <v>82</v>
      </c>
      <c r="AH7" s="136">
        <v>41</v>
      </c>
      <c r="AI7" s="151">
        <v>53</v>
      </c>
    </row>
    <row r="8" spans="1:35" ht="15" customHeight="1" x14ac:dyDescent="0.4">
      <c r="B8" s="27" t="s">
        <v>409</v>
      </c>
      <c r="C8" s="74"/>
      <c r="D8" s="136">
        <v>5</v>
      </c>
      <c r="E8" s="137">
        <v>6</v>
      </c>
      <c r="F8" s="139">
        <v>398</v>
      </c>
      <c r="G8" s="151">
        <v>288</v>
      </c>
      <c r="H8" s="136">
        <v>198</v>
      </c>
      <c r="I8" s="151">
        <v>90</v>
      </c>
      <c r="J8" s="138">
        <v>110</v>
      </c>
      <c r="K8" s="136">
        <v>65</v>
      </c>
      <c r="L8" s="151">
        <v>45</v>
      </c>
      <c r="M8" s="138">
        <v>55</v>
      </c>
      <c r="N8" s="136">
        <v>39</v>
      </c>
      <c r="O8" s="137">
        <v>16</v>
      </c>
      <c r="P8" s="151">
        <v>865</v>
      </c>
      <c r="Q8" s="138">
        <v>1376</v>
      </c>
      <c r="R8" s="136">
        <v>646</v>
      </c>
      <c r="S8" s="137">
        <v>730</v>
      </c>
      <c r="T8" s="136">
        <v>179</v>
      </c>
      <c r="U8" s="151">
        <v>219</v>
      </c>
      <c r="V8" s="136">
        <v>174</v>
      </c>
      <c r="W8" s="151">
        <v>222</v>
      </c>
      <c r="X8" s="136">
        <v>177</v>
      </c>
      <c r="Y8" s="151">
        <v>196</v>
      </c>
      <c r="Z8" s="136">
        <v>116</v>
      </c>
      <c r="AA8" s="151">
        <v>93</v>
      </c>
      <c r="AB8" s="136">
        <v>440</v>
      </c>
      <c r="AC8" s="151">
        <v>539</v>
      </c>
      <c r="AD8" s="136">
        <v>97</v>
      </c>
      <c r="AE8" s="151">
        <v>69</v>
      </c>
      <c r="AF8" s="136">
        <v>72</v>
      </c>
      <c r="AG8" s="151">
        <v>62</v>
      </c>
      <c r="AH8" s="136">
        <v>37</v>
      </c>
      <c r="AI8" s="151">
        <v>60</v>
      </c>
    </row>
    <row r="9" spans="1:35" ht="15" customHeight="1" x14ac:dyDescent="0.4">
      <c r="B9" s="27" t="s">
        <v>410</v>
      </c>
      <c r="C9" s="74"/>
      <c r="D9" s="136">
        <v>5</v>
      </c>
      <c r="E9" s="137">
        <v>6</v>
      </c>
      <c r="F9" s="139">
        <v>381</v>
      </c>
      <c r="G9" s="151">
        <v>273</v>
      </c>
      <c r="H9" s="136">
        <v>183</v>
      </c>
      <c r="I9" s="151">
        <v>90</v>
      </c>
      <c r="J9" s="139">
        <v>108</v>
      </c>
      <c r="K9" s="136">
        <v>61</v>
      </c>
      <c r="L9" s="151">
        <v>47</v>
      </c>
      <c r="M9" s="138">
        <v>48</v>
      </c>
      <c r="N9" s="136">
        <v>34</v>
      </c>
      <c r="O9" s="137">
        <v>14</v>
      </c>
      <c r="P9" s="151">
        <v>1330</v>
      </c>
      <c r="Q9" s="138">
        <v>1404</v>
      </c>
      <c r="R9" s="136">
        <v>672</v>
      </c>
      <c r="S9" s="137">
        <v>732</v>
      </c>
      <c r="T9" s="136">
        <v>243</v>
      </c>
      <c r="U9" s="151">
        <v>268</v>
      </c>
      <c r="V9" s="136">
        <v>184</v>
      </c>
      <c r="W9" s="151">
        <v>202</v>
      </c>
      <c r="X9" s="136">
        <v>142</v>
      </c>
      <c r="Y9" s="151">
        <v>176</v>
      </c>
      <c r="Z9" s="136">
        <v>103</v>
      </c>
      <c r="AA9" s="151">
        <v>86</v>
      </c>
      <c r="AB9" s="136">
        <v>458</v>
      </c>
      <c r="AC9" s="151">
        <v>538</v>
      </c>
      <c r="AD9" s="136">
        <v>118</v>
      </c>
      <c r="AE9" s="151">
        <v>96</v>
      </c>
      <c r="AF9" s="136">
        <v>48</v>
      </c>
      <c r="AG9" s="151">
        <v>29</v>
      </c>
      <c r="AH9" s="136">
        <v>48</v>
      </c>
      <c r="AI9" s="151">
        <v>69</v>
      </c>
    </row>
    <row r="10" spans="1:35" ht="15" customHeight="1" x14ac:dyDescent="0.4">
      <c r="B10" s="27" t="s">
        <v>411</v>
      </c>
      <c r="C10" s="74"/>
      <c r="D10" s="136">
        <f>D12</f>
        <v>5</v>
      </c>
      <c r="E10" s="137">
        <f t="shared" ref="E10:AI10" si="0">E12</f>
        <v>6</v>
      </c>
      <c r="F10" s="139">
        <f t="shared" si="0"/>
        <v>374</v>
      </c>
      <c r="G10" s="151">
        <f t="shared" si="0"/>
        <v>264</v>
      </c>
      <c r="H10" s="136">
        <f t="shared" si="0"/>
        <v>171</v>
      </c>
      <c r="I10" s="151">
        <f t="shared" si="0"/>
        <v>93</v>
      </c>
      <c r="J10" s="139">
        <f t="shared" si="0"/>
        <v>110</v>
      </c>
      <c r="K10" s="136">
        <f t="shared" si="0"/>
        <v>62</v>
      </c>
      <c r="L10" s="151">
        <f t="shared" si="0"/>
        <v>48</v>
      </c>
      <c r="M10" s="138">
        <f t="shared" si="0"/>
        <v>45</v>
      </c>
      <c r="N10" s="136">
        <f t="shared" si="0"/>
        <v>30</v>
      </c>
      <c r="O10" s="137">
        <f t="shared" si="0"/>
        <v>15</v>
      </c>
      <c r="P10" s="151">
        <f t="shared" si="0"/>
        <v>835</v>
      </c>
      <c r="Q10" s="138">
        <f t="shared" si="0"/>
        <v>1398</v>
      </c>
      <c r="R10" s="136">
        <f t="shared" si="0"/>
        <v>665</v>
      </c>
      <c r="S10" s="137">
        <f t="shared" si="0"/>
        <v>733</v>
      </c>
      <c r="T10" s="136">
        <f t="shared" si="0"/>
        <v>205</v>
      </c>
      <c r="U10" s="151">
        <f t="shared" si="0"/>
        <v>271</v>
      </c>
      <c r="V10" s="136">
        <f t="shared" si="0"/>
        <v>225</v>
      </c>
      <c r="W10" s="151">
        <f t="shared" si="0"/>
        <v>239</v>
      </c>
      <c r="X10" s="136">
        <f t="shared" si="0"/>
        <v>156</v>
      </c>
      <c r="Y10" s="151">
        <f t="shared" si="0"/>
        <v>161</v>
      </c>
      <c r="Z10" s="136">
        <f t="shared" si="0"/>
        <v>79</v>
      </c>
      <c r="AA10" s="151">
        <f t="shared" si="0"/>
        <v>62</v>
      </c>
      <c r="AB10" s="136">
        <f t="shared" si="0"/>
        <v>470</v>
      </c>
      <c r="AC10" s="151">
        <f t="shared" si="0"/>
        <v>544</v>
      </c>
      <c r="AD10" s="136">
        <f t="shared" si="0"/>
        <v>133</v>
      </c>
      <c r="AE10" s="151">
        <f t="shared" si="0"/>
        <v>120</v>
      </c>
      <c r="AF10" s="136">
        <f t="shared" si="0"/>
        <v>13</v>
      </c>
      <c r="AG10" s="151">
        <f t="shared" si="0"/>
        <v>9</v>
      </c>
      <c r="AH10" s="136">
        <f t="shared" si="0"/>
        <v>49</v>
      </c>
      <c r="AI10" s="151">
        <f t="shared" si="0"/>
        <v>60</v>
      </c>
    </row>
    <row r="11" spans="1:35" ht="6" customHeight="1" x14ac:dyDescent="0.4">
      <c r="C11" s="75"/>
      <c r="D11" s="136"/>
      <c r="E11" s="137"/>
      <c r="F11" s="139"/>
      <c r="G11" s="137"/>
      <c r="H11" s="136"/>
      <c r="I11" s="137"/>
      <c r="J11" s="137"/>
      <c r="K11" s="136"/>
      <c r="L11" s="137"/>
      <c r="M11" s="137"/>
      <c r="N11" s="136"/>
      <c r="O11" s="137"/>
      <c r="P11" s="137"/>
      <c r="Q11" s="137"/>
      <c r="R11" s="136"/>
      <c r="S11" s="137"/>
      <c r="T11" s="136"/>
      <c r="U11" s="137"/>
      <c r="V11" s="136"/>
      <c r="W11" s="137"/>
      <c r="X11" s="136"/>
      <c r="Y11" s="160"/>
      <c r="Z11" s="136"/>
      <c r="AA11" s="160"/>
      <c r="AB11" s="136"/>
      <c r="AC11" s="137"/>
      <c r="AD11" s="136"/>
      <c r="AE11" s="137"/>
      <c r="AF11" s="136"/>
      <c r="AG11" s="137"/>
      <c r="AH11" s="136"/>
      <c r="AI11" s="151"/>
    </row>
    <row r="12" spans="1:35" ht="15" customHeight="1" collapsed="1" x14ac:dyDescent="0.4">
      <c r="B12" s="27" t="s">
        <v>100</v>
      </c>
      <c r="C12" s="74"/>
      <c r="D12" s="136">
        <f t="shared" ref="D12:S12" si="1">SUM(D13:D19)</f>
        <v>5</v>
      </c>
      <c r="E12" s="137">
        <f t="shared" si="1"/>
        <v>6</v>
      </c>
      <c r="F12" s="139">
        <f t="shared" si="1"/>
        <v>374</v>
      </c>
      <c r="G12" s="137">
        <f t="shared" si="1"/>
        <v>264</v>
      </c>
      <c r="H12" s="136">
        <f t="shared" si="1"/>
        <v>171</v>
      </c>
      <c r="I12" s="137">
        <f t="shared" si="1"/>
        <v>93</v>
      </c>
      <c r="J12" s="137">
        <f t="shared" si="1"/>
        <v>110</v>
      </c>
      <c r="K12" s="136">
        <f t="shared" si="1"/>
        <v>62</v>
      </c>
      <c r="L12" s="137">
        <f t="shared" si="1"/>
        <v>48</v>
      </c>
      <c r="M12" s="137">
        <f t="shared" si="1"/>
        <v>45</v>
      </c>
      <c r="N12" s="136">
        <f t="shared" si="1"/>
        <v>30</v>
      </c>
      <c r="O12" s="137">
        <f t="shared" si="1"/>
        <v>15</v>
      </c>
      <c r="P12" s="137">
        <f t="shared" si="1"/>
        <v>835</v>
      </c>
      <c r="Q12" s="137">
        <f t="shared" si="1"/>
        <v>1398</v>
      </c>
      <c r="R12" s="136">
        <f t="shared" si="1"/>
        <v>665</v>
      </c>
      <c r="S12" s="137">
        <f t="shared" si="1"/>
        <v>733</v>
      </c>
      <c r="T12" s="136">
        <f>SUM(T13:T19)</f>
        <v>205</v>
      </c>
      <c r="U12" s="137">
        <f t="shared" ref="U12:AI12" si="2">SUM(U13:U19)</f>
        <v>271</v>
      </c>
      <c r="V12" s="136">
        <f t="shared" si="2"/>
        <v>225</v>
      </c>
      <c r="W12" s="137">
        <f t="shared" si="2"/>
        <v>239</v>
      </c>
      <c r="X12" s="136">
        <f t="shared" si="2"/>
        <v>156</v>
      </c>
      <c r="Y12" s="137">
        <f t="shared" si="2"/>
        <v>161</v>
      </c>
      <c r="Z12" s="136">
        <f t="shared" si="2"/>
        <v>79</v>
      </c>
      <c r="AA12" s="137">
        <f t="shared" si="2"/>
        <v>62</v>
      </c>
      <c r="AB12" s="136">
        <f t="shared" si="2"/>
        <v>470</v>
      </c>
      <c r="AC12" s="137">
        <f t="shared" si="2"/>
        <v>544</v>
      </c>
      <c r="AD12" s="136">
        <f t="shared" si="2"/>
        <v>133</v>
      </c>
      <c r="AE12" s="137">
        <f t="shared" si="2"/>
        <v>120</v>
      </c>
      <c r="AF12" s="136">
        <f t="shared" si="2"/>
        <v>13</v>
      </c>
      <c r="AG12" s="137">
        <f t="shared" si="2"/>
        <v>9</v>
      </c>
      <c r="AH12" s="136">
        <f t="shared" si="2"/>
        <v>49</v>
      </c>
      <c r="AI12" s="151">
        <f t="shared" si="2"/>
        <v>60</v>
      </c>
    </row>
    <row r="13" spans="1:35" ht="15" customHeight="1" x14ac:dyDescent="0.4">
      <c r="B13" s="27">
        <v>1</v>
      </c>
      <c r="C13" s="74" t="s">
        <v>135</v>
      </c>
      <c r="D13" s="136">
        <v>1</v>
      </c>
      <c r="E13" s="137">
        <v>1</v>
      </c>
      <c r="F13" s="139">
        <f t="shared" ref="F13:F19" si="3">G13+J13</f>
        <v>46</v>
      </c>
      <c r="G13" s="137">
        <f t="shared" ref="G13:G19" si="4">H13+I13</f>
        <v>24</v>
      </c>
      <c r="H13" s="136">
        <v>20</v>
      </c>
      <c r="I13" s="137">
        <v>4</v>
      </c>
      <c r="J13" s="139">
        <f t="shared" ref="J13:J19" si="5">K13+L13</f>
        <v>22</v>
      </c>
      <c r="K13" s="136">
        <v>16</v>
      </c>
      <c r="L13" s="137">
        <v>6</v>
      </c>
      <c r="M13" s="139">
        <f t="shared" ref="M13:M19" si="6">N13+O13</f>
        <v>5</v>
      </c>
      <c r="N13" s="136">
        <v>3</v>
      </c>
      <c r="O13" s="137">
        <v>2</v>
      </c>
      <c r="P13" s="137">
        <v>40</v>
      </c>
      <c r="Q13" s="139">
        <f t="shared" ref="Q13:Q19" si="7">R13+S13</f>
        <v>43</v>
      </c>
      <c r="R13" s="136">
        <f t="shared" ref="R13:S19" si="8">T13+V13+X13+Z13</f>
        <v>29</v>
      </c>
      <c r="S13" s="137">
        <f t="shared" si="8"/>
        <v>14</v>
      </c>
      <c r="T13" s="136">
        <v>7</v>
      </c>
      <c r="U13" s="137">
        <v>5</v>
      </c>
      <c r="V13" s="136">
        <v>8</v>
      </c>
      <c r="W13" s="137">
        <v>5</v>
      </c>
      <c r="X13" s="136">
        <v>9</v>
      </c>
      <c r="Y13" s="137">
        <v>3</v>
      </c>
      <c r="Z13" s="136">
        <v>5</v>
      </c>
      <c r="AA13" s="137">
        <v>1</v>
      </c>
      <c r="AB13" s="136">
        <v>2</v>
      </c>
      <c r="AC13" s="137">
        <v>1</v>
      </c>
      <c r="AD13" s="136">
        <v>24</v>
      </c>
      <c r="AE13" s="137">
        <v>13</v>
      </c>
      <c r="AF13" s="136">
        <v>3</v>
      </c>
      <c r="AG13" s="137">
        <v>0</v>
      </c>
      <c r="AH13" s="136">
        <v>0</v>
      </c>
      <c r="AI13" s="151">
        <v>0</v>
      </c>
    </row>
    <row r="14" spans="1:35" ht="15" customHeight="1" x14ac:dyDescent="0.4">
      <c r="B14" s="27">
        <v>2</v>
      </c>
      <c r="C14" s="75" t="s">
        <v>74</v>
      </c>
      <c r="D14" s="136">
        <v>0</v>
      </c>
      <c r="E14" s="137">
        <v>1</v>
      </c>
      <c r="F14" s="139">
        <f t="shared" si="3"/>
        <v>27</v>
      </c>
      <c r="G14" s="137">
        <f t="shared" si="4"/>
        <v>20</v>
      </c>
      <c r="H14" s="136">
        <v>16</v>
      </c>
      <c r="I14" s="137">
        <v>4</v>
      </c>
      <c r="J14" s="139">
        <f t="shared" si="5"/>
        <v>7</v>
      </c>
      <c r="K14" s="136">
        <v>3</v>
      </c>
      <c r="L14" s="137">
        <v>4</v>
      </c>
      <c r="M14" s="139">
        <f t="shared" si="6"/>
        <v>3</v>
      </c>
      <c r="N14" s="136">
        <v>2</v>
      </c>
      <c r="O14" s="137">
        <v>1</v>
      </c>
      <c r="P14" s="139">
        <v>40</v>
      </c>
      <c r="Q14" s="139">
        <f t="shared" si="7"/>
        <v>19</v>
      </c>
      <c r="R14" s="136">
        <f t="shared" si="8"/>
        <v>15</v>
      </c>
      <c r="S14" s="137">
        <f t="shared" si="8"/>
        <v>4</v>
      </c>
      <c r="T14" s="136">
        <v>4</v>
      </c>
      <c r="U14" s="137">
        <v>1</v>
      </c>
      <c r="V14" s="136">
        <v>7</v>
      </c>
      <c r="W14" s="137">
        <v>3</v>
      </c>
      <c r="X14" s="136">
        <v>3</v>
      </c>
      <c r="Y14" s="137">
        <v>0</v>
      </c>
      <c r="Z14" s="156">
        <v>1</v>
      </c>
      <c r="AA14" s="160">
        <v>0</v>
      </c>
      <c r="AB14" s="136">
        <v>0</v>
      </c>
      <c r="AC14" s="137">
        <v>0</v>
      </c>
      <c r="AD14" s="136">
        <v>15</v>
      </c>
      <c r="AE14" s="137">
        <v>4</v>
      </c>
      <c r="AF14" s="136">
        <v>0</v>
      </c>
      <c r="AG14" s="137">
        <v>0</v>
      </c>
      <c r="AH14" s="136">
        <v>0</v>
      </c>
      <c r="AI14" s="151">
        <v>0</v>
      </c>
    </row>
    <row r="15" spans="1:35" ht="15" customHeight="1" x14ac:dyDescent="0.4">
      <c r="B15" s="27">
        <v>3</v>
      </c>
      <c r="C15" s="75" t="s">
        <v>90</v>
      </c>
      <c r="D15" s="136">
        <v>1</v>
      </c>
      <c r="E15" s="137">
        <v>1</v>
      </c>
      <c r="F15" s="139">
        <f t="shared" si="3"/>
        <v>104</v>
      </c>
      <c r="G15" s="137">
        <f t="shared" si="4"/>
        <v>79</v>
      </c>
      <c r="H15" s="136">
        <v>49</v>
      </c>
      <c r="I15" s="137">
        <v>30</v>
      </c>
      <c r="J15" s="139">
        <f t="shared" si="5"/>
        <v>25</v>
      </c>
      <c r="K15" s="136">
        <v>14</v>
      </c>
      <c r="L15" s="137">
        <v>11</v>
      </c>
      <c r="M15" s="139">
        <f t="shared" si="6"/>
        <v>14</v>
      </c>
      <c r="N15" s="136">
        <v>7</v>
      </c>
      <c r="O15" s="137">
        <v>7</v>
      </c>
      <c r="P15" s="139">
        <v>320</v>
      </c>
      <c r="Q15" s="139">
        <f t="shared" si="7"/>
        <v>588</v>
      </c>
      <c r="R15" s="136">
        <f t="shared" si="8"/>
        <v>247</v>
      </c>
      <c r="S15" s="137">
        <f t="shared" si="8"/>
        <v>341</v>
      </c>
      <c r="T15" s="136">
        <v>77</v>
      </c>
      <c r="U15" s="137">
        <v>137</v>
      </c>
      <c r="V15" s="136">
        <v>81</v>
      </c>
      <c r="W15" s="137">
        <v>117</v>
      </c>
      <c r="X15" s="136">
        <v>58</v>
      </c>
      <c r="Y15" s="137">
        <v>68</v>
      </c>
      <c r="Z15" s="136">
        <v>31</v>
      </c>
      <c r="AA15" s="137">
        <v>19</v>
      </c>
      <c r="AB15" s="136">
        <v>198</v>
      </c>
      <c r="AC15" s="137">
        <v>281</v>
      </c>
      <c r="AD15" s="136">
        <v>0</v>
      </c>
      <c r="AE15" s="137">
        <v>0</v>
      </c>
      <c r="AF15" s="136">
        <v>0</v>
      </c>
      <c r="AG15" s="137">
        <v>0</v>
      </c>
      <c r="AH15" s="136">
        <v>49</v>
      </c>
      <c r="AI15" s="151">
        <v>60</v>
      </c>
    </row>
    <row r="16" spans="1:35" ht="15" customHeight="1" x14ac:dyDescent="0.4">
      <c r="B16" s="27">
        <v>4</v>
      </c>
      <c r="C16" s="75" t="s">
        <v>99</v>
      </c>
      <c r="D16" s="136">
        <v>2</v>
      </c>
      <c r="E16" s="137">
        <v>0</v>
      </c>
      <c r="F16" s="139">
        <f t="shared" si="3"/>
        <v>96</v>
      </c>
      <c r="G16" s="137">
        <f t="shared" si="4"/>
        <v>76</v>
      </c>
      <c r="H16" s="136">
        <v>40</v>
      </c>
      <c r="I16" s="137">
        <v>36</v>
      </c>
      <c r="J16" s="139">
        <f t="shared" si="5"/>
        <v>20</v>
      </c>
      <c r="K16" s="136">
        <v>7</v>
      </c>
      <c r="L16" s="137">
        <v>13</v>
      </c>
      <c r="M16" s="139">
        <f t="shared" si="6"/>
        <v>10</v>
      </c>
      <c r="N16" s="136">
        <v>6</v>
      </c>
      <c r="O16" s="137">
        <v>4</v>
      </c>
      <c r="P16" s="139">
        <v>275</v>
      </c>
      <c r="Q16" s="139">
        <f t="shared" si="7"/>
        <v>532</v>
      </c>
      <c r="R16" s="136">
        <f t="shared" si="8"/>
        <v>270</v>
      </c>
      <c r="S16" s="137">
        <f t="shared" si="8"/>
        <v>262</v>
      </c>
      <c r="T16" s="136">
        <v>83</v>
      </c>
      <c r="U16" s="137">
        <v>91</v>
      </c>
      <c r="V16" s="136">
        <v>102</v>
      </c>
      <c r="W16" s="137">
        <v>83</v>
      </c>
      <c r="X16" s="136">
        <v>59</v>
      </c>
      <c r="Y16" s="137">
        <v>59</v>
      </c>
      <c r="Z16" s="136">
        <v>26</v>
      </c>
      <c r="AA16" s="137">
        <v>29</v>
      </c>
      <c r="AB16" s="136">
        <v>270</v>
      </c>
      <c r="AC16" s="137">
        <v>262</v>
      </c>
      <c r="AD16" s="136">
        <v>0</v>
      </c>
      <c r="AE16" s="137">
        <v>0</v>
      </c>
      <c r="AF16" s="136">
        <v>0</v>
      </c>
      <c r="AG16" s="137">
        <v>0</v>
      </c>
      <c r="AH16" s="136">
        <v>0</v>
      </c>
      <c r="AI16" s="151">
        <v>0</v>
      </c>
    </row>
    <row r="17" spans="2:35" ht="15" customHeight="1" x14ac:dyDescent="0.4">
      <c r="B17" s="27">
        <v>5</v>
      </c>
      <c r="C17" s="75" t="s">
        <v>82</v>
      </c>
      <c r="D17" s="136">
        <v>0</v>
      </c>
      <c r="E17" s="137">
        <v>1</v>
      </c>
      <c r="F17" s="139">
        <f t="shared" si="3"/>
        <v>30</v>
      </c>
      <c r="G17" s="137">
        <f t="shared" si="4"/>
        <v>22</v>
      </c>
      <c r="H17" s="136">
        <v>15</v>
      </c>
      <c r="I17" s="137">
        <v>7</v>
      </c>
      <c r="J17" s="139">
        <f t="shared" si="5"/>
        <v>8</v>
      </c>
      <c r="K17" s="136">
        <v>6</v>
      </c>
      <c r="L17" s="137">
        <v>2</v>
      </c>
      <c r="M17" s="139">
        <f t="shared" si="6"/>
        <v>4</v>
      </c>
      <c r="N17" s="136">
        <v>4</v>
      </c>
      <c r="O17" s="137">
        <v>0</v>
      </c>
      <c r="P17" s="139">
        <v>40</v>
      </c>
      <c r="Q17" s="139">
        <f t="shared" si="7"/>
        <v>44</v>
      </c>
      <c r="R17" s="136">
        <f t="shared" si="8"/>
        <v>26</v>
      </c>
      <c r="S17" s="137">
        <f t="shared" si="8"/>
        <v>18</v>
      </c>
      <c r="T17" s="136">
        <v>9</v>
      </c>
      <c r="U17" s="137">
        <v>2</v>
      </c>
      <c r="V17" s="136">
        <v>8</v>
      </c>
      <c r="W17" s="137">
        <v>10</v>
      </c>
      <c r="X17" s="136">
        <v>6</v>
      </c>
      <c r="Y17" s="137">
        <v>5</v>
      </c>
      <c r="Z17" s="136">
        <v>3</v>
      </c>
      <c r="AA17" s="137">
        <v>1</v>
      </c>
      <c r="AB17" s="136">
        <v>0</v>
      </c>
      <c r="AC17" s="137">
        <v>0</v>
      </c>
      <c r="AD17" s="136">
        <v>26</v>
      </c>
      <c r="AE17" s="137">
        <v>18</v>
      </c>
      <c r="AF17" s="136">
        <v>0</v>
      </c>
      <c r="AG17" s="137">
        <v>0</v>
      </c>
      <c r="AH17" s="136">
        <v>0</v>
      </c>
      <c r="AI17" s="151">
        <v>0</v>
      </c>
    </row>
    <row r="18" spans="2:35" ht="15" customHeight="1" x14ac:dyDescent="0.4">
      <c r="B18" s="27">
        <v>6</v>
      </c>
      <c r="C18" s="75" t="s">
        <v>142</v>
      </c>
      <c r="D18" s="136">
        <v>1</v>
      </c>
      <c r="E18" s="137">
        <v>1</v>
      </c>
      <c r="F18" s="139">
        <f t="shared" si="3"/>
        <v>32</v>
      </c>
      <c r="G18" s="137">
        <f t="shared" si="4"/>
        <v>22</v>
      </c>
      <c r="H18" s="136">
        <v>14</v>
      </c>
      <c r="I18" s="137">
        <v>8</v>
      </c>
      <c r="J18" s="139">
        <f t="shared" si="5"/>
        <v>10</v>
      </c>
      <c r="K18" s="136">
        <v>5</v>
      </c>
      <c r="L18" s="137">
        <v>5</v>
      </c>
      <c r="M18" s="139">
        <f t="shared" si="6"/>
        <v>5</v>
      </c>
      <c r="N18" s="136">
        <v>4</v>
      </c>
      <c r="O18" s="137">
        <v>1</v>
      </c>
      <c r="P18" s="139">
        <v>80</v>
      </c>
      <c r="Q18" s="139">
        <f t="shared" si="7"/>
        <v>116</v>
      </c>
      <c r="R18" s="136">
        <f t="shared" si="8"/>
        <v>42</v>
      </c>
      <c r="S18" s="137">
        <f t="shared" si="8"/>
        <v>74</v>
      </c>
      <c r="T18" s="136">
        <v>13</v>
      </c>
      <c r="U18" s="137">
        <v>25</v>
      </c>
      <c r="V18" s="136">
        <v>12</v>
      </c>
      <c r="W18" s="137">
        <v>17</v>
      </c>
      <c r="X18" s="136">
        <v>7</v>
      </c>
      <c r="Y18" s="137">
        <v>23</v>
      </c>
      <c r="Z18" s="136">
        <v>10</v>
      </c>
      <c r="AA18" s="137">
        <v>9</v>
      </c>
      <c r="AB18" s="136">
        <v>0</v>
      </c>
      <c r="AC18" s="137">
        <v>0</v>
      </c>
      <c r="AD18" s="136">
        <v>32</v>
      </c>
      <c r="AE18" s="137">
        <v>65</v>
      </c>
      <c r="AF18" s="136">
        <v>10</v>
      </c>
      <c r="AG18" s="137">
        <v>9</v>
      </c>
      <c r="AH18" s="136">
        <v>0</v>
      </c>
      <c r="AI18" s="151">
        <v>0</v>
      </c>
    </row>
    <row r="19" spans="2:35" ht="15" customHeight="1" x14ac:dyDescent="0.4">
      <c r="B19" s="64">
        <v>7</v>
      </c>
      <c r="C19" s="65" t="s">
        <v>143</v>
      </c>
      <c r="D19" s="152">
        <v>0</v>
      </c>
      <c r="E19" s="142">
        <v>1</v>
      </c>
      <c r="F19" s="153">
        <f t="shared" si="3"/>
        <v>39</v>
      </c>
      <c r="G19" s="142">
        <f t="shared" si="4"/>
        <v>21</v>
      </c>
      <c r="H19" s="152">
        <v>17</v>
      </c>
      <c r="I19" s="142">
        <v>4</v>
      </c>
      <c r="J19" s="153">
        <f t="shared" si="5"/>
        <v>18</v>
      </c>
      <c r="K19" s="152">
        <v>11</v>
      </c>
      <c r="L19" s="142">
        <v>7</v>
      </c>
      <c r="M19" s="153">
        <f t="shared" si="6"/>
        <v>4</v>
      </c>
      <c r="N19" s="152">
        <v>4</v>
      </c>
      <c r="O19" s="142">
        <v>0</v>
      </c>
      <c r="P19" s="153">
        <v>40</v>
      </c>
      <c r="Q19" s="153">
        <f t="shared" si="7"/>
        <v>56</v>
      </c>
      <c r="R19" s="152">
        <f t="shared" si="8"/>
        <v>36</v>
      </c>
      <c r="S19" s="142">
        <f t="shared" si="8"/>
        <v>20</v>
      </c>
      <c r="T19" s="152">
        <v>12</v>
      </c>
      <c r="U19" s="142">
        <v>10</v>
      </c>
      <c r="V19" s="152">
        <v>7</v>
      </c>
      <c r="W19" s="142">
        <v>4</v>
      </c>
      <c r="X19" s="152">
        <v>14</v>
      </c>
      <c r="Y19" s="142">
        <v>3</v>
      </c>
      <c r="Z19" s="152">
        <v>3</v>
      </c>
      <c r="AA19" s="142">
        <v>3</v>
      </c>
      <c r="AB19" s="152">
        <v>0</v>
      </c>
      <c r="AC19" s="142">
        <v>0</v>
      </c>
      <c r="AD19" s="152">
        <v>36</v>
      </c>
      <c r="AE19" s="142">
        <v>20</v>
      </c>
      <c r="AF19" s="152">
        <v>0</v>
      </c>
      <c r="AG19" s="142">
        <v>0</v>
      </c>
      <c r="AH19" s="152">
        <v>0</v>
      </c>
      <c r="AI19" s="154">
        <v>0</v>
      </c>
    </row>
    <row r="20" spans="2:35" ht="15" customHeight="1" x14ac:dyDescent="0.4">
      <c r="B20" s="27" t="s">
        <v>32</v>
      </c>
    </row>
  </sheetData>
  <phoneticPr fontId="1"/>
  <hyperlinks>
    <hyperlink ref="A1" location="目次!C1" display="目次へ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目次</vt:lpstr>
      <vt:lpstr>第１表_幼稚園</vt:lpstr>
      <vt:lpstr>第２表_幼保連携こども園</vt:lpstr>
      <vt:lpstr>第３表_保育所</vt:lpstr>
      <vt:lpstr>第４表_小学校</vt:lpstr>
      <vt:lpstr>第５表_中学校</vt:lpstr>
      <vt:lpstr>第６表_義務教育学校</vt:lpstr>
      <vt:lpstr>第７表その１_高校_全日</vt:lpstr>
      <vt:lpstr>第７表その２_高校_定時</vt:lpstr>
      <vt:lpstr>第８表_中等教育学校</vt:lpstr>
      <vt:lpstr>第９表_専修学校</vt:lpstr>
      <vt:lpstr>第10表_各種学校</vt:lpstr>
      <vt:lpstr>第11表_特支学校</vt:lpstr>
      <vt:lpstr>第12表_短期大学</vt:lpstr>
      <vt:lpstr>第13表_大学</vt:lpstr>
      <vt:lpstr>第10表_各種学校!Print_Area</vt:lpstr>
      <vt:lpstr>第11表_特支学校!Print_Area</vt:lpstr>
      <vt:lpstr>第12表_短期大学!Print_Area</vt:lpstr>
      <vt:lpstr>第13表_大学!Print_Area</vt:lpstr>
      <vt:lpstr>第１表_幼稚園!Print_Area</vt:lpstr>
      <vt:lpstr>第２表_幼保連携こども園!Print_Area</vt:lpstr>
      <vt:lpstr>第３表_保育所!Print_Area</vt:lpstr>
      <vt:lpstr>第４表_小学校!Print_Area</vt:lpstr>
      <vt:lpstr>第５表_中学校!Print_Area</vt:lpstr>
      <vt:lpstr>第６表_義務教育学校!Print_Area</vt:lpstr>
      <vt:lpstr>第７表その１_高校_全日!Print_Area</vt:lpstr>
      <vt:lpstr>第７表その２_高校_定時!Print_Area</vt:lpstr>
      <vt:lpstr>第８表_中等教育学校!Print_Area</vt:lpstr>
      <vt:lpstr>第９表_専修学校!Print_Area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2025-04-02T00:46:14Z</dcterms:created>
  <dcterms:modified xsi:type="dcterms:W3CDTF">2025-04-02T03:58:20Z</dcterms:modified>
</cp:coreProperties>
</file>