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195558A-1DF1-4075-A128-D1667CD78ECE}" xr6:coauthVersionLast="47" xr6:coauthVersionMax="47" xr10:uidLastSave="{00000000-0000-0000-0000-000000000000}"/>
  <bookViews>
    <workbookView xWindow="-108" yWindow="-108" windowWidth="23256" windowHeight="13176" xr2:uid="{70D8F687-BE97-4853-AE64-106F2C3C9D9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一般）基金明細" sheetId="7" r:id="rId7"/>
    <sheet name="Ｒ７決算 一般会計 出資金明細 " sheetId="8" r:id="rId8"/>
    <sheet name="一般）貸付金明細 (令和7年度) " sheetId="9" r:id="rId9"/>
    <sheet name="注記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7" hidden="1">'Ｒ７決算 一般会計 出資金明細 '!#REF!</definedName>
    <definedName name="_xlnm._FilterDatabase" localSheetId="6" hidden="1">'一般）基金明細'!$B$7:$P$8</definedName>
    <definedName name="_xlnm._FilterDatabase" localSheetId="8" hidden="1">'一般）貸付金明細 (令和7年度) '!$A$8:$WVO$11</definedName>
    <definedName name="CTI番号" localSheetId="7">#REF!</definedName>
    <definedName name="CTI番号">#REF!</definedName>
    <definedName name="DB型２">[1]リスト!$A$2:$A$4</definedName>
    <definedName name="FAX番号" localSheetId="7">#REF!</definedName>
    <definedName name="FAX番号">#REF!</definedName>
    <definedName name="FDDW0012new">[2]リスト!$A$2:$A$4</definedName>
    <definedName name="fffff">[3]リスト!$A$2:$A$4</definedName>
    <definedName name="ha" localSheetId="7">#REF!</definedName>
    <definedName name="ha">#REF!</definedName>
    <definedName name="_xlnm.Print_Area" localSheetId="7">'Ｒ７決算 一般会計 出資金明細 '!$A$1:$Q$28</definedName>
    <definedName name="_xlnm.Print_Area" localSheetId="3">キャッシュフロー計算書!$A$1:$U$70</definedName>
    <definedName name="_xlnm.Print_Area" localSheetId="6">'一般）基金明細'!$B$1:$N$12</definedName>
    <definedName name="_xlnm.Print_Area" localSheetId="8">'一般）貸付金明細 (令和7年度) '!$A$1:$L$14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9">注記!$A$1:$D$38</definedName>
    <definedName name="_xlnm.Print_Area" localSheetId="4">有形固定資産等明細表!$A$1:$P$37</definedName>
    <definedName name="_xlnm.Print_Titles" localSheetId="9">注記!$1:$3</definedName>
    <definedName name="UI変更有無" localSheetId="7">#REF!</definedName>
    <definedName name="UI変更有無">#REF!</definedName>
    <definedName name="エスカレーション担当者" localSheetId="7">#REF!</definedName>
    <definedName name="エスカレーション担当者">#REF!</definedName>
    <definedName name="エスカレーション日時" localSheetId="7">#REF!</definedName>
    <definedName name="エスカレーション日時">#REF!</definedName>
    <definedName name="オンライン障害" localSheetId="7">#REF!</definedName>
    <definedName name="オンライン障害">#REF!</definedName>
    <definedName name="カテゴリ１" localSheetId="7">#REF!</definedName>
    <definedName name="カテゴリ１">#REF!</definedName>
    <definedName name="カテゴリ２" localSheetId="7">#REF!</definedName>
    <definedName name="カテゴリ２">#REF!</definedName>
    <definedName name="カテゴリ３" localSheetId="7">#REF!</definedName>
    <definedName name="カテゴリ３">#REF!</definedName>
    <definedName name="グループ" localSheetId="7">#REF!</definedName>
    <definedName name="グループ">#REF!</definedName>
    <definedName name="ご連絡先" localSheetId="7">#REF!</definedName>
    <definedName name="ご連絡先">#REF!</definedName>
    <definedName name="チェックフラグ" localSheetId="7">#REF!</definedName>
    <definedName name="チェックフラグ">#REF!</definedName>
    <definedName name="データパッチ" localSheetId="7">#REF!</definedName>
    <definedName name="データパッチ">#REF!</definedName>
    <definedName name="プログラム修正" localSheetId="7">#REF!</definedName>
    <definedName name="プログラム修正">#REF!</definedName>
    <definedName name="リリース日" localSheetId="7">#REF!</definedName>
    <definedName name="リリース日">#REF!</definedName>
    <definedName name="運用SE受領日時" localSheetId="7">#REF!</definedName>
    <definedName name="運用SE受領日時">#REF!</definedName>
    <definedName name="運用SE担当者" localSheetId="7">#REF!</definedName>
    <definedName name="運用SE担当者">#REF!</definedName>
    <definedName name="影響範囲" localSheetId="7">#REF!</definedName>
    <definedName name="影響範囲">#REF!</definedName>
    <definedName name="画面ID" localSheetId="7">#REF!</definedName>
    <definedName name="画面ID">#REF!</definedName>
    <definedName name="画面名" localSheetId="7">#REF!</definedName>
    <definedName name="画面名">#REF!</definedName>
    <definedName name="回復確認日時" localSheetId="7">#REF!</definedName>
    <definedName name="回復確認日時">#REF!</definedName>
    <definedName name="確認担当者" localSheetId="7">#REF!</definedName>
    <definedName name="確認担当者">#REF!</definedName>
    <definedName name="勘定科目テーブル">[4]勘定科目!$A$7:$X$577</definedName>
    <definedName name="管理番号" localSheetId="7">#REF!</definedName>
    <definedName name="管理番号">#REF!</definedName>
    <definedName name="件名" localSheetId="7">#REF!</definedName>
    <definedName name="件名">#REF!</definedName>
    <definedName name="原因分類" localSheetId="7">#REF!</definedName>
    <definedName name="原因分類">#REF!</definedName>
    <definedName name="公開不可" localSheetId="7">#REF!</definedName>
    <definedName name="公開不可">#REF!</definedName>
    <definedName name="作業日時開始" localSheetId="7">#REF!</definedName>
    <definedName name="作業日時開始">#REF!</definedName>
    <definedName name="作業日時終了" localSheetId="7">#REF!</definedName>
    <definedName name="作業日時終了">#REF!</definedName>
    <definedName name="受付区分" localSheetId="7">#REF!</definedName>
    <definedName name="受付区分">#REF!</definedName>
    <definedName name="受付時間" localSheetId="7">#REF!</definedName>
    <definedName name="受付時間">#REF!</definedName>
    <definedName name="受付日" localSheetId="7">#REF!</definedName>
    <definedName name="受付日">#REF!</definedName>
    <definedName name="受付日時" localSheetId="7">#REF!</definedName>
    <definedName name="受付日時">#REF!</definedName>
    <definedName name="収入未済" localSheetId="7">#REF!</definedName>
    <definedName name="収入未済">#REF!</definedName>
    <definedName name="所属" localSheetId="7">#REF!</definedName>
    <definedName name="所属">#REF!</definedName>
    <definedName name="詳細コード" localSheetId="7">#REF!</definedName>
    <definedName name="詳細コード">#REF!</definedName>
    <definedName name="障害発生日時" localSheetId="7">#REF!</definedName>
    <definedName name="障害発生日時">#REF!</definedName>
    <definedName name="状態" localSheetId="7">#REF!</definedName>
    <definedName name="状態">#REF!</definedName>
    <definedName name="職員番号" localSheetId="7">#REF!</definedName>
    <definedName name="職員番号">#REF!</definedName>
    <definedName name="職員名" localSheetId="7">#REF!</definedName>
    <definedName name="職員名">#REF!</definedName>
    <definedName name="切り分け完了日時" localSheetId="7">#REF!</definedName>
    <definedName name="切り分け完了日時">#REF!</definedName>
    <definedName name="切り分け担当者" localSheetId="7">#REF!</definedName>
    <definedName name="切り分け担当者">#REF!</definedName>
    <definedName name="対応サブシステムコード" localSheetId="7">#REF!</definedName>
    <definedName name="対応サブシステムコード">#REF!</definedName>
    <definedName name="対応サブシステム名" localSheetId="7">#REF!</definedName>
    <definedName name="対応サブシステム名">#REF!</definedName>
    <definedName name="対応システムコード" localSheetId="7">#REF!</definedName>
    <definedName name="対応システムコード">#REF!</definedName>
    <definedName name="対応システム名" localSheetId="7">#REF!</definedName>
    <definedName name="対応システム名">#REF!</definedName>
    <definedName name="対応策" localSheetId="7">#REF!</definedName>
    <definedName name="対応策">#REF!</definedName>
    <definedName name="対応策立案日時" localSheetId="7">#REF!</definedName>
    <definedName name="対応策立案日時">#REF!</definedName>
    <definedName name="対応変更結果" localSheetId="7">#REF!</definedName>
    <definedName name="対応変更結果">#REF!</definedName>
    <definedName name="担当Ope" localSheetId="7">#REF!</definedName>
    <definedName name="担当Ope">#REF!</definedName>
    <definedName name="担当者" localSheetId="7">#REF!</definedName>
    <definedName name="担当者">#REF!</definedName>
    <definedName name="調査結果内容" localSheetId="7">#REF!</definedName>
    <definedName name="調査結果内容">#REF!</definedName>
    <definedName name="調査内容" localSheetId="7">#REF!</definedName>
    <definedName name="調査内容">#REF!</definedName>
    <definedName name="適用日" localSheetId="7">#REF!</definedName>
    <definedName name="適用日">#REF!</definedName>
    <definedName name="電話番号" localSheetId="7">#REF!</definedName>
    <definedName name="電話番号">#REF!</definedName>
    <definedName name="内線" localSheetId="7">#REF!</definedName>
    <definedName name="内線">#REF!</definedName>
    <definedName name="納期設定" localSheetId="7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 localSheetId="7">#REF!</definedName>
    <definedName name="部署">#REF!</definedName>
    <definedName name="変更環境" localSheetId="7">#REF!</definedName>
    <definedName name="変更環境">#REF!</definedName>
    <definedName name="変更情報変更点" localSheetId="7">#REF!</definedName>
    <definedName name="変更情報変更点">#REF!</definedName>
    <definedName name="変更内容" localSheetId="7">#REF!</definedName>
    <definedName name="変更内容">#REF!</definedName>
    <definedName name="凡例">[6]リスト!$B$2:$B$8</definedName>
    <definedName name="問合せ区分" localSheetId="7">#REF!</definedName>
    <definedName name="問合せ区分">#REF!</definedName>
    <definedName name="有り無し">[6]リスト!$A$2:$A$3</definedName>
    <definedName name="立案担当者" localSheetId="7">#REF!</definedName>
    <definedName name="立案担当者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9" l="1"/>
  <c r="K11" i="9"/>
  <c r="J11" i="9"/>
  <c r="I11" i="9"/>
  <c r="Q24" i="8"/>
  <c r="P24" i="8"/>
  <c r="J24" i="8"/>
  <c r="I24" i="8"/>
  <c r="Q23" i="8"/>
  <c r="M23" i="8"/>
  <c r="O23" i="8" s="1"/>
  <c r="Q22" i="8"/>
  <c r="M22" i="8"/>
  <c r="O22" i="8" s="1"/>
  <c r="N17" i="8"/>
  <c r="J17" i="8"/>
  <c r="I17" i="8"/>
  <c r="O16" i="8"/>
  <c r="M16" i="8"/>
  <c r="O15" i="8"/>
  <c r="M15" i="8"/>
  <c r="O14" i="8"/>
  <c r="M14" i="8"/>
  <c r="O13" i="8"/>
  <c r="M13" i="8"/>
  <c r="O12" i="8"/>
  <c r="M12" i="8"/>
  <c r="O11" i="8"/>
  <c r="O17" i="8" s="1"/>
  <c r="M11" i="8"/>
  <c r="O10" i="8"/>
  <c r="M10" i="8"/>
  <c r="M10" i="7"/>
  <c r="L10" i="7"/>
  <c r="K10" i="7"/>
  <c r="J10" i="7"/>
  <c r="I10" i="7"/>
  <c r="N9" i="7"/>
  <c r="N10" i="7" s="1"/>
  <c r="L19" i="6" l="1"/>
  <c r="K19" i="6"/>
  <c r="L16" i="6"/>
  <c r="L17" i="6"/>
</calcChain>
</file>

<file path=xl/sharedStrings.xml><?xml version="1.0" encoding="utf-8"?>
<sst xmlns="http://schemas.openxmlformats.org/spreadsheetml/2006/main" count="421" uniqueCount="296">
  <si>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</si>
  <si>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</si>
  <si>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</si>
  <si>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</si>
  <si>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</si>
  <si>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</si>
  <si>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</si>
  <si>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</si>
  <si>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</si>
  <si>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</si>
  <si>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</si>
  <si>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</si>
  <si>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</si>
  <si>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</si>
  <si>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</si>
  <si>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</si>
  <si>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</si>
  <si>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</si>
  <si>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</si>
  <si>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</si>
  <si>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</si>
  <si>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</si>
  <si>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</si>
  <si>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</si>
  <si>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</si>
  <si>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</si>
  <si>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</si>
  <si>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</si>
  <si>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</si>
  <si>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</si>
  <si>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</si>
  <si>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</si>
  <si>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</si>
  <si>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</si>
  <si>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</si>
  <si>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</si>
  <si>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</si>
  <si>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</si>
  <si>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</si>
  <si>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</si>
  <si>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</si>
  <si>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</si>
  <si>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</si>
  <si>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</si>
  <si>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</si>
  <si>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</si>
  <si>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</si>
  <si>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</si>
  <si>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</si>
  <si>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</si>
  <si>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</si>
  <si>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</si>
  <si>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</si>
  <si>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</si>
  <si>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</si>
  <si>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</si>
  <si>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</si>
  <si>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</si>
  <si>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</si>
  <si>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</si>
  <si>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</si>
  <si>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</si>
  <si>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</si>
  <si>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</si>
  <si>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</si>
  <si>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</si>
  <si>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</si>
  <si>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</si>
  <si>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交通政策事業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</si>
  <si>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</si>
  <si>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</si>
  <si>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</si>
  <si>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</si>
  <si>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</si>
  <si>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</si>
  <si>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</si>
  <si>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</si>
  <si>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</si>
  <si>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</si>
  <si>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</si>
  <si>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</si>
  <si>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</si>
  <si>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</si>
  <si>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</si>
  <si>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</si>
  <si>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</si>
  <si>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</si>
  <si>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</si>
  <si>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</si>
  <si>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</si>
  <si>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</si>
  <si>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</si>
  <si>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</si>
  <si>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</si>
  <si>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</si>
  <si>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</si>
  <si>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</si>
  <si>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</si>
  <si>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</si>
  <si>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</si>
  <si>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</si>
  <si>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</si>
  <si>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</si>
  <si>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</si>
  <si>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</si>
  <si>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</si>
  <si>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</si>
  <si>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</si>
  <si>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</si>
  <si>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</si>
  <si>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</si>
  <si>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</si>
  <si>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</si>
  <si>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</si>
  <si>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</si>
  <si>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</si>
  <si>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</si>
  <si>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</si>
  <si>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</si>
  <si>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</si>
  <si>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</si>
  <si>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</si>
  <si>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</si>
  <si>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</si>
  <si>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</si>
  <si>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</si>
  <si>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</si>
  <si>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</si>
  <si>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</si>
  <si>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</si>
  <si>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</si>
  <si>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</si>
  <si>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</si>
  <si>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</si>
  <si>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</si>
  <si>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</si>
  <si>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</si>
  <si>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</si>
  <si>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</si>
  <si>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</si>
  <si>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</si>
  <si>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</si>
  <si>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</si>
  <si>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</si>
  <si>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</si>
  <si>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</si>
  <si>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</si>
  <si>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</si>
  <si>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</si>
  <si>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</si>
  <si>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</si>
  <si>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</si>
  <si>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</si>
  <si>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</si>
  <si>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</si>
  <si>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</si>
  <si>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</si>
  <si>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</si>
  <si>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</si>
  <si>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</si>
  <si>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</si>
  <si>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</si>
  <si>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</si>
  <si>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</si>
  <si>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</si>
  <si>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</si>
  <si>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</si>
  <si>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</si>
  <si>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</si>
  <si>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</si>
  <si>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</si>
  <si>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</si>
  <si>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</si>
  <si>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</si>
  <si>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</si>
  <si>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</si>
  <si>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</si>
  <si>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</si>
  <si>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</si>
  <si>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</si>
  <si>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</si>
  <si>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</si>
  <si>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</si>
  <si>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</si>
  <si>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</si>
  <si>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</si>
  <si>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</si>
  <si>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</si>
  <si>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</si>
  <si>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</si>
  <si>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</si>
  <si>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</si>
  <si>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</si>
  <si>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</si>
  <si>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</si>
  <si>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</si>
  <si>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</si>
  <si>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</si>
  <si>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</si>
  <si>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</si>
  <si>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</si>
  <si>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</si>
  <si>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</si>
  <si>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</si>
  <si>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</si>
  <si>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</si>
  <si>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</si>
  <si>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</si>
  <si>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</si>
  <si>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</si>
  <si>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</si>
  <si>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</si>
  <si>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</si>
  <si>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</si>
  <si>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</si>
  <si>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</si>
  <si>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</si>
  <si>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</si>
  <si>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</si>
  <si>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</si>
  <si>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</si>
  <si>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</si>
  <si>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</si>
  <si>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</si>
  <si>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</si>
  <si>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</si>
  <si>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0"/>
  </si>
  <si>
    <t>計画調整局</t>
    <rPh sb="0" eb="2">
      <t>ケイカク</t>
    </rPh>
    <rPh sb="2" eb="5">
      <t>チョウセイキョク</t>
    </rPh>
    <phoneticPr fontId="20"/>
  </si>
  <si>
    <t>交通政策事業</t>
    <rPh sb="0" eb="4">
      <t>コウツウセイサク</t>
    </rPh>
    <rPh sb="4" eb="6">
      <t>ジギョウ</t>
    </rPh>
    <phoneticPr fontId="20"/>
  </si>
  <si>
    <t xml:space="preserve">基 金 </t>
    <phoneticPr fontId="20"/>
  </si>
  <si>
    <t>明 細 表</t>
    <rPh sb="0" eb="1">
      <t>メイ</t>
    </rPh>
    <rPh sb="2" eb="3">
      <t>ホソ</t>
    </rPh>
    <rPh sb="4" eb="5">
      <t>ヒョウ</t>
    </rPh>
    <phoneticPr fontId="20"/>
  </si>
  <si>
    <t>（単位：円）</t>
    <rPh sb="4" eb="5">
      <t>エン</t>
    </rPh>
    <phoneticPr fontId="20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</si>
  <si>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</si>
  <si>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0"/>
  </si>
  <si>
    <t>有価証券</t>
    <rPh sb="0" eb="2">
      <t>ユウカ</t>
    </rPh>
    <rPh sb="2" eb="4">
      <t>ショウケン</t>
    </rPh>
    <phoneticPr fontId="2"/>
  </si>
  <si>
    <t>土地</t>
    <rPh sb="0" eb="2">
      <t>トチ</t>
    </rPh>
    <phoneticPr fontId="2"/>
  </si>
  <si>
    <t>その他</t>
    <rPh sb="2" eb="3">
      <t>タ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</si>
  <si>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</si>
  <si>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合計</t>
    <rPh sb="0" eb="2">
      <t>ゴウケイ</t>
    </rPh>
    <phoneticPr fontId="2"/>
  </si>
  <si>
    <t>所属名</t>
    <rPh sb="0" eb="3">
      <t>ショゾクメイ</t>
    </rPh>
    <phoneticPr fontId="20"/>
  </si>
  <si>
    <t>掲載順</t>
    <rPh sb="0" eb="3">
      <t>ケイサイジュン</t>
    </rPh>
    <phoneticPr fontId="20"/>
  </si>
  <si>
    <t>大阪市駐車対策推進基金</t>
  </si>
  <si>
    <t>計調</t>
    <rPh sb="0" eb="1">
      <t>ケイ</t>
    </rPh>
    <rPh sb="1" eb="2">
      <t>チョウ</t>
    </rPh>
    <phoneticPr fontId="20"/>
  </si>
  <si>
    <t>合　　　　計</t>
    <rPh sb="0" eb="1">
      <t>ア</t>
    </rPh>
    <rPh sb="5" eb="6">
      <t>ケイ</t>
    </rPh>
    <phoneticPr fontId="2"/>
  </si>
  <si>
    <t>出 資 金</t>
    <phoneticPr fontId="20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</si>
  <si>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20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</si>
  <si>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</si>
  <si>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0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</si>
  <si>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0"/>
  </si>
  <si>
    <t>株数・口数など</t>
    <rPh sb="0" eb="2">
      <t>カブスウ</t>
    </rPh>
    <rPh sb="3" eb="4">
      <t>クチ</t>
    </rPh>
    <rPh sb="4" eb="5">
      <t>スウ</t>
    </rPh>
    <phoneticPr fontId="20"/>
  </si>
  <si>
    <t>一株あたり純資産額</t>
    <rPh sb="0" eb="2">
      <t>ヒトカブ</t>
    </rPh>
    <rPh sb="5" eb="8">
      <t>ジュンシサン</t>
    </rPh>
    <rPh sb="8" eb="9">
      <t>ガク</t>
    </rPh>
    <phoneticPr fontId="2"/>
  </si>
  <si>
    <t>実質価額</t>
    <rPh sb="0" eb="2">
      <t>ジッシツ</t>
    </rPh>
    <rPh sb="2" eb="4">
      <t>カガク</t>
    </rPh>
    <phoneticPr fontId="20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</si>
  <si>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</si>
  <si>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</si>
  <si>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</si>
  <si>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</si>
  <si>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0"/>
  </si>
  <si>
    <t>④＝②×③</t>
    <phoneticPr fontId="20"/>
  </si>
  <si>
    <t>⑤</t>
    <phoneticPr fontId="20"/>
  </si>
  <si>
    <t>①－⑤</t>
    <phoneticPr fontId="20"/>
  </si>
  <si>
    <t>関西国際空港土地保有（株）</t>
  </si>
  <si>
    <t>計画調整</t>
    <rPh sb="0" eb="4">
      <t>ケイカクチョウセイ</t>
    </rPh>
    <phoneticPr fontId="20"/>
  </si>
  <si>
    <t>関西高速鉄道（株）</t>
  </si>
  <si>
    <t>大阪外環状鉄道（株）</t>
    <phoneticPr fontId="20"/>
  </si>
  <si>
    <t>中之島高速鉄道（株）</t>
  </si>
  <si>
    <t>西大阪高速鉄道（株）</t>
  </si>
  <si>
    <t>阪神高速道路（株）</t>
  </si>
  <si>
    <t>本州四国連絡高速道路（株）</t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</si>
  <si>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0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</si>
  <si>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</si>
  <si>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</si>
  <si>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</si>
  <si>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出えん等比率(％)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</si>
  <si>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</si>
  <si>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</si>
  <si>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</si>
  <si>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</si>
  <si>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</si>
  <si>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</si>
  <si>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</si>
  <si>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（一財）関西観光本部</t>
    <phoneticPr fontId="20"/>
  </si>
  <si>
    <t>（独）日本高速道路保有・債務返済機構</t>
  </si>
  <si>
    <t>貸 付 金</t>
    <phoneticPr fontId="20"/>
  </si>
  <si>
    <t>明 細 表</t>
    <phoneticPr fontId="20"/>
  </si>
  <si>
    <t>貸付金名称</t>
    <rPh sb="0" eb="2">
      <t>カシツケ</t>
    </rPh>
    <rPh sb="2" eb="3">
      <t>キン</t>
    </rPh>
    <rPh sb="3" eb="5">
      <t>メイショウ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</si>
  <si>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</si>
  <si>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</si>
  <si>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</si>
  <si>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</si>
  <si>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関西国際空港第2期用地造成事業貸付金</t>
    <rPh sb="0" eb="2">
      <t>カンサイ</t>
    </rPh>
    <rPh sb="2" eb="4">
      <t>コクサイ</t>
    </rPh>
    <rPh sb="4" eb="6">
      <t>クウコウ</t>
    </rPh>
    <rPh sb="6" eb="7">
      <t>ダイ</t>
    </rPh>
    <rPh sb="8" eb="9">
      <t>キ</t>
    </rPh>
    <rPh sb="9" eb="11">
      <t>ヨウチ</t>
    </rPh>
    <rPh sb="11" eb="13">
      <t>ゾウセイ</t>
    </rPh>
    <rPh sb="13" eb="15">
      <t>ジギョウ</t>
    </rPh>
    <rPh sb="15" eb="17">
      <t>カシツケ</t>
    </rPh>
    <rPh sb="17" eb="18">
      <t>キン</t>
    </rPh>
    <phoneticPr fontId="8"/>
  </si>
  <si>
    <t>大阪外環状線整備事業費貸付金</t>
    <rPh sb="0" eb="2">
      <t>オオサカ</t>
    </rPh>
    <rPh sb="2" eb="3">
      <t>ソト</t>
    </rPh>
    <rPh sb="3" eb="5">
      <t>カンジョウ</t>
    </rPh>
    <rPh sb="5" eb="6">
      <t>セン</t>
    </rPh>
    <rPh sb="6" eb="8">
      <t>セイビ</t>
    </rPh>
    <rPh sb="8" eb="10">
      <t>ジギョウ</t>
    </rPh>
    <rPh sb="10" eb="11">
      <t>ヒ</t>
    </rPh>
    <rPh sb="11" eb="13">
      <t>カシツケ</t>
    </rPh>
    <rPh sb="13" eb="14">
      <t>キン</t>
    </rPh>
    <phoneticPr fontId="8"/>
  </si>
  <si>
    <t>一般会計</t>
    <rPh sb="0" eb="4">
      <t>イッパンカイケイ</t>
    </rPh>
    <phoneticPr fontId="24"/>
  </si>
  <si>
    <t>計画調整局</t>
    <rPh sb="0" eb="2">
      <t>ケイカク</t>
    </rPh>
    <rPh sb="2" eb="4">
      <t>チョウセイ</t>
    </rPh>
    <rPh sb="4" eb="5">
      <t>キョク</t>
    </rPh>
    <phoneticPr fontId="24"/>
  </si>
  <si>
    <t>交通政策事業</t>
    <rPh sb="0" eb="4">
      <t>コウツウセイサク</t>
    </rPh>
    <rPh sb="4" eb="6">
      <t>ジギョウ</t>
    </rPh>
    <phoneticPr fontId="24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</si>
  <si>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4"/>
  </si>
  <si>
    <t>該当事項はありません。</t>
    <rPh sb="0" eb="4">
      <t>ガイトウジコウ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</si>
</sst>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78" formatCode="#,##0;&quot;△ &quot;#,##0"/>
    <numFmt numFmtId="179" formatCode="#,##0.00;&quot;▲ &quot;#,##0.00"/>
    <numFmt numFmtId="180" formatCode="0.0%"/>
  </numFmts>
  <fonts count="3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6"/>
      <color theme="1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247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2" borderId="0" xfId="2" applyFont="1" applyFill="1">
      <alignment vertical="center"/>
    </xf>
    <xf numFmtId="0" fontId="21" fillId="2" borderId="0" xfId="2" applyFont="1" applyFill="1">
      <alignment vertical="center"/>
    </xf>
    <xf numFmtId="0" fontId="0" fillId="2" borderId="0" xfId="0" applyFill="1">
      <alignment vertical="center"/>
    </xf>
    <xf numFmtId="0" fontId="11" fillId="2" borderId="0" xfId="5" applyFont="1" applyFill="1" applyAlignment="1">
      <alignment horizontal="left" vertical="center"/>
    </xf>
    <xf numFmtId="0" fontId="5" fillId="2" borderId="0" xfId="2" applyFont="1" applyFill="1">
      <alignment vertical="center"/>
    </xf>
    <xf numFmtId="0" fontId="5" fillId="2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left" vertical="center"/>
    </xf>
    <xf numFmtId="0" fontId="7" fillId="2" borderId="0" xfId="2" applyFont="1" applyFill="1">
      <alignment vertical="center"/>
    </xf>
    <xf numFmtId="0" fontId="14" fillId="2" borderId="0" xfId="2" applyFont="1" applyFill="1" applyAlignment="1">
      <alignment horizontal="right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11" xfId="2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14" fillId="2" borderId="12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22" fillId="0" borderId="0" xfId="0" applyFont="1" applyAlignment="1">
      <alignment horizontal="center" vertical="center"/>
    </xf>
    <xf numFmtId="0" fontId="14" fillId="2" borderId="13" xfId="2" applyFont="1" applyFill="1" applyBorder="1" applyAlignment="1">
      <alignment horizontal="center" vertical="center"/>
    </xf>
    <xf numFmtId="0" fontId="14" fillId="2" borderId="14" xfId="2" applyFont="1" applyFill="1" applyBorder="1" applyAlignment="1">
      <alignment horizontal="center" vertical="center"/>
    </xf>
    <xf numFmtId="0" fontId="14" fillId="2" borderId="15" xfId="2" applyFont="1" applyFill="1" applyBorder="1" applyAlignment="1">
      <alignment horizontal="center" vertical="center"/>
    </xf>
    <xf numFmtId="178" fontId="14" fillId="2" borderId="10" xfId="2" applyNumberFormat="1" applyFont="1" applyFill="1" applyBorder="1">
      <alignment vertical="center"/>
    </xf>
    <xf numFmtId="0" fontId="23" fillId="0" borderId="0" xfId="0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14" fillId="0" borderId="11" xfId="2" applyFont="1" applyBorder="1" applyAlignment="1">
      <alignment horizontal="center" vertical="center" shrinkToFit="1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179" fontId="14" fillId="0" borderId="10" xfId="2" applyNumberFormat="1" applyFont="1" applyBorder="1">
      <alignment vertical="center"/>
    </xf>
    <xf numFmtId="179" fontId="7" fillId="0" borderId="10" xfId="2" applyNumberFormat="1" applyFont="1" applyBorder="1">
      <alignment vertical="center"/>
    </xf>
    <xf numFmtId="178" fontId="14" fillId="0" borderId="0" xfId="2" applyNumberFormat="1" applyFo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78" fontId="14" fillId="0" borderId="10" xfId="2" applyNumberFormat="1" applyFont="1" applyBorder="1">
      <alignment vertical="center"/>
    </xf>
    <xf numFmtId="178" fontId="14" fillId="0" borderId="16" xfId="2" applyNumberFormat="1" applyFont="1" applyBorder="1">
      <alignment vertical="center"/>
    </xf>
    <xf numFmtId="0" fontId="7" fillId="2" borderId="0" xfId="2" applyFont="1" applyFill="1" applyAlignment="1">
      <alignment horizontal="center" vertical="center"/>
    </xf>
    <xf numFmtId="176" fontId="14" fillId="0" borderId="10" xfId="2" applyNumberFormat="1" applyFont="1" applyBorder="1" applyAlignment="1">
      <alignment vertical="center" shrinkToFit="1"/>
    </xf>
    <xf numFmtId="176" fontId="7" fillId="0" borderId="10" xfId="2" applyNumberFormat="1" applyFont="1" applyBorder="1" applyAlignment="1">
      <alignment vertical="center" shrinkToFit="1"/>
    </xf>
    <xf numFmtId="180" fontId="7" fillId="0" borderId="10" xfId="2" applyNumberFormat="1" applyFont="1" applyBorder="1" applyAlignment="1">
      <alignment vertical="center" shrinkToFit="1"/>
    </xf>
    <xf numFmtId="180" fontId="14" fillId="0" borderId="16" xfId="2" applyNumberFormat="1" applyFont="1" applyBorder="1">
      <alignment vertical="center"/>
    </xf>
    <xf numFmtId="176" fontId="14" fillId="0" borderId="0" xfId="2" applyNumberFormat="1" applyFo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>
      <alignment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4" xfId="2" applyFont="1" applyBorder="1" applyAlignment="1">
      <alignment horizontal="center" vertical="center"/>
    </xf>
    <xf numFmtId="0" fontId="25" fillId="0" borderId="0" xfId="5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29" fillId="0" borderId="0" xfId="8" applyFont="1" applyAlignment="1">
      <alignment vertical="top" wrapText="1"/>
    </xf>
    <xf numFmtId="0" fontId="29" fillId="0" borderId="0" xfId="8" applyFont="1" applyAlignment="1">
      <alignment horizontal="left" vertical="top" wrapText="1"/>
    </xf>
    <xf numFmtId="0" fontId="29" fillId="0" borderId="0" xfId="8" applyFont="1" applyAlignment="1">
      <alignment horizontal="left" vertical="top" wrapText="1"/>
    </xf>
    <xf numFmtId="0" fontId="29" fillId="0" borderId="0" xfId="8" applyFont="1" applyAlignment="1">
      <alignment horizontal="left" vertical="top"/>
    </xf>
    <xf numFmtId="0" fontId="29" fillId="0" borderId="0" xfId="8" applyFont="1" applyAlignment="1">
      <alignment vertical="center" wrapText="1"/>
    </xf>
    <xf numFmtId="0" fontId="30" fillId="0" borderId="0" xfId="8" applyFont="1">
      <alignment vertical="center"/>
    </xf>
    <xf numFmtId="0" fontId="31" fillId="0" borderId="0" xfId="8" applyFont="1">
      <alignment vertical="center"/>
    </xf>
    <xf numFmtId="0" fontId="32" fillId="0" borderId="0" xfId="8" applyFont="1">
      <alignment vertical="center"/>
    </xf>
  </cellXfs>
  <cellStyles count="9">
    <cellStyle name="標準" xfId="0" builtinId="0"/>
    <cellStyle name="標準 2" xfId="1" xr:uid="{C3C67FB2-96C9-464B-B4D3-2669CA0FE649}"/>
    <cellStyle name="標準 2 2" xfId="2" xr:uid="{888B2764-8013-45AE-A586-3177179C0252}"/>
    <cellStyle name="標準 3" xfId="3" xr:uid="{21505D13-C627-4E84-81A3-EDB668063526}"/>
    <cellStyle name="標準 4" xfId="4" xr:uid="{B48BB6FA-82AB-4C26-AA5A-74D55B01BA29}"/>
    <cellStyle name="標準 4 2" xfId="5" xr:uid="{A8132275-B688-4A6D-94C4-6BB06003CF90}"/>
    <cellStyle name="標準 5" xfId="8" xr:uid="{3078E113-35A6-4D52-86C9-4718C43EB4D7}"/>
    <cellStyle name="標準 5 2" xfId="6" xr:uid="{47228407-2371-4C64-893D-DE45654118F2}"/>
    <cellStyle name="標準 6 2" xfId="7" xr:uid="{622DA867-C50B-48EA-AAE0-934532DDB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6230889\Desktop\&#38468;&#23646;&#26126;&#32048;&#34920;&#65288;&#19968;&#33324;&#20250;&#35336;&#12539;&#35336;&#30011;&#35519;&#25972;&#23616;&#12539;&#20132;&#36890;&#25919;&#31574;&#20107;&#26989;&#65289;.xlsx" TargetMode="External"/><Relationship Id="rId1" Type="http://schemas.openxmlformats.org/officeDocument/2006/relationships/externalLinkPath" Target="&#38468;&#23646;&#26126;&#32048;&#34920;&#65288;&#19968;&#33324;&#20250;&#35336;&#12539;&#35336;&#30011;&#35519;&#25972;&#23616;&#12539;&#20132;&#36890;&#25919;&#31574;&#20107;&#2698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般）基金明細"/>
      <sheetName val="Ｒ７決算 一般会計 出資金明細 "/>
      <sheetName val="一般）貸付金明細 (令和7年度)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2C35-151B-4C2C-96B8-93133C5F9AB1}">
  <sheetPr codeName="Sheet7"/>
  <dimension ref="A1:T200"/>
  <sheetViews>
    <sheetView showGridLines="0" tabSelected="1" zoomScale="60" zoomScaleNormal="60" workbookViewId="0">
      <selection activeCell="I18" sqref="I18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9" t="s">
        <v>0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9"/>
      <c r="T6" s="8"/>
    </row>
    <row r="7" spans="1:20" ht="22.5" customHeight="1" x14ac:dyDescent="0.2">
      <c r="A7" s="6"/>
      <c r="B7" s="140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41"/>
      <c r="C9" s="141"/>
      <c r="D9" s="141"/>
      <c r="E9" s="11"/>
      <c r="F9" s="11"/>
      <c r="G9" s="11"/>
      <c r="H9" s="11"/>
      <c r="I9" s="11"/>
      <c r="J9" s="142"/>
      <c r="K9" s="142"/>
      <c r="L9" s="142"/>
      <c r="M9" s="142"/>
      <c r="N9" s="143"/>
      <c r="O9" s="143"/>
      <c r="P9" s="143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42"/>
      <c r="K10" s="142"/>
      <c r="L10" s="142"/>
      <c r="M10" s="142"/>
      <c r="N10" s="143"/>
      <c r="O10" s="143"/>
      <c r="P10" s="143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42"/>
      <c r="K11" s="142"/>
      <c r="L11" s="142"/>
      <c r="M11" s="142"/>
      <c r="N11" s="143"/>
      <c r="O11" s="143"/>
      <c r="P11" s="143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42"/>
      <c r="K12" s="142"/>
      <c r="L12" s="142"/>
      <c r="M12" s="142"/>
      <c r="N12" s="143"/>
      <c r="O12" s="143"/>
      <c r="P12" s="143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42"/>
      <c r="K13" s="142"/>
      <c r="L13" s="142"/>
      <c r="M13" s="142"/>
      <c r="N13" s="143" t="s">
        <v>1</v>
      </c>
      <c r="O13" s="143"/>
      <c r="P13" s="143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41"/>
      <c r="L14" s="141"/>
      <c r="M14" s="141"/>
      <c r="N14" s="144" t="s">
        <v>1</v>
      </c>
      <c r="O14" s="144"/>
      <c r="P14" s="144"/>
      <c r="Q14" s="12"/>
      <c r="R14" s="11"/>
      <c r="S14" s="11"/>
      <c r="T14" s="8"/>
    </row>
    <row r="15" spans="1:20" ht="19.2" x14ac:dyDescent="0.2">
      <c r="A15" s="6"/>
      <c r="B15" s="145"/>
      <c r="C15" s="145"/>
      <c r="D15" s="145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829699993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6221538039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6207031884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14506155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829699993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51374905994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51252430057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255074929559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122475937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57596444033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198308185519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221657354566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90028873566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131628481000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219018469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219018469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33198556524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198308185519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255904629552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255904629552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1F2-2100-4936-A138-73F624CD94B0}">
  <sheetPr codeName="Sheet12"/>
  <dimension ref="A1:M192"/>
  <sheetViews>
    <sheetView showGridLines="0" zoomScale="60" zoomScaleNormal="60" zoomScaleSheetLayoutView="50" workbookViewId="0">
      <selection activeCell="J18" sqref="J18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46" t="s">
        <v>3</v>
      </c>
      <c r="C6" s="146"/>
      <c r="D6" s="146"/>
      <c r="E6" s="146"/>
      <c r="F6" s="146"/>
      <c r="G6" s="146"/>
      <c r="H6" s="146"/>
      <c r="I6" s="146"/>
      <c r="J6" s="146"/>
      <c r="K6" s="146"/>
      <c r="L6" s="147"/>
      <c r="M6" s="32"/>
    </row>
    <row r="7" spans="1:13" ht="22.5" customHeight="1" x14ac:dyDescent="0.25">
      <c r="A7" s="28"/>
      <c r="B7" s="148" t="s">
        <v>112</v>
      </c>
      <c r="C7" s="148"/>
      <c r="D7" s="148"/>
      <c r="E7" s="148"/>
      <c r="F7" s="148"/>
      <c r="G7" s="148"/>
      <c r="H7" s="148"/>
      <c r="I7" s="148"/>
      <c r="J7" s="148"/>
      <c r="K7" s="148"/>
      <c r="L7" s="149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50"/>
      <c r="C16" s="150"/>
      <c r="D16" s="150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17420610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12200518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5220092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6477477929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140887708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14506155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-188191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52420228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606862099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5662989930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-6460057319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981503209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981503209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-981503209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10115453914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-16122040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2657771346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AF27-35B1-41E8-9E8A-1732D0E31E9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54"/>
      <c r="D8" s="154"/>
      <c r="E8" s="154"/>
      <c r="F8" s="48"/>
      <c r="H8" s="48"/>
      <c r="L8" s="49"/>
      <c r="N8" s="47"/>
    </row>
    <row r="9" spans="1:14" ht="22.5" hidden="1" customHeight="1" x14ac:dyDescent="0.2">
      <c r="A9" s="44"/>
      <c r="C9" s="154"/>
      <c r="D9" s="154"/>
      <c r="E9" s="154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54"/>
      <c r="D11" s="154"/>
      <c r="E11" s="154"/>
      <c r="F11" s="155"/>
      <c r="G11" s="154"/>
      <c r="H11" s="154"/>
      <c r="I11" s="50"/>
      <c r="N11" s="47"/>
    </row>
    <row r="12" spans="1:14" ht="22.5" hidden="1" customHeight="1" x14ac:dyDescent="0.2">
      <c r="A12" s="44"/>
      <c r="C12" s="154"/>
      <c r="D12" s="154"/>
      <c r="E12" s="154"/>
      <c r="F12" s="155"/>
      <c r="G12" s="154"/>
      <c r="H12" s="154"/>
      <c r="I12" s="50"/>
      <c r="N12" s="47"/>
    </row>
    <row r="13" spans="1:14" ht="22.5" hidden="1" customHeight="1" x14ac:dyDescent="0.2">
      <c r="A13" s="44"/>
      <c r="C13" s="154"/>
      <c r="D13" s="154"/>
      <c r="E13" s="154"/>
      <c r="F13" s="155"/>
      <c r="G13" s="154"/>
      <c r="H13" s="154"/>
      <c r="I13" s="50"/>
      <c r="N13" s="47"/>
    </row>
    <row r="14" spans="1:14" ht="22.5" hidden="1" customHeight="1" x14ac:dyDescent="0.2">
      <c r="A14" s="44"/>
      <c r="C14" s="154"/>
      <c r="D14" s="154"/>
      <c r="E14" s="154"/>
      <c r="F14" s="155"/>
      <c r="G14" s="154"/>
      <c r="H14" s="154"/>
      <c r="N14" s="47"/>
    </row>
    <row r="15" spans="1:14" ht="19.2" hidden="1" x14ac:dyDescent="0.2">
      <c r="A15" s="28"/>
      <c r="B15" s="21"/>
      <c r="C15" s="159"/>
      <c r="D15" s="159"/>
      <c r="E15" s="159"/>
      <c r="F15" s="160"/>
      <c r="G15" s="159"/>
      <c r="H15" s="15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9"/>
      <c r="D16" s="159"/>
      <c r="E16" s="159"/>
      <c r="F16" s="160"/>
      <c r="G16" s="159"/>
      <c r="H16" s="15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7"/>
      <c r="D17" s="157"/>
      <c r="E17" s="157"/>
      <c r="F17" s="156" t="s">
        <v>1</v>
      </c>
      <c r="G17" s="157"/>
      <c r="H17" s="15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50"/>
      <c r="D19" s="150"/>
      <c r="E19" s="150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8" t="s">
        <v>5</v>
      </c>
      <c r="D20" s="158"/>
      <c r="E20" s="158"/>
      <c r="F20" s="158"/>
      <c r="G20" s="158"/>
      <c r="H20" s="158"/>
      <c r="I20" s="15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8" t="s">
        <v>9</v>
      </c>
      <c r="D21" s="158"/>
      <c r="E21" s="158"/>
      <c r="F21" s="158"/>
      <c r="G21" s="158"/>
      <c r="H21" s="158"/>
      <c r="I21" s="158"/>
      <c r="J21" s="54">
        <v>195650414173</v>
      </c>
      <c r="K21" s="54">
        <v>0</v>
      </c>
      <c r="L21" s="54">
        <v>195650414173</v>
      </c>
      <c r="M21" s="21"/>
      <c r="N21" s="30"/>
    </row>
    <row r="22" spans="1:14" ht="50.1" customHeight="1" x14ac:dyDescent="0.2">
      <c r="A22" s="28"/>
      <c r="B22" s="21"/>
      <c r="C22" s="158" t="s">
        <v>10</v>
      </c>
      <c r="D22" s="158"/>
      <c r="E22" s="158"/>
      <c r="F22" s="158"/>
      <c r="G22" s="158"/>
      <c r="H22" s="158"/>
      <c r="I22" s="158"/>
      <c r="J22" s="54">
        <v>2657771346</v>
      </c>
      <c r="K22" s="54">
        <v>0</v>
      </c>
      <c r="L22" s="54">
        <v>2657771346</v>
      </c>
      <c r="M22" s="21"/>
      <c r="N22" s="30"/>
    </row>
    <row r="23" spans="1:14" ht="50.1" customHeight="1" x14ac:dyDescent="0.2">
      <c r="A23" s="28"/>
      <c r="B23" s="21"/>
      <c r="C23" s="158" t="s">
        <v>11</v>
      </c>
      <c r="D23" s="158"/>
      <c r="E23" s="158"/>
      <c r="F23" s="158"/>
      <c r="G23" s="158"/>
      <c r="H23" s="158"/>
      <c r="I23" s="158"/>
      <c r="J23" s="54">
        <v>198308185519</v>
      </c>
      <c r="K23" s="54">
        <v>0</v>
      </c>
      <c r="L23" s="54">
        <v>198308185519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EFA4-8799-4D37-AA51-3C5A4CDF47D5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63" t="s">
        <v>12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60"/>
      <c r="U6" s="8"/>
    </row>
    <row r="7" spans="1:21" ht="22.5" customHeight="1" x14ac:dyDescent="0.2">
      <c r="A7" s="6"/>
      <c r="B7" s="164" t="s">
        <v>112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62"/>
      <c r="C9" s="162"/>
      <c r="D9" s="162"/>
      <c r="E9" s="63"/>
      <c r="F9" s="63"/>
      <c r="G9" s="63"/>
      <c r="H9" s="62"/>
      <c r="I9" s="62"/>
      <c r="J9" s="62"/>
      <c r="K9" s="161"/>
      <c r="L9" s="161"/>
      <c r="M9" s="161"/>
      <c r="N9" s="161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61"/>
      <c r="L10" s="161"/>
      <c r="M10" s="161"/>
      <c r="N10" s="161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61"/>
      <c r="L11" s="161"/>
      <c r="M11" s="161"/>
      <c r="N11" s="161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61"/>
      <c r="L12" s="161"/>
      <c r="M12" s="161"/>
      <c r="N12" s="161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61"/>
      <c r="L13" s="161"/>
      <c r="M13" s="161"/>
      <c r="N13" s="161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62"/>
      <c r="M14" s="162"/>
      <c r="N14" s="162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45"/>
      <c r="C15" s="145"/>
      <c r="D15" s="145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2530428080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17420610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6928080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6928080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2523500000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-1666628087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4501000000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4501000000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12200518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5220092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6477248925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154976668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52420228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606862099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6489997512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6489997512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5662989930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-6459828315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-1988997512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863799993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-10115453914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10115453914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34100000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34100000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829699993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4064-5B98-4351-8F60-2A4C507D3D16}">
  <sheetPr codeName="Sheet19">
    <pageSetUpPr fitToPage="1"/>
  </sheetPr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65" t="s">
        <v>13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2:15" ht="23.25" customHeight="1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15" x14ac:dyDescent="0.2">
      <c r="O7" s="74" t="s">
        <v>2</v>
      </c>
    </row>
    <row r="8" spans="2:15" ht="21.9" customHeight="1" x14ac:dyDescent="0.2">
      <c r="B8" s="167" t="s">
        <v>14</v>
      </c>
      <c r="C8" s="168"/>
      <c r="D8" s="168"/>
      <c r="E8" s="168"/>
      <c r="F8" s="168"/>
      <c r="G8" s="168"/>
      <c r="H8" s="169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70"/>
      <c r="C9" s="171"/>
      <c r="D9" s="171"/>
      <c r="E9" s="171"/>
      <c r="F9" s="171"/>
      <c r="G9" s="171"/>
      <c r="H9" s="172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2523500000</v>
      </c>
      <c r="K33" s="81">
        <v>2523500000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73" t="s">
        <v>49</v>
      </c>
      <c r="C35" s="174"/>
      <c r="D35" s="174"/>
      <c r="E35" s="174"/>
      <c r="F35" s="174"/>
      <c r="G35" s="174"/>
      <c r="H35" s="175"/>
      <c r="I35" s="81">
        <v>0</v>
      </c>
      <c r="J35" s="81">
        <v>2523500000</v>
      </c>
      <c r="K35" s="81">
        <v>2523500000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9D06-E4B2-401E-A3AE-558D58E2CCA1}">
  <sheetPr codeName="Sheet23"/>
  <dimension ref="B1:N19"/>
  <sheetViews>
    <sheetView showGridLines="0" view="pageBreakPreview" zoomScale="60" zoomScaleNormal="55" workbookViewId="0">
      <selection activeCell="L15" sqref="L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21" t="s">
        <v>50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2:14" x14ac:dyDescent="0.2"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2:14" x14ac:dyDescent="0.2">
      <c r="B7" s="123"/>
      <c r="C7" s="123"/>
      <c r="D7" s="123"/>
      <c r="F7" s="82"/>
      <c r="N7" s="83" t="s">
        <v>2</v>
      </c>
    </row>
    <row r="8" spans="2:14" ht="20.100000000000001" customHeight="1" x14ac:dyDescent="0.2">
      <c r="B8" s="124" t="s">
        <v>5</v>
      </c>
      <c r="C8" s="125"/>
      <c r="D8" s="125"/>
      <c r="E8" s="125"/>
      <c r="F8" s="125"/>
      <c r="G8" s="125"/>
      <c r="H8" s="126"/>
      <c r="I8" s="130" t="s">
        <v>15</v>
      </c>
      <c r="J8" s="130" t="s">
        <v>16</v>
      </c>
      <c r="K8" s="132" t="s">
        <v>17</v>
      </c>
      <c r="L8" s="133"/>
      <c r="M8" s="134"/>
      <c r="N8" s="135" t="s">
        <v>51</v>
      </c>
    </row>
    <row r="9" spans="2:14" ht="20.100000000000001" customHeight="1" x14ac:dyDescent="0.2">
      <c r="B9" s="127"/>
      <c r="C9" s="128"/>
      <c r="D9" s="128"/>
      <c r="E9" s="128"/>
      <c r="F9" s="128"/>
      <c r="G9" s="128"/>
      <c r="H9" s="129"/>
      <c r="I9" s="131"/>
      <c r="J9" s="131"/>
      <c r="K9" s="84" t="s">
        <v>52</v>
      </c>
      <c r="L9" s="84" t="s">
        <v>53</v>
      </c>
      <c r="M9" s="84" t="s">
        <v>54</v>
      </c>
      <c r="N9" s="136"/>
    </row>
    <row r="10" spans="2:14" ht="31.65" customHeight="1" x14ac:dyDescent="0.2">
      <c r="B10" s="137" t="s">
        <v>55</v>
      </c>
      <c r="C10" s="137"/>
      <c r="D10" s="137"/>
      <c r="E10" s="137"/>
      <c r="F10" s="137"/>
      <c r="G10" s="137"/>
      <c r="H10" s="137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7" t="s">
        <v>56</v>
      </c>
      <c r="C11" s="137"/>
      <c r="D11" s="137"/>
      <c r="E11" s="137"/>
      <c r="F11" s="137"/>
      <c r="G11" s="137"/>
      <c r="H11" s="137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7" t="s">
        <v>57</v>
      </c>
      <c r="C12" s="137"/>
      <c r="D12" s="137"/>
      <c r="E12" s="137"/>
      <c r="F12" s="137"/>
      <c r="G12" s="137"/>
      <c r="H12" s="137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7" t="s">
        <v>58</v>
      </c>
      <c r="C13" s="137"/>
      <c r="D13" s="137"/>
      <c r="E13" s="137"/>
      <c r="F13" s="137"/>
      <c r="G13" s="137"/>
      <c r="H13" s="137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7" t="s">
        <v>59</v>
      </c>
      <c r="C14" s="137"/>
      <c r="D14" s="137"/>
      <c r="E14" s="137"/>
      <c r="F14" s="137"/>
      <c r="G14" s="137"/>
      <c r="H14" s="137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7" t="s">
        <v>60</v>
      </c>
      <c r="C15" s="137"/>
      <c r="D15" s="137"/>
      <c r="E15" s="137"/>
      <c r="F15" s="137"/>
      <c r="G15" s="137"/>
      <c r="H15" s="137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7" t="s">
        <v>61</v>
      </c>
      <c r="C16" s="137"/>
      <c r="D16" s="137"/>
      <c r="E16" s="137"/>
      <c r="F16" s="137"/>
      <c r="G16" s="137"/>
      <c r="H16" s="137"/>
      <c r="I16" s="85">
        <v>14088960</v>
      </c>
      <c r="J16" s="85">
        <v>14506155</v>
      </c>
      <c r="K16" s="85">
        <v>14088960</v>
      </c>
      <c r="L16" s="85">
        <f>M16-K16</f>
        <v>0</v>
      </c>
      <c r="M16" s="85">
        <v>14088960</v>
      </c>
      <c r="N16" s="85">
        <v>14506155</v>
      </c>
    </row>
    <row r="17" spans="2:14" ht="31.65" customHeight="1" x14ac:dyDescent="0.2">
      <c r="B17" s="137" t="s">
        <v>62</v>
      </c>
      <c r="C17" s="137"/>
      <c r="D17" s="137"/>
      <c r="E17" s="137"/>
      <c r="F17" s="137"/>
      <c r="G17" s="137"/>
      <c r="H17" s="137"/>
      <c r="I17" s="85">
        <v>122664128</v>
      </c>
      <c r="J17" s="85">
        <v>1206194</v>
      </c>
      <c r="K17" s="85">
        <v>0</v>
      </c>
      <c r="L17" s="85">
        <f>M17-K17</f>
        <v>1394385</v>
      </c>
      <c r="M17" s="85">
        <v>1394385</v>
      </c>
      <c r="N17" s="85">
        <v>122475937</v>
      </c>
    </row>
    <row r="18" spans="2:14" ht="31.65" customHeight="1" x14ac:dyDescent="0.2">
      <c r="B18" s="137" t="s">
        <v>63</v>
      </c>
      <c r="C18" s="137"/>
      <c r="D18" s="137"/>
      <c r="E18" s="137"/>
      <c r="F18" s="137"/>
      <c r="G18" s="137"/>
      <c r="H18" s="137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8" t="s">
        <v>64</v>
      </c>
      <c r="C19" s="138"/>
      <c r="D19" s="138"/>
      <c r="E19" s="138"/>
      <c r="F19" s="138"/>
      <c r="G19" s="138"/>
      <c r="H19" s="138"/>
      <c r="I19" s="85">
        <v>136753088</v>
      </c>
      <c r="J19" s="85">
        <v>15712349</v>
      </c>
      <c r="K19" s="85">
        <f>SUM(K10:K18)</f>
        <v>14088960</v>
      </c>
      <c r="L19" s="85">
        <f>SUM(L10:L18)</f>
        <v>1394385</v>
      </c>
      <c r="M19" s="85">
        <v>15483345</v>
      </c>
      <c r="N19" s="85">
        <v>136982092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3A7BA-36E8-4D9A-8586-4161E71FCDC5}">
  <sheetPr>
    <tabColor rgb="FF0070C0"/>
    <pageSetUpPr fitToPage="1"/>
  </sheetPr>
  <dimension ref="A1:P10"/>
  <sheetViews>
    <sheetView view="pageBreakPreview" zoomScale="60" zoomScaleNormal="70" workbookViewId="0">
      <selection activeCell="I28" sqref="I28"/>
    </sheetView>
  </sheetViews>
  <sheetFormatPr defaultRowHeight="19.2" x14ac:dyDescent="0.2"/>
  <cols>
    <col min="1" max="1" width="8.88671875" style="179"/>
    <col min="2" max="8" width="8.88671875" style="205"/>
    <col min="9" max="9" width="31" customWidth="1"/>
    <col min="10" max="10" width="26" customWidth="1"/>
    <col min="11" max="14" width="31" customWidth="1"/>
    <col min="15" max="16" width="19.77734375" style="179" customWidth="1"/>
  </cols>
  <sheetData>
    <row r="1" spans="1:16" x14ac:dyDescent="0.2">
      <c r="A1" s="177"/>
      <c r="B1" s="178" t="s">
        <v>226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6" x14ac:dyDescent="0.2">
      <c r="A2" s="177"/>
      <c r="B2" s="178" t="s">
        <v>227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</row>
    <row r="3" spans="1:16" x14ac:dyDescent="0.2">
      <c r="A3" s="177"/>
      <c r="B3" s="180" t="s">
        <v>228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</row>
    <row r="4" spans="1:16" ht="28.2" x14ac:dyDescent="0.2">
      <c r="A4" s="181"/>
      <c r="B4" s="182" t="s">
        <v>229</v>
      </c>
      <c r="C4" s="182"/>
      <c r="D4" s="182"/>
      <c r="E4" s="182"/>
      <c r="F4" s="182"/>
      <c r="G4" s="182"/>
      <c r="H4" s="182"/>
      <c r="I4" s="182"/>
      <c r="J4" s="182"/>
      <c r="K4" s="183" t="s">
        <v>230</v>
      </c>
      <c r="L4" s="183"/>
      <c r="M4" s="183"/>
      <c r="N4" s="183"/>
      <c r="O4" s="184"/>
    </row>
    <row r="5" spans="1:16" ht="28.2" x14ac:dyDescent="0.2">
      <c r="A5" s="181"/>
      <c r="B5" s="182"/>
      <c r="C5" s="182"/>
      <c r="D5" s="182"/>
      <c r="E5" s="182"/>
      <c r="F5" s="182"/>
      <c r="G5" s="182"/>
      <c r="H5" s="182"/>
      <c r="I5" s="182"/>
      <c r="J5" s="182"/>
      <c r="K5" s="183"/>
      <c r="L5" s="183"/>
      <c r="M5" s="183"/>
      <c r="N5" s="183"/>
      <c r="O5" s="184"/>
    </row>
    <row r="6" spans="1:16" x14ac:dyDescent="0.2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85"/>
      <c r="N6" s="185" t="s">
        <v>231</v>
      </c>
      <c r="O6" s="177"/>
    </row>
    <row r="7" spans="1:16" x14ac:dyDescent="0.2">
      <c r="A7" s="177"/>
      <c r="B7" s="186" t="s">
        <v>232</v>
      </c>
      <c r="C7" s="187"/>
      <c r="D7" s="187"/>
      <c r="E7" s="187"/>
      <c r="F7" s="187"/>
      <c r="G7" s="187"/>
      <c r="H7" s="188"/>
      <c r="I7" s="189" t="s">
        <v>233</v>
      </c>
      <c r="J7" s="190" t="s">
        <v>234</v>
      </c>
      <c r="K7" s="190" t="s">
        <v>235</v>
      </c>
      <c r="L7" s="190" t="s">
        <v>236</v>
      </c>
      <c r="M7" s="190" t="s">
        <v>237</v>
      </c>
      <c r="N7" s="190" t="s">
        <v>238</v>
      </c>
      <c r="O7" s="177"/>
    </row>
    <row r="8" spans="1:16" x14ac:dyDescent="0.2">
      <c r="A8" s="177"/>
      <c r="B8" s="191"/>
      <c r="C8" s="192"/>
      <c r="D8" s="192"/>
      <c r="E8" s="192"/>
      <c r="F8" s="192"/>
      <c r="G8" s="192"/>
      <c r="H8" s="193"/>
      <c r="I8" s="194"/>
      <c r="J8" s="195"/>
      <c r="K8" s="195"/>
      <c r="L8" s="195"/>
      <c r="M8" s="195"/>
      <c r="N8" s="195"/>
      <c r="O8" s="77" t="s">
        <v>239</v>
      </c>
      <c r="P8" s="196" t="s">
        <v>240</v>
      </c>
    </row>
    <row r="9" spans="1:16" ht="22.5" customHeight="1" x14ac:dyDescent="0.2">
      <c r="A9" s="72"/>
      <c r="B9" s="197" t="s">
        <v>241</v>
      </c>
      <c r="C9" s="198"/>
      <c r="D9" s="198"/>
      <c r="E9" s="198"/>
      <c r="F9" s="198"/>
      <c r="G9" s="198"/>
      <c r="H9" s="199"/>
      <c r="I9" s="85">
        <v>219018469</v>
      </c>
      <c r="J9" s="85">
        <v>0</v>
      </c>
      <c r="K9" s="85">
        <v>0</v>
      </c>
      <c r="L9" s="85">
        <v>0</v>
      </c>
      <c r="M9" s="85">
        <v>0</v>
      </c>
      <c r="N9" s="85">
        <f t="shared" ref="N9" si="0">SUM(I9:M9)</f>
        <v>219018469</v>
      </c>
      <c r="O9" s="117" t="s">
        <v>242</v>
      </c>
      <c r="P9" s="200">
        <v>14</v>
      </c>
    </row>
    <row r="10" spans="1:16" x14ac:dyDescent="0.2">
      <c r="A10" s="177"/>
      <c r="B10" s="201" t="s">
        <v>243</v>
      </c>
      <c r="C10" s="202"/>
      <c r="D10" s="202"/>
      <c r="E10" s="202"/>
      <c r="F10" s="202"/>
      <c r="G10" s="202"/>
      <c r="H10" s="203"/>
      <c r="I10" s="204">
        <f t="shared" ref="I10:N10" si="1">SUM(I9:I9)</f>
        <v>219018469</v>
      </c>
      <c r="J10" s="204">
        <f t="shared" si="1"/>
        <v>0</v>
      </c>
      <c r="K10" s="204">
        <f t="shared" si="1"/>
        <v>0</v>
      </c>
      <c r="L10" s="204">
        <f t="shared" si="1"/>
        <v>0</v>
      </c>
      <c r="M10" s="204">
        <f t="shared" si="1"/>
        <v>0</v>
      </c>
      <c r="N10" s="204">
        <f t="shared" si="1"/>
        <v>219018469</v>
      </c>
      <c r="O10" s="177"/>
      <c r="P10" s="200"/>
    </row>
  </sheetData>
  <autoFilter ref="B7:P8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1">
    <mergeCell ref="B9:H9"/>
    <mergeCell ref="B10:H10"/>
    <mergeCell ref="B4:J5"/>
    <mergeCell ref="K4:N5"/>
    <mergeCell ref="B7:H8"/>
    <mergeCell ref="I7:I8"/>
    <mergeCell ref="J7:J8"/>
    <mergeCell ref="K7:K8"/>
    <mergeCell ref="L7:L8"/>
    <mergeCell ref="M7:M8"/>
    <mergeCell ref="N7:N8"/>
  </mergeCells>
  <phoneticPr fontId="20"/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7C2E-026A-40FC-B3C7-8D60677C15AD}">
  <sheetPr>
    <pageSetUpPr fitToPage="1"/>
  </sheetPr>
  <dimension ref="A1:S27"/>
  <sheetViews>
    <sheetView showGridLines="0" view="pageBreakPreview" zoomScale="50" zoomScaleNormal="50" zoomScaleSheetLayoutView="50" workbookViewId="0">
      <selection activeCell="I28" sqref="I28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50.21875" style="72" customWidth="1"/>
    <col min="9" max="9" width="28.33203125" style="72" customWidth="1"/>
    <col min="10" max="10" width="30.109375" style="72" customWidth="1"/>
    <col min="11" max="11" width="33.88671875" style="72" customWidth="1"/>
    <col min="12" max="13" width="33.88671875" style="72" bestFit="1" customWidth="1"/>
    <col min="14" max="14" width="30.109375" style="72" bestFit="1" customWidth="1"/>
    <col min="15" max="15" width="37.44140625" style="72" customWidth="1"/>
    <col min="16" max="16" width="19.21875" style="72" bestFit="1" customWidth="1"/>
    <col min="17" max="17" width="37.44140625" style="72" bestFit="1" customWidth="1"/>
    <col min="18" max="19" width="18.77734375" style="72" customWidth="1"/>
    <col min="20" max="16384" width="8.88671875" style="72"/>
  </cols>
  <sheetData>
    <row r="1" spans="1:19" x14ac:dyDescent="0.2">
      <c r="A1" s="178" t="s">
        <v>226</v>
      </c>
    </row>
    <row r="2" spans="1:19" ht="22.5" customHeight="1" x14ac:dyDescent="0.2">
      <c r="A2" s="178" t="s">
        <v>227</v>
      </c>
      <c r="B2" s="2"/>
    </row>
    <row r="3" spans="1:19" ht="22.5" customHeight="1" x14ac:dyDescent="0.2">
      <c r="A3" s="180" t="s">
        <v>228</v>
      </c>
      <c r="B3" s="2"/>
    </row>
    <row r="4" spans="1:19" s="73" customFormat="1" ht="18.75" customHeight="1" x14ac:dyDescent="0.2">
      <c r="A4" s="206"/>
      <c r="B4" s="207" t="s">
        <v>244</v>
      </c>
      <c r="C4" s="207"/>
      <c r="D4" s="207"/>
      <c r="E4" s="207"/>
      <c r="F4" s="207"/>
      <c r="G4" s="207"/>
      <c r="H4" s="207"/>
      <c r="I4" s="207"/>
      <c r="J4" s="207"/>
      <c r="K4" s="207"/>
      <c r="L4" s="208" t="s">
        <v>230</v>
      </c>
      <c r="M4" s="208"/>
      <c r="N4" s="208"/>
      <c r="O4" s="208"/>
      <c r="P4" s="208"/>
      <c r="Q4" s="208"/>
      <c r="R4" s="206"/>
      <c r="S4" s="206"/>
    </row>
    <row r="5" spans="1:19" s="73" customFormat="1" ht="18.75" customHeight="1" x14ac:dyDescent="0.2">
      <c r="A5" s="206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8"/>
      <c r="M5" s="208"/>
      <c r="N5" s="208"/>
      <c r="O5" s="208"/>
      <c r="P5" s="208"/>
      <c r="Q5" s="208"/>
      <c r="R5" s="206"/>
      <c r="S5" s="206"/>
    </row>
    <row r="6" spans="1:19" ht="18.75" customHeight="1" x14ac:dyDescent="0.2">
      <c r="R6" s="206"/>
      <c r="S6" s="206"/>
    </row>
    <row r="7" spans="1:19" x14ac:dyDescent="0.2">
      <c r="B7" s="72" t="s">
        <v>245</v>
      </c>
      <c r="M7" s="83"/>
      <c r="N7" s="83"/>
      <c r="O7" s="83" t="s">
        <v>231</v>
      </c>
    </row>
    <row r="8" spans="1:19" ht="21.9" customHeight="1" x14ac:dyDescent="0.2">
      <c r="B8" s="124" t="s">
        <v>246</v>
      </c>
      <c r="C8" s="125"/>
      <c r="D8" s="125"/>
      <c r="E8" s="125"/>
      <c r="F8" s="125"/>
      <c r="G8" s="125"/>
      <c r="H8" s="126"/>
      <c r="I8" s="135" t="s">
        <v>247</v>
      </c>
      <c r="J8" s="209" t="s">
        <v>248</v>
      </c>
      <c r="K8" s="120" t="s">
        <v>249</v>
      </c>
      <c r="L8" s="118" t="s">
        <v>250</v>
      </c>
      <c r="M8" s="118" t="s">
        <v>251</v>
      </c>
      <c r="N8" s="118" t="s">
        <v>252</v>
      </c>
      <c r="O8" s="118" t="s">
        <v>253</v>
      </c>
    </row>
    <row r="9" spans="1:19" ht="45.6" customHeight="1" x14ac:dyDescent="0.2">
      <c r="B9" s="127"/>
      <c r="C9" s="128"/>
      <c r="D9" s="128"/>
      <c r="E9" s="128"/>
      <c r="F9" s="128"/>
      <c r="G9" s="128"/>
      <c r="H9" s="129"/>
      <c r="I9" s="136"/>
      <c r="J9" s="119" t="s">
        <v>254</v>
      </c>
      <c r="K9" s="119" t="s">
        <v>255</v>
      </c>
      <c r="L9" s="119" t="s">
        <v>256</v>
      </c>
      <c r="M9" s="119" t="s">
        <v>257</v>
      </c>
      <c r="N9" s="119" t="s">
        <v>258</v>
      </c>
      <c r="O9" s="119" t="s">
        <v>259</v>
      </c>
      <c r="R9" s="116" t="s">
        <v>239</v>
      </c>
      <c r="S9" s="115" t="s">
        <v>240</v>
      </c>
    </row>
    <row r="10" spans="1:19" ht="21.6" customHeight="1" x14ac:dyDescent="0.2">
      <c r="B10" s="210" t="s">
        <v>260</v>
      </c>
      <c r="C10" s="211"/>
      <c r="D10" s="211"/>
      <c r="E10" s="211"/>
      <c r="F10" s="211"/>
      <c r="G10" s="211"/>
      <c r="H10" s="212"/>
      <c r="I10" s="85">
        <v>45038000000</v>
      </c>
      <c r="J10" s="85">
        <v>45038000000</v>
      </c>
      <c r="K10" s="213">
        <v>900760</v>
      </c>
      <c r="L10" s="214">
        <v>47257.72</v>
      </c>
      <c r="M10" s="81">
        <f t="shared" ref="M10:M16" si="0">ROUND(K10*L10,0.1)</f>
        <v>42567863867</v>
      </c>
      <c r="N10" s="85">
        <v>0</v>
      </c>
      <c r="O10" s="85">
        <f t="shared" ref="O10:O16" si="1">J10-N10</f>
        <v>45038000000</v>
      </c>
      <c r="P10" s="215"/>
      <c r="R10" s="216" t="s">
        <v>261</v>
      </c>
      <c r="S10" s="217">
        <v>12</v>
      </c>
    </row>
    <row r="11" spans="1:19" ht="21.9" customHeight="1" x14ac:dyDescent="0.2">
      <c r="B11" s="210" t="s">
        <v>262</v>
      </c>
      <c r="C11" s="211"/>
      <c r="D11" s="211"/>
      <c r="E11" s="211"/>
      <c r="F11" s="211"/>
      <c r="G11" s="211"/>
      <c r="H11" s="212"/>
      <c r="I11" s="85">
        <v>25313750000</v>
      </c>
      <c r="J11" s="85">
        <v>25313750000</v>
      </c>
      <c r="K11" s="213">
        <v>506275</v>
      </c>
      <c r="L11" s="214">
        <v>71163.929999999993</v>
      </c>
      <c r="M11" s="81">
        <f t="shared" si="0"/>
        <v>36028518661</v>
      </c>
      <c r="N11" s="85">
        <v>0</v>
      </c>
      <c r="O11" s="85">
        <f t="shared" si="1"/>
        <v>25313750000</v>
      </c>
      <c r="P11" s="215"/>
      <c r="R11" s="216" t="s">
        <v>261</v>
      </c>
      <c r="S11" s="217">
        <v>13</v>
      </c>
    </row>
    <row r="12" spans="1:19" ht="21.9" customHeight="1" x14ac:dyDescent="0.2">
      <c r="B12" s="78" t="s">
        <v>263</v>
      </c>
      <c r="C12" s="211"/>
      <c r="D12" s="211"/>
      <c r="E12" s="211"/>
      <c r="F12" s="211"/>
      <c r="G12" s="211"/>
      <c r="H12" s="212"/>
      <c r="I12" s="85">
        <v>7109900000</v>
      </c>
      <c r="J12" s="85">
        <v>3028181775</v>
      </c>
      <c r="K12" s="213">
        <v>142198</v>
      </c>
      <c r="L12" s="214">
        <v>14393.16</v>
      </c>
      <c r="M12" s="81">
        <f t="shared" si="0"/>
        <v>2046678566</v>
      </c>
      <c r="N12" s="85">
        <v>981503209</v>
      </c>
      <c r="O12" s="85">
        <f t="shared" si="1"/>
        <v>2046678566</v>
      </c>
      <c r="P12" s="215"/>
      <c r="R12" s="216" t="s">
        <v>261</v>
      </c>
      <c r="S12" s="217">
        <v>16</v>
      </c>
    </row>
    <row r="13" spans="1:19" ht="21.9" customHeight="1" x14ac:dyDescent="0.2">
      <c r="B13" s="210" t="s">
        <v>264</v>
      </c>
      <c r="C13" s="211"/>
      <c r="D13" s="211"/>
      <c r="E13" s="211"/>
      <c r="F13" s="211"/>
      <c r="G13" s="211"/>
      <c r="H13" s="212"/>
      <c r="I13" s="85">
        <v>8711900500</v>
      </c>
      <c r="J13" s="85">
        <v>8711900500</v>
      </c>
      <c r="K13" s="213">
        <v>174238.01</v>
      </c>
      <c r="L13" s="214">
        <v>46662.09</v>
      </c>
      <c r="M13" s="81">
        <f t="shared" si="0"/>
        <v>8130309704</v>
      </c>
      <c r="N13" s="85">
        <v>0</v>
      </c>
      <c r="O13" s="85">
        <f t="shared" si="1"/>
        <v>8711900500</v>
      </c>
      <c r="P13" s="215"/>
      <c r="R13" s="216" t="s">
        <v>261</v>
      </c>
      <c r="S13" s="217">
        <v>17</v>
      </c>
    </row>
    <row r="14" spans="1:19" ht="21.9" customHeight="1" x14ac:dyDescent="0.2">
      <c r="B14" s="210" t="s">
        <v>265</v>
      </c>
      <c r="C14" s="211"/>
      <c r="D14" s="211"/>
      <c r="E14" s="211"/>
      <c r="F14" s="211"/>
      <c r="G14" s="211"/>
      <c r="H14" s="212"/>
      <c r="I14" s="85">
        <v>5933233500</v>
      </c>
      <c r="J14" s="85">
        <v>5933233500</v>
      </c>
      <c r="K14" s="213">
        <v>118664.67</v>
      </c>
      <c r="L14" s="214">
        <v>42705.68</v>
      </c>
      <c r="M14" s="81">
        <f t="shared" si="0"/>
        <v>5067655424</v>
      </c>
      <c r="N14" s="85">
        <v>0</v>
      </c>
      <c r="O14" s="85">
        <f t="shared" si="1"/>
        <v>5933233500</v>
      </c>
      <c r="P14" s="215"/>
      <c r="R14" s="216" t="s">
        <v>261</v>
      </c>
      <c r="S14" s="217">
        <v>18</v>
      </c>
    </row>
    <row r="15" spans="1:19" ht="21.9" customHeight="1" x14ac:dyDescent="0.2">
      <c r="B15" s="210" t="s">
        <v>266</v>
      </c>
      <c r="C15" s="211"/>
      <c r="D15" s="211"/>
      <c r="E15" s="211"/>
      <c r="F15" s="211"/>
      <c r="G15" s="211"/>
      <c r="H15" s="212"/>
      <c r="I15" s="85">
        <v>2876722000</v>
      </c>
      <c r="J15" s="85">
        <v>2876722000</v>
      </c>
      <c r="K15" s="213">
        <v>2876722</v>
      </c>
      <c r="L15" s="214">
        <v>2409.5300000000002</v>
      </c>
      <c r="M15" s="81">
        <f t="shared" si="0"/>
        <v>6931547961</v>
      </c>
      <c r="N15" s="85">
        <v>0</v>
      </c>
      <c r="O15" s="85">
        <f t="shared" si="1"/>
        <v>2876722000</v>
      </c>
      <c r="P15" s="215"/>
      <c r="R15" s="216" t="s">
        <v>261</v>
      </c>
      <c r="S15" s="217">
        <v>19</v>
      </c>
    </row>
    <row r="16" spans="1:19" ht="21.9" customHeight="1" x14ac:dyDescent="0.2">
      <c r="B16" s="210" t="s">
        <v>267</v>
      </c>
      <c r="C16" s="211"/>
      <c r="D16" s="211"/>
      <c r="E16" s="211"/>
      <c r="F16" s="211"/>
      <c r="G16" s="211"/>
      <c r="H16" s="212"/>
      <c r="I16" s="85">
        <v>108589000</v>
      </c>
      <c r="J16" s="85">
        <v>108589000</v>
      </c>
      <c r="K16" s="213">
        <v>108589</v>
      </c>
      <c r="L16" s="214">
        <v>2637.22</v>
      </c>
      <c r="M16" s="81">
        <f t="shared" si="0"/>
        <v>286373083</v>
      </c>
      <c r="N16" s="85">
        <v>0</v>
      </c>
      <c r="O16" s="85">
        <f t="shared" si="1"/>
        <v>108589000</v>
      </c>
      <c r="P16" s="215"/>
      <c r="R16" s="216" t="s">
        <v>261</v>
      </c>
      <c r="S16" s="217">
        <v>20</v>
      </c>
    </row>
    <row r="17" spans="2:19" ht="21.9" customHeight="1" x14ac:dyDescent="0.2">
      <c r="B17" s="132" t="s">
        <v>243</v>
      </c>
      <c r="C17" s="133"/>
      <c r="D17" s="133"/>
      <c r="E17" s="133"/>
      <c r="F17" s="133"/>
      <c r="G17" s="133"/>
      <c r="H17" s="134"/>
      <c r="I17" s="218">
        <f>SUM(I10:I16)</f>
        <v>95092095000</v>
      </c>
      <c r="J17" s="218">
        <f>SUM(J10:J16)</f>
        <v>91010376775</v>
      </c>
      <c r="K17" s="219"/>
      <c r="L17" s="219"/>
      <c r="M17" s="219"/>
      <c r="N17" s="218">
        <f>SUM(N10:N16)</f>
        <v>981503209</v>
      </c>
      <c r="O17" s="218">
        <f>SUM(O10:O16)</f>
        <v>90028873566</v>
      </c>
      <c r="P17" s="215"/>
      <c r="R17" s="220"/>
      <c r="S17" s="217"/>
    </row>
    <row r="18" spans="2:19" ht="21.9" customHeight="1" x14ac:dyDescent="0.2">
      <c r="B18" s="117"/>
      <c r="C18" s="117"/>
      <c r="D18" s="117"/>
      <c r="E18" s="117"/>
      <c r="F18" s="117"/>
      <c r="G18" s="117"/>
      <c r="H18" s="117"/>
      <c r="I18" s="215"/>
      <c r="J18" s="215"/>
      <c r="K18" s="215"/>
      <c r="L18" s="215"/>
      <c r="M18" s="215"/>
      <c r="N18" s="215"/>
      <c r="O18" s="215"/>
      <c r="S18" s="177"/>
    </row>
    <row r="19" spans="2:19" x14ac:dyDescent="0.2">
      <c r="B19" s="72" t="s">
        <v>268</v>
      </c>
      <c r="P19" s="83"/>
      <c r="Q19" s="83" t="s">
        <v>231</v>
      </c>
      <c r="S19" s="177"/>
    </row>
    <row r="20" spans="2:19" ht="21.9" customHeight="1" x14ac:dyDescent="0.2">
      <c r="B20" s="124" t="s">
        <v>246</v>
      </c>
      <c r="C20" s="125"/>
      <c r="D20" s="125"/>
      <c r="E20" s="125"/>
      <c r="F20" s="125"/>
      <c r="G20" s="125"/>
      <c r="H20" s="126"/>
      <c r="I20" s="135" t="s">
        <v>247</v>
      </c>
      <c r="J20" s="209" t="s">
        <v>248</v>
      </c>
      <c r="K20" s="118" t="s">
        <v>269</v>
      </c>
      <c r="L20" s="118" t="s">
        <v>270</v>
      </c>
      <c r="M20" s="118" t="s">
        <v>271</v>
      </c>
      <c r="N20" s="118" t="s">
        <v>272</v>
      </c>
      <c r="O20" s="118" t="s">
        <v>273</v>
      </c>
      <c r="P20" s="118" t="s">
        <v>252</v>
      </c>
      <c r="Q20" s="118" t="s">
        <v>253</v>
      </c>
    </row>
    <row r="21" spans="2:19" ht="21.75" customHeight="1" x14ac:dyDescent="0.2">
      <c r="B21" s="127"/>
      <c r="C21" s="128"/>
      <c r="D21" s="128"/>
      <c r="E21" s="128"/>
      <c r="F21" s="128"/>
      <c r="G21" s="128"/>
      <c r="H21" s="129"/>
      <c r="I21" s="136"/>
      <c r="J21" s="119" t="s">
        <v>254</v>
      </c>
      <c r="K21" s="119" t="s">
        <v>255</v>
      </c>
      <c r="L21" s="119" t="s">
        <v>274</v>
      </c>
      <c r="M21" s="119" t="s">
        <v>275</v>
      </c>
      <c r="N21" s="119" t="s">
        <v>276</v>
      </c>
      <c r="O21" s="119" t="s">
        <v>277</v>
      </c>
      <c r="P21" s="119" t="s">
        <v>278</v>
      </c>
      <c r="Q21" s="119" t="s">
        <v>279</v>
      </c>
      <c r="R21" s="116" t="s">
        <v>239</v>
      </c>
      <c r="S21" s="115" t="s">
        <v>240</v>
      </c>
    </row>
    <row r="22" spans="2:19" ht="21.75" customHeight="1" x14ac:dyDescent="0.2">
      <c r="B22" s="210" t="s">
        <v>280</v>
      </c>
      <c r="C22" s="211"/>
      <c r="D22" s="211"/>
      <c r="E22" s="211"/>
      <c r="F22" s="211"/>
      <c r="G22" s="211"/>
      <c r="H22" s="212"/>
      <c r="I22" s="221">
        <v>80000000</v>
      </c>
      <c r="J22" s="221">
        <v>80000000</v>
      </c>
      <c r="K22" s="222">
        <v>239675302</v>
      </c>
      <c r="L22" s="222">
        <v>41584032</v>
      </c>
      <c r="M22" s="81">
        <f t="shared" ref="M22" si="2">K22-L22</f>
        <v>198091270</v>
      </c>
      <c r="N22" s="223">
        <v>0.32400000000000001</v>
      </c>
      <c r="O22" s="81">
        <f t="shared" ref="O22" si="3">ROUND(M22*N22,0.1)</f>
        <v>64181571</v>
      </c>
      <c r="P22" s="85">
        <v>0</v>
      </c>
      <c r="Q22" s="221">
        <f t="shared" ref="Q22" si="4">J22-P22</f>
        <v>80000000</v>
      </c>
      <c r="R22" s="216" t="s">
        <v>261</v>
      </c>
      <c r="S22" s="217">
        <v>26</v>
      </c>
    </row>
    <row r="23" spans="2:19" ht="21.75" customHeight="1" x14ac:dyDescent="0.2">
      <c r="B23" s="78" t="s">
        <v>281</v>
      </c>
      <c r="C23" s="211"/>
      <c r="D23" s="211"/>
      <c r="E23" s="211"/>
      <c r="F23" s="211"/>
      <c r="G23" s="211"/>
      <c r="H23" s="212"/>
      <c r="I23" s="221">
        <v>131548481000</v>
      </c>
      <c r="J23" s="221">
        <v>131548481000</v>
      </c>
      <c r="K23" s="222">
        <v>41334572888916</v>
      </c>
      <c r="L23" s="222">
        <v>24712503944681</v>
      </c>
      <c r="M23" s="81">
        <f>K23-L23</f>
        <v>16622068944235</v>
      </c>
      <c r="N23" s="223">
        <v>2.3E-2</v>
      </c>
      <c r="O23" s="81">
        <f>ROUND(M23*N23,0.1)</f>
        <v>382307585717</v>
      </c>
      <c r="P23" s="85">
        <v>0</v>
      </c>
      <c r="Q23" s="221">
        <f>J23-P23</f>
        <v>131548481000</v>
      </c>
      <c r="R23" s="216" t="s">
        <v>261</v>
      </c>
      <c r="S23" s="217">
        <v>27</v>
      </c>
    </row>
    <row r="24" spans="2:19" ht="21.9" customHeight="1" x14ac:dyDescent="0.2">
      <c r="B24" s="132" t="s">
        <v>243</v>
      </c>
      <c r="C24" s="133"/>
      <c r="D24" s="133"/>
      <c r="E24" s="133"/>
      <c r="F24" s="133"/>
      <c r="G24" s="133"/>
      <c r="H24" s="134"/>
      <c r="I24" s="218">
        <f>SUM(I22:I23)</f>
        <v>131628481000</v>
      </c>
      <c r="J24" s="218">
        <f>SUM(J22:J23)</f>
        <v>131628481000</v>
      </c>
      <c r="K24" s="219"/>
      <c r="L24" s="219"/>
      <c r="M24" s="219"/>
      <c r="N24" s="224"/>
      <c r="O24" s="219"/>
      <c r="P24" s="218">
        <f>SUM(P22:P23)</f>
        <v>0</v>
      </c>
      <c r="Q24" s="218">
        <f>SUM(Q22:Q23)</f>
        <v>131628481000</v>
      </c>
    </row>
    <row r="26" spans="2:19" x14ac:dyDescent="0.2">
      <c r="Q26" s="215"/>
    </row>
    <row r="27" spans="2:19" x14ac:dyDescent="0.2">
      <c r="I27" s="225"/>
      <c r="M27" s="225"/>
    </row>
  </sheetData>
  <mergeCells count="8">
    <mergeCell ref="B24:H24"/>
    <mergeCell ref="B4:K5"/>
    <mergeCell ref="L4:Q5"/>
    <mergeCell ref="B8:H9"/>
    <mergeCell ref="I8:I9"/>
    <mergeCell ref="B17:H17"/>
    <mergeCell ref="B20:H21"/>
    <mergeCell ref="I20:I21"/>
  </mergeCells>
  <phoneticPr fontId="20"/>
  <printOptions horizontalCentered="1"/>
  <pageMargins left="0.39370078740157483" right="0.39370078740157483" top="0.55118110236220474" bottom="0.43307086614173229" header="0.59055118110236227" footer="0.31496062992125984"/>
  <pageSetup paperSize="9" scale="38" firstPageNumber="12" pageOrder="overThenDown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62A8-7B59-47BC-8733-C130D372644F}">
  <sheetPr>
    <tabColor rgb="FF0070C0"/>
    <pageSetUpPr fitToPage="1"/>
  </sheetPr>
  <dimension ref="A1:AD13"/>
  <sheetViews>
    <sheetView showGridLines="0" view="pageBreakPreview" zoomScale="60" zoomScaleNormal="70" workbookViewId="0">
      <selection activeCell="N26" sqref="N26"/>
    </sheetView>
  </sheetViews>
  <sheetFormatPr defaultColWidth="9.77734375" defaultRowHeight="19.2" x14ac:dyDescent="0.2"/>
  <cols>
    <col min="1" max="1" width="6.21875" style="73" customWidth="1"/>
    <col min="2" max="7" width="3.88671875" style="73" customWidth="1"/>
    <col min="8" max="8" width="96.109375" style="73" customWidth="1"/>
    <col min="9" max="12" width="34.5546875" style="73" customWidth="1"/>
    <col min="13" max="14" width="19" style="217" customWidth="1"/>
    <col min="15" max="248" width="9.77734375" style="73"/>
    <col min="249" max="255" width="3.88671875" style="73" customWidth="1"/>
    <col min="256" max="256" width="17.33203125" style="73" customWidth="1"/>
    <col min="257" max="263" width="28.44140625" style="73" customWidth="1"/>
    <col min="264" max="504" width="9.77734375" style="73"/>
    <col min="505" max="511" width="3.88671875" style="73" customWidth="1"/>
    <col min="512" max="512" width="17.33203125" style="73" customWidth="1"/>
    <col min="513" max="519" width="28.44140625" style="73" customWidth="1"/>
    <col min="520" max="760" width="9.77734375" style="73"/>
    <col min="761" max="767" width="3.88671875" style="73" customWidth="1"/>
    <col min="768" max="768" width="17.33203125" style="73" customWidth="1"/>
    <col min="769" max="775" width="28.44140625" style="73" customWidth="1"/>
    <col min="776" max="1016" width="9.77734375" style="73"/>
    <col min="1017" max="1023" width="3.88671875" style="73" customWidth="1"/>
    <col min="1024" max="1024" width="17.33203125" style="73" customWidth="1"/>
    <col min="1025" max="1031" width="28.44140625" style="73" customWidth="1"/>
    <col min="1032" max="1272" width="9.77734375" style="73"/>
    <col min="1273" max="1279" width="3.88671875" style="73" customWidth="1"/>
    <col min="1280" max="1280" width="17.33203125" style="73" customWidth="1"/>
    <col min="1281" max="1287" width="28.44140625" style="73" customWidth="1"/>
    <col min="1288" max="1528" width="9.77734375" style="73"/>
    <col min="1529" max="1535" width="3.88671875" style="73" customWidth="1"/>
    <col min="1536" max="1536" width="17.33203125" style="73" customWidth="1"/>
    <col min="1537" max="1543" width="28.44140625" style="73" customWidth="1"/>
    <col min="1544" max="1784" width="9.77734375" style="73"/>
    <col min="1785" max="1791" width="3.88671875" style="73" customWidth="1"/>
    <col min="1792" max="1792" width="17.33203125" style="73" customWidth="1"/>
    <col min="1793" max="1799" width="28.44140625" style="73" customWidth="1"/>
    <col min="1800" max="2040" width="9.77734375" style="73"/>
    <col min="2041" max="2047" width="3.88671875" style="73" customWidth="1"/>
    <col min="2048" max="2048" width="17.33203125" style="73" customWidth="1"/>
    <col min="2049" max="2055" width="28.44140625" style="73" customWidth="1"/>
    <col min="2056" max="2296" width="9.77734375" style="73"/>
    <col min="2297" max="2303" width="3.88671875" style="73" customWidth="1"/>
    <col min="2304" max="2304" width="17.33203125" style="73" customWidth="1"/>
    <col min="2305" max="2311" width="28.44140625" style="73" customWidth="1"/>
    <col min="2312" max="2552" width="9.77734375" style="73"/>
    <col min="2553" max="2559" width="3.88671875" style="73" customWidth="1"/>
    <col min="2560" max="2560" width="17.33203125" style="73" customWidth="1"/>
    <col min="2561" max="2567" width="28.44140625" style="73" customWidth="1"/>
    <col min="2568" max="2808" width="9.77734375" style="73"/>
    <col min="2809" max="2815" width="3.88671875" style="73" customWidth="1"/>
    <col min="2816" max="2816" width="17.33203125" style="73" customWidth="1"/>
    <col min="2817" max="2823" width="28.44140625" style="73" customWidth="1"/>
    <col min="2824" max="3064" width="9.77734375" style="73"/>
    <col min="3065" max="3071" width="3.88671875" style="73" customWidth="1"/>
    <col min="3072" max="3072" width="17.33203125" style="73" customWidth="1"/>
    <col min="3073" max="3079" width="28.44140625" style="73" customWidth="1"/>
    <col min="3080" max="3320" width="9.77734375" style="73"/>
    <col min="3321" max="3327" width="3.88671875" style="73" customWidth="1"/>
    <col min="3328" max="3328" width="17.33203125" style="73" customWidth="1"/>
    <col min="3329" max="3335" width="28.44140625" style="73" customWidth="1"/>
    <col min="3336" max="3576" width="9.77734375" style="73"/>
    <col min="3577" max="3583" width="3.88671875" style="73" customWidth="1"/>
    <col min="3584" max="3584" width="17.33203125" style="73" customWidth="1"/>
    <col min="3585" max="3591" width="28.44140625" style="73" customWidth="1"/>
    <col min="3592" max="3832" width="9.77734375" style="73"/>
    <col min="3833" max="3839" width="3.88671875" style="73" customWidth="1"/>
    <col min="3840" max="3840" width="17.33203125" style="73" customWidth="1"/>
    <col min="3841" max="3847" width="28.44140625" style="73" customWidth="1"/>
    <col min="3848" max="4088" width="9.77734375" style="73"/>
    <col min="4089" max="4095" width="3.88671875" style="73" customWidth="1"/>
    <col min="4096" max="4096" width="17.33203125" style="73" customWidth="1"/>
    <col min="4097" max="4103" width="28.44140625" style="73" customWidth="1"/>
    <col min="4104" max="4344" width="9.77734375" style="73"/>
    <col min="4345" max="4351" width="3.88671875" style="73" customWidth="1"/>
    <col min="4352" max="4352" width="17.33203125" style="73" customWidth="1"/>
    <col min="4353" max="4359" width="28.44140625" style="73" customWidth="1"/>
    <col min="4360" max="4600" width="9.77734375" style="73"/>
    <col min="4601" max="4607" width="3.88671875" style="73" customWidth="1"/>
    <col min="4608" max="4608" width="17.33203125" style="73" customWidth="1"/>
    <col min="4609" max="4615" width="28.44140625" style="73" customWidth="1"/>
    <col min="4616" max="4856" width="9.77734375" style="73"/>
    <col min="4857" max="4863" width="3.88671875" style="73" customWidth="1"/>
    <col min="4864" max="4864" width="17.33203125" style="73" customWidth="1"/>
    <col min="4865" max="4871" width="28.44140625" style="73" customWidth="1"/>
    <col min="4872" max="5112" width="9.77734375" style="73"/>
    <col min="5113" max="5119" width="3.88671875" style="73" customWidth="1"/>
    <col min="5120" max="5120" width="17.33203125" style="73" customWidth="1"/>
    <col min="5121" max="5127" width="28.44140625" style="73" customWidth="1"/>
    <col min="5128" max="5368" width="9.77734375" style="73"/>
    <col min="5369" max="5375" width="3.88671875" style="73" customWidth="1"/>
    <col min="5376" max="5376" width="17.33203125" style="73" customWidth="1"/>
    <col min="5377" max="5383" width="28.44140625" style="73" customWidth="1"/>
    <col min="5384" max="5624" width="9.77734375" style="73"/>
    <col min="5625" max="5631" width="3.88671875" style="73" customWidth="1"/>
    <col min="5632" max="5632" width="17.33203125" style="73" customWidth="1"/>
    <col min="5633" max="5639" width="28.44140625" style="73" customWidth="1"/>
    <col min="5640" max="5880" width="9.77734375" style="73"/>
    <col min="5881" max="5887" width="3.88671875" style="73" customWidth="1"/>
    <col min="5888" max="5888" width="17.33203125" style="73" customWidth="1"/>
    <col min="5889" max="5895" width="28.44140625" style="73" customWidth="1"/>
    <col min="5896" max="6136" width="9.77734375" style="73"/>
    <col min="6137" max="6143" width="3.88671875" style="73" customWidth="1"/>
    <col min="6144" max="6144" width="17.33203125" style="73" customWidth="1"/>
    <col min="6145" max="6151" width="28.44140625" style="73" customWidth="1"/>
    <col min="6152" max="6392" width="9.77734375" style="73"/>
    <col min="6393" max="6399" width="3.88671875" style="73" customWidth="1"/>
    <col min="6400" max="6400" width="17.33203125" style="73" customWidth="1"/>
    <col min="6401" max="6407" width="28.44140625" style="73" customWidth="1"/>
    <col min="6408" max="6648" width="9.77734375" style="73"/>
    <col min="6649" max="6655" width="3.88671875" style="73" customWidth="1"/>
    <col min="6656" max="6656" width="17.33203125" style="73" customWidth="1"/>
    <col min="6657" max="6663" width="28.44140625" style="73" customWidth="1"/>
    <col min="6664" max="6904" width="9.77734375" style="73"/>
    <col min="6905" max="6911" width="3.88671875" style="73" customWidth="1"/>
    <col min="6912" max="6912" width="17.33203125" style="73" customWidth="1"/>
    <col min="6913" max="6919" width="28.44140625" style="73" customWidth="1"/>
    <col min="6920" max="7160" width="9.77734375" style="73"/>
    <col min="7161" max="7167" width="3.88671875" style="73" customWidth="1"/>
    <col min="7168" max="7168" width="17.33203125" style="73" customWidth="1"/>
    <col min="7169" max="7175" width="28.44140625" style="73" customWidth="1"/>
    <col min="7176" max="7416" width="9.77734375" style="73"/>
    <col min="7417" max="7423" width="3.88671875" style="73" customWidth="1"/>
    <col min="7424" max="7424" width="17.33203125" style="73" customWidth="1"/>
    <col min="7425" max="7431" width="28.44140625" style="73" customWidth="1"/>
    <col min="7432" max="7672" width="9.77734375" style="73"/>
    <col min="7673" max="7679" width="3.88671875" style="73" customWidth="1"/>
    <col min="7680" max="7680" width="17.33203125" style="73" customWidth="1"/>
    <col min="7681" max="7687" width="28.44140625" style="73" customWidth="1"/>
    <col min="7688" max="7928" width="9.77734375" style="73"/>
    <col min="7929" max="7935" width="3.88671875" style="73" customWidth="1"/>
    <col min="7936" max="7936" width="17.33203125" style="73" customWidth="1"/>
    <col min="7937" max="7943" width="28.44140625" style="73" customWidth="1"/>
    <col min="7944" max="8184" width="9.77734375" style="73"/>
    <col min="8185" max="8191" width="3.88671875" style="73" customWidth="1"/>
    <col min="8192" max="8192" width="17.33203125" style="73" customWidth="1"/>
    <col min="8193" max="8199" width="28.44140625" style="73" customWidth="1"/>
    <col min="8200" max="8440" width="9.77734375" style="73"/>
    <col min="8441" max="8447" width="3.88671875" style="73" customWidth="1"/>
    <col min="8448" max="8448" width="17.33203125" style="73" customWidth="1"/>
    <col min="8449" max="8455" width="28.44140625" style="73" customWidth="1"/>
    <col min="8456" max="8696" width="9.77734375" style="73"/>
    <col min="8697" max="8703" width="3.88671875" style="73" customWidth="1"/>
    <col min="8704" max="8704" width="17.33203125" style="73" customWidth="1"/>
    <col min="8705" max="8711" width="28.44140625" style="73" customWidth="1"/>
    <col min="8712" max="8952" width="9.77734375" style="73"/>
    <col min="8953" max="8959" width="3.88671875" style="73" customWidth="1"/>
    <col min="8960" max="8960" width="17.33203125" style="73" customWidth="1"/>
    <col min="8961" max="8967" width="28.44140625" style="73" customWidth="1"/>
    <col min="8968" max="9208" width="9.77734375" style="73"/>
    <col min="9209" max="9215" width="3.88671875" style="73" customWidth="1"/>
    <col min="9216" max="9216" width="17.33203125" style="73" customWidth="1"/>
    <col min="9217" max="9223" width="28.44140625" style="73" customWidth="1"/>
    <col min="9224" max="9464" width="9.77734375" style="73"/>
    <col min="9465" max="9471" width="3.88671875" style="73" customWidth="1"/>
    <col min="9472" max="9472" width="17.33203125" style="73" customWidth="1"/>
    <col min="9473" max="9479" width="28.44140625" style="73" customWidth="1"/>
    <col min="9480" max="9720" width="9.77734375" style="73"/>
    <col min="9721" max="9727" width="3.88671875" style="73" customWidth="1"/>
    <col min="9728" max="9728" width="17.33203125" style="73" customWidth="1"/>
    <col min="9729" max="9735" width="28.44140625" style="73" customWidth="1"/>
    <col min="9736" max="9976" width="9.77734375" style="73"/>
    <col min="9977" max="9983" width="3.88671875" style="73" customWidth="1"/>
    <col min="9984" max="9984" width="17.33203125" style="73" customWidth="1"/>
    <col min="9985" max="9991" width="28.44140625" style="73" customWidth="1"/>
    <col min="9992" max="10232" width="9.77734375" style="73"/>
    <col min="10233" max="10239" width="3.88671875" style="73" customWidth="1"/>
    <col min="10240" max="10240" width="17.33203125" style="73" customWidth="1"/>
    <col min="10241" max="10247" width="28.44140625" style="73" customWidth="1"/>
    <col min="10248" max="10488" width="9.77734375" style="73"/>
    <col min="10489" max="10495" width="3.88671875" style="73" customWidth="1"/>
    <col min="10496" max="10496" width="17.33203125" style="73" customWidth="1"/>
    <col min="10497" max="10503" width="28.44140625" style="73" customWidth="1"/>
    <col min="10504" max="10744" width="9.77734375" style="73"/>
    <col min="10745" max="10751" width="3.88671875" style="73" customWidth="1"/>
    <col min="10752" max="10752" width="17.33203125" style="73" customWidth="1"/>
    <col min="10753" max="10759" width="28.44140625" style="73" customWidth="1"/>
    <col min="10760" max="11000" width="9.77734375" style="73"/>
    <col min="11001" max="11007" width="3.88671875" style="73" customWidth="1"/>
    <col min="11008" max="11008" width="17.33203125" style="73" customWidth="1"/>
    <col min="11009" max="11015" width="28.44140625" style="73" customWidth="1"/>
    <col min="11016" max="11256" width="9.77734375" style="73"/>
    <col min="11257" max="11263" width="3.88671875" style="73" customWidth="1"/>
    <col min="11264" max="11264" width="17.33203125" style="73" customWidth="1"/>
    <col min="11265" max="11271" width="28.44140625" style="73" customWidth="1"/>
    <col min="11272" max="11512" width="9.77734375" style="73"/>
    <col min="11513" max="11519" width="3.88671875" style="73" customWidth="1"/>
    <col min="11520" max="11520" width="17.33203125" style="73" customWidth="1"/>
    <col min="11521" max="11527" width="28.44140625" style="73" customWidth="1"/>
    <col min="11528" max="11768" width="9.77734375" style="73"/>
    <col min="11769" max="11775" width="3.88671875" style="73" customWidth="1"/>
    <col min="11776" max="11776" width="17.33203125" style="73" customWidth="1"/>
    <col min="11777" max="11783" width="28.44140625" style="73" customWidth="1"/>
    <col min="11784" max="12024" width="9.77734375" style="73"/>
    <col min="12025" max="12031" width="3.88671875" style="73" customWidth="1"/>
    <col min="12032" max="12032" width="17.33203125" style="73" customWidth="1"/>
    <col min="12033" max="12039" width="28.44140625" style="73" customWidth="1"/>
    <col min="12040" max="12280" width="9.77734375" style="73"/>
    <col min="12281" max="12287" width="3.88671875" style="73" customWidth="1"/>
    <col min="12288" max="12288" width="17.33203125" style="73" customWidth="1"/>
    <col min="12289" max="12295" width="28.44140625" style="73" customWidth="1"/>
    <col min="12296" max="12536" width="9.77734375" style="73"/>
    <col min="12537" max="12543" width="3.88671875" style="73" customWidth="1"/>
    <col min="12544" max="12544" width="17.33203125" style="73" customWidth="1"/>
    <col min="12545" max="12551" width="28.44140625" style="73" customWidth="1"/>
    <col min="12552" max="12792" width="9.77734375" style="73"/>
    <col min="12793" max="12799" width="3.88671875" style="73" customWidth="1"/>
    <col min="12800" max="12800" width="17.33203125" style="73" customWidth="1"/>
    <col min="12801" max="12807" width="28.44140625" style="73" customWidth="1"/>
    <col min="12808" max="13048" width="9.77734375" style="73"/>
    <col min="13049" max="13055" width="3.88671875" style="73" customWidth="1"/>
    <col min="13056" max="13056" width="17.33203125" style="73" customWidth="1"/>
    <col min="13057" max="13063" width="28.44140625" style="73" customWidth="1"/>
    <col min="13064" max="13304" width="9.77734375" style="73"/>
    <col min="13305" max="13311" width="3.88671875" style="73" customWidth="1"/>
    <col min="13312" max="13312" width="17.33203125" style="73" customWidth="1"/>
    <col min="13313" max="13319" width="28.44140625" style="73" customWidth="1"/>
    <col min="13320" max="13560" width="9.77734375" style="73"/>
    <col min="13561" max="13567" width="3.88671875" style="73" customWidth="1"/>
    <col min="13568" max="13568" width="17.33203125" style="73" customWidth="1"/>
    <col min="13569" max="13575" width="28.44140625" style="73" customWidth="1"/>
    <col min="13576" max="13816" width="9.77734375" style="73"/>
    <col min="13817" max="13823" width="3.88671875" style="73" customWidth="1"/>
    <col min="13824" max="13824" width="17.33203125" style="73" customWidth="1"/>
    <col min="13825" max="13831" width="28.44140625" style="73" customWidth="1"/>
    <col min="13832" max="14072" width="9.77734375" style="73"/>
    <col min="14073" max="14079" width="3.88671875" style="73" customWidth="1"/>
    <col min="14080" max="14080" width="17.33203125" style="73" customWidth="1"/>
    <col min="14081" max="14087" width="28.44140625" style="73" customWidth="1"/>
    <col min="14088" max="14328" width="9.77734375" style="73"/>
    <col min="14329" max="14335" width="3.88671875" style="73" customWidth="1"/>
    <col min="14336" max="14336" width="17.33203125" style="73" customWidth="1"/>
    <col min="14337" max="14343" width="28.44140625" style="73" customWidth="1"/>
    <col min="14344" max="14584" width="9.77734375" style="73"/>
    <col min="14585" max="14591" width="3.88671875" style="73" customWidth="1"/>
    <col min="14592" max="14592" width="17.33203125" style="73" customWidth="1"/>
    <col min="14593" max="14599" width="28.44140625" style="73" customWidth="1"/>
    <col min="14600" max="14840" width="9.77734375" style="73"/>
    <col min="14841" max="14847" width="3.88671875" style="73" customWidth="1"/>
    <col min="14848" max="14848" width="17.33203125" style="73" customWidth="1"/>
    <col min="14849" max="14855" width="28.44140625" style="73" customWidth="1"/>
    <col min="14856" max="15096" width="9.77734375" style="73"/>
    <col min="15097" max="15103" width="3.88671875" style="73" customWidth="1"/>
    <col min="15104" max="15104" width="17.33203125" style="73" customWidth="1"/>
    <col min="15105" max="15111" width="28.44140625" style="73" customWidth="1"/>
    <col min="15112" max="15352" width="9.77734375" style="73"/>
    <col min="15353" max="15359" width="3.88671875" style="73" customWidth="1"/>
    <col min="15360" max="15360" width="17.33203125" style="73" customWidth="1"/>
    <col min="15361" max="15367" width="28.44140625" style="73" customWidth="1"/>
    <col min="15368" max="15608" width="9.77734375" style="73"/>
    <col min="15609" max="15615" width="3.88671875" style="73" customWidth="1"/>
    <col min="15616" max="15616" width="17.33203125" style="73" customWidth="1"/>
    <col min="15617" max="15623" width="28.44140625" style="73" customWidth="1"/>
    <col min="15624" max="15864" width="9.77734375" style="73"/>
    <col min="15865" max="15871" width="3.88671875" style="73" customWidth="1"/>
    <col min="15872" max="15872" width="17.33203125" style="73" customWidth="1"/>
    <col min="15873" max="15879" width="28.44140625" style="73" customWidth="1"/>
    <col min="15880" max="16120" width="9.77734375" style="73"/>
    <col min="16121" max="16127" width="3.88671875" style="73" customWidth="1"/>
    <col min="16128" max="16128" width="17.33203125" style="73" customWidth="1"/>
    <col min="16129" max="16135" width="28.44140625" style="73" customWidth="1"/>
    <col min="16136" max="16384" width="9.77734375" style="73"/>
  </cols>
  <sheetData>
    <row r="1" spans="1:30" x14ac:dyDescent="0.2">
      <c r="A1" s="178" t="s">
        <v>226</v>
      </c>
    </row>
    <row r="2" spans="1:30" x14ac:dyDescent="0.2">
      <c r="A2" s="178" t="s">
        <v>227</v>
      </c>
    </row>
    <row r="3" spans="1:30" x14ac:dyDescent="0.2">
      <c r="A3" s="180" t="s">
        <v>228</v>
      </c>
    </row>
    <row r="4" spans="1:30" s="227" customFormat="1" ht="18.75" customHeight="1" x14ac:dyDescent="0.2">
      <c r="A4" s="206"/>
      <c r="B4" s="207" t="s">
        <v>282</v>
      </c>
      <c r="C4" s="207"/>
      <c r="D4" s="207"/>
      <c r="E4" s="207"/>
      <c r="F4" s="207"/>
      <c r="G4" s="207"/>
      <c r="H4" s="207"/>
      <c r="I4" s="226" t="s">
        <v>283</v>
      </c>
      <c r="J4" s="226"/>
      <c r="K4" s="226"/>
      <c r="L4" s="226"/>
      <c r="M4" s="217"/>
      <c r="N4" s="217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1:30" s="227" customFormat="1" ht="18.75" customHeight="1" x14ac:dyDescent="0.2">
      <c r="A5" s="206"/>
      <c r="B5" s="207"/>
      <c r="C5" s="207"/>
      <c r="D5" s="207"/>
      <c r="E5" s="207"/>
      <c r="F5" s="207"/>
      <c r="G5" s="207"/>
      <c r="H5" s="207"/>
      <c r="I5" s="226"/>
      <c r="J5" s="226"/>
      <c r="K5" s="226"/>
      <c r="L5" s="226"/>
      <c r="M5" s="217"/>
      <c r="N5" s="217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1:30" x14ac:dyDescent="0.2">
      <c r="L6" s="74" t="s">
        <v>231</v>
      </c>
    </row>
    <row r="7" spans="1:30" ht="21.75" customHeight="1" x14ac:dyDescent="0.2">
      <c r="B7" s="167" t="s">
        <v>284</v>
      </c>
      <c r="C7" s="168"/>
      <c r="D7" s="168"/>
      <c r="E7" s="168"/>
      <c r="F7" s="168"/>
      <c r="G7" s="168"/>
      <c r="H7" s="169"/>
      <c r="I7" s="228" t="s">
        <v>285</v>
      </c>
      <c r="J7" s="229"/>
      <c r="K7" s="173" t="s">
        <v>286</v>
      </c>
      <c r="L7" s="175"/>
    </row>
    <row r="8" spans="1:30" ht="22.05" customHeight="1" x14ac:dyDescent="0.2">
      <c r="B8" s="170"/>
      <c r="C8" s="171"/>
      <c r="D8" s="171"/>
      <c r="E8" s="171"/>
      <c r="F8" s="171"/>
      <c r="G8" s="171"/>
      <c r="H8" s="172"/>
      <c r="I8" s="77" t="s">
        <v>287</v>
      </c>
      <c r="J8" s="77" t="s">
        <v>288</v>
      </c>
      <c r="K8" s="77" t="s">
        <v>287</v>
      </c>
      <c r="L8" s="77" t="s">
        <v>288</v>
      </c>
      <c r="M8" s="114"/>
      <c r="N8" s="114"/>
    </row>
    <row r="9" spans="1:30" ht="22.05" customHeight="1" x14ac:dyDescent="0.2">
      <c r="B9" s="230" t="s">
        <v>289</v>
      </c>
      <c r="C9" s="231"/>
      <c r="D9" s="231"/>
      <c r="E9" s="231"/>
      <c r="F9" s="231"/>
      <c r="G9" s="231"/>
      <c r="H9" s="232"/>
      <c r="I9" s="81">
        <v>12213494565</v>
      </c>
      <c r="J9" s="81">
        <v>0</v>
      </c>
      <c r="K9" s="81">
        <v>829699993</v>
      </c>
      <c r="L9" s="81">
        <v>0</v>
      </c>
      <c r="N9" s="233"/>
    </row>
    <row r="10" spans="1:30" ht="22.05" customHeight="1" x14ac:dyDescent="0.2">
      <c r="B10" s="230" t="s">
        <v>290</v>
      </c>
      <c r="C10" s="231"/>
      <c r="D10" s="231"/>
      <c r="E10" s="231"/>
      <c r="F10" s="231"/>
      <c r="G10" s="231"/>
      <c r="H10" s="232"/>
      <c r="I10" s="81">
        <v>20985061959</v>
      </c>
      <c r="J10" s="81">
        <v>0</v>
      </c>
      <c r="K10" s="81">
        <v>0</v>
      </c>
      <c r="L10" s="81">
        <v>0</v>
      </c>
      <c r="N10" s="233"/>
    </row>
    <row r="11" spans="1:30" ht="22.05" customHeight="1" x14ac:dyDescent="0.2">
      <c r="B11" s="173" t="s">
        <v>243</v>
      </c>
      <c r="C11" s="174"/>
      <c r="D11" s="174"/>
      <c r="E11" s="174"/>
      <c r="F11" s="174"/>
      <c r="G11" s="174"/>
      <c r="H11" s="175"/>
      <c r="I11" s="81">
        <f>SUM(I9:I10)</f>
        <v>33198556524</v>
      </c>
      <c r="J11" s="81">
        <f>SUM(J9:J10)</f>
        <v>0</v>
      </c>
      <c r="K11" s="81">
        <f>SUM(K9:K10)</f>
        <v>829699993</v>
      </c>
      <c r="L11" s="81">
        <f>SUM(L9:L10)</f>
        <v>0</v>
      </c>
    </row>
    <row r="12" spans="1:30" ht="12" customHeight="1" x14ac:dyDescent="0.2"/>
    <row r="13" spans="1:30" x14ac:dyDescent="0.2">
      <c r="I13" s="217"/>
      <c r="J13" s="217"/>
      <c r="K13" s="217"/>
      <c r="L13" s="217"/>
    </row>
  </sheetData>
  <autoFilter ref="A8:WVO11" xr:uid="{7B4DA9DD-68C7-4E16-8882-FCC74749CB19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B10:H10"/>
    <mergeCell ref="B11:H11"/>
    <mergeCell ref="B4:H5"/>
    <mergeCell ref="I4:L5"/>
    <mergeCell ref="B7:H8"/>
    <mergeCell ref="I7:J7"/>
    <mergeCell ref="K7:L7"/>
    <mergeCell ref="B9:H9"/>
  </mergeCells>
  <phoneticPr fontId="20"/>
  <printOptions horizontalCentered="1"/>
  <pageMargins left="0.39370078740157483" right="0.39370078740157483" top="0.55118110236220474" bottom="0.43307086614173229" header="0.78740157480314965" footer="0.31496062992125984"/>
  <pageSetup paperSize="9" scale="52" firstPageNumber="16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4EEF-7A50-4803-B7BA-367202E7BF33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246" customWidth="1"/>
    <col min="2" max="2" width="54.109375" style="236" customWidth="1"/>
    <col min="3" max="3" width="60.44140625" style="236" customWidth="1"/>
    <col min="4" max="4" width="52.77734375" style="236" customWidth="1"/>
    <col min="5" max="16384" width="9" style="236"/>
  </cols>
  <sheetData>
    <row r="1" spans="1:4" s="1" customFormat="1" ht="22.5" customHeight="1" x14ac:dyDescent="0.2">
      <c r="B1" s="234" t="s">
        <v>291</v>
      </c>
    </row>
    <row r="2" spans="1:4" s="1" customFormat="1" ht="22.5" customHeight="1" x14ac:dyDescent="0.2">
      <c r="B2" s="234" t="s">
        <v>292</v>
      </c>
    </row>
    <row r="3" spans="1:4" s="1" customFormat="1" ht="22.5" customHeight="1" x14ac:dyDescent="0.2">
      <c r="B3" s="234" t="s">
        <v>293</v>
      </c>
    </row>
    <row r="4" spans="1:4" ht="122.25" customHeight="1" x14ac:dyDescent="0.2">
      <c r="A4" s="235" t="s">
        <v>294</v>
      </c>
      <c r="B4" s="235"/>
      <c r="C4" s="235"/>
      <c r="D4" s="235"/>
    </row>
    <row r="5" spans="1:4" s="238" customFormat="1" ht="36" customHeight="1" x14ac:dyDescent="0.2">
      <c r="A5" s="237"/>
      <c r="B5" s="238" t="s">
        <v>295</v>
      </c>
    </row>
    <row r="6" spans="1:4" s="238" customFormat="1" ht="36" customHeight="1" x14ac:dyDescent="0.2">
      <c r="A6" s="237"/>
    </row>
    <row r="7" spans="1:4" s="238" customFormat="1" ht="36" customHeight="1" x14ac:dyDescent="0.2">
      <c r="A7" s="237"/>
      <c r="B7" s="239"/>
      <c r="C7" s="240"/>
      <c r="D7" s="240"/>
    </row>
    <row r="8" spans="1:4" s="238" customFormat="1" ht="36" customHeight="1" x14ac:dyDescent="0.2">
      <c r="A8" s="237"/>
      <c r="B8" s="239"/>
      <c r="C8" s="240"/>
      <c r="D8" s="240"/>
    </row>
    <row r="9" spans="1:4" s="238" customFormat="1" ht="36" customHeight="1" x14ac:dyDescent="0.2">
      <c r="A9" s="237"/>
      <c r="B9" s="241"/>
      <c r="C9" s="240"/>
      <c r="D9" s="240"/>
    </row>
    <row r="10" spans="1:4" s="238" customFormat="1" ht="36" customHeight="1" x14ac:dyDescent="0.2">
      <c r="A10" s="237"/>
      <c r="B10" s="239"/>
      <c r="C10" s="240"/>
      <c r="D10" s="240"/>
    </row>
    <row r="11" spans="1:4" s="238" customFormat="1" ht="36" customHeight="1" x14ac:dyDescent="0.2">
      <c r="A11" s="237"/>
      <c r="B11" s="239"/>
      <c r="C11" s="242"/>
      <c r="D11" s="242"/>
    </row>
    <row r="12" spans="1:4" s="238" customFormat="1" ht="36" customHeight="1" x14ac:dyDescent="0.2">
      <c r="A12" s="237"/>
      <c r="B12" s="239"/>
      <c r="C12" s="240"/>
      <c r="D12" s="240"/>
    </row>
    <row r="13" spans="1:4" s="238" customFormat="1" ht="36" customHeight="1" x14ac:dyDescent="0.2">
      <c r="A13" s="237"/>
      <c r="B13" s="243"/>
      <c r="C13" s="243"/>
    </row>
    <row r="14" spans="1:4" s="238" customFormat="1" ht="36" customHeight="1" x14ac:dyDescent="0.2">
      <c r="A14" s="237"/>
    </row>
    <row r="15" spans="1:4" s="238" customFormat="1" ht="36" customHeight="1" x14ac:dyDescent="0.2">
      <c r="A15" s="237"/>
    </row>
    <row r="16" spans="1:4" s="238" customFormat="1" ht="36" customHeight="1" x14ac:dyDescent="0.2">
      <c r="A16" s="237"/>
    </row>
    <row r="17" spans="1:1" s="238" customFormat="1" ht="36" customHeight="1" x14ac:dyDescent="0.2">
      <c r="A17" s="237"/>
    </row>
    <row r="18" spans="1:1" s="238" customFormat="1" ht="36" customHeight="1" x14ac:dyDescent="0.2">
      <c r="A18" s="237"/>
    </row>
    <row r="19" spans="1:1" s="238" customFormat="1" ht="36" customHeight="1" x14ac:dyDescent="0.2">
      <c r="A19" s="237"/>
    </row>
    <row r="20" spans="1:1" s="238" customFormat="1" ht="36" customHeight="1" x14ac:dyDescent="0.2">
      <c r="A20" s="237"/>
    </row>
    <row r="21" spans="1:1" s="238" customFormat="1" ht="36" customHeight="1" x14ac:dyDescent="0.2">
      <c r="A21" s="237"/>
    </row>
    <row r="22" spans="1:1" s="238" customFormat="1" ht="36" customHeight="1" x14ac:dyDescent="0.2">
      <c r="A22" s="237"/>
    </row>
    <row r="23" spans="1:1" s="238" customFormat="1" ht="36" customHeight="1" x14ac:dyDescent="0.2">
      <c r="A23" s="237"/>
    </row>
    <row r="24" spans="1:1" s="238" customFormat="1" ht="36" customHeight="1" x14ac:dyDescent="0.2">
      <c r="A24" s="237"/>
    </row>
    <row r="25" spans="1:1" s="238" customFormat="1" ht="36" customHeight="1" x14ac:dyDescent="0.2">
      <c r="A25" s="237"/>
    </row>
    <row r="26" spans="1:1" s="238" customFormat="1" ht="36" customHeight="1" x14ac:dyDescent="0.2">
      <c r="A26" s="237"/>
    </row>
    <row r="27" spans="1:1" s="238" customFormat="1" ht="36" customHeight="1" x14ac:dyDescent="0.2">
      <c r="A27" s="237"/>
    </row>
    <row r="28" spans="1:1" s="238" customFormat="1" ht="36" customHeight="1" x14ac:dyDescent="0.2">
      <c r="A28" s="237"/>
    </row>
    <row r="29" spans="1:1" s="238" customFormat="1" ht="36" customHeight="1" x14ac:dyDescent="0.2">
      <c r="A29" s="237"/>
    </row>
    <row r="30" spans="1:1" s="238" customFormat="1" ht="36" customHeight="1" x14ac:dyDescent="0.2">
      <c r="A30" s="237"/>
    </row>
    <row r="31" spans="1:1" s="238" customFormat="1" ht="36" customHeight="1" x14ac:dyDescent="0.2">
      <c r="A31" s="237"/>
    </row>
    <row r="32" spans="1:1" s="238" customFormat="1" ht="36" customHeight="1" x14ac:dyDescent="0.2">
      <c r="A32" s="237"/>
    </row>
    <row r="33" spans="1:1" s="238" customFormat="1" ht="36" customHeight="1" x14ac:dyDescent="0.2">
      <c r="A33" s="237"/>
    </row>
    <row r="34" spans="1:1" s="238" customFormat="1" ht="36" customHeight="1" x14ac:dyDescent="0.2">
      <c r="A34" s="237"/>
    </row>
    <row r="35" spans="1:1" s="238" customFormat="1" ht="36" customHeight="1" x14ac:dyDescent="0.2">
      <c r="A35" s="237"/>
    </row>
    <row r="36" spans="1:1" s="238" customFormat="1" ht="36" customHeight="1" x14ac:dyDescent="0.2">
      <c r="A36" s="237"/>
    </row>
    <row r="37" spans="1:1" s="238" customFormat="1" ht="36" customHeight="1" x14ac:dyDescent="0.2">
      <c r="A37" s="237"/>
    </row>
    <row r="38" spans="1:1" s="238" customFormat="1" ht="36" customHeight="1" x14ac:dyDescent="0.2">
      <c r="A38" s="237"/>
    </row>
    <row r="39" spans="1:1" s="238" customFormat="1" ht="36" customHeight="1" x14ac:dyDescent="0.2">
      <c r="A39" s="237"/>
    </row>
    <row r="40" spans="1:1" s="238" customFormat="1" ht="36" customHeight="1" x14ac:dyDescent="0.2">
      <c r="A40" s="237"/>
    </row>
    <row r="41" spans="1:1" s="245" customFormat="1" ht="36" customHeight="1" x14ac:dyDescent="0.2">
      <c r="A41" s="244"/>
    </row>
    <row r="42" spans="1:1" s="245" customFormat="1" ht="36" customHeight="1" x14ac:dyDescent="0.2">
      <c r="A42" s="244"/>
    </row>
    <row r="43" spans="1:1" s="245" customFormat="1" ht="36" customHeight="1" x14ac:dyDescent="0.2">
      <c r="A43" s="244"/>
    </row>
    <row r="44" spans="1:1" s="245" customFormat="1" ht="36" customHeight="1" x14ac:dyDescent="0.2">
      <c r="A44" s="244"/>
    </row>
    <row r="45" spans="1:1" s="245" customFormat="1" ht="36" customHeight="1" x14ac:dyDescent="0.2">
      <c r="A45" s="244"/>
    </row>
    <row r="46" spans="1:1" s="245" customFormat="1" ht="36" customHeight="1" x14ac:dyDescent="0.2">
      <c r="A46" s="244"/>
    </row>
    <row r="47" spans="1:1" s="245" customFormat="1" ht="36" customHeight="1" x14ac:dyDescent="0.2">
      <c r="A47" s="244"/>
    </row>
    <row r="48" spans="1:1" s="245" customFormat="1" ht="36" customHeight="1" x14ac:dyDescent="0.2">
      <c r="A48" s="244"/>
    </row>
    <row r="49" spans="1:1" s="245" customFormat="1" ht="36" customHeight="1" x14ac:dyDescent="0.2">
      <c r="A49" s="244"/>
    </row>
    <row r="50" spans="1:1" s="245" customFormat="1" ht="36" customHeight="1" x14ac:dyDescent="0.2">
      <c r="A50" s="244"/>
    </row>
    <row r="51" spans="1:1" s="245" customFormat="1" ht="36" customHeight="1" x14ac:dyDescent="0.2">
      <c r="A51" s="244"/>
    </row>
    <row r="52" spans="1:1" s="245" customFormat="1" ht="36" customHeight="1" x14ac:dyDescent="0.2">
      <c r="A52" s="244"/>
    </row>
    <row r="53" spans="1:1" s="245" customFormat="1" ht="36" customHeight="1" x14ac:dyDescent="0.2">
      <c r="A53" s="244"/>
    </row>
    <row r="54" spans="1:1" s="245" customFormat="1" ht="36" customHeight="1" x14ac:dyDescent="0.2">
      <c r="A54" s="244"/>
    </row>
    <row r="55" spans="1:1" s="245" customFormat="1" ht="36" customHeight="1" x14ac:dyDescent="0.2">
      <c r="A55" s="244"/>
    </row>
    <row r="56" spans="1:1" s="245" customFormat="1" ht="36" customHeight="1" x14ac:dyDescent="0.2">
      <c r="A56" s="244"/>
    </row>
    <row r="57" spans="1:1" s="245" customFormat="1" ht="23.4" x14ac:dyDescent="0.2">
      <c r="A57" s="244"/>
    </row>
    <row r="58" spans="1:1" s="245" customFormat="1" ht="23.4" x14ac:dyDescent="0.2">
      <c r="A58" s="244"/>
    </row>
    <row r="59" spans="1:1" s="245" customFormat="1" ht="23.4" x14ac:dyDescent="0.2">
      <c r="A59" s="244"/>
    </row>
    <row r="60" spans="1:1" s="245" customFormat="1" ht="23.4" x14ac:dyDescent="0.2">
      <c r="A60" s="244"/>
    </row>
    <row r="61" spans="1:1" s="245" customFormat="1" ht="23.4" x14ac:dyDescent="0.2">
      <c r="A61" s="244"/>
    </row>
    <row r="62" spans="1:1" s="245" customFormat="1" ht="23.4" x14ac:dyDescent="0.2">
      <c r="A62" s="244"/>
    </row>
    <row r="63" spans="1:1" s="245" customFormat="1" ht="23.4" x14ac:dyDescent="0.2">
      <c r="A63" s="244"/>
    </row>
    <row r="64" spans="1:1" s="245" customFormat="1" ht="23.4" x14ac:dyDescent="0.2">
      <c r="A64" s="244"/>
    </row>
    <row r="65" spans="1:1" s="245" customFormat="1" ht="23.4" x14ac:dyDescent="0.2">
      <c r="A65" s="244"/>
    </row>
    <row r="66" spans="1:1" s="245" customFormat="1" ht="23.4" x14ac:dyDescent="0.2">
      <c r="A66" s="244"/>
    </row>
    <row r="67" spans="1:1" s="245" customFormat="1" ht="23.4" x14ac:dyDescent="0.2">
      <c r="A67" s="244"/>
    </row>
    <row r="68" spans="1:1" s="245" customFormat="1" ht="23.4" x14ac:dyDescent="0.2">
      <c r="A68" s="244"/>
    </row>
    <row r="69" spans="1:1" s="245" customFormat="1" ht="23.4" x14ac:dyDescent="0.2">
      <c r="A69" s="244"/>
    </row>
    <row r="70" spans="1:1" s="245" customFormat="1" ht="23.4" x14ac:dyDescent="0.2">
      <c r="A70" s="244"/>
    </row>
    <row r="71" spans="1:1" s="245" customFormat="1" ht="23.4" x14ac:dyDescent="0.2">
      <c r="A71" s="244"/>
    </row>
    <row r="72" spans="1:1" s="245" customFormat="1" ht="23.4" x14ac:dyDescent="0.2">
      <c r="A72" s="244"/>
    </row>
    <row r="73" spans="1:1" s="245" customFormat="1" ht="23.4" x14ac:dyDescent="0.2">
      <c r="A73" s="244"/>
    </row>
    <row r="74" spans="1:1" s="245" customFormat="1" ht="23.4" x14ac:dyDescent="0.2">
      <c r="A74" s="244"/>
    </row>
    <row r="75" spans="1:1" s="245" customFormat="1" ht="23.4" x14ac:dyDescent="0.2">
      <c r="A75" s="24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一般）基金明細</vt:lpstr>
      <vt:lpstr>Ｒ７決算 一般会計 出資金明細 </vt:lpstr>
      <vt:lpstr>一般）貸付金明細 (令和7年度) </vt:lpstr>
      <vt:lpstr>注記</vt:lpstr>
      <vt:lpstr>'Ｒ７決算 一般会計 出資金明細 '!Print_Area</vt:lpstr>
      <vt:lpstr>キャッシュフロー計算書!Print_Area</vt:lpstr>
      <vt:lpstr>'一般）基金明細'!Print_Area</vt:lpstr>
      <vt:lpstr>'一般）貸付金明細 (令和7年度) '!Print_Area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2026-10-08T02:54:02Z</dcterms:created>
  <dcterms:modified xsi:type="dcterms:W3CDTF">2026-10-08T02:58:30Z</dcterms:modified>
</cp:coreProperties>
</file>