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一般会計" sheetId="77" r:id="rId1"/>
  </sheets>
  <definedNames>
    <definedName name="_xlnm.Print_Area" localSheetId="0">一般会計!$A$5:$I$37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E29" i="77" l="1"/>
  <c r="E14" i="77"/>
  <c r="G12" i="77" l="1"/>
  <c r="F15" i="77" l="1"/>
  <c r="F14" i="77"/>
  <c r="E28" i="77"/>
  <c r="E34" i="77" s="1"/>
  <c r="F29" i="77"/>
  <c r="G29" i="77" s="1"/>
  <c r="F28" i="77"/>
  <c r="F33" i="77"/>
  <c r="F32" i="77"/>
  <c r="E15" i="77"/>
  <c r="E33" i="77"/>
  <c r="G33" i="77" s="1"/>
  <c r="E32" i="77"/>
  <c r="G32" i="77"/>
  <c r="G23" i="77"/>
  <c r="G22" i="77"/>
  <c r="G25" i="77"/>
  <c r="G24" i="77"/>
  <c r="E35" i="77" l="1"/>
  <c r="F34" i="77"/>
  <c r="F35" i="77"/>
  <c r="G28" i="77"/>
  <c r="G31" i="77" l="1"/>
  <c r="G30" i="77"/>
  <c r="G27" i="77"/>
  <c r="G26" i="77"/>
  <c r="G21" i="77"/>
  <c r="G20" i="77"/>
  <c r="G19" i="77"/>
  <c r="G18" i="77"/>
  <c r="G17" i="77"/>
  <c r="G16" i="77"/>
  <c r="G13" i="77"/>
  <c r="G34" i="77" l="1"/>
  <c r="G35" i="77" l="1"/>
  <c r="G14" i="77" l="1"/>
  <c r="G15" i="77"/>
</calcChain>
</file>

<file path=xl/sharedStrings.xml><?xml version="1.0" encoding="utf-8"?>
<sst xmlns="http://schemas.openxmlformats.org/spreadsheetml/2006/main" count="51" uniqueCount="39">
  <si>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</si>
  <si>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</si>
  <si>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</si>
  <si>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</si>
  <si>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</si>
  <si>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</si>
  <si>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</si>
  <si>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</si>
  <si>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</si>
  <si>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</si>
  <si>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</si>
  <si>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</si>
  <si>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</si>
  <si>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</si>
  <si>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</si>
  <si>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</si>
  <si>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</si>
  <si>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所属名　都市交通局　</t>
    <rPh sb="0" eb="2">
      <t>ショゾク</t>
    </rPh>
    <rPh sb="2" eb="3">
      <t>メイ</t>
    </rPh>
    <rPh sb="4" eb="9">
      <t>トシコウツウキョク</t>
    </rPh>
    <rPh sb="8" eb="9">
      <t>キョク</t>
    </rPh>
    <phoneticPr fontId="3"/>
  </si>
  <si>
    <t>都市交通局職員の人件費</t>
    <rPh sb="0" eb="4">
      <t>トシコウツウ</t>
    </rPh>
    <rPh sb="4" eb="5">
      <t>キョク</t>
    </rPh>
    <rPh sb="5" eb="7">
      <t>ショクイン</t>
    </rPh>
    <rPh sb="8" eb="11">
      <t>ジンケンヒ</t>
    </rPh>
    <phoneticPr fontId="4"/>
  </si>
  <si>
    <t>総務担当</t>
  </si>
  <si>
    <t>8-1-1</t>
  </si>
  <si>
    <t>8-5-1</t>
  </si>
  <si>
    <t>一般事務</t>
    <rPh sb="0" eb="2">
      <t>イッパン</t>
    </rPh>
    <rPh sb="2" eb="4">
      <t>ジム</t>
    </rPh>
    <phoneticPr fontId="4"/>
  </si>
  <si>
    <t>特別債・補正予算債元金償還に係る分担金</t>
    <rPh sb="0" eb="2">
      <t>トクベツ</t>
    </rPh>
    <rPh sb="2" eb="3">
      <t>サイ</t>
    </rPh>
    <rPh sb="4" eb="6">
      <t>ホセイ</t>
    </rPh>
    <rPh sb="6" eb="8">
      <t>ヨサン</t>
    </rPh>
    <rPh sb="8" eb="9">
      <t>サイ</t>
    </rPh>
    <rPh sb="9" eb="11">
      <t>ガンキン</t>
    </rPh>
    <rPh sb="11" eb="13">
      <t>ショウカン</t>
    </rPh>
    <rPh sb="14" eb="15">
      <t>カカ</t>
    </rPh>
    <rPh sb="16" eb="19">
      <t>ブンタンキン</t>
    </rPh>
    <phoneticPr fontId="4"/>
  </si>
  <si>
    <t>地下鉄今里筋線延伸部におけるＢＲＴ社会実験</t>
    <rPh sb="0" eb="3">
      <t>チカテツ</t>
    </rPh>
    <rPh sb="3" eb="5">
      <t>イマザト</t>
    </rPh>
    <rPh sb="5" eb="6">
      <t>スジ</t>
    </rPh>
    <rPh sb="6" eb="7">
      <t>セン</t>
    </rPh>
    <rPh sb="7" eb="9">
      <t>エンシン</t>
    </rPh>
    <rPh sb="9" eb="10">
      <t>ブ</t>
    </rPh>
    <rPh sb="17" eb="19">
      <t>シャカイ</t>
    </rPh>
    <rPh sb="19" eb="21">
      <t>ジッケン</t>
    </rPh>
    <phoneticPr fontId="4"/>
  </si>
  <si>
    <t>地下鉄大規模改良補助</t>
    <rPh sb="0" eb="3">
      <t>チカテツ</t>
    </rPh>
    <rPh sb="3" eb="6">
      <t>ダイキボ</t>
    </rPh>
    <rPh sb="6" eb="8">
      <t>カイリョウ</t>
    </rPh>
    <rPh sb="8" eb="10">
      <t>ホジョ</t>
    </rPh>
    <phoneticPr fontId="4"/>
  </si>
  <si>
    <t>バスネットワーク維持改善補助</t>
    <rPh sb="8" eb="10">
      <t>イジ</t>
    </rPh>
    <rPh sb="10" eb="12">
      <t>カイゼン</t>
    </rPh>
    <rPh sb="12" eb="14">
      <t>ホジョ</t>
    </rPh>
    <phoneticPr fontId="4"/>
  </si>
  <si>
    <t>スマートシティ戦略推進事業（地域交通検討調査）</t>
  </si>
  <si>
    <t>総務担当</t>
    <rPh sb="0" eb="2">
      <t>ソウム</t>
    </rPh>
    <rPh sb="2" eb="4">
      <t>タントウ</t>
    </rPh>
    <phoneticPr fontId="5"/>
  </si>
  <si>
    <t>鉄道ネットワーク
企画担当</t>
    <rPh sb="0" eb="2">
      <t>テツドウ</t>
    </rPh>
    <rPh sb="9" eb="11">
      <t>キカク</t>
    </rPh>
    <rPh sb="11" eb="13">
      <t>タントウ</t>
    </rPh>
    <phoneticPr fontId="4"/>
  </si>
  <si>
    <t>バスネットワーク
企画担当</t>
    <rPh sb="9" eb="11">
      <t>キカク</t>
    </rPh>
    <rPh sb="11" eb="13">
      <t>タントウ</t>
    </rPh>
    <phoneticPr fontId="4"/>
  </si>
  <si>
    <t>総務担当　他</t>
    <rPh sb="0" eb="2">
      <t>ソウム</t>
    </rPh>
    <rPh sb="2" eb="4">
      <t>タントウ</t>
    </rPh>
    <rPh sb="5" eb="6">
      <t>ホカ</t>
    </rPh>
    <phoneticPr fontId="5"/>
  </si>
  <si>
    <t>都市交通費計</t>
    <rPh sb="5" eb="6">
      <t>ケイ</t>
    </rPh>
    <phoneticPr fontId="4"/>
  </si>
  <si>
    <t>交通政策基金積立金</t>
    <rPh sb="0" eb="2">
      <t>コウツウ</t>
    </rPh>
    <rPh sb="2" eb="4">
      <t>セイサク</t>
    </rPh>
    <rPh sb="4" eb="6">
      <t>キキン</t>
    </rPh>
    <rPh sb="6" eb="8">
      <t>ツミタテ</t>
    </rPh>
    <rPh sb="8" eb="9">
      <t>キン</t>
    </rPh>
    <phoneticPr fontId="4"/>
  </si>
  <si>
    <t>基金利子蓄積計</t>
    <rPh sb="0" eb="2">
      <t>キキン</t>
    </rPh>
    <rPh sb="2" eb="4">
      <t>リシ</t>
    </rPh>
    <rPh sb="4" eb="6">
      <t>チクセキ</t>
    </rPh>
    <rPh sb="6" eb="7">
      <t>ケイ</t>
    </rPh>
    <phoneticPr fontId="4"/>
  </si>
  <si>
    <t>16-2-21</t>
    <phoneticPr fontId="4"/>
  </si>
  <si>
    <t>3 年 度</t>
    <phoneticPr fontId="3"/>
  </si>
  <si>
    <t>4 年 度</t>
    <rPh sb="2" eb="3">
      <t>ネン</t>
    </rPh>
    <rPh sb="4" eb="5">
      <t>ド</t>
    </rPh>
    <phoneticPr fontId="4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</si>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</sst>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&quot;△ &quot;#,##0"/>
    <numFmt numFmtId="178" formatCode="\(#,##0\);\(&quot;△ &quot;#,##0\)"/>
    <numFmt numFmtId="179" formatCode="\(#,##0\)"/>
    <numFmt numFmtId="180" formatCode="0_);[Red]\(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177" fontId="6" fillId="0" borderId="11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9" fontId="6" fillId="0" borderId="11" xfId="3" applyNumberFormat="1" applyFont="1" applyFill="1" applyBorder="1" applyAlignment="1">
      <alignment vertical="center" shrinkToFit="1"/>
    </xf>
    <xf numFmtId="178" fontId="6" fillId="0" borderId="10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7" fontId="6" fillId="0" borderId="13" xfId="3" applyNumberFormat="1" applyFont="1" applyFill="1" applyBorder="1" applyAlignment="1">
      <alignment horizontal="right"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9" fontId="6" fillId="0" borderId="15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178" fontId="6" fillId="0" borderId="16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77" fontId="6" fillId="0" borderId="13" xfId="3" applyNumberFormat="1" applyFont="1" applyFill="1" applyBorder="1" applyAlignment="1">
      <alignment vertical="center" shrinkToFit="1"/>
    </xf>
    <xf numFmtId="177" fontId="6" fillId="0" borderId="28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 wrapText="1"/>
    </xf>
    <xf numFmtId="0" fontId="7" fillId="0" borderId="24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14" xfId="3" applyNumberFormat="1" applyFont="1" applyFill="1" applyBorder="1" applyAlignment="1">
      <alignment horizontal="center" vertical="center"/>
    </xf>
    <xf numFmtId="177" fontId="7" fillId="0" borderId="26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49" fontId="7" fillId="0" borderId="12" xfId="3" applyNumberFormat="1" applyFont="1" applyFill="1" applyBorder="1" applyAlignment="1">
      <alignment horizontal="center" vertical="center"/>
    </xf>
    <xf numFmtId="49" fontId="7" fillId="0" borderId="10" xfId="3" applyNumberFormat="1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>
      <alignment horizontal="left" vertical="center" wrapText="1"/>
    </xf>
    <xf numFmtId="0" fontId="7" fillId="0" borderId="10" xfId="3" applyNumberFormat="1" applyFont="1" applyFill="1" applyBorder="1" applyAlignment="1">
      <alignment horizontal="left" vertical="center" wrapText="1"/>
    </xf>
    <xf numFmtId="177" fontId="7" fillId="0" borderId="12" xfId="3" applyNumberFormat="1" applyFont="1" applyFill="1" applyBorder="1" applyAlignment="1">
      <alignment horizontal="center" vertical="center" wrapText="1"/>
    </xf>
    <xf numFmtId="177" fontId="7" fillId="0" borderId="10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76" fontId="7" fillId="0" borderId="12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0" fontId="13" fillId="0" borderId="12" xfId="8" applyNumberFormat="1" applyFont="1" applyFill="1" applyBorder="1" applyAlignment="1">
      <alignment horizontal="left" vertical="center" wrapText="1"/>
    </xf>
    <xf numFmtId="0" fontId="13" fillId="0" borderId="10" xfId="8" applyNumberFormat="1" applyFont="1" applyFill="1" applyBorder="1" applyAlignment="1">
      <alignment horizontal="left" vertical="center" wrapText="1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2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180" fontId="7" fillId="0" borderId="12" xfId="3" applyNumberFormat="1" applyFont="1" applyFill="1" applyBorder="1" applyAlignment="1">
      <alignment horizontal="center" vertical="center"/>
    </xf>
    <xf numFmtId="180" fontId="7" fillId="0" borderId="10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23" xfId="3" applyNumberFormat="1" applyFont="1" applyFill="1" applyBorder="1" applyAlignment="1">
      <alignment horizontal="center" vertical="center"/>
    </xf>
    <xf numFmtId="176" fontId="7" fillId="0" borderId="5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right" vertical="center" wrapText="1"/>
    </xf>
    <xf numFmtId="176" fontId="7" fillId="0" borderId="29" xfId="3" applyNumberFormat="1" applyFont="1" applyFill="1" applyBorder="1" applyAlignment="1">
      <alignment horizontal="center" vertical="center"/>
    </xf>
    <xf numFmtId="0" fontId="13" fillId="0" borderId="29" xfId="8" applyNumberFormat="1" applyFont="1" applyFill="1" applyBorder="1" applyAlignment="1">
      <alignment horizontal="left" vertical="center" wrapText="1"/>
    </xf>
    <xf numFmtId="177" fontId="7" fillId="0" borderId="11" xfId="3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toshikotsu/cmsfiles/contents/0000557/557529/04brt.xls" TargetMode="External"/><Relationship Id="rId7" Type="http://schemas.openxmlformats.org/officeDocument/2006/relationships/hyperlink" Target="https://www.city.osaka.lg.jp/toshikotsu/cmsfiles/contents/0000557/557529/08kikin.xls" TargetMode="External"/><Relationship Id="rId2" Type="http://schemas.openxmlformats.org/officeDocument/2006/relationships/hyperlink" Target="https://www.city.osaka.lg.jp/toshikotsu/cmsfiles/contents/0000557/557529/03tokubetsu.xls" TargetMode="External"/><Relationship Id="rId1" Type="http://schemas.openxmlformats.org/officeDocument/2006/relationships/hyperlink" Target="https://www.city.osaka.lg.jp/toshikotsu/cmsfiles/contents/0000557/557529/02ippan.xls" TargetMode="External"/><Relationship Id="rId6" Type="http://schemas.openxmlformats.org/officeDocument/2006/relationships/hyperlink" Target="https://www.city.osaka.lg.jp/toshikotsu/cmsfiles/contents/0000557/557529/07smart.xls" TargetMode="External"/><Relationship Id="rId5" Type="http://schemas.openxmlformats.org/officeDocument/2006/relationships/hyperlink" Target="https://www.city.osaka.lg.jp/toshikotsu/cmsfiles/contents/0000557/557529/06bus.xls" TargetMode="External"/><Relationship Id="rId4" Type="http://schemas.openxmlformats.org/officeDocument/2006/relationships/hyperlink" Target="https://www.city.osaka.lg.jp/toshikotsu/cmsfiles/contents/0000557/557529/05tikatetsu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0"/>
  <sheetViews>
    <sheetView tabSelected="1" view="pageBreakPreview" zoomScaleNormal="100" zoomScaleSheetLayoutView="100" workbookViewId="0"/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217" width="8.625" style="4" customWidth="1"/>
    <col min="218" max="16384" width="8.625" style="4"/>
  </cols>
  <sheetData>
    <row r="1" spans="1:9" ht="17.25" customHeight="1">
      <c r="G1" s="35"/>
    </row>
    <row r="2" spans="1:9" ht="17.25" customHeight="1">
      <c r="A2" s="1"/>
      <c r="B2" s="1"/>
      <c r="G2" s="34"/>
      <c r="I2" s="30"/>
    </row>
    <row r="3" spans="1:9" ht="17.25" customHeight="1">
      <c r="A3" s="1"/>
      <c r="B3" s="1"/>
      <c r="G3" s="33"/>
      <c r="I3" s="30"/>
    </row>
    <row r="4" spans="1:9" ht="17.25" customHeight="1">
      <c r="G4" s="34"/>
    </row>
    <row r="5" spans="1:9" ht="18" customHeight="1">
      <c r="A5" s="1" t="s">
        <v>15</v>
      </c>
      <c r="B5" s="1"/>
      <c r="G5" s="2"/>
      <c r="H5" s="37"/>
      <c r="I5" s="37"/>
    </row>
    <row r="6" spans="1:9" ht="15" customHeight="1">
      <c r="G6" s="2"/>
    </row>
    <row r="7" spans="1:9" ht="18" customHeight="1">
      <c r="A7" s="5" t="s">
        <v>16</v>
      </c>
      <c r="B7" s="5"/>
      <c r="D7" s="4"/>
      <c r="E7" s="4"/>
      <c r="F7" s="5"/>
      <c r="G7" s="5"/>
      <c r="I7" s="31" t="s">
        <v>17</v>
      </c>
    </row>
    <row r="8" spans="1:9" ht="10.5" customHeight="1">
      <c r="A8" s="4"/>
      <c r="B8" s="4"/>
      <c r="D8" s="4"/>
      <c r="E8" s="4"/>
      <c r="F8" s="5"/>
      <c r="G8" s="5"/>
    </row>
    <row r="9" spans="1:9" ht="27" customHeight="1" thickBot="1">
      <c r="A9" s="4"/>
      <c r="B9" s="4"/>
      <c r="E9" s="79" t="s">
        <v>0</v>
      </c>
      <c r="F9" s="79"/>
      <c r="G9" s="6"/>
      <c r="I9" s="8" t="s">
        <v>1</v>
      </c>
    </row>
    <row r="10" spans="1:9" ht="15" customHeight="1">
      <c r="A10" s="9" t="s">
        <v>2</v>
      </c>
      <c r="B10" s="10" t="s">
        <v>12</v>
      </c>
      <c r="C10" s="43" t="s">
        <v>10</v>
      </c>
      <c r="D10" s="45" t="s">
        <v>13</v>
      </c>
      <c r="E10" s="41" t="s">
        <v>36</v>
      </c>
      <c r="F10" s="10" t="s">
        <v>37</v>
      </c>
      <c r="G10" s="28" t="s">
        <v>8</v>
      </c>
      <c r="H10" s="46" t="s">
        <v>11</v>
      </c>
      <c r="I10" s="47"/>
    </row>
    <row r="11" spans="1:9" ht="15" customHeight="1">
      <c r="A11" s="11" t="s">
        <v>3</v>
      </c>
      <c r="B11" s="12" t="s">
        <v>7</v>
      </c>
      <c r="C11" s="44"/>
      <c r="D11" s="44"/>
      <c r="E11" s="42" t="s">
        <v>14</v>
      </c>
      <c r="F11" s="42" t="s">
        <v>38</v>
      </c>
      <c r="G11" s="29" t="s">
        <v>9</v>
      </c>
      <c r="H11" s="48"/>
      <c r="I11" s="49"/>
    </row>
    <row r="12" spans="1:9" ht="15" customHeight="1">
      <c r="A12" s="50">
        <v>1</v>
      </c>
      <c r="B12" s="52" t="s">
        <v>20</v>
      </c>
      <c r="C12" s="54" t="s">
        <v>18</v>
      </c>
      <c r="D12" s="56" t="s">
        <v>19</v>
      </c>
      <c r="E12" s="13">
        <v>246044</v>
      </c>
      <c r="F12" s="13">
        <v>240540</v>
      </c>
      <c r="G12" s="13">
        <f>+F12-E12</f>
        <v>-5504</v>
      </c>
      <c r="H12" s="58" t="s">
        <v>4</v>
      </c>
      <c r="I12" s="38"/>
    </row>
    <row r="13" spans="1:9" ht="15" customHeight="1">
      <c r="A13" s="51"/>
      <c r="B13" s="53"/>
      <c r="C13" s="55"/>
      <c r="D13" s="57"/>
      <c r="E13" s="15">
        <v>246044</v>
      </c>
      <c r="F13" s="15">
        <v>240540</v>
      </c>
      <c r="G13" s="16">
        <f t="shared" ref="G13:G31" si="0">+F13-E13</f>
        <v>-5504</v>
      </c>
      <c r="H13" s="59"/>
      <c r="I13" s="20"/>
    </row>
    <row r="14" spans="1:9" ht="15" customHeight="1">
      <c r="A14" s="73" t="s">
        <v>5</v>
      </c>
      <c r="B14" s="74"/>
      <c r="C14" s="74"/>
      <c r="D14" s="75"/>
      <c r="E14" s="17">
        <f>+E12</f>
        <v>246044</v>
      </c>
      <c r="F14" s="17">
        <f>+F12</f>
        <v>240540</v>
      </c>
      <c r="G14" s="13">
        <f t="shared" si="0"/>
        <v>-5504</v>
      </c>
      <c r="H14" s="58"/>
      <c r="I14" s="39"/>
    </row>
    <row r="15" spans="1:9" ht="15" customHeight="1">
      <c r="A15" s="76"/>
      <c r="B15" s="77"/>
      <c r="C15" s="77"/>
      <c r="D15" s="78"/>
      <c r="E15" s="18">
        <f>+E13</f>
        <v>246044</v>
      </c>
      <c r="F15" s="18">
        <f>+F13</f>
        <v>240540</v>
      </c>
      <c r="G15" s="16">
        <f t="shared" si="0"/>
        <v>-5504</v>
      </c>
      <c r="H15" s="59"/>
      <c r="I15" s="20"/>
    </row>
    <row r="16" spans="1:9" ht="15" customHeight="1">
      <c r="A16" s="50">
        <v>2</v>
      </c>
      <c r="B16" s="60" t="s">
        <v>21</v>
      </c>
      <c r="C16" s="62" t="s">
        <v>22</v>
      </c>
      <c r="D16" s="56" t="s">
        <v>28</v>
      </c>
      <c r="E16" s="40">
        <v>4446</v>
      </c>
      <c r="F16" s="14">
        <v>4446</v>
      </c>
      <c r="G16" s="13">
        <f t="shared" si="0"/>
        <v>0</v>
      </c>
      <c r="H16" s="58"/>
      <c r="I16" s="39"/>
    </row>
    <row r="17" spans="1:9" ht="15" customHeight="1">
      <c r="A17" s="51"/>
      <c r="B17" s="61"/>
      <c r="C17" s="63"/>
      <c r="D17" s="57"/>
      <c r="E17" s="18">
        <v>4446</v>
      </c>
      <c r="F17" s="18">
        <v>4446</v>
      </c>
      <c r="G17" s="16">
        <f t="shared" si="0"/>
        <v>0</v>
      </c>
      <c r="H17" s="59"/>
      <c r="I17" s="20"/>
    </row>
    <row r="18" spans="1:9" ht="15" customHeight="1">
      <c r="A18" s="50">
        <v>3</v>
      </c>
      <c r="B18" s="60" t="s">
        <v>21</v>
      </c>
      <c r="C18" s="62" t="s">
        <v>23</v>
      </c>
      <c r="D18" s="56" t="s">
        <v>28</v>
      </c>
      <c r="E18" s="17">
        <v>2412597</v>
      </c>
      <c r="F18" s="17">
        <v>2385849</v>
      </c>
      <c r="G18" s="13">
        <f t="shared" si="0"/>
        <v>-26748</v>
      </c>
      <c r="H18" s="58"/>
      <c r="I18" s="39"/>
    </row>
    <row r="19" spans="1:9" ht="15" customHeight="1">
      <c r="A19" s="51"/>
      <c r="B19" s="61"/>
      <c r="C19" s="63"/>
      <c r="D19" s="57"/>
      <c r="E19" s="18">
        <v>2412597</v>
      </c>
      <c r="F19" s="18">
        <v>2385849</v>
      </c>
      <c r="G19" s="16">
        <f t="shared" si="0"/>
        <v>-26748</v>
      </c>
      <c r="H19" s="59"/>
      <c r="I19" s="20"/>
    </row>
    <row r="20" spans="1:9" ht="15" customHeight="1">
      <c r="A20" s="50">
        <v>4</v>
      </c>
      <c r="B20" s="60" t="s">
        <v>21</v>
      </c>
      <c r="C20" s="62" t="s">
        <v>24</v>
      </c>
      <c r="D20" s="56" t="s">
        <v>29</v>
      </c>
      <c r="E20" s="17">
        <v>34683</v>
      </c>
      <c r="F20" s="17">
        <v>40164</v>
      </c>
      <c r="G20" s="13">
        <f t="shared" si="0"/>
        <v>5481</v>
      </c>
      <c r="H20" s="58"/>
      <c r="I20" s="39"/>
    </row>
    <row r="21" spans="1:9" ht="15" customHeight="1">
      <c r="A21" s="51"/>
      <c r="B21" s="61"/>
      <c r="C21" s="63"/>
      <c r="D21" s="57"/>
      <c r="E21" s="18">
        <v>0</v>
      </c>
      <c r="F21" s="18">
        <v>0</v>
      </c>
      <c r="G21" s="16">
        <f t="shared" si="0"/>
        <v>0</v>
      </c>
      <c r="H21" s="59"/>
      <c r="I21" s="20"/>
    </row>
    <row r="22" spans="1:9" ht="15" customHeight="1">
      <c r="A22" s="50">
        <v>5</v>
      </c>
      <c r="B22" s="80" t="s">
        <v>21</v>
      </c>
      <c r="C22" s="81" t="s">
        <v>25</v>
      </c>
      <c r="D22" s="56" t="s">
        <v>29</v>
      </c>
      <c r="E22" s="17">
        <v>1259000</v>
      </c>
      <c r="F22" s="17">
        <v>941000</v>
      </c>
      <c r="G22" s="17">
        <f t="shared" si="0"/>
        <v>-318000</v>
      </c>
      <c r="H22" s="58" t="s">
        <v>4</v>
      </c>
      <c r="I22" s="39"/>
    </row>
    <row r="23" spans="1:9" ht="15" customHeight="1">
      <c r="A23" s="51"/>
      <c r="B23" s="80"/>
      <c r="C23" s="81"/>
      <c r="D23" s="57"/>
      <c r="E23" s="18">
        <v>0</v>
      </c>
      <c r="F23" s="18">
        <v>0</v>
      </c>
      <c r="G23" s="16">
        <f t="shared" si="0"/>
        <v>0</v>
      </c>
      <c r="H23" s="59"/>
      <c r="I23" s="20"/>
    </row>
    <row r="24" spans="1:9" ht="15" customHeight="1">
      <c r="A24" s="50">
        <v>6</v>
      </c>
      <c r="B24" s="80" t="s">
        <v>21</v>
      </c>
      <c r="C24" s="81" t="s">
        <v>26</v>
      </c>
      <c r="D24" s="56" t="s">
        <v>30</v>
      </c>
      <c r="E24" s="17">
        <v>664367</v>
      </c>
      <c r="F24" s="17">
        <v>798330</v>
      </c>
      <c r="G24" s="17">
        <f t="shared" ref="G24:G25" si="1">+F24-E24</f>
        <v>133963</v>
      </c>
      <c r="H24" s="83" t="s">
        <v>4</v>
      </c>
      <c r="I24" s="39"/>
    </row>
    <row r="25" spans="1:9" ht="15" customHeight="1">
      <c r="A25" s="51"/>
      <c r="B25" s="80"/>
      <c r="C25" s="81"/>
      <c r="D25" s="57"/>
      <c r="E25" s="18">
        <v>664367</v>
      </c>
      <c r="F25" s="18">
        <v>798330</v>
      </c>
      <c r="G25" s="16">
        <f t="shared" si="1"/>
        <v>133963</v>
      </c>
      <c r="H25" s="59"/>
      <c r="I25" s="20"/>
    </row>
    <row r="26" spans="1:9" ht="15" customHeight="1">
      <c r="A26" s="50">
        <v>7</v>
      </c>
      <c r="B26" s="80" t="s">
        <v>21</v>
      </c>
      <c r="C26" s="81" t="s">
        <v>27</v>
      </c>
      <c r="D26" s="82" t="s">
        <v>31</v>
      </c>
      <c r="E26" s="13">
        <v>9900</v>
      </c>
      <c r="F26" s="13">
        <v>9900</v>
      </c>
      <c r="G26" s="13">
        <f t="shared" si="0"/>
        <v>0</v>
      </c>
      <c r="H26" s="58" t="s">
        <v>4</v>
      </c>
      <c r="I26" s="39"/>
    </row>
    <row r="27" spans="1:9" ht="15" customHeight="1">
      <c r="A27" s="51"/>
      <c r="B27" s="80"/>
      <c r="C27" s="81"/>
      <c r="D27" s="57"/>
      <c r="E27" s="15">
        <v>9900</v>
      </c>
      <c r="F27" s="15">
        <v>9900</v>
      </c>
      <c r="G27" s="16">
        <f t="shared" si="0"/>
        <v>0</v>
      </c>
      <c r="H27" s="59"/>
      <c r="I27" s="20"/>
    </row>
    <row r="28" spans="1:9" ht="15" customHeight="1">
      <c r="A28" s="73" t="s">
        <v>32</v>
      </c>
      <c r="B28" s="74"/>
      <c r="C28" s="74"/>
      <c r="D28" s="75"/>
      <c r="E28" s="17">
        <f>+E16+E18+E20+E22+E24+E26</f>
        <v>4384993</v>
      </c>
      <c r="F28" s="17">
        <f>+F16+F18+F20+F22+F24+F26</f>
        <v>4179689</v>
      </c>
      <c r="G28" s="13">
        <f>+F28-E28</f>
        <v>-205304</v>
      </c>
      <c r="H28" s="58"/>
      <c r="I28" s="39"/>
    </row>
    <row r="29" spans="1:9" ht="15" customHeight="1">
      <c r="A29" s="76"/>
      <c r="B29" s="77"/>
      <c r="C29" s="77"/>
      <c r="D29" s="78"/>
      <c r="E29" s="18">
        <f>+E17+E19+E21+E23+E25+E27</f>
        <v>3091310</v>
      </c>
      <c r="F29" s="18">
        <f>+F17+F19+F21+F23+F25+F27</f>
        <v>3198525</v>
      </c>
      <c r="G29" s="16">
        <f>+F29-E29</f>
        <v>107215</v>
      </c>
      <c r="H29" s="59"/>
      <c r="I29" s="20"/>
    </row>
    <row r="30" spans="1:9" ht="15" customHeight="1">
      <c r="A30" s="50">
        <v>8</v>
      </c>
      <c r="B30" s="71" t="s">
        <v>35</v>
      </c>
      <c r="C30" s="62" t="s">
        <v>33</v>
      </c>
      <c r="D30" s="56" t="s">
        <v>28</v>
      </c>
      <c r="E30" s="17">
        <v>13577</v>
      </c>
      <c r="F30" s="17">
        <v>13561</v>
      </c>
      <c r="G30" s="13">
        <f t="shared" si="0"/>
        <v>-16</v>
      </c>
      <c r="H30" s="58" t="s">
        <v>4</v>
      </c>
      <c r="I30" s="39"/>
    </row>
    <row r="31" spans="1:9" ht="15" customHeight="1">
      <c r="A31" s="51"/>
      <c r="B31" s="72"/>
      <c r="C31" s="63"/>
      <c r="D31" s="57"/>
      <c r="E31" s="18">
        <v>0</v>
      </c>
      <c r="F31" s="18">
        <v>0</v>
      </c>
      <c r="G31" s="16">
        <f t="shared" si="0"/>
        <v>0</v>
      </c>
      <c r="H31" s="59"/>
      <c r="I31" s="20"/>
    </row>
    <row r="32" spans="1:9" ht="15" customHeight="1">
      <c r="A32" s="73" t="s">
        <v>34</v>
      </c>
      <c r="B32" s="74"/>
      <c r="C32" s="74"/>
      <c r="D32" s="75"/>
      <c r="E32" s="17">
        <f>+E30</f>
        <v>13577</v>
      </c>
      <c r="F32" s="17">
        <f>+F30</f>
        <v>13561</v>
      </c>
      <c r="G32" s="13">
        <f t="shared" ref="G32:G33" si="2">+F32-E32</f>
        <v>-16</v>
      </c>
      <c r="H32" s="58"/>
      <c r="I32" s="39"/>
    </row>
    <row r="33" spans="1:9" ht="15" customHeight="1">
      <c r="A33" s="76"/>
      <c r="B33" s="77"/>
      <c r="C33" s="77"/>
      <c r="D33" s="78"/>
      <c r="E33" s="18">
        <f>+E31</f>
        <v>0</v>
      </c>
      <c r="F33" s="18">
        <f>+F31</f>
        <v>0</v>
      </c>
      <c r="G33" s="16">
        <f t="shared" si="2"/>
        <v>0</v>
      </c>
      <c r="H33" s="59"/>
      <c r="I33" s="20"/>
    </row>
    <row r="34" spans="1:9" ht="15" customHeight="1">
      <c r="A34" s="64" t="s">
        <v>6</v>
      </c>
      <c r="B34" s="65"/>
      <c r="C34" s="65"/>
      <c r="D34" s="66"/>
      <c r="E34" s="17">
        <f>E14+E28+E32</f>
        <v>4644614</v>
      </c>
      <c r="F34" s="17">
        <f>F14+F28+F32</f>
        <v>4433790</v>
      </c>
      <c r="G34" s="14">
        <f t="shared" ref="G34:G35" si="3">+F34-E34</f>
        <v>-210824</v>
      </c>
      <c r="H34" s="58"/>
      <c r="I34" s="19"/>
    </row>
    <row r="35" spans="1:9" ht="15" customHeight="1" thickBot="1">
      <c r="A35" s="67"/>
      <c r="B35" s="68"/>
      <c r="C35" s="68"/>
      <c r="D35" s="69"/>
      <c r="E35" s="21">
        <f>E15+E29+E33</f>
        <v>3337354</v>
      </c>
      <c r="F35" s="21">
        <f>F15+F29+F33</f>
        <v>3439065</v>
      </c>
      <c r="G35" s="22">
        <f t="shared" si="3"/>
        <v>101711</v>
      </c>
      <c r="H35" s="70"/>
      <c r="I35" s="23"/>
    </row>
    <row r="36" spans="1:9" ht="12.75">
      <c r="A36" s="36"/>
      <c r="B36" s="36"/>
      <c r="C36" s="36"/>
      <c r="D36" s="36"/>
      <c r="E36" s="24"/>
      <c r="F36" s="25"/>
      <c r="G36" s="25"/>
    </row>
    <row r="37" spans="1:9" ht="18" customHeight="1">
      <c r="A37" s="27"/>
      <c r="B37" s="27"/>
      <c r="C37" s="32"/>
      <c r="D37" s="27"/>
      <c r="F37" s="7"/>
      <c r="G37" s="7"/>
    </row>
    <row r="38" spans="1:9" ht="18" customHeight="1">
      <c r="A38" s="26"/>
      <c r="D38" s="27"/>
      <c r="F38" s="7"/>
      <c r="G38" s="7"/>
      <c r="H38" s="26"/>
    </row>
    <row r="39" spans="1:9" ht="18" customHeight="1">
      <c r="F39" s="7"/>
      <c r="G39" s="7"/>
      <c r="H39" s="26"/>
    </row>
    <row r="40" spans="1:9" ht="18" customHeight="1">
      <c r="F40" s="7"/>
      <c r="G40" s="7"/>
      <c r="H40" s="26"/>
    </row>
  </sheetData>
  <mergeCells count="52">
    <mergeCell ref="H26:H27"/>
    <mergeCell ref="A28:D29"/>
    <mergeCell ref="H28:H29"/>
    <mergeCell ref="A18:A19"/>
    <mergeCell ref="B18:B19"/>
    <mergeCell ref="C18:C19"/>
    <mergeCell ref="D18:D19"/>
    <mergeCell ref="A24:A25"/>
    <mergeCell ref="H24:H25"/>
    <mergeCell ref="H22:H23"/>
    <mergeCell ref="H18:H19"/>
    <mergeCell ref="D20:D21"/>
    <mergeCell ref="H20:H21"/>
    <mergeCell ref="E9:F9"/>
    <mergeCell ref="A26:A27"/>
    <mergeCell ref="B26:B27"/>
    <mergeCell ref="C26:C27"/>
    <mergeCell ref="D26:D27"/>
    <mergeCell ref="B24:B25"/>
    <mergeCell ref="C24:C25"/>
    <mergeCell ref="D24:D25"/>
    <mergeCell ref="A22:A23"/>
    <mergeCell ref="B22:B23"/>
    <mergeCell ref="C22:C23"/>
    <mergeCell ref="D22:D23"/>
    <mergeCell ref="A14:D15"/>
    <mergeCell ref="A20:A21"/>
    <mergeCell ref="B20:B21"/>
    <mergeCell ref="C20:C21"/>
    <mergeCell ref="A34:D35"/>
    <mergeCell ref="H34:H35"/>
    <mergeCell ref="A30:A31"/>
    <mergeCell ref="B30:B31"/>
    <mergeCell ref="C30:C31"/>
    <mergeCell ref="D30:D31"/>
    <mergeCell ref="H30:H31"/>
    <mergeCell ref="H32:H33"/>
    <mergeCell ref="A32:D33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</mergeCells>
  <phoneticPr fontId="4"/>
  <dataValidations count="2">
    <dataValidation type="list" allowBlank="1" showInputMessage="1" showErrorMessage="1" sqref="H12:H13 H16:H27 H30:H31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一般事務"/>
    <hyperlink ref="C18:C19" r:id="rId2" display="特別債・補正予算債元金償還に係る分担金"/>
    <hyperlink ref="C20:C21" r:id="rId3" display="地下鉄今里筋線延伸部におけるＢＲＴ社会実験"/>
    <hyperlink ref="C22:C23" r:id="rId4" display="地下鉄大規模改良補助"/>
    <hyperlink ref="C24:C25" r:id="rId5" display="バスネットワーク維持改善補助"/>
    <hyperlink ref="C26:C27" r:id="rId6" display="スマートシティ戦略推進事業（地域交通検討調査）"/>
    <hyperlink ref="C30:C31" r:id="rId7" display="交通政策基金積立金"/>
  </hyperlinks>
  <pageMargins left="0.70866141732283472" right="0.70866141732283472" top="0.78740157480314965" bottom="0.59055118110236227" header="0.31496062992125984" footer="0.31496062992125984"/>
  <pageSetup paperSize="9" scale="81" orientation="portrait" cellComments="asDisplayed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2022-03-28T03:55:42Z</dcterms:modified>
</cp:coreProperties>
</file>