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3530" windowHeight="8970" tabRatio="615"/>
  </bookViews>
  <sheets>
    <sheet name="対象施設の概要" sheetId="3" r:id="rId1"/>
    <sheet name="参加申込書" sheetId="8" r:id="rId2"/>
    <sheet name="調査報告書①" sheetId="9" r:id="rId3"/>
    <sheet name="調査報告書②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0" l="1"/>
  <c r="E40" i="10" s="1"/>
  <c r="E41" i="10" s="1"/>
  <c r="F37" i="10"/>
  <c r="E37" i="10"/>
  <c r="E35" i="10"/>
  <c r="E36" i="10" s="1"/>
  <c r="E34" i="10"/>
  <c r="E32" i="10"/>
  <c r="G30" i="10"/>
  <c r="E30" i="10"/>
  <c r="E17" i="10"/>
  <c r="E18" i="10" s="1"/>
  <c r="E19" i="10" s="1"/>
  <c r="F15" i="10"/>
  <c r="E15" i="10"/>
  <c r="E13" i="10"/>
  <c r="E14" i="10" s="1"/>
  <c r="E12" i="10"/>
  <c r="E10" i="10"/>
  <c r="G8" i="10"/>
  <c r="E8" i="10"/>
  <c r="K47" i="9"/>
  <c r="J47" i="9"/>
  <c r="H47" i="9"/>
  <c r="F47" i="9"/>
  <c r="K21" i="9"/>
  <c r="J21" i="9"/>
  <c r="H21" i="9"/>
  <c r="F21" i="9"/>
</calcChain>
</file>

<file path=xl/sharedStrings.xml><?xml version="1.0" encoding="utf-8"?>
<sst xmlns="http://schemas.openxmlformats.org/spreadsheetml/2006/main" count="235" uniqueCount="123">
  <si>
    <t>【対象施設の概要】</t>
    <rPh sb="1" eb="3">
      <t>タイショウ</t>
    </rPh>
    <rPh sb="3" eb="5">
      <t>シセツ</t>
    </rPh>
    <rPh sb="6" eb="8">
      <t>ガイヨウ</t>
    </rPh>
    <phoneticPr fontId="1"/>
  </si>
  <si>
    <t>(2)用途</t>
    <rPh sb="3" eb="5">
      <t>ヨウト</t>
    </rPh>
    <phoneticPr fontId="1"/>
  </si>
  <si>
    <t>(3)施設の場所</t>
    <rPh sb="3" eb="5">
      <t>シセツ</t>
    </rPh>
    <rPh sb="6" eb="8">
      <t>バショ</t>
    </rPh>
    <phoneticPr fontId="1"/>
  </si>
  <si>
    <t>保証率</t>
    <rPh sb="0" eb="2">
      <t>ホショウ</t>
    </rPh>
    <rPh sb="2" eb="3">
      <t>リツ</t>
    </rPh>
    <phoneticPr fontId="1"/>
  </si>
  <si>
    <t>削減保証総額</t>
    <rPh sb="0" eb="2">
      <t>サクゲン</t>
    </rPh>
    <rPh sb="2" eb="4">
      <t>ホショウ</t>
    </rPh>
    <rPh sb="4" eb="6">
      <t>ソウガク</t>
    </rPh>
    <phoneticPr fontId="1"/>
  </si>
  <si>
    <t>円/年</t>
    <rPh sb="0" eb="1">
      <t>エン</t>
    </rPh>
    <rPh sb="2" eb="3">
      <t>ネン</t>
    </rPh>
    <phoneticPr fontId="1"/>
  </si>
  <si>
    <t>円</t>
    <rPh sb="0" eb="1">
      <t>エン</t>
    </rPh>
    <phoneticPr fontId="1"/>
  </si>
  <si>
    <t>％</t>
    <phoneticPr fontId="1"/>
  </si>
  <si>
    <t>省エネルギーサービス期間</t>
    <rPh sb="0" eb="1">
      <t>ショウ</t>
    </rPh>
    <rPh sb="10" eb="12">
      <t>キカン</t>
    </rPh>
    <phoneticPr fontId="1"/>
  </si>
  <si>
    <t>円</t>
    <phoneticPr fontId="1"/>
  </si>
  <si>
    <t>％</t>
  </si>
  <si>
    <t>電気・ガス・水等</t>
  </si>
  <si>
    <t>A</t>
  </si>
  <si>
    <t>B</t>
  </si>
  <si>
    <t>B/A</t>
  </si>
  <si>
    <t>種別</t>
  </si>
  <si>
    <t>年間削減量</t>
  </si>
  <si>
    <t>削減量</t>
  </si>
  <si>
    <t>MJ／年</t>
  </si>
  <si>
    <t>削減率</t>
  </si>
  <si>
    <r>
      <t>kg-CO</t>
    </r>
    <r>
      <rPr>
        <vertAlign val="subscript"/>
        <sz val="10.5"/>
        <color rgb="FF000000"/>
        <rFont val="ＭＳ ゴシック"/>
        <family val="3"/>
        <charset val="128"/>
      </rPr>
      <t>2</t>
    </r>
    <r>
      <rPr>
        <sz val="10.5"/>
        <color rgb="FF000000"/>
        <rFont val="ＭＳ ゴシック"/>
        <family val="3"/>
        <charset val="128"/>
      </rPr>
      <t>／年</t>
    </r>
  </si>
  <si>
    <t>計</t>
  </si>
  <si>
    <t>－</t>
  </si>
  <si>
    <t>（注）削減率は小数点以下第３位を四捨五入、単純回収年は小数点以下第２位を四捨五入、その他は小数点以下第１位を四捨五入すること。</t>
  </si>
  <si>
    <r>
      <t>　　　</t>
    </r>
    <r>
      <rPr>
        <sz val="9"/>
        <color theme="1"/>
        <rFont val="ＭＳ ゴシック"/>
        <family val="3"/>
        <charset val="128"/>
      </rPr>
      <t>マイナスの場合（削減項目については実質的に増加するという意味）は▲を付すこと。</t>
    </r>
  </si>
  <si>
    <t>1次エネルギーベース量</t>
    <phoneticPr fontId="1"/>
  </si>
  <si>
    <t>二酸化炭素ベース量</t>
    <phoneticPr fontId="1"/>
  </si>
  <si>
    <t>(MJ/年)</t>
    <rPh sb="4" eb="5">
      <t>ネン</t>
    </rPh>
    <phoneticPr fontId="1"/>
  </si>
  <si>
    <t xml:space="preserve">(kg-CO2／年) </t>
    <phoneticPr fontId="1"/>
  </si>
  <si>
    <t>（消費税込み）</t>
    <phoneticPr fontId="1"/>
  </si>
  <si>
    <t>工事他投資額</t>
    <rPh sb="3" eb="5">
      <t>トウシ</t>
    </rPh>
    <rPh sb="5" eb="6">
      <t>ガク</t>
    </rPh>
    <phoneticPr fontId="1"/>
  </si>
  <si>
    <t>年間削減
予定額</t>
    <rPh sb="0" eb="2">
      <t>ネンカン</t>
    </rPh>
    <rPh sb="2" eb="4">
      <t>サクゲン</t>
    </rPh>
    <rPh sb="5" eb="7">
      <t>ヨテイ</t>
    </rPh>
    <rPh sb="7" eb="8">
      <t>ガク</t>
    </rPh>
    <phoneticPr fontId="1"/>
  </si>
  <si>
    <t>円／年</t>
    <phoneticPr fontId="1"/>
  </si>
  <si>
    <t>年</t>
    <phoneticPr fontId="1"/>
  </si>
  <si>
    <t>ご担当者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</si>
  <si>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</si>
  <si>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</si>
  <si>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</si>
  <si>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御社名</t>
    <phoneticPr fontId="1"/>
  </si>
  <si>
    <t>部署名</t>
    <phoneticPr fontId="1"/>
  </si>
  <si>
    <t>(4)建物概要</t>
    <rPh sb="3" eb="5">
      <t>タテモノ</t>
    </rPh>
    <rPh sb="5" eb="7">
      <t>ガイヨウ</t>
    </rPh>
    <phoneticPr fontId="1"/>
  </si>
  <si>
    <t>ＥＳＣＯ事業実績</t>
  </si>
  <si>
    <t>事務局メールアドレス　ka0044@city.osaka.lg.jp</t>
    <rPh sb="0" eb="2">
      <t>ジム</t>
    </rPh>
    <rPh sb="2" eb="3">
      <t>キョク</t>
    </rPh>
    <phoneticPr fontId="1"/>
  </si>
  <si>
    <t>調査報告書①</t>
    <rPh sb="0" eb="5">
      <t>チョウサホウコクショ</t>
    </rPh>
    <phoneticPr fontId="1"/>
  </si>
  <si>
    <t xml:space="preserve">  (6)対象設備</t>
    <phoneticPr fontId="1"/>
  </si>
  <si>
    <t>有り　・　無し</t>
    <phoneticPr fontId="1"/>
  </si>
  <si>
    <t>・後日、大阪市役所でのヒアリング実施時に提出してください。</t>
    <phoneticPr fontId="1"/>
  </si>
  <si>
    <t>改修提案項目一覧表</t>
    <phoneticPr fontId="1"/>
  </si>
  <si>
    <t>構造　鉄骨鉄筋コンクリート造</t>
    <rPh sb="0" eb="2">
      <t>コウゾウ</t>
    </rPh>
    <rPh sb="3" eb="5">
      <t>テッコツ</t>
    </rPh>
    <rPh sb="5" eb="7">
      <t>テッキン</t>
    </rPh>
    <rPh sb="13" eb="14">
      <t>ツク</t>
    </rPh>
    <phoneticPr fontId="1"/>
  </si>
  <si>
    <t>参加日・参加人数</t>
    <phoneticPr fontId="1"/>
  </si>
  <si>
    <t>改修提案項目</t>
    <phoneticPr fontId="1"/>
  </si>
  <si>
    <t>区役所</t>
    <rPh sb="0" eb="3">
      <t>クヤクショ</t>
    </rPh>
    <phoneticPr fontId="1"/>
  </si>
  <si>
    <t>　(5)光熱水費</t>
    <rPh sb="4" eb="6">
      <t>コウネツ</t>
    </rPh>
    <phoneticPr fontId="1"/>
  </si>
  <si>
    <t>(1)施設①名称</t>
    <rPh sb="3" eb="5">
      <t>シセツ</t>
    </rPh>
    <rPh sb="6" eb="8">
      <t>メイショウ</t>
    </rPh>
    <phoneticPr fontId="1"/>
  </si>
  <si>
    <r>
      <t>福島区役所</t>
    </r>
    <r>
      <rPr>
        <sz val="11"/>
        <color rgb="FFFF0000"/>
        <rFont val="ＭＳ 明朝"/>
        <family val="1"/>
        <charset val="128"/>
      </rPr>
      <t>【現地調査会実施施設】</t>
    </r>
    <rPh sb="0" eb="2">
      <t>フクシマ</t>
    </rPh>
    <rPh sb="2" eb="5">
      <t>クヤクショ</t>
    </rPh>
    <rPh sb="6" eb="8">
      <t>ゲンチ</t>
    </rPh>
    <rPh sb="8" eb="10">
      <t>チョウサ</t>
    </rPh>
    <rPh sb="10" eb="11">
      <t>カイ</t>
    </rPh>
    <rPh sb="11" eb="13">
      <t>ジッシ</t>
    </rPh>
    <rPh sb="13" eb="15">
      <t>シセツ</t>
    </rPh>
    <phoneticPr fontId="1"/>
  </si>
  <si>
    <t>階数　地上7階地下1階</t>
    <rPh sb="0" eb="2">
      <t>カイスウ</t>
    </rPh>
    <rPh sb="3" eb="5">
      <t>チジョウ</t>
    </rPh>
    <rPh sb="6" eb="7">
      <t>カイ</t>
    </rPh>
    <rPh sb="7" eb="9">
      <t>チカ</t>
    </rPh>
    <rPh sb="10" eb="11">
      <t>カイ</t>
    </rPh>
    <phoneticPr fontId="1"/>
  </si>
  <si>
    <t>空調設備、衛生設備</t>
    <rPh sb="0" eb="2">
      <t>クウチョウ</t>
    </rPh>
    <rPh sb="2" eb="4">
      <t>セツビ</t>
    </rPh>
    <rPh sb="5" eb="7">
      <t>エイセイ</t>
    </rPh>
    <rPh sb="7" eb="9">
      <t>セツビ</t>
    </rPh>
    <phoneticPr fontId="1"/>
  </si>
  <si>
    <t>西成区役所</t>
    <rPh sb="0" eb="2">
      <t>ニシナリ</t>
    </rPh>
    <rPh sb="2" eb="5">
      <t>クヤクショ</t>
    </rPh>
    <phoneticPr fontId="1"/>
  </si>
  <si>
    <t>階数　地上8階地下2階</t>
    <rPh sb="0" eb="2">
      <t>カイスウ</t>
    </rPh>
    <rPh sb="3" eb="5">
      <t>チジョウ</t>
    </rPh>
    <rPh sb="6" eb="7">
      <t>カイ</t>
    </rPh>
    <rPh sb="7" eb="9">
      <t>チカ</t>
    </rPh>
    <rPh sb="10" eb="11">
      <t>カイ</t>
    </rPh>
    <phoneticPr fontId="1"/>
  </si>
  <si>
    <t>竣工　2001年度（平成13年度）</t>
    <rPh sb="0" eb="2">
      <t>シュンコウ</t>
    </rPh>
    <rPh sb="7" eb="8">
      <t>ネン</t>
    </rPh>
    <rPh sb="8" eb="9">
      <t>ド</t>
    </rPh>
    <rPh sb="10" eb="12">
      <t>ヘイセイ</t>
    </rPh>
    <rPh sb="14" eb="16">
      <t>ネンド</t>
    </rPh>
    <phoneticPr fontId="1"/>
  </si>
  <si>
    <t>約35,370,000円（令和4年度）</t>
    <rPh sb="0" eb="1">
      <t>ヤク</t>
    </rPh>
    <rPh sb="11" eb="12">
      <t>エン</t>
    </rPh>
    <rPh sb="13" eb="15">
      <t>レイワ</t>
    </rPh>
    <rPh sb="16" eb="18">
      <t>ネンド</t>
    </rPh>
    <phoneticPr fontId="1"/>
  </si>
  <si>
    <t>約24,450,000円（令和4年度）</t>
    <rPh sb="0" eb="1">
      <t>ヤク</t>
    </rPh>
    <rPh sb="11" eb="12">
      <t>エン</t>
    </rPh>
    <rPh sb="13" eb="15">
      <t>レイワ</t>
    </rPh>
    <rPh sb="16" eb="18">
      <t>ネンド</t>
    </rPh>
    <phoneticPr fontId="1"/>
  </si>
  <si>
    <r>
      <rPr>
        <sz val="14"/>
        <color theme="1"/>
        <rFont val="ＭＳ ゴシック"/>
        <family val="3"/>
        <charset val="128"/>
      </rPr>
      <t>□</t>
    </r>
    <r>
      <rPr>
        <sz val="11"/>
        <color theme="1"/>
        <rFont val="ＭＳ ゴシック"/>
        <family val="3"/>
        <charset val="128"/>
      </rPr>
      <t xml:space="preserve"> 9月 8日　(　　)人</t>
    </r>
    <rPh sb="3" eb="4">
      <t>ガツ</t>
    </rPh>
    <rPh sb="12" eb="13">
      <t>ニン</t>
    </rPh>
    <phoneticPr fontId="1"/>
  </si>
  <si>
    <r>
      <rPr>
        <sz val="14"/>
        <color theme="1"/>
        <rFont val="ＭＳ ゴシック"/>
        <family val="3"/>
        <charset val="128"/>
      </rPr>
      <t>□</t>
    </r>
    <r>
      <rPr>
        <sz val="11"/>
        <color theme="1"/>
        <rFont val="ＭＳ ゴシック"/>
        <family val="3"/>
        <charset val="128"/>
      </rPr>
      <t xml:space="preserve"> 9月 5日　(　　)人</t>
    </r>
    <rPh sb="12" eb="13">
      <t>ニン</t>
    </rPh>
    <phoneticPr fontId="1"/>
  </si>
  <si>
    <t>竣工　2007年度（平成19年度）</t>
    <rPh sb="0" eb="2">
      <t>シュンコウ</t>
    </rPh>
    <rPh sb="7" eb="9">
      <t>ネンド</t>
    </rPh>
    <rPh sb="10" eb="12">
      <t>ヘイセイ</t>
    </rPh>
    <rPh sb="14" eb="16">
      <t>ネンド</t>
    </rPh>
    <phoneticPr fontId="1"/>
  </si>
  <si>
    <t>単純
回収年</t>
    <rPh sb="0" eb="2">
      <t>タンジュン</t>
    </rPh>
    <rPh sb="3" eb="5">
      <t>カイシュウ</t>
    </rPh>
    <rPh sb="5" eb="6">
      <t>ネン</t>
    </rPh>
    <phoneticPr fontId="1"/>
  </si>
  <si>
    <t>福島区役所</t>
    <rPh sb="0" eb="5">
      <t>フクシマクヤクショ</t>
    </rPh>
    <phoneticPr fontId="1"/>
  </si>
  <si>
    <t>調査報告書②</t>
    <rPh sb="0" eb="2">
      <t>チョウサ</t>
    </rPh>
    <rPh sb="2" eb="5">
      <t>ホウコクショ</t>
    </rPh>
    <phoneticPr fontId="33"/>
  </si>
  <si>
    <t>　(消費税込み)</t>
    <rPh sb="2" eb="5">
      <t>ショウヒゼイ</t>
    </rPh>
    <rPh sb="5" eb="6">
      <t>コ</t>
    </rPh>
    <phoneticPr fontId="1"/>
  </si>
  <si>
    <t>A</t>
    <phoneticPr fontId="1"/>
  </si>
  <si>
    <t>ＥＳＣＯ契約中</t>
    <rPh sb="4" eb="6">
      <t>ケイヤク</t>
    </rPh>
    <rPh sb="6" eb="7">
      <t>ナカ</t>
    </rPh>
    <phoneticPr fontId="33"/>
  </si>
  <si>
    <t>改修工事費等経費</t>
    <rPh sb="0" eb="2">
      <t>カイシュウ</t>
    </rPh>
    <rPh sb="2" eb="4">
      <t>コウジ</t>
    </rPh>
    <rPh sb="4" eb="5">
      <t>ヒ</t>
    </rPh>
    <rPh sb="5" eb="6">
      <t>ナド</t>
    </rPh>
    <rPh sb="6" eb="8">
      <t>ケイヒ</t>
    </rPh>
    <phoneticPr fontId="33"/>
  </si>
  <si>
    <t>B</t>
    <phoneticPr fontId="1"/>
  </si>
  <si>
    <t>年間削減予定額</t>
    <rPh sb="0" eb="2">
      <t>ネンカン</t>
    </rPh>
    <rPh sb="2" eb="4">
      <t>サクゲン</t>
    </rPh>
    <rPh sb="4" eb="6">
      <t>ヨテイ</t>
    </rPh>
    <rPh sb="6" eb="7">
      <t>ガク</t>
    </rPh>
    <phoneticPr fontId="33"/>
  </si>
  <si>
    <t>C</t>
    <phoneticPr fontId="1"/>
  </si>
  <si>
    <t>年間削減保証額</t>
    <rPh sb="0" eb="2">
      <t>ネンカン</t>
    </rPh>
    <rPh sb="2" eb="4">
      <t>サクゲン</t>
    </rPh>
    <rPh sb="4" eb="6">
      <t>ホショウ</t>
    </rPh>
    <rPh sb="6" eb="7">
      <t>ガク</t>
    </rPh>
    <phoneticPr fontId="33"/>
  </si>
  <si>
    <t>D</t>
    <phoneticPr fontId="1"/>
  </si>
  <si>
    <t>E</t>
    <phoneticPr fontId="1"/>
  </si>
  <si>
    <t>省エネルギーサービス料</t>
    <rPh sb="0" eb="1">
      <t>ショウ</t>
    </rPh>
    <rPh sb="10" eb="11">
      <t>リョウ</t>
    </rPh>
    <phoneticPr fontId="1"/>
  </si>
  <si>
    <t>F</t>
    <phoneticPr fontId="1"/>
  </si>
  <si>
    <t>年間の市の保証利益</t>
    <rPh sb="0" eb="2">
      <t>ネンカン</t>
    </rPh>
    <rPh sb="3" eb="4">
      <t>シ</t>
    </rPh>
    <rPh sb="5" eb="7">
      <t>ホショウ</t>
    </rPh>
    <rPh sb="7" eb="9">
      <t>リエキ</t>
    </rPh>
    <phoneticPr fontId="33"/>
  </si>
  <si>
    <t>C-E</t>
    <phoneticPr fontId="33"/>
  </si>
  <si>
    <t>G</t>
    <phoneticPr fontId="1"/>
  </si>
  <si>
    <t>年</t>
    <rPh sb="0" eb="1">
      <t>ネン</t>
    </rPh>
    <phoneticPr fontId="33"/>
  </si>
  <si>
    <t>最長５年</t>
    <rPh sb="0" eb="2">
      <t>サイチョウ</t>
    </rPh>
    <rPh sb="3" eb="4">
      <t>ネン</t>
    </rPh>
    <phoneticPr fontId="1"/>
  </si>
  <si>
    <t>H</t>
    <phoneticPr fontId="1"/>
  </si>
  <si>
    <t>C×G</t>
    <phoneticPr fontId="33"/>
  </si>
  <si>
    <t>I</t>
    <phoneticPr fontId="1"/>
  </si>
  <si>
    <t>ＥＳＣＯサービス料総額</t>
    <rPh sb="9" eb="11">
      <t>ソウガク</t>
    </rPh>
    <phoneticPr fontId="1"/>
  </si>
  <si>
    <t>A＋E×G</t>
    <phoneticPr fontId="33"/>
  </si>
  <si>
    <t>J</t>
    <phoneticPr fontId="1"/>
  </si>
  <si>
    <t>ＥＳＣＯサービス中の市利益総額</t>
    <rPh sb="8" eb="9">
      <t>ナカ</t>
    </rPh>
    <rPh sb="10" eb="11">
      <t>シ</t>
    </rPh>
    <rPh sb="11" eb="13">
      <t>リエキ</t>
    </rPh>
    <rPh sb="13" eb="15">
      <t>ソウガク</t>
    </rPh>
    <phoneticPr fontId="1"/>
  </si>
  <si>
    <t>H - I</t>
    <phoneticPr fontId="33"/>
  </si>
  <si>
    <t>L</t>
    <phoneticPr fontId="33"/>
  </si>
  <si>
    <t>契約終了後</t>
    <rPh sb="0" eb="2">
      <t>ケイヤク</t>
    </rPh>
    <rPh sb="2" eb="4">
      <t>シュウリョウ</t>
    </rPh>
    <rPh sb="4" eb="5">
      <t>ゴ</t>
    </rPh>
    <phoneticPr fontId="33"/>
  </si>
  <si>
    <t>削減予定額</t>
    <rPh sb="2" eb="4">
      <t>ヨテイ</t>
    </rPh>
    <phoneticPr fontId="33"/>
  </si>
  <si>
    <t>C</t>
    <phoneticPr fontId="33"/>
  </si>
  <si>
    <t>M</t>
    <phoneticPr fontId="33"/>
  </si>
  <si>
    <t>維持管理費</t>
    <phoneticPr fontId="33"/>
  </si>
  <si>
    <t>終了後N年の総額</t>
    <rPh sb="0" eb="3">
      <t>シュウリョウゴ</t>
    </rPh>
    <rPh sb="4" eb="5">
      <t>ネン</t>
    </rPh>
    <rPh sb="6" eb="8">
      <t>ソウガク</t>
    </rPh>
    <phoneticPr fontId="33"/>
  </si>
  <si>
    <t>N</t>
    <phoneticPr fontId="33"/>
  </si>
  <si>
    <t>残年数</t>
    <rPh sb="0" eb="1">
      <t>ザン</t>
    </rPh>
    <rPh sb="1" eb="3">
      <t>ネンスウ</t>
    </rPh>
    <phoneticPr fontId="33"/>
  </si>
  <si>
    <t>15年-G</t>
    <phoneticPr fontId="33"/>
  </si>
  <si>
    <t>O</t>
    <phoneticPr fontId="33"/>
  </si>
  <si>
    <t>市の利益総額</t>
    <rPh sb="0" eb="1">
      <t>シ</t>
    </rPh>
    <rPh sb="2" eb="4">
      <t>リエキ</t>
    </rPh>
    <rPh sb="4" eb="6">
      <t>ソウガク</t>
    </rPh>
    <phoneticPr fontId="33"/>
  </si>
  <si>
    <t>円</t>
    <rPh sb="0" eb="1">
      <t>エン</t>
    </rPh>
    <phoneticPr fontId="33"/>
  </si>
  <si>
    <t>L*N-M</t>
    <phoneticPr fontId="33"/>
  </si>
  <si>
    <t>P</t>
    <phoneticPr fontId="33"/>
  </si>
  <si>
    <t>事業収支(市の利益総額)</t>
    <rPh sb="0" eb="2">
      <t>ジギョウ</t>
    </rPh>
    <rPh sb="2" eb="4">
      <t>シュウシ</t>
    </rPh>
    <rPh sb="5" eb="6">
      <t>シ</t>
    </rPh>
    <rPh sb="7" eb="9">
      <t>リエキ</t>
    </rPh>
    <rPh sb="9" eb="11">
      <t>ソウガク</t>
    </rPh>
    <phoneticPr fontId="33"/>
  </si>
  <si>
    <t>円</t>
    <phoneticPr fontId="33"/>
  </si>
  <si>
    <t>J ＋O</t>
    <phoneticPr fontId="33"/>
  </si>
  <si>
    <t>福島区役所</t>
    <rPh sb="0" eb="2">
      <t>フクシマ</t>
    </rPh>
    <rPh sb="2" eb="5">
      <t>クヤクショ</t>
    </rPh>
    <phoneticPr fontId="33"/>
  </si>
  <si>
    <t>西成区役所</t>
    <rPh sb="0" eb="2">
      <t>ニシナリ</t>
    </rPh>
    <rPh sb="2" eb="5">
      <t>クヤクショ</t>
    </rPh>
    <phoneticPr fontId="33"/>
  </si>
  <si>
    <t>大阪市福島区大開1-8-1</t>
    <rPh sb="0" eb="2">
      <t>オオサカ</t>
    </rPh>
    <rPh sb="2" eb="3">
      <t>シ</t>
    </rPh>
    <rPh sb="3" eb="5">
      <t>フクシマ</t>
    </rPh>
    <rPh sb="5" eb="6">
      <t>ク</t>
    </rPh>
    <rPh sb="6" eb="8">
      <t>オオヒラキ</t>
    </rPh>
    <phoneticPr fontId="1"/>
  </si>
  <si>
    <t>空調設備、衛生設備、照明設備（一部）</t>
    <rPh sb="0" eb="2">
      <t>クウチョウ</t>
    </rPh>
    <rPh sb="2" eb="4">
      <t>セツビ</t>
    </rPh>
    <rPh sb="5" eb="7">
      <t>エイセイ</t>
    </rPh>
    <rPh sb="7" eb="9">
      <t>セツビ</t>
    </rPh>
    <phoneticPr fontId="1"/>
  </si>
  <si>
    <t>大阪市西成区岸里1-5-20</t>
    <rPh sb="0" eb="2">
      <t>オオサカ</t>
    </rPh>
    <rPh sb="2" eb="3">
      <t>シ</t>
    </rPh>
    <rPh sb="3" eb="5">
      <t>ニシナリ</t>
    </rPh>
    <rPh sb="5" eb="6">
      <t>ク</t>
    </rPh>
    <rPh sb="6" eb="8">
      <t>キシノサト</t>
    </rPh>
    <phoneticPr fontId="1"/>
  </si>
  <si>
    <t>区役所、岸里駅自転車駐車場ほか</t>
    <rPh sb="0" eb="3">
      <t>クヤクショ</t>
    </rPh>
    <phoneticPr fontId="1"/>
  </si>
  <si>
    <t>規模　延床面積　8,735.69平方メートル</t>
    <rPh sb="0" eb="2">
      <t>キボ</t>
    </rPh>
    <rPh sb="3" eb="4">
      <t>ノ</t>
    </rPh>
    <rPh sb="4" eb="7">
      <t>ユカメンセキ</t>
    </rPh>
    <rPh sb="16" eb="18">
      <t>ヘイホウ</t>
    </rPh>
    <phoneticPr fontId="1"/>
  </si>
  <si>
    <t>規模　延床面積　13,706.12平方メートル</t>
    <rPh sb="0" eb="2">
      <t>キボ</t>
    </rPh>
    <rPh sb="3" eb="4">
      <t>ノ</t>
    </rPh>
    <rPh sb="4" eb="7">
      <t>ユカメンセキ</t>
    </rPh>
    <rPh sb="17" eb="19">
      <t>ヘイホウ</t>
    </rPh>
    <phoneticPr fontId="1"/>
  </si>
  <si>
    <t>福島区役所外１施設ＥＳＣＯ事業導入検討調査会参加申込書</t>
    <rPh sb="0" eb="2">
      <t>フクシマ</t>
    </rPh>
    <rPh sb="2" eb="5">
      <t>クヤクショ</t>
    </rPh>
    <rPh sb="5" eb="6">
      <t>ホカ</t>
    </rPh>
    <rPh sb="7" eb="9">
      <t>シセツ</t>
    </rPh>
    <phoneticPr fontId="1"/>
  </si>
  <si>
    <r>
      <t xml:space="preserve"> 件名に「福島区役所外１施設ＥＳＣＯ事業導入検討調査会参加申込」と記載して、</t>
    </r>
    <r>
      <rPr>
        <u/>
        <sz val="11"/>
        <color theme="1"/>
        <rFont val="ＭＳ ゴシック"/>
        <family val="3"/>
        <charset val="128"/>
      </rPr>
      <t>令和5年8月21日（月曜日）17時まで</t>
    </r>
    <r>
      <rPr>
        <sz val="11"/>
        <color theme="1"/>
        <rFont val="ＭＳ ゴシック"/>
        <family val="3"/>
        <charset val="128"/>
      </rPr>
      <t>に、下記のメールアドレスへお申し込みください。</t>
    </r>
    <rPh sb="5" eb="7">
      <t>フクシマ</t>
    </rPh>
    <rPh sb="7" eb="10">
      <t>クヤクショ</t>
    </rPh>
    <rPh sb="10" eb="11">
      <t>ホカ</t>
    </rPh>
    <rPh sb="12" eb="14">
      <t>シセツ</t>
    </rPh>
    <rPh sb="38" eb="39">
      <t>レイ</t>
    </rPh>
    <rPh sb="39" eb="40">
      <t>ワ</t>
    </rPh>
    <rPh sb="48" eb="49">
      <t>ツキ</t>
    </rPh>
    <rPh sb="59" eb="61">
      <t>カキ</t>
    </rPh>
    <phoneticPr fontId="1"/>
  </si>
  <si>
    <t>(1)施設②名称</t>
    <rPh sb="3" eb="5">
      <t>シセツ</t>
    </rPh>
    <rPh sb="6" eb="8">
      <t>メイショウ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</si>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</sst>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[$-411]ggge&quot;年&quot;m&quot;月&quot;d&quot;日&quot;;@"/>
    <numFmt numFmtId="177" formatCode="h&quot;時&quot;mm&quot;分&quot;;@"/>
    <numFmt numFmtId="178" formatCode="#,##0_ "/>
    <numFmt numFmtId="179" formatCode="0.00_ "/>
    <numFmt numFmtId="180" formatCode="0.0_ "/>
    <numFmt numFmtId="181" formatCode="0.0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vertAlign val="subscript"/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2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indent="1"/>
    </xf>
    <xf numFmtId="0" fontId="12" fillId="0" borderId="0" xfId="1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 indent="2"/>
    </xf>
    <xf numFmtId="0" fontId="24" fillId="0" borderId="38" xfId="0" applyFont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indent="1"/>
    </xf>
    <xf numFmtId="0" fontId="5" fillId="0" borderId="0" xfId="0" applyFont="1" applyFill="1" applyBorder="1" applyAlignment="1">
      <alignment horizontal="left" vertical="top" indent="2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" fillId="0" borderId="0" xfId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2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21" fillId="0" borderId="19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21" fillId="0" borderId="1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21" fillId="0" borderId="33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5" fontId="5" fillId="0" borderId="0" xfId="0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horizontal="right" vertical="center" wrapText="1"/>
    </xf>
    <xf numFmtId="179" fontId="16" fillId="0" borderId="0" xfId="0" applyNumberFormat="1" applyFont="1" applyFill="1" applyBorder="1" applyAlignment="1">
      <alignment horizontal="right" vertical="center" wrapText="1"/>
    </xf>
    <xf numFmtId="181" fontId="16" fillId="0" borderId="0" xfId="0" applyNumberFormat="1" applyFont="1" applyFill="1" applyBorder="1" applyAlignment="1">
      <alignment horizontal="right" vertical="center" wrapText="1"/>
    </xf>
    <xf numFmtId="0" fontId="5" fillId="0" borderId="56" xfId="0" applyFont="1" applyFill="1" applyBorder="1">
      <alignment vertical="center"/>
    </xf>
    <xf numFmtId="0" fontId="5" fillId="0" borderId="56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shrinkToFit="1"/>
    </xf>
    <xf numFmtId="0" fontId="15" fillId="0" borderId="13" xfId="0" applyFont="1" applyFill="1" applyBorder="1" applyAlignment="1">
      <alignment vertical="center" shrinkToFit="1"/>
    </xf>
    <xf numFmtId="0" fontId="16" fillId="0" borderId="20" xfId="0" applyNumberFormat="1" applyFont="1" applyFill="1" applyBorder="1" applyAlignment="1">
      <alignment horizontal="justify" vertical="center" wrapText="1"/>
    </xf>
    <xf numFmtId="178" fontId="16" fillId="0" borderId="5" xfId="0" applyNumberFormat="1" applyFont="1" applyFill="1" applyBorder="1" applyAlignment="1">
      <alignment horizontal="right" vertical="center" shrinkToFit="1"/>
    </xf>
    <xf numFmtId="179" fontId="16" fillId="0" borderId="5" xfId="0" applyNumberFormat="1" applyFont="1" applyFill="1" applyBorder="1" applyAlignment="1">
      <alignment horizontal="right" vertical="center" shrinkToFit="1"/>
    </xf>
    <xf numFmtId="180" fontId="16" fillId="0" borderId="21" xfId="0" applyNumberFormat="1" applyFont="1" applyFill="1" applyBorder="1" applyAlignment="1">
      <alignment horizontal="right" vertical="center" shrinkToFit="1"/>
    </xf>
    <xf numFmtId="0" fontId="16" fillId="0" borderId="2" xfId="0" applyNumberFormat="1" applyFont="1" applyFill="1" applyBorder="1" applyAlignment="1">
      <alignment horizontal="justify" vertical="center" wrapText="1"/>
    </xf>
    <xf numFmtId="178" fontId="16" fillId="0" borderId="1" xfId="0" applyNumberFormat="1" applyFont="1" applyFill="1" applyBorder="1" applyAlignment="1">
      <alignment horizontal="right" vertical="center" shrinkToFit="1"/>
    </xf>
    <xf numFmtId="179" fontId="16" fillId="0" borderId="1" xfId="0" applyNumberFormat="1" applyFont="1" applyFill="1" applyBorder="1" applyAlignment="1">
      <alignment horizontal="right" vertical="center" shrinkToFit="1"/>
    </xf>
    <xf numFmtId="180" fontId="16" fillId="0" borderId="17" xfId="0" applyNumberFormat="1" applyFont="1" applyFill="1" applyBorder="1" applyAlignment="1">
      <alignment horizontal="right" vertical="center" shrinkToFit="1"/>
    </xf>
    <xf numFmtId="0" fontId="16" fillId="0" borderId="11" xfId="0" applyNumberFormat="1" applyFont="1" applyFill="1" applyBorder="1" applyAlignment="1">
      <alignment horizontal="justify" vertical="center" wrapText="1"/>
    </xf>
    <xf numFmtId="178" fontId="16" fillId="0" borderId="9" xfId="0" applyNumberFormat="1" applyFont="1" applyFill="1" applyBorder="1" applyAlignment="1">
      <alignment horizontal="right" vertical="center" shrinkToFit="1"/>
    </xf>
    <xf numFmtId="178" fontId="16" fillId="0" borderId="9" xfId="0" applyNumberFormat="1" applyFont="1" applyFill="1" applyBorder="1" applyAlignment="1">
      <alignment horizontal="right" vertical="top" shrinkToFit="1"/>
    </xf>
    <xf numFmtId="179" fontId="16" fillId="0" borderId="9" xfId="0" applyNumberFormat="1" applyFont="1" applyFill="1" applyBorder="1" applyAlignment="1">
      <alignment horizontal="right" vertical="center" shrinkToFit="1"/>
    </xf>
    <xf numFmtId="180" fontId="16" fillId="0" borderId="34" xfId="0" applyNumberFormat="1" applyFont="1" applyFill="1" applyBorder="1" applyAlignment="1">
      <alignment horizontal="right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178" fontId="16" fillId="0" borderId="36" xfId="0" applyNumberFormat="1" applyFont="1" applyFill="1" applyBorder="1" applyAlignment="1">
      <alignment horizontal="right" vertical="center" shrinkToFit="1"/>
    </xf>
    <xf numFmtId="179" fontId="16" fillId="0" borderId="36" xfId="0" applyNumberFormat="1" applyFont="1" applyFill="1" applyBorder="1" applyAlignment="1">
      <alignment horizontal="right" vertical="center" shrinkToFit="1"/>
    </xf>
    <xf numFmtId="181" fontId="16" fillId="0" borderId="37" xfId="0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32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top"/>
    </xf>
    <xf numFmtId="0" fontId="8" fillId="0" borderId="0" xfId="2" applyFont="1" applyFill="1" applyBorder="1">
      <alignment vertical="center"/>
    </xf>
    <xf numFmtId="0" fontId="10" fillId="0" borderId="0" xfId="2" applyFont="1" applyFill="1" applyBorder="1" applyAlignment="1">
      <alignment horizontal="left" vertical="center"/>
    </xf>
    <xf numFmtId="0" fontId="34" fillId="0" borderId="0" xfId="3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distributed" vertical="center" justifyLastLine="1" shrinkToFit="1"/>
    </xf>
    <xf numFmtId="38" fontId="13" fillId="2" borderId="1" xfId="4" applyNumberFormat="1" applyFont="1" applyFill="1" applyBorder="1" applyAlignment="1" applyProtection="1">
      <alignment horizontal="right" vertical="center"/>
      <protection locked="0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right" vertical="center" indent="2"/>
    </xf>
    <xf numFmtId="176" fontId="8" fillId="0" borderId="0" xfId="2" applyNumberFormat="1" applyFont="1" applyAlignment="1">
      <alignment horizontal="right" vertical="center"/>
    </xf>
    <xf numFmtId="9" fontId="9" fillId="0" borderId="1" xfId="2" applyNumberFormat="1" applyFont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right" vertical="center"/>
    </xf>
    <xf numFmtId="180" fontId="13" fillId="0" borderId="1" xfId="5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 indent="3"/>
    </xf>
    <xf numFmtId="0" fontId="11" fillId="0" borderId="0" xfId="2" applyFont="1" applyAlignment="1">
      <alignment horizontal="right" vertical="center"/>
    </xf>
    <xf numFmtId="38" fontId="13" fillId="0" borderId="1" xfId="4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>
      <alignment vertical="top" wrapText="1"/>
    </xf>
    <xf numFmtId="38" fontId="13" fillId="2" borderId="1" xfId="4" applyFont="1" applyFill="1" applyBorder="1" applyAlignment="1" applyProtection="1">
      <alignment horizontal="right" vertical="center"/>
      <protection locked="0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38" fontId="13" fillId="0" borderId="1" xfId="4" applyNumberFormat="1" applyFont="1" applyFill="1" applyBorder="1" applyAlignment="1">
      <alignment horizontal="right" vertical="center"/>
    </xf>
    <xf numFmtId="0" fontId="9" fillId="3" borderId="4" xfId="2" applyFont="1" applyFill="1" applyBorder="1" applyAlignment="1">
      <alignment horizontal="center" vertical="center"/>
    </xf>
    <xf numFmtId="0" fontId="10" fillId="3" borderId="4" xfId="2" applyNumberFormat="1" applyFont="1" applyFill="1" applyBorder="1" applyAlignment="1">
      <alignment horizontal="distributed" vertical="center" justifyLastLine="1" shrinkToFit="1"/>
    </xf>
    <xf numFmtId="38" fontId="13" fillId="0" borderId="4" xfId="4" applyNumberFormat="1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5" xfId="2" applyNumberFormat="1" applyFont="1" applyFill="1" applyBorder="1" applyAlignment="1">
      <alignment horizontal="distributed" vertical="center" justifyLastLine="1" shrinkToFit="1"/>
    </xf>
    <xf numFmtId="38" fontId="13" fillId="0" borderId="5" xfId="4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shrinkToFit="1"/>
    </xf>
    <xf numFmtId="0" fontId="9" fillId="3" borderId="9" xfId="2" applyFont="1" applyFill="1" applyBorder="1" applyAlignment="1">
      <alignment horizontal="center" vertical="center"/>
    </xf>
    <xf numFmtId="0" fontId="9" fillId="3" borderId="9" xfId="2" applyNumberFormat="1" applyFont="1" applyFill="1" applyBorder="1" applyAlignment="1">
      <alignment horizontal="distributed" vertical="center" justifyLastLine="1" shrinkToFit="1"/>
    </xf>
    <xf numFmtId="38" fontId="13" fillId="0" borderId="9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3" borderId="4" xfId="2" applyNumberFormat="1" applyFont="1" applyFill="1" applyBorder="1" applyAlignment="1">
      <alignment horizontal="distributed" vertical="center" justifyLastLine="1" shrinkToFit="1"/>
    </xf>
    <xf numFmtId="0" fontId="9" fillId="0" borderId="4" xfId="2" applyFont="1" applyFill="1" applyBorder="1" applyAlignment="1">
      <alignment horizontal="center" vertical="center" wrapText="1"/>
    </xf>
    <xf numFmtId="0" fontId="9" fillId="3" borderId="57" xfId="2" applyFont="1" applyFill="1" applyBorder="1" applyAlignment="1">
      <alignment horizontal="center" vertical="center" wrapText="1"/>
    </xf>
    <xf numFmtId="38" fontId="35" fillId="0" borderId="57" xfId="2" applyNumberFormat="1" applyFont="1" applyFill="1" applyBorder="1" applyAlignment="1">
      <alignment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right" vertical="center"/>
    </xf>
    <xf numFmtId="0" fontId="4" fillId="0" borderId="0" xfId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5" fontId="5" fillId="0" borderId="0" xfId="0" applyNumberFormat="1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left" vertical="center"/>
    </xf>
    <xf numFmtId="0" fontId="35" fillId="0" borderId="0" xfId="2" applyFont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56" xfId="0" applyFont="1" applyBorder="1" applyAlignment="1">
      <alignment vertical="center" wrapText="1"/>
    </xf>
    <xf numFmtId="0" fontId="24" fillId="0" borderId="39" xfId="0" applyFont="1" applyBorder="1" applyAlignment="1">
      <alignment horizontal="distributed" vertical="distributed" textRotation="255" wrapText="1" justifyLastLine="1"/>
    </xf>
    <xf numFmtId="0" fontId="24" fillId="0" borderId="40" xfId="0" applyFont="1" applyBorder="1" applyAlignment="1">
      <alignment horizontal="distributed" vertical="distributed" textRotation="255" wrapText="1" justifyLastLine="1"/>
    </xf>
    <xf numFmtId="0" fontId="24" fillId="0" borderId="41" xfId="0" applyFont="1" applyBorder="1" applyAlignment="1">
      <alignment horizontal="distributed" vertical="distributed" textRotation="255" wrapText="1" justifyLastLine="1"/>
    </xf>
    <xf numFmtId="0" fontId="24" fillId="0" borderId="42" xfId="0" applyFont="1" applyBorder="1" applyAlignment="1">
      <alignment horizontal="distributed" vertical="center" wrapText="1" justifyLastLine="1"/>
    </xf>
    <xf numFmtId="0" fontId="24" fillId="0" borderId="43" xfId="0" applyFont="1" applyBorder="1" applyAlignment="1">
      <alignment horizontal="distributed" vertical="center" wrapText="1" justifyLastLine="1"/>
    </xf>
    <xf numFmtId="0" fontId="24" fillId="0" borderId="44" xfId="0" applyFont="1" applyBorder="1" applyAlignment="1">
      <alignment horizontal="distributed" vertical="center" wrapText="1" justifyLastLine="1"/>
    </xf>
    <xf numFmtId="0" fontId="24" fillId="0" borderId="2" xfId="0" applyFont="1" applyBorder="1" applyAlignment="1">
      <alignment horizontal="distributed" vertical="center" wrapText="1" justifyLastLine="1"/>
    </xf>
    <xf numFmtId="0" fontId="24" fillId="0" borderId="45" xfId="0" applyFont="1" applyBorder="1" applyAlignment="1">
      <alignment horizontal="center" vertical="center" wrapText="1" justifyLastLine="1"/>
    </xf>
    <xf numFmtId="0" fontId="24" fillId="0" borderId="47" xfId="0" applyFont="1" applyBorder="1" applyAlignment="1">
      <alignment horizontal="center" vertical="center" wrapText="1" justifyLastLine="1"/>
    </xf>
    <xf numFmtId="0" fontId="24" fillId="0" borderId="46" xfId="0" applyFont="1" applyBorder="1" applyAlignment="1">
      <alignment horizontal="center" vertical="center" wrapText="1" justifyLastLine="1"/>
    </xf>
    <xf numFmtId="0" fontId="24" fillId="0" borderId="20" xfId="0" applyFont="1" applyBorder="1" applyAlignment="1">
      <alignment horizontal="center" vertical="center" wrapText="1" justifyLastLine="1"/>
    </xf>
    <xf numFmtId="56" fontId="25" fillId="0" borderId="51" xfId="0" applyNumberFormat="1" applyFont="1" applyFill="1" applyBorder="1" applyAlignment="1">
      <alignment horizontal="center" vertical="center" wrapText="1"/>
    </xf>
    <xf numFmtId="56" fontId="25" fillId="0" borderId="53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27" fillId="0" borderId="0" xfId="0" applyFont="1" applyFill="1" applyAlignment="1">
      <alignment horizontal="center" vertical="center" justifyLastLine="1"/>
    </xf>
    <xf numFmtId="0" fontId="35" fillId="0" borderId="0" xfId="0" applyFont="1" applyFill="1" applyAlignment="1">
      <alignment horizontal="right" vertical="center" shrinkToFi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78" fontId="16" fillId="0" borderId="10" xfId="0" applyNumberFormat="1" applyFont="1" applyFill="1" applyBorder="1" applyAlignment="1">
      <alignment horizontal="center" vertical="center" wrapText="1"/>
    </xf>
    <xf numFmtId="178" fontId="16" fillId="0" borderId="1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distributed" textRotation="255" justifyLastLine="1"/>
    </xf>
    <xf numFmtId="0" fontId="9" fillId="3" borderId="31" xfId="2" applyFont="1" applyFill="1" applyBorder="1" applyAlignment="1">
      <alignment horizontal="center" vertical="distributed" textRotation="255" justifyLastLine="1"/>
    </xf>
    <xf numFmtId="0" fontId="31" fillId="3" borderId="58" xfId="2" applyFont="1" applyFill="1" applyBorder="1" applyAlignment="1">
      <alignment horizontal="distributed" vertical="center" wrapText="1" shrinkToFit="1"/>
    </xf>
    <xf numFmtId="0" fontId="31" fillId="3" borderId="59" xfId="2" applyFont="1" applyFill="1" applyBorder="1" applyAlignment="1">
      <alignment horizontal="distributed" vertical="center" wrapText="1" shrinkToFit="1"/>
    </xf>
    <xf numFmtId="0" fontId="9" fillId="0" borderId="55" xfId="0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textRotation="255"/>
    </xf>
    <xf numFmtId="0" fontId="9" fillId="3" borderId="4" xfId="2" applyFont="1" applyFill="1" applyBorder="1" applyAlignment="1">
      <alignment horizontal="center" vertical="center" textRotation="255"/>
    </xf>
  </cellXfs>
  <cellStyles count="6">
    <cellStyle name="パーセント 2" xfId="5"/>
    <cellStyle name="ハイパーリンク" xfId="1" builtinId="8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231402</xdr:colOff>
      <xdr:row>14</xdr:row>
      <xdr:rowOff>118222</xdr:rowOff>
    </xdr:from>
    <xdr:to>
      <xdr:col>3</xdr:col>
      <xdr:colOff>564775</xdr:colOff>
      <xdr:row>17</xdr:row>
      <xdr:rowOff>64434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498102" y="3232897"/>
          <a:ext cx="2476498" cy="803462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40</xdr:row>
      <xdr:rowOff>118222</xdr:rowOff>
    </xdr:from>
    <xdr:to>
      <xdr:col>3</xdr:col>
      <xdr:colOff>564775</xdr:colOff>
      <xdr:row>43</xdr:row>
      <xdr:rowOff>64434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496445" y="9527265"/>
          <a:ext cx="2470287" cy="815886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40</xdr:row>
      <xdr:rowOff>118222</xdr:rowOff>
    </xdr:from>
    <xdr:to>
      <xdr:col>3</xdr:col>
      <xdr:colOff>564775</xdr:colOff>
      <xdr:row>43</xdr:row>
      <xdr:rowOff>64434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491175" y="3270131"/>
          <a:ext cx="2480827" cy="829439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40</xdr:row>
      <xdr:rowOff>118222</xdr:rowOff>
    </xdr:from>
    <xdr:to>
      <xdr:col>3</xdr:col>
      <xdr:colOff>564775</xdr:colOff>
      <xdr:row>43</xdr:row>
      <xdr:rowOff>64434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491175" y="9556631"/>
          <a:ext cx="2480827" cy="829439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nishinari/page/0000000670.html" TargetMode="External"/><Relationship Id="rId1" Type="http://schemas.openxmlformats.org/officeDocument/2006/relationships/hyperlink" Target="https://www.city.osaka.lg.jp/fukushima/page/00000014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0044@city.osaka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6"/>
  <sheetViews>
    <sheetView tabSelected="1" view="pageBreakPreview" zoomScaleNormal="100" zoomScaleSheetLayoutView="100" workbookViewId="0">
      <selection activeCell="A3" sqref="A3"/>
    </sheetView>
  </sheetViews>
  <sheetFormatPr defaultRowHeight="12" x14ac:dyDescent="0.15"/>
  <cols>
    <col min="1" max="1" width="9" style="1" customWidth="1"/>
    <col min="2" max="3" width="9" style="1"/>
    <col min="4" max="4" width="35.125" style="1" customWidth="1"/>
    <col min="5" max="6" width="5.625" style="16" customWidth="1"/>
    <col min="7" max="7" width="16.75" style="1" customWidth="1"/>
    <col min="8" max="10" width="8.75" style="1" customWidth="1"/>
    <col min="11" max="16384" width="9" style="1"/>
  </cols>
  <sheetData>
    <row r="1" spans="1:9" ht="20.100000000000001" customHeight="1" x14ac:dyDescent="0.15">
      <c r="A1" s="23" t="s">
        <v>0</v>
      </c>
      <c r="B1" s="23"/>
      <c r="C1" s="23"/>
      <c r="D1" s="23"/>
      <c r="E1" s="24"/>
      <c r="F1" s="24"/>
      <c r="G1" s="23"/>
      <c r="H1" s="23"/>
    </row>
    <row r="2" spans="1:9" ht="20.100000000000001" customHeight="1" x14ac:dyDescent="0.15">
      <c r="A2" s="25"/>
      <c r="B2" s="23"/>
      <c r="C2" s="23"/>
      <c r="D2" s="23"/>
      <c r="E2" s="24"/>
      <c r="F2" s="24"/>
      <c r="G2" s="23"/>
      <c r="H2" s="23"/>
      <c r="I2" s="35"/>
    </row>
    <row r="3" spans="1:9" ht="20.100000000000001" customHeight="1" x14ac:dyDescent="0.15">
      <c r="A3" s="25"/>
      <c r="B3" s="26" t="s">
        <v>53</v>
      </c>
      <c r="C3" s="23"/>
      <c r="D3" s="55" t="s">
        <v>54</v>
      </c>
      <c r="E3" s="24"/>
      <c r="F3" s="24"/>
      <c r="G3" s="23"/>
      <c r="H3" s="23"/>
      <c r="I3" s="5"/>
    </row>
    <row r="4" spans="1:9" ht="20.100000000000001" customHeight="1" x14ac:dyDescent="0.15">
      <c r="A4" s="25"/>
      <c r="B4" s="26" t="s">
        <v>1</v>
      </c>
      <c r="C4" s="23"/>
      <c r="D4" s="55" t="s">
        <v>51</v>
      </c>
      <c r="E4" s="24"/>
      <c r="F4" s="24"/>
      <c r="G4" s="23"/>
      <c r="H4" s="23"/>
      <c r="I4" s="5"/>
    </row>
    <row r="5" spans="1:9" ht="20.100000000000001" customHeight="1" x14ac:dyDescent="0.15">
      <c r="A5" s="25"/>
      <c r="B5" s="26" t="s">
        <v>2</v>
      </c>
      <c r="C5" s="23"/>
      <c r="D5" s="146" t="s">
        <v>113</v>
      </c>
      <c r="E5" s="24"/>
      <c r="F5" s="24"/>
      <c r="G5" s="23"/>
      <c r="H5" s="23"/>
    </row>
    <row r="6" spans="1:9" ht="20.100000000000001" customHeight="1" x14ac:dyDescent="0.15">
      <c r="A6" s="25"/>
      <c r="B6" s="26" t="s">
        <v>40</v>
      </c>
      <c r="C6" s="23"/>
      <c r="D6" s="55" t="s">
        <v>48</v>
      </c>
      <c r="E6" s="24"/>
      <c r="F6" s="24"/>
      <c r="G6" s="23"/>
      <c r="H6" s="23"/>
    </row>
    <row r="7" spans="1:9" ht="20.100000000000001" customHeight="1" x14ac:dyDescent="0.15">
      <c r="A7" s="25"/>
      <c r="B7" s="26"/>
      <c r="C7" s="23"/>
      <c r="D7" s="147" t="s">
        <v>55</v>
      </c>
      <c r="E7" s="27"/>
      <c r="F7" s="27"/>
      <c r="G7" s="22"/>
      <c r="H7" s="22"/>
      <c r="I7" s="6"/>
    </row>
    <row r="8" spans="1:9" ht="20.100000000000001" customHeight="1" x14ac:dyDescent="0.15">
      <c r="A8" s="25"/>
      <c r="B8" s="22"/>
      <c r="C8" s="28"/>
      <c r="D8" s="55" t="s">
        <v>117</v>
      </c>
      <c r="E8" s="30"/>
      <c r="F8" s="30"/>
      <c r="G8" s="28"/>
      <c r="H8" s="22"/>
      <c r="I8" s="6"/>
    </row>
    <row r="9" spans="1:9" ht="20.100000000000001" customHeight="1" x14ac:dyDescent="0.15">
      <c r="A9" s="25"/>
      <c r="B9" s="22"/>
      <c r="C9" s="28"/>
      <c r="D9" s="55" t="s">
        <v>64</v>
      </c>
      <c r="E9" s="28"/>
      <c r="F9" s="28"/>
      <c r="G9" s="28"/>
      <c r="H9" s="22"/>
      <c r="I9" s="6"/>
    </row>
    <row r="10" spans="1:9" ht="20.100000000000001" customHeight="1" x14ac:dyDescent="0.15">
      <c r="A10" s="25"/>
      <c r="B10" s="55" t="s">
        <v>52</v>
      </c>
      <c r="C10" s="151"/>
      <c r="D10" s="148" t="s">
        <v>61</v>
      </c>
      <c r="E10" s="56"/>
      <c r="F10" s="56"/>
      <c r="G10" s="56"/>
      <c r="H10" s="56"/>
    </row>
    <row r="11" spans="1:9" ht="20.100000000000001" customHeight="1" x14ac:dyDescent="0.15">
      <c r="A11" s="25"/>
      <c r="B11" s="30" t="s">
        <v>44</v>
      </c>
      <c r="C11" s="29"/>
      <c r="D11" s="55" t="s">
        <v>56</v>
      </c>
      <c r="E11" s="29"/>
      <c r="F11" s="29"/>
      <c r="G11" s="29"/>
      <c r="H11" s="29"/>
    </row>
    <row r="12" spans="1:9" ht="20.100000000000001" customHeight="1" x14ac:dyDescent="0.15">
      <c r="A12" s="25"/>
      <c r="B12" s="23"/>
      <c r="C12" s="23"/>
      <c r="D12" s="55"/>
      <c r="E12" s="24"/>
      <c r="F12" s="24"/>
      <c r="G12" s="23"/>
      <c r="H12" s="23"/>
      <c r="I12" s="35"/>
    </row>
    <row r="13" spans="1:9" ht="20.100000000000001" customHeight="1" x14ac:dyDescent="0.15">
      <c r="A13" s="25"/>
      <c r="B13" s="60"/>
      <c r="C13" s="60"/>
      <c r="D13" s="149"/>
      <c r="E13" s="61"/>
      <c r="F13" s="61"/>
      <c r="G13" s="23"/>
      <c r="H13" s="23"/>
      <c r="I13" s="35"/>
    </row>
    <row r="14" spans="1:9" ht="20.100000000000001" customHeight="1" x14ac:dyDescent="0.15">
      <c r="A14" s="25"/>
      <c r="B14" s="26" t="s">
        <v>121</v>
      </c>
      <c r="C14" s="23"/>
      <c r="D14" s="55" t="s">
        <v>57</v>
      </c>
      <c r="E14" s="24"/>
      <c r="F14" s="24"/>
      <c r="G14" s="23"/>
      <c r="H14" s="23"/>
      <c r="I14" s="5"/>
    </row>
    <row r="15" spans="1:9" ht="20.100000000000001" customHeight="1" x14ac:dyDescent="0.15">
      <c r="A15" s="25"/>
      <c r="B15" s="26" t="s">
        <v>1</v>
      </c>
      <c r="C15" s="23"/>
      <c r="D15" s="55" t="s">
        <v>116</v>
      </c>
      <c r="E15" s="24"/>
      <c r="F15" s="24"/>
      <c r="G15" s="23"/>
      <c r="H15" s="23"/>
      <c r="I15" s="5"/>
    </row>
    <row r="16" spans="1:9" ht="20.100000000000001" customHeight="1" x14ac:dyDescent="0.15">
      <c r="A16" s="25"/>
      <c r="B16" s="26" t="s">
        <v>2</v>
      </c>
      <c r="C16" s="23"/>
      <c r="D16" s="146" t="s">
        <v>115</v>
      </c>
      <c r="E16" s="24"/>
      <c r="F16" s="24"/>
      <c r="G16" s="23"/>
      <c r="H16" s="23"/>
    </row>
    <row r="17" spans="1:9" ht="20.100000000000001" customHeight="1" x14ac:dyDescent="0.15">
      <c r="A17" s="25"/>
      <c r="B17" s="26" t="s">
        <v>40</v>
      </c>
      <c r="C17" s="23"/>
      <c r="D17" s="55" t="s">
        <v>48</v>
      </c>
      <c r="E17" s="24"/>
      <c r="F17" s="24"/>
      <c r="G17" s="23"/>
      <c r="H17" s="23"/>
    </row>
    <row r="18" spans="1:9" ht="20.100000000000001" customHeight="1" x14ac:dyDescent="0.15">
      <c r="A18" s="25"/>
      <c r="B18" s="26"/>
      <c r="C18" s="23"/>
      <c r="D18" s="147" t="s">
        <v>58</v>
      </c>
      <c r="E18" s="27"/>
      <c r="F18" s="27"/>
      <c r="G18" s="22"/>
      <c r="H18" s="22"/>
      <c r="I18" s="6"/>
    </row>
    <row r="19" spans="1:9" ht="20.100000000000001" customHeight="1" x14ac:dyDescent="0.15">
      <c r="A19" s="25"/>
      <c r="B19" s="22"/>
      <c r="C19" s="28"/>
      <c r="D19" s="55" t="s">
        <v>118</v>
      </c>
      <c r="E19" s="30"/>
      <c r="F19" s="30"/>
      <c r="G19" s="28"/>
      <c r="H19" s="22"/>
      <c r="I19" s="6"/>
    </row>
    <row r="20" spans="1:9" ht="20.100000000000001" customHeight="1" x14ac:dyDescent="0.15">
      <c r="A20" s="25"/>
      <c r="B20" s="22"/>
      <c r="C20" s="28"/>
      <c r="D20" s="55" t="s">
        <v>59</v>
      </c>
      <c r="E20" s="28"/>
      <c r="F20" s="28"/>
      <c r="G20" s="28"/>
      <c r="H20" s="22"/>
      <c r="I20" s="6"/>
    </row>
    <row r="21" spans="1:9" ht="20.100000000000001" customHeight="1" x14ac:dyDescent="0.15">
      <c r="A21" s="25"/>
      <c r="B21" s="30" t="s">
        <v>52</v>
      </c>
      <c r="C21" s="30"/>
      <c r="D21" s="148" t="s">
        <v>60</v>
      </c>
      <c r="E21" s="56"/>
      <c r="F21" s="56"/>
      <c r="G21" s="56"/>
      <c r="H21" s="56"/>
    </row>
    <row r="22" spans="1:9" ht="20.100000000000001" customHeight="1" x14ac:dyDescent="0.15">
      <c r="A22" s="25"/>
      <c r="B22" s="30" t="s">
        <v>44</v>
      </c>
      <c r="C22" s="29"/>
      <c r="D22" s="55" t="s">
        <v>114</v>
      </c>
      <c r="E22" s="29"/>
      <c r="F22" s="29"/>
      <c r="G22" s="29"/>
      <c r="H22" s="29"/>
    </row>
    <row r="23" spans="1:9" ht="20.100000000000001" customHeight="1" x14ac:dyDescent="0.15">
      <c r="A23" s="25"/>
      <c r="B23" s="23"/>
      <c r="C23" s="23"/>
      <c r="D23" s="23"/>
      <c r="E23" s="24"/>
      <c r="F23" s="24"/>
      <c r="G23" s="23"/>
      <c r="H23" s="23"/>
      <c r="I23" s="35"/>
    </row>
    <row r="24" spans="1:9" ht="20.100000000000001" customHeight="1" x14ac:dyDescent="0.15">
      <c r="A24" s="25"/>
      <c r="B24" s="26"/>
      <c r="C24" s="23"/>
      <c r="D24" s="55"/>
      <c r="E24" s="24"/>
      <c r="F24" s="24"/>
      <c r="G24" s="23"/>
      <c r="H24" s="23"/>
      <c r="I24" s="5"/>
    </row>
    <row r="25" spans="1:9" ht="20.100000000000001" customHeight="1" x14ac:dyDescent="0.15">
      <c r="A25" s="25"/>
      <c r="B25" s="26"/>
      <c r="C25" s="23"/>
      <c r="D25" s="23"/>
      <c r="E25" s="24"/>
      <c r="F25" s="24"/>
      <c r="G25" s="23"/>
      <c r="H25" s="23"/>
      <c r="I25" s="5"/>
    </row>
    <row r="26" spans="1:9" ht="20.100000000000001" customHeight="1" x14ac:dyDescent="0.15">
      <c r="A26" s="25"/>
      <c r="B26" s="26"/>
      <c r="C26" s="23"/>
      <c r="D26" s="36"/>
      <c r="E26" s="24"/>
      <c r="F26" s="24"/>
      <c r="G26" s="23"/>
      <c r="H26" s="23"/>
    </row>
    <row r="27" spans="1:9" ht="20.100000000000001" customHeight="1" x14ac:dyDescent="0.15">
      <c r="A27" s="25"/>
      <c r="B27" s="26"/>
      <c r="C27" s="23"/>
      <c r="D27" s="23"/>
      <c r="E27" s="24"/>
      <c r="F27" s="24"/>
      <c r="G27" s="23"/>
      <c r="H27" s="23"/>
    </row>
    <row r="28" spans="1:9" ht="20.100000000000001" customHeight="1" x14ac:dyDescent="0.15">
      <c r="A28" s="25"/>
      <c r="B28" s="26"/>
      <c r="C28" s="23"/>
      <c r="D28" s="22"/>
      <c r="E28" s="27"/>
      <c r="F28" s="27"/>
      <c r="G28" s="22"/>
      <c r="H28" s="22"/>
      <c r="I28" s="6"/>
    </row>
    <row r="29" spans="1:9" ht="20.100000000000001" customHeight="1" x14ac:dyDescent="0.15">
      <c r="A29" s="25"/>
      <c r="B29" s="22"/>
      <c r="C29" s="28"/>
      <c r="D29" s="28"/>
      <c r="E29" s="28"/>
      <c r="F29" s="28"/>
      <c r="G29" s="28"/>
      <c r="H29" s="22"/>
      <c r="I29" s="6"/>
    </row>
    <row r="30" spans="1:9" ht="20.100000000000001" customHeight="1" x14ac:dyDescent="0.15">
      <c r="A30" s="25"/>
      <c r="B30" s="22"/>
      <c r="C30" s="28"/>
      <c r="D30" s="28"/>
      <c r="E30" s="28"/>
      <c r="F30" s="28"/>
      <c r="G30" s="28"/>
      <c r="H30" s="22"/>
      <c r="I30" s="6"/>
    </row>
    <row r="31" spans="1:9" ht="20.100000000000001" customHeight="1" x14ac:dyDescent="0.15">
      <c r="A31" s="25"/>
      <c r="B31" s="37"/>
      <c r="C31" s="37"/>
      <c r="D31" s="56"/>
      <c r="E31" s="56"/>
      <c r="F31" s="56"/>
      <c r="G31" s="56"/>
      <c r="H31" s="56"/>
    </row>
    <row r="32" spans="1:9" ht="20.100000000000001" customHeight="1" x14ac:dyDescent="0.15">
      <c r="A32" s="25"/>
      <c r="B32" s="30"/>
      <c r="C32" s="29"/>
      <c r="D32" s="37"/>
      <c r="E32" s="29"/>
      <c r="F32" s="29"/>
      <c r="G32" s="29"/>
      <c r="H32" s="29"/>
    </row>
    <row r="33" spans="1:9" ht="20.100000000000001" customHeight="1" x14ac:dyDescent="0.15">
      <c r="A33" s="25"/>
      <c r="B33" s="30"/>
      <c r="C33" s="29"/>
      <c r="D33" s="37"/>
      <c r="E33" s="29"/>
      <c r="F33" s="29"/>
      <c r="G33" s="29"/>
      <c r="H33" s="29"/>
    </row>
    <row r="34" spans="1:9" ht="20.100000000000001" customHeight="1" x14ac:dyDescent="0.15">
      <c r="A34" s="25"/>
      <c r="B34" s="23"/>
      <c r="C34" s="23"/>
      <c r="D34" s="23"/>
      <c r="E34" s="24"/>
      <c r="F34" s="24"/>
      <c r="G34" s="23"/>
      <c r="H34" s="23"/>
      <c r="I34" s="35"/>
    </row>
    <row r="35" spans="1:9" ht="20.100000000000001" customHeight="1" x14ac:dyDescent="0.15">
      <c r="A35" s="25"/>
      <c r="B35" s="26"/>
      <c r="C35" s="23"/>
      <c r="D35" s="23"/>
      <c r="E35" s="24"/>
      <c r="F35" s="24"/>
      <c r="G35" s="23"/>
      <c r="H35" s="23"/>
      <c r="I35" s="5"/>
    </row>
    <row r="36" spans="1:9" ht="20.100000000000001" customHeight="1" x14ac:dyDescent="0.15">
      <c r="A36" s="25"/>
      <c r="B36" s="26"/>
      <c r="C36" s="23"/>
      <c r="D36" s="23"/>
      <c r="E36" s="24"/>
      <c r="F36" s="24"/>
      <c r="G36" s="23"/>
      <c r="H36" s="23"/>
      <c r="I36" s="5"/>
    </row>
    <row r="37" spans="1:9" ht="20.100000000000001" customHeight="1" x14ac:dyDescent="0.15">
      <c r="A37" s="25"/>
      <c r="B37" s="26"/>
      <c r="C37" s="23"/>
      <c r="D37" s="36"/>
      <c r="E37" s="24"/>
      <c r="F37" s="24"/>
      <c r="G37" s="23"/>
      <c r="H37" s="23"/>
    </row>
    <row r="38" spans="1:9" ht="20.100000000000001" customHeight="1" x14ac:dyDescent="0.15">
      <c r="A38" s="25"/>
      <c r="B38" s="26"/>
      <c r="C38" s="23"/>
      <c r="D38" s="23"/>
      <c r="E38" s="24"/>
      <c r="F38" s="24"/>
      <c r="G38" s="23"/>
      <c r="H38" s="23"/>
    </row>
    <row r="39" spans="1:9" ht="20.100000000000001" customHeight="1" x14ac:dyDescent="0.15">
      <c r="A39" s="25"/>
      <c r="B39" s="26"/>
      <c r="C39" s="23"/>
      <c r="D39" s="22"/>
      <c r="E39" s="27"/>
      <c r="F39" s="27"/>
      <c r="G39" s="22"/>
      <c r="H39" s="22"/>
      <c r="I39" s="6"/>
    </row>
    <row r="40" spans="1:9" ht="20.100000000000001" customHeight="1" x14ac:dyDescent="0.15">
      <c r="A40" s="25"/>
      <c r="B40" s="22"/>
      <c r="C40" s="28"/>
      <c r="D40" s="28"/>
      <c r="E40" s="28"/>
      <c r="F40" s="28"/>
      <c r="G40" s="28"/>
      <c r="H40" s="22"/>
      <c r="I40" s="6"/>
    </row>
    <row r="41" spans="1:9" ht="20.100000000000001" customHeight="1" x14ac:dyDescent="0.15">
      <c r="A41" s="25"/>
      <c r="B41" s="22"/>
      <c r="C41" s="28"/>
      <c r="D41" s="28"/>
      <c r="E41" s="28"/>
      <c r="F41" s="28"/>
      <c r="G41" s="28"/>
      <c r="H41" s="22"/>
      <c r="I41" s="6"/>
    </row>
    <row r="42" spans="1:9" ht="20.100000000000001" customHeight="1" x14ac:dyDescent="0.15">
      <c r="A42" s="25"/>
      <c r="B42" s="37"/>
      <c r="C42" s="37"/>
      <c r="D42" s="56"/>
      <c r="E42" s="56"/>
      <c r="F42" s="56"/>
      <c r="G42" s="56"/>
      <c r="H42" s="56"/>
    </row>
    <row r="43" spans="1:9" ht="20.100000000000001" customHeight="1" x14ac:dyDescent="0.15">
      <c r="A43" s="25"/>
      <c r="B43" s="30"/>
      <c r="C43" s="29"/>
      <c r="D43" s="37"/>
      <c r="E43" s="29"/>
      <c r="F43" s="29"/>
      <c r="G43" s="29"/>
      <c r="H43" s="29"/>
    </row>
    <row r="44" spans="1:9" ht="20.100000000000001" customHeight="1" x14ac:dyDescent="0.15">
      <c r="A44" s="25"/>
      <c r="B44" s="29"/>
      <c r="C44" s="29"/>
      <c r="D44" s="29"/>
      <c r="E44" s="29"/>
      <c r="F44" s="29"/>
      <c r="G44" s="29"/>
      <c r="H44" s="29"/>
    </row>
    <row r="45" spans="1:9" ht="20.100000000000001" customHeight="1" x14ac:dyDescent="0.15">
      <c r="A45" s="25"/>
      <c r="B45" s="23"/>
      <c r="C45" s="23"/>
      <c r="D45" s="23"/>
      <c r="E45" s="24"/>
      <c r="F45" s="24"/>
      <c r="G45" s="23"/>
      <c r="H45" s="23"/>
      <c r="I45" s="35"/>
    </row>
    <row r="46" spans="1:9" ht="20.100000000000001" customHeight="1" x14ac:dyDescent="0.15">
      <c r="A46" s="25"/>
      <c r="B46" s="26"/>
      <c r="C46" s="23"/>
      <c r="D46" s="23"/>
      <c r="E46" s="24"/>
      <c r="F46" s="24"/>
      <c r="G46" s="23"/>
      <c r="H46" s="23"/>
      <c r="I46" s="5"/>
    </row>
    <row r="47" spans="1:9" ht="20.100000000000001" customHeight="1" x14ac:dyDescent="0.15">
      <c r="A47" s="25"/>
      <c r="B47" s="26"/>
      <c r="C47" s="23"/>
      <c r="D47" s="23"/>
      <c r="E47" s="24"/>
      <c r="F47" s="24"/>
      <c r="G47" s="23"/>
      <c r="H47" s="23"/>
      <c r="I47" s="5"/>
    </row>
    <row r="48" spans="1:9" ht="20.100000000000001" customHeight="1" x14ac:dyDescent="0.15">
      <c r="A48" s="25"/>
      <c r="B48" s="26"/>
      <c r="C48" s="23"/>
      <c r="D48" s="36"/>
      <c r="E48" s="24"/>
      <c r="F48" s="24"/>
      <c r="G48" s="23"/>
      <c r="H48" s="23"/>
    </row>
    <row r="49" spans="1:10" ht="20.100000000000001" customHeight="1" x14ac:dyDescent="0.15">
      <c r="A49" s="25"/>
      <c r="B49" s="26"/>
      <c r="C49" s="23"/>
      <c r="D49" s="23"/>
      <c r="E49" s="24"/>
      <c r="F49" s="24"/>
      <c r="G49" s="23"/>
      <c r="H49" s="23"/>
    </row>
    <row r="50" spans="1:10" ht="20.100000000000001" customHeight="1" x14ac:dyDescent="0.15">
      <c r="A50" s="25"/>
      <c r="B50" s="26"/>
      <c r="C50" s="23"/>
      <c r="D50" s="22"/>
      <c r="E50" s="27"/>
      <c r="F50" s="27"/>
      <c r="G50" s="22"/>
      <c r="H50" s="22"/>
      <c r="I50" s="6"/>
    </row>
    <row r="51" spans="1:10" ht="20.100000000000001" customHeight="1" x14ac:dyDescent="0.15">
      <c r="A51" s="25"/>
      <c r="B51" s="22"/>
      <c r="C51" s="28"/>
      <c r="D51" s="28"/>
      <c r="E51" s="28"/>
      <c r="F51" s="28"/>
      <c r="G51" s="28"/>
      <c r="H51" s="22"/>
      <c r="I51" s="6"/>
    </row>
    <row r="52" spans="1:10" ht="20.100000000000001" customHeight="1" x14ac:dyDescent="0.15">
      <c r="A52" s="25"/>
      <c r="B52" s="22"/>
      <c r="C52" s="28"/>
      <c r="D52" s="28"/>
      <c r="E52" s="28"/>
      <c r="F52" s="28"/>
      <c r="G52" s="28"/>
      <c r="H52" s="22"/>
      <c r="I52" s="6"/>
    </row>
    <row r="53" spans="1:10" ht="20.100000000000001" customHeight="1" x14ac:dyDescent="0.15">
      <c r="A53" s="25"/>
      <c r="B53" s="37"/>
      <c r="C53" s="37"/>
      <c r="D53" s="56"/>
      <c r="E53" s="56"/>
      <c r="F53" s="56"/>
      <c r="G53" s="56"/>
      <c r="H53" s="56"/>
    </row>
    <row r="54" spans="1:10" ht="20.100000000000001" customHeight="1" x14ac:dyDescent="0.15">
      <c r="A54" s="25"/>
      <c r="B54" s="30"/>
      <c r="C54" s="29"/>
      <c r="D54" s="37"/>
      <c r="E54" s="29"/>
      <c r="F54" s="29"/>
      <c r="G54" s="29"/>
      <c r="H54" s="29"/>
    </row>
    <row r="55" spans="1:10" ht="20.100000000000001" customHeight="1" x14ac:dyDescent="0.15">
      <c r="A55" s="25"/>
      <c r="B55" s="29"/>
      <c r="C55" s="29"/>
      <c r="D55" s="29"/>
      <c r="E55" s="29"/>
      <c r="F55" s="29"/>
      <c r="G55" s="29"/>
      <c r="H55" s="29"/>
    </row>
    <row r="56" spans="1:10" ht="20.100000000000001" customHeight="1" x14ac:dyDescent="0.15">
      <c r="A56" s="7"/>
      <c r="B56" s="31"/>
      <c r="C56" s="29"/>
      <c r="D56" s="29"/>
      <c r="E56" s="29"/>
      <c r="F56" s="29"/>
      <c r="G56" s="29"/>
      <c r="H56" s="29"/>
    </row>
    <row r="57" spans="1:10" ht="20.100000000000001" customHeight="1" x14ac:dyDescent="0.15">
      <c r="A57" s="7"/>
      <c r="B57" s="29"/>
      <c r="C57" s="29"/>
      <c r="D57" s="32"/>
      <c r="E57" s="32"/>
      <c r="F57" s="32"/>
      <c r="G57" s="32"/>
      <c r="H57" s="29"/>
    </row>
    <row r="58" spans="1:10" ht="20.100000000000001" customHeight="1" x14ac:dyDescent="0.15">
      <c r="A58" s="7"/>
      <c r="B58" s="29"/>
      <c r="C58" s="29"/>
      <c r="D58" s="33"/>
      <c r="E58" s="32"/>
      <c r="F58" s="32"/>
      <c r="G58" s="32"/>
      <c r="H58" s="29"/>
    </row>
    <row r="59" spans="1:10" ht="12" customHeight="1" x14ac:dyDescent="0.15">
      <c r="A59" s="7"/>
      <c r="B59" s="7"/>
      <c r="C59" s="7"/>
      <c r="D59" s="7"/>
      <c r="E59" s="7"/>
      <c r="F59" s="7"/>
      <c r="G59" s="7"/>
      <c r="H59" s="7"/>
    </row>
    <row r="60" spans="1:10" ht="12" customHeight="1" x14ac:dyDescent="0.15">
      <c r="A60" s="7"/>
      <c r="B60" s="7"/>
      <c r="C60" s="7"/>
      <c r="D60" s="7"/>
      <c r="E60" s="7"/>
      <c r="F60" s="7"/>
      <c r="G60" s="7"/>
      <c r="H60" s="7"/>
    </row>
    <row r="61" spans="1:10" ht="12" customHeight="1" x14ac:dyDescent="0.15">
      <c r="A61" s="7"/>
      <c r="B61" s="7"/>
      <c r="C61" s="7"/>
      <c r="D61" s="7"/>
      <c r="E61" s="7"/>
      <c r="F61" s="7"/>
      <c r="G61" s="7"/>
      <c r="H61" s="7"/>
    </row>
    <row r="62" spans="1:10" ht="12" customHeight="1" x14ac:dyDescent="0.15">
      <c r="A62" s="7"/>
      <c r="B62" s="7"/>
      <c r="C62" s="7"/>
      <c r="D62" s="7"/>
      <c r="E62" s="7"/>
      <c r="F62" s="7"/>
      <c r="G62" s="7"/>
      <c r="H62" s="7"/>
    </row>
    <row r="63" spans="1:10" x14ac:dyDescent="0.15">
      <c r="A63" s="2"/>
      <c r="B63" s="7"/>
      <c r="C63" s="7"/>
      <c r="D63" s="7"/>
      <c r="E63" s="7"/>
      <c r="F63" s="7"/>
      <c r="G63" s="7"/>
      <c r="H63" s="2"/>
    </row>
    <row r="64" spans="1:10" ht="13.5" customHeight="1" x14ac:dyDescent="0.15">
      <c r="A64" s="2"/>
      <c r="B64" s="7"/>
      <c r="C64" s="7"/>
      <c r="D64" s="7"/>
      <c r="E64" s="7"/>
      <c r="F64" s="7"/>
      <c r="G64" s="7"/>
      <c r="H64" s="2"/>
      <c r="J64" s="38"/>
    </row>
    <row r="65" spans="1:8" x14ac:dyDescent="0.15">
      <c r="A65" s="2"/>
      <c r="B65" s="7"/>
      <c r="C65" s="7"/>
      <c r="D65" s="7"/>
      <c r="E65" s="7"/>
      <c r="F65" s="7"/>
      <c r="G65" s="7"/>
      <c r="H65" s="2"/>
    </row>
    <row r="66" spans="1:8" ht="13.5" customHeight="1" x14ac:dyDescent="0.15">
      <c r="A66" s="2"/>
      <c r="B66" s="7"/>
      <c r="C66" s="7"/>
      <c r="D66" s="7"/>
      <c r="E66" s="7"/>
      <c r="F66" s="7"/>
      <c r="G66" s="7"/>
      <c r="H66" s="9"/>
    </row>
    <row r="67" spans="1:8" x14ac:dyDescent="0.15">
      <c r="A67" s="2"/>
      <c r="B67" s="7"/>
      <c r="C67" s="7"/>
      <c r="D67" s="7"/>
      <c r="E67" s="7"/>
      <c r="F67" s="7"/>
      <c r="G67" s="7"/>
      <c r="H67" s="2"/>
    </row>
    <row r="68" spans="1:8" ht="13.5" customHeight="1" x14ac:dyDescent="0.15">
      <c r="A68" s="2"/>
      <c r="B68" s="7"/>
      <c r="C68" s="7"/>
      <c r="D68" s="7"/>
      <c r="E68" s="7"/>
      <c r="F68" s="7"/>
      <c r="G68" s="7"/>
      <c r="H68" s="8"/>
    </row>
    <row r="69" spans="1:8" x14ac:dyDescent="0.15">
      <c r="A69" s="2"/>
      <c r="B69" s="7"/>
      <c r="C69" s="7"/>
      <c r="D69" s="7"/>
      <c r="E69" s="7"/>
      <c r="F69" s="7"/>
      <c r="G69" s="7"/>
      <c r="H69" s="2"/>
    </row>
    <row r="70" spans="1:8" ht="13.5" customHeight="1" x14ac:dyDescent="0.15">
      <c r="A70" s="2"/>
      <c r="B70" s="7"/>
      <c r="C70" s="7"/>
      <c r="D70" s="7"/>
      <c r="E70" s="7"/>
      <c r="F70" s="7"/>
      <c r="G70" s="7"/>
      <c r="H70" s="10"/>
    </row>
    <row r="71" spans="1:8" ht="13.5" customHeight="1" x14ac:dyDescent="0.15">
      <c r="A71" s="2"/>
      <c r="B71" s="7"/>
      <c r="C71" s="7"/>
      <c r="D71" s="7"/>
      <c r="E71" s="7"/>
      <c r="F71" s="7"/>
      <c r="G71" s="7"/>
      <c r="H71" s="11"/>
    </row>
    <row r="72" spans="1:8" x14ac:dyDescent="0.15">
      <c r="A72" s="2"/>
      <c r="B72" s="7"/>
      <c r="C72" s="7"/>
      <c r="D72" s="7"/>
      <c r="E72" s="7"/>
      <c r="F72" s="7"/>
      <c r="G72" s="7"/>
      <c r="H72" s="2"/>
    </row>
    <row r="73" spans="1:8" ht="12" customHeight="1" x14ac:dyDescent="0.15">
      <c r="A73" s="2"/>
      <c r="B73" s="7"/>
      <c r="C73" s="7"/>
      <c r="D73" s="7"/>
      <c r="E73" s="7"/>
      <c r="F73" s="7"/>
      <c r="G73" s="7"/>
      <c r="H73" s="7"/>
    </row>
    <row r="74" spans="1:8" x14ac:dyDescent="0.15">
      <c r="A74" s="2"/>
      <c r="B74" s="7"/>
      <c r="C74" s="7"/>
      <c r="D74" s="7"/>
      <c r="E74" s="7"/>
      <c r="F74" s="7"/>
      <c r="G74" s="7"/>
      <c r="H74" s="7"/>
    </row>
    <row r="75" spans="1:8" x14ac:dyDescent="0.15">
      <c r="A75" s="2"/>
      <c r="B75" s="7"/>
      <c r="C75" s="7"/>
      <c r="D75" s="7"/>
      <c r="E75" s="7"/>
      <c r="F75" s="7"/>
      <c r="G75" s="7"/>
      <c r="H75" s="21"/>
    </row>
    <row r="76" spans="1:8" ht="13.5" customHeight="1" x14ac:dyDescent="0.15">
      <c r="A76" s="2"/>
      <c r="B76" s="7"/>
      <c r="C76" s="7"/>
      <c r="D76" s="7"/>
      <c r="E76" s="7"/>
      <c r="F76" s="7"/>
      <c r="G76" s="7"/>
      <c r="H76" s="4"/>
    </row>
    <row r="77" spans="1:8" x14ac:dyDescent="0.15">
      <c r="A77" s="2"/>
      <c r="B77" s="7"/>
      <c r="C77" s="7"/>
      <c r="D77" s="7"/>
      <c r="E77" s="7"/>
      <c r="F77" s="7"/>
      <c r="G77" s="7"/>
      <c r="H77" s="2"/>
    </row>
    <row r="78" spans="1:8" x14ac:dyDescent="0.15">
      <c r="A78" s="2"/>
      <c r="B78" s="7"/>
      <c r="C78" s="7"/>
      <c r="D78" s="7"/>
      <c r="E78" s="7"/>
      <c r="F78" s="7"/>
      <c r="G78" s="7"/>
      <c r="H78" s="8"/>
    </row>
    <row r="79" spans="1:8" x14ac:dyDescent="0.15">
      <c r="A79" s="2"/>
      <c r="B79" s="7"/>
      <c r="C79" s="7"/>
      <c r="D79" s="7"/>
      <c r="E79" s="7"/>
      <c r="F79" s="7"/>
      <c r="G79" s="7"/>
      <c r="H79" s="8"/>
    </row>
    <row r="80" spans="1:8" x14ac:dyDescent="0.15">
      <c r="A80" s="2"/>
      <c r="B80" s="7"/>
      <c r="C80" s="7"/>
      <c r="D80" s="7"/>
      <c r="E80" s="7"/>
      <c r="F80" s="7"/>
      <c r="G80" s="7"/>
      <c r="H80" s="8"/>
    </row>
    <row r="81" spans="1:8" x14ac:dyDescent="0.15">
      <c r="A81" s="2"/>
      <c r="B81" s="7"/>
      <c r="C81" s="7"/>
      <c r="D81" s="7"/>
      <c r="E81" s="7"/>
      <c r="F81" s="7"/>
      <c r="G81" s="7"/>
      <c r="H81" s="13"/>
    </row>
    <row r="82" spans="1:8" x14ac:dyDescent="0.15">
      <c r="A82" s="2"/>
      <c r="B82" s="2"/>
      <c r="C82" s="2"/>
      <c r="D82" s="2"/>
      <c r="E82" s="12"/>
      <c r="F82" s="12"/>
      <c r="G82" s="13"/>
      <c r="H82" s="13"/>
    </row>
    <row r="83" spans="1:8" x14ac:dyDescent="0.15">
      <c r="A83" s="2"/>
      <c r="B83" s="2"/>
      <c r="C83" s="2"/>
      <c r="D83" s="2"/>
      <c r="E83" s="12"/>
      <c r="F83" s="12"/>
      <c r="G83" s="13"/>
      <c r="H83" s="13"/>
    </row>
    <row r="84" spans="1:8" x14ac:dyDescent="0.15">
      <c r="A84" s="2"/>
      <c r="B84" s="2"/>
      <c r="C84" s="2"/>
      <c r="D84" s="2"/>
      <c r="E84" s="12"/>
      <c r="F84" s="12"/>
      <c r="G84" s="13"/>
      <c r="H84" s="13"/>
    </row>
    <row r="85" spans="1:8" x14ac:dyDescent="0.15">
      <c r="A85" s="2"/>
      <c r="B85" s="2"/>
      <c r="C85" s="2"/>
      <c r="D85" s="2"/>
      <c r="E85" s="3"/>
      <c r="F85" s="3"/>
      <c r="G85" s="2"/>
      <c r="H85" s="2"/>
    </row>
    <row r="86" spans="1:8" x14ac:dyDescent="0.15">
      <c r="A86" s="2"/>
      <c r="B86" s="2"/>
      <c r="C86" s="2"/>
      <c r="D86" s="2"/>
      <c r="E86" s="3"/>
      <c r="F86" s="3"/>
      <c r="G86" s="2"/>
      <c r="H86" s="2"/>
    </row>
    <row r="87" spans="1:8" x14ac:dyDescent="0.15">
      <c r="A87" s="2"/>
      <c r="B87" s="2"/>
      <c r="C87" s="2"/>
      <c r="D87" s="2"/>
      <c r="E87" s="3"/>
      <c r="F87" s="3"/>
      <c r="G87" s="2"/>
      <c r="H87" s="2"/>
    </row>
    <row r="88" spans="1:8" x14ac:dyDescent="0.15">
      <c r="A88" s="2"/>
      <c r="B88" s="2"/>
      <c r="C88" s="2"/>
      <c r="D88" s="2"/>
      <c r="E88" s="3"/>
      <c r="F88" s="3"/>
      <c r="G88" s="2"/>
      <c r="H88" s="2"/>
    </row>
    <row r="89" spans="1:8" x14ac:dyDescent="0.15">
      <c r="A89" s="2"/>
      <c r="B89" s="2"/>
      <c r="C89" s="2"/>
      <c r="D89" s="2"/>
      <c r="E89" s="3"/>
      <c r="F89" s="3"/>
      <c r="G89" s="2"/>
      <c r="H89" s="2"/>
    </row>
    <row r="90" spans="1:8" x14ac:dyDescent="0.15">
      <c r="A90" s="2"/>
      <c r="B90" s="2"/>
      <c r="C90" s="2"/>
      <c r="D90" s="2"/>
      <c r="E90" s="14"/>
      <c r="F90" s="14"/>
      <c r="G90" s="2"/>
      <c r="H90" s="2"/>
    </row>
    <row r="91" spans="1:8" x14ac:dyDescent="0.15">
      <c r="A91" s="2"/>
      <c r="B91" s="2"/>
      <c r="C91" s="2"/>
      <c r="D91" s="2"/>
      <c r="E91" s="3"/>
      <c r="F91" s="3"/>
      <c r="G91" s="2"/>
      <c r="H91" s="2"/>
    </row>
    <row r="92" spans="1:8" x14ac:dyDescent="0.15">
      <c r="A92" s="2"/>
      <c r="B92" s="2"/>
      <c r="C92" s="2"/>
      <c r="D92" s="2"/>
      <c r="E92" s="3"/>
      <c r="F92" s="3"/>
      <c r="G92" s="14"/>
      <c r="H92" s="2"/>
    </row>
    <row r="93" spans="1:8" x14ac:dyDescent="0.15">
      <c r="A93" s="2"/>
      <c r="B93" s="2"/>
      <c r="C93" s="2"/>
      <c r="D93" s="2"/>
      <c r="E93" s="3"/>
      <c r="F93" s="3"/>
      <c r="G93" s="15"/>
      <c r="H93" s="2"/>
    </row>
    <row r="94" spans="1:8" x14ac:dyDescent="0.15">
      <c r="A94" s="2"/>
      <c r="B94" s="2"/>
      <c r="C94" s="2"/>
      <c r="D94" s="2"/>
      <c r="E94" s="3"/>
      <c r="F94" s="3"/>
      <c r="G94" s="2"/>
      <c r="H94" s="2"/>
    </row>
    <row r="95" spans="1:8" x14ac:dyDescent="0.15">
      <c r="A95" s="2"/>
      <c r="B95" s="2"/>
      <c r="C95" s="2"/>
      <c r="D95" s="2"/>
      <c r="E95" s="3"/>
      <c r="F95" s="3"/>
      <c r="G95" s="2"/>
      <c r="H95" s="2"/>
    </row>
    <row r="96" spans="1:8" x14ac:dyDescent="0.15">
      <c r="A96" s="2"/>
      <c r="B96" s="2"/>
      <c r="C96" s="2"/>
      <c r="D96" s="2"/>
      <c r="E96" s="3"/>
      <c r="F96" s="3"/>
      <c r="G96" s="2"/>
      <c r="H96" s="2"/>
    </row>
  </sheetData>
  <phoneticPr fontId="1"/>
  <hyperlinks>
    <hyperlink ref="D5" r:id="rId1" display="福島区役所"/>
    <hyperlink ref="D16" r:id="rId2" display="西成区役所"/>
  </hyperlinks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3"/>
  <rowBreaks count="1" manualBreakCount="1">
    <brk id="3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4"/>
  <sheetViews>
    <sheetView view="pageBreakPreview" zoomScale="85" zoomScaleNormal="115" zoomScaleSheetLayoutView="85" workbookViewId="0">
      <selection activeCell="G12" sqref="G12"/>
    </sheetView>
  </sheetViews>
  <sheetFormatPr defaultRowHeight="13.5" x14ac:dyDescent="0.15"/>
  <cols>
    <col min="1" max="1" width="4.625" customWidth="1"/>
    <col min="2" max="2" width="17.125" customWidth="1"/>
    <col min="3" max="3" width="34.125" customWidth="1"/>
    <col min="4" max="4" width="21.25" customWidth="1"/>
  </cols>
  <sheetData>
    <row r="1" spans="1:8" ht="30" customHeight="1" x14ac:dyDescent="0.15">
      <c r="A1" s="160" t="s">
        <v>119</v>
      </c>
      <c r="B1" s="160"/>
      <c r="C1" s="160"/>
      <c r="D1" s="160"/>
    </row>
    <row r="2" spans="1:8" ht="30" customHeight="1" thickBot="1" x14ac:dyDescent="0.2">
      <c r="A2" s="17"/>
      <c r="B2" s="17"/>
    </row>
    <row r="3" spans="1:8" ht="30" customHeight="1" x14ac:dyDescent="0.15">
      <c r="A3" s="170" t="s">
        <v>49</v>
      </c>
      <c r="B3" s="171"/>
      <c r="C3" s="174" t="s">
        <v>63</v>
      </c>
      <c r="D3" s="175"/>
      <c r="H3" s="34"/>
    </row>
    <row r="4" spans="1:8" ht="30" customHeight="1" x14ac:dyDescent="0.15">
      <c r="A4" s="172"/>
      <c r="B4" s="173"/>
      <c r="C4" s="152" t="s">
        <v>62</v>
      </c>
      <c r="D4" s="153"/>
      <c r="H4" s="34"/>
    </row>
    <row r="5" spans="1:8" ht="30" customHeight="1" x14ac:dyDescent="0.15">
      <c r="A5" s="168" t="s">
        <v>38</v>
      </c>
      <c r="B5" s="169"/>
      <c r="C5" s="156"/>
      <c r="D5" s="157"/>
    </row>
    <row r="6" spans="1:8" ht="30" customHeight="1" x14ac:dyDescent="0.15">
      <c r="A6" s="168" t="s">
        <v>39</v>
      </c>
      <c r="B6" s="169"/>
      <c r="C6" s="156"/>
      <c r="D6" s="157"/>
    </row>
    <row r="7" spans="1:8" ht="30" customHeight="1" x14ac:dyDescent="0.15">
      <c r="A7" s="163" t="s">
        <v>34</v>
      </c>
      <c r="B7" s="20" t="s">
        <v>35</v>
      </c>
      <c r="C7" s="156"/>
      <c r="D7" s="157"/>
    </row>
    <row r="8" spans="1:8" ht="30" customHeight="1" x14ac:dyDescent="0.15">
      <c r="A8" s="164"/>
      <c r="B8" s="20" t="s">
        <v>36</v>
      </c>
      <c r="C8" s="156"/>
      <c r="D8" s="157"/>
    </row>
    <row r="9" spans="1:8" ht="30" customHeight="1" x14ac:dyDescent="0.15">
      <c r="A9" s="165"/>
      <c r="B9" s="20" t="s">
        <v>37</v>
      </c>
      <c r="C9" s="156"/>
      <c r="D9" s="157"/>
    </row>
    <row r="10" spans="1:8" ht="30" customHeight="1" thickBot="1" x14ac:dyDescent="0.2">
      <c r="A10" s="166" t="s">
        <v>41</v>
      </c>
      <c r="B10" s="167"/>
      <c r="C10" s="158" t="s">
        <v>45</v>
      </c>
      <c r="D10" s="159"/>
    </row>
    <row r="11" spans="1:8" ht="30" customHeight="1" x14ac:dyDescent="0.15">
      <c r="A11" s="18"/>
      <c r="B11" s="18"/>
    </row>
    <row r="12" spans="1:8" ht="30" customHeight="1" x14ac:dyDescent="0.15">
      <c r="A12" s="161" t="s">
        <v>120</v>
      </c>
      <c r="B12" s="161"/>
      <c r="C12" s="161"/>
      <c r="D12" s="161"/>
    </row>
    <row r="13" spans="1:8" ht="30" customHeight="1" x14ac:dyDescent="0.15">
      <c r="A13" s="161"/>
      <c r="B13" s="162"/>
      <c r="C13" s="162"/>
      <c r="D13" s="162"/>
      <c r="E13" s="62"/>
      <c r="F13" s="62"/>
    </row>
    <row r="14" spans="1:8" ht="30" customHeight="1" x14ac:dyDescent="0.15">
      <c r="A14" s="161"/>
      <c r="B14" s="161"/>
      <c r="C14" s="161"/>
      <c r="D14" s="161"/>
    </row>
    <row r="15" spans="1:8" ht="30" customHeight="1" x14ac:dyDescent="0.15">
      <c r="A15" s="154" t="s">
        <v>42</v>
      </c>
      <c r="B15" s="155"/>
      <c r="C15" s="155"/>
      <c r="D15" s="155"/>
    </row>
    <row r="16" spans="1:8" ht="30" customHeight="1" x14ac:dyDescent="0.15">
      <c r="A16" s="19"/>
      <c r="B16" s="19"/>
    </row>
    <row r="24" spans="2:6" x14ac:dyDescent="0.15">
      <c r="B24" s="62"/>
      <c r="C24" s="62"/>
      <c r="D24" s="62"/>
      <c r="E24" s="62"/>
      <c r="F24" s="62"/>
    </row>
  </sheetData>
  <mergeCells count="16">
    <mergeCell ref="C4:D4"/>
    <mergeCell ref="A15:D15"/>
    <mergeCell ref="C9:D9"/>
    <mergeCell ref="C10:D10"/>
    <mergeCell ref="A1:D1"/>
    <mergeCell ref="A12:D14"/>
    <mergeCell ref="A7:A9"/>
    <mergeCell ref="A10:B10"/>
    <mergeCell ref="A6:B6"/>
    <mergeCell ref="A5:B5"/>
    <mergeCell ref="A3:B4"/>
    <mergeCell ref="C5:D5"/>
    <mergeCell ref="C6:D6"/>
    <mergeCell ref="C7:D7"/>
    <mergeCell ref="C8:D8"/>
    <mergeCell ref="C3:D3"/>
  </mergeCells>
  <phoneticPr fontId="1"/>
  <hyperlinks>
    <hyperlink ref="A15" r:id="rId1" display="メールアドレス　ka0044@city.osaka.lg.jp"/>
  </hyperlinks>
  <printOptions horizontalCentered="1"/>
  <pageMargins left="0.98425196850393704" right="0.98425196850393704" top="0.98425196850393704" bottom="0.98425196850393704" header="0.51181102362204722" footer="0.51181102362204722"/>
  <pageSetup paperSize="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2:L52"/>
  <sheetViews>
    <sheetView showZeros="0" view="pageBreakPreview" zoomScale="115" zoomScaleNormal="85" zoomScaleSheetLayoutView="115" workbookViewId="0">
      <selection activeCell="O1" sqref="O1"/>
    </sheetView>
  </sheetViews>
  <sheetFormatPr defaultRowHeight="13.5" x14ac:dyDescent="0.15"/>
  <cols>
    <col min="1" max="1" width="3.5" style="38" customWidth="1"/>
    <col min="2" max="2" width="22" style="38" customWidth="1"/>
    <col min="3" max="3" width="6.125" style="68" customWidth="1"/>
    <col min="4" max="4" width="12.625" style="38" customWidth="1"/>
    <col min="5" max="5" width="8.625" style="39" customWidth="1"/>
    <col min="6" max="6" width="14.875" style="38" customWidth="1"/>
    <col min="7" max="7" width="7.625" style="38" customWidth="1"/>
    <col min="8" max="8" width="14.875" style="38" customWidth="1"/>
    <col min="9" max="9" width="7.625" style="38" customWidth="1"/>
    <col min="10" max="11" width="14.875" style="38" customWidth="1"/>
    <col min="12" max="12" width="11.125" style="38" customWidth="1"/>
    <col min="13" max="16384" width="9" style="38"/>
  </cols>
  <sheetData>
    <row r="2" spans="1:12" ht="18.75" customHeight="1" x14ac:dyDescent="0.15">
      <c r="E2" s="177" t="s">
        <v>43</v>
      </c>
      <c r="F2" s="177"/>
      <c r="G2" s="177"/>
      <c r="H2" s="177"/>
      <c r="I2" s="177"/>
      <c r="J2" s="178" t="s">
        <v>66</v>
      </c>
      <c r="K2" s="178"/>
      <c r="L2" s="178"/>
    </row>
    <row r="3" spans="1:12" ht="11.25" customHeight="1" x14ac:dyDescent="0.15">
      <c r="A3" s="40" t="s">
        <v>47</v>
      </c>
      <c r="B3" s="40"/>
      <c r="E3" s="177"/>
      <c r="F3" s="177"/>
      <c r="G3" s="177"/>
      <c r="H3" s="177"/>
      <c r="I3" s="177"/>
    </row>
    <row r="4" spans="1:12" ht="15" thickBot="1" x14ac:dyDescent="0.2">
      <c r="A4" s="41"/>
      <c r="B4" s="42"/>
      <c r="C4" s="69"/>
      <c r="D4" s="42"/>
      <c r="E4" s="43"/>
      <c r="F4" s="42"/>
      <c r="G4" s="42"/>
      <c r="H4" s="42"/>
      <c r="I4" s="42"/>
      <c r="J4" s="42"/>
      <c r="K4" s="42"/>
      <c r="L4" s="44" t="s">
        <v>29</v>
      </c>
    </row>
    <row r="5" spans="1:12" ht="14.25" customHeight="1" thickTop="1" x14ac:dyDescent="0.15">
      <c r="A5" s="179" t="s">
        <v>50</v>
      </c>
      <c r="B5" s="180"/>
      <c r="C5" s="185" t="s">
        <v>11</v>
      </c>
      <c r="D5" s="186"/>
      <c r="E5" s="187"/>
      <c r="F5" s="185" t="s">
        <v>25</v>
      </c>
      <c r="G5" s="187"/>
      <c r="H5" s="185" t="s">
        <v>26</v>
      </c>
      <c r="I5" s="187"/>
      <c r="J5" s="194" t="s">
        <v>31</v>
      </c>
      <c r="K5" s="194" t="s">
        <v>30</v>
      </c>
      <c r="L5" s="197" t="s">
        <v>65</v>
      </c>
    </row>
    <row r="6" spans="1:12" x14ac:dyDescent="0.15">
      <c r="A6" s="181"/>
      <c r="B6" s="182"/>
      <c r="C6" s="188"/>
      <c r="D6" s="189"/>
      <c r="E6" s="190"/>
      <c r="F6" s="191"/>
      <c r="G6" s="193"/>
      <c r="H6" s="191"/>
      <c r="I6" s="193"/>
      <c r="J6" s="195"/>
      <c r="K6" s="195"/>
      <c r="L6" s="198"/>
    </row>
    <row r="7" spans="1:12" ht="27" customHeight="1" x14ac:dyDescent="0.15">
      <c r="A7" s="181"/>
      <c r="B7" s="182"/>
      <c r="C7" s="188"/>
      <c r="D7" s="189"/>
      <c r="E7" s="190"/>
      <c r="F7" s="200"/>
      <c r="G7" s="201"/>
      <c r="H7" s="200"/>
      <c r="I7" s="201"/>
      <c r="J7" s="195"/>
      <c r="K7" s="195"/>
      <c r="L7" s="198"/>
    </row>
    <row r="8" spans="1:12" x14ac:dyDescent="0.15">
      <c r="A8" s="181"/>
      <c r="B8" s="182"/>
      <c r="C8" s="191"/>
      <c r="D8" s="192"/>
      <c r="E8" s="193"/>
      <c r="F8" s="191" t="s">
        <v>27</v>
      </c>
      <c r="G8" s="193"/>
      <c r="H8" s="191" t="s">
        <v>28</v>
      </c>
      <c r="I8" s="193"/>
      <c r="J8" s="196"/>
      <c r="K8" s="196"/>
      <c r="L8" s="199"/>
    </row>
    <row r="9" spans="1:12" x14ac:dyDescent="0.15">
      <c r="A9" s="181"/>
      <c r="B9" s="182"/>
      <c r="C9" s="202" t="s">
        <v>15</v>
      </c>
      <c r="D9" s="204" t="s">
        <v>16</v>
      </c>
      <c r="E9" s="205"/>
      <c r="F9" s="65" t="s">
        <v>17</v>
      </c>
      <c r="G9" s="65" t="s">
        <v>19</v>
      </c>
      <c r="H9" s="65" t="s">
        <v>17</v>
      </c>
      <c r="I9" s="65" t="s">
        <v>19</v>
      </c>
      <c r="J9" s="65" t="s">
        <v>12</v>
      </c>
      <c r="K9" s="65" t="s">
        <v>13</v>
      </c>
      <c r="L9" s="45" t="s">
        <v>14</v>
      </c>
    </row>
    <row r="10" spans="1:12" ht="15" thickBot="1" x14ac:dyDescent="0.2">
      <c r="A10" s="183"/>
      <c r="B10" s="184"/>
      <c r="C10" s="203"/>
      <c r="D10" s="206"/>
      <c r="E10" s="207"/>
      <c r="F10" s="66" t="s">
        <v>18</v>
      </c>
      <c r="G10" s="66" t="s">
        <v>10</v>
      </c>
      <c r="H10" s="66" t="s">
        <v>20</v>
      </c>
      <c r="I10" s="66" t="s">
        <v>10</v>
      </c>
      <c r="J10" s="46" t="s">
        <v>32</v>
      </c>
      <c r="K10" s="46" t="s">
        <v>9</v>
      </c>
      <c r="L10" s="47" t="s">
        <v>33</v>
      </c>
    </row>
    <row r="11" spans="1:12" ht="22.5" customHeight="1" thickTop="1" x14ac:dyDescent="0.15">
      <c r="A11" s="48"/>
      <c r="B11" s="70"/>
      <c r="C11" s="49"/>
      <c r="D11" s="71"/>
      <c r="E11" s="49"/>
      <c r="F11" s="71"/>
      <c r="G11" s="72"/>
      <c r="H11" s="71"/>
      <c r="I11" s="72"/>
      <c r="J11" s="71"/>
      <c r="K11" s="71"/>
      <c r="L11" s="73"/>
    </row>
    <row r="12" spans="1:12" ht="22.5" customHeight="1" x14ac:dyDescent="0.15">
      <c r="A12" s="50"/>
      <c r="B12" s="74"/>
      <c r="C12" s="51"/>
      <c r="D12" s="75"/>
      <c r="E12" s="51"/>
      <c r="F12" s="75"/>
      <c r="G12" s="76"/>
      <c r="H12" s="75"/>
      <c r="I12" s="76"/>
      <c r="J12" s="75"/>
      <c r="K12" s="75"/>
      <c r="L12" s="77"/>
    </row>
    <row r="13" spans="1:12" ht="22.5" customHeight="1" x14ac:dyDescent="0.15">
      <c r="A13" s="50"/>
      <c r="B13" s="78"/>
      <c r="C13" s="53"/>
      <c r="D13" s="79"/>
      <c r="E13" s="53"/>
      <c r="F13" s="80"/>
      <c r="G13" s="76"/>
      <c r="H13" s="75"/>
      <c r="I13" s="76"/>
      <c r="J13" s="75"/>
      <c r="K13" s="75"/>
      <c r="L13" s="77"/>
    </row>
    <row r="14" spans="1:12" ht="22.5" customHeight="1" x14ac:dyDescent="0.15">
      <c r="A14" s="50"/>
      <c r="B14" s="74"/>
      <c r="C14" s="51"/>
      <c r="D14" s="75"/>
      <c r="E14" s="51"/>
      <c r="F14" s="75"/>
      <c r="G14" s="76"/>
      <c r="H14" s="75"/>
      <c r="I14" s="76"/>
      <c r="J14" s="75"/>
      <c r="K14" s="75"/>
      <c r="L14" s="77"/>
    </row>
    <row r="15" spans="1:12" ht="22.5" customHeight="1" x14ac:dyDescent="0.15">
      <c r="A15" s="50"/>
      <c r="B15" s="74"/>
      <c r="C15" s="51"/>
      <c r="D15" s="75"/>
      <c r="E15" s="51"/>
      <c r="F15" s="75"/>
      <c r="G15" s="76"/>
      <c r="H15" s="75"/>
      <c r="I15" s="76"/>
      <c r="J15" s="75"/>
      <c r="K15" s="75"/>
      <c r="L15" s="77"/>
    </row>
    <row r="16" spans="1:12" ht="22.5" customHeight="1" x14ac:dyDescent="0.15">
      <c r="A16" s="50"/>
      <c r="B16" s="74"/>
      <c r="C16" s="51"/>
      <c r="D16" s="75"/>
      <c r="E16" s="51"/>
      <c r="F16" s="75"/>
      <c r="G16" s="76"/>
      <c r="H16" s="75"/>
      <c r="I16" s="76"/>
      <c r="J16" s="75"/>
      <c r="K16" s="75"/>
      <c r="L16" s="77"/>
    </row>
    <row r="17" spans="1:12" ht="22.5" customHeight="1" x14ac:dyDescent="0.15">
      <c r="A17" s="50"/>
      <c r="B17" s="74"/>
      <c r="C17" s="51"/>
      <c r="D17" s="75"/>
      <c r="E17" s="51"/>
      <c r="F17" s="75"/>
      <c r="G17" s="76"/>
      <c r="H17" s="75"/>
      <c r="I17" s="76"/>
      <c r="J17" s="75"/>
      <c r="K17" s="75"/>
      <c r="L17" s="77"/>
    </row>
    <row r="18" spans="1:12" ht="22.5" customHeight="1" x14ac:dyDescent="0.15">
      <c r="A18" s="50"/>
      <c r="B18" s="74"/>
      <c r="C18" s="51"/>
      <c r="D18" s="75"/>
      <c r="E18" s="51"/>
      <c r="F18" s="75"/>
      <c r="G18" s="76"/>
      <c r="H18" s="75"/>
      <c r="I18" s="76"/>
      <c r="J18" s="75"/>
      <c r="K18" s="75"/>
      <c r="L18" s="77"/>
    </row>
    <row r="19" spans="1:12" ht="22.5" customHeight="1" x14ac:dyDescent="0.15">
      <c r="A19" s="50"/>
      <c r="B19" s="74"/>
      <c r="C19" s="51"/>
      <c r="D19" s="75"/>
      <c r="E19" s="51"/>
      <c r="F19" s="75"/>
      <c r="G19" s="76"/>
      <c r="H19" s="75"/>
      <c r="I19" s="76"/>
      <c r="J19" s="75"/>
      <c r="K19" s="75"/>
      <c r="L19" s="77"/>
    </row>
    <row r="20" spans="1:12" ht="22.5" customHeight="1" thickBot="1" x14ac:dyDescent="0.2">
      <c r="A20" s="52"/>
      <c r="B20" s="78"/>
      <c r="C20" s="53"/>
      <c r="D20" s="79"/>
      <c r="E20" s="53"/>
      <c r="F20" s="79"/>
      <c r="G20" s="81"/>
      <c r="H20" s="79"/>
      <c r="I20" s="81"/>
      <c r="J20" s="79"/>
      <c r="K20" s="79"/>
      <c r="L20" s="82"/>
    </row>
    <row r="21" spans="1:12" ht="22.5" customHeight="1" thickTop="1" thickBot="1" x14ac:dyDescent="0.2">
      <c r="A21" s="208" t="s">
        <v>21</v>
      </c>
      <c r="B21" s="209"/>
      <c r="C21" s="83" t="s">
        <v>22</v>
      </c>
      <c r="D21" s="64" t="s">
        <v>22</v>
      </c>
      <c r="E21" s="83"/>
      <c r="F21" s="84">
        <f>SUM(F11:F20)</f>
        <v>0</v>
      </c>
      <c r="G21" s="85"/>
      <c r="H21" s="84">
        <f>SUM(H11:H20)</f>
        <v>0</v>
      </c>
      <c r="I21" s="85"/>
      <c r="J21" s="84">
        <f>SUM(J11:J20)</f>
        <v>0</v>
      </c>
      <c r="K21" s="84">
        <f>SUM(K11:K20)</f>
        <v>0</v>
      </c>
      <c r="L21" s="86"/>
    </row>
    <row r="22" spans="1:12" ht="20.100000000000001" customHeight="1" thickTop="1" x14ac:dyDescent="0.15">
      <c r="A22" s="67"/>
      <c r="B22" s="67"/>
      <c r="C22" s="87"/>
      <c r="D22" s="67"/>
      <c r="E22" s="67"/>
      <c r="F22" s="57"/>
      <c r="G22" s="58"/>
      <c r="H22" s="57"/>
      <c r="I22" s="58"/>
      <c r="J22" s="57"/>
      <c r="K22" s="57"/>
      <c r="L22" s="59"/>
    </row>
    <row r="23" spans="1:12" ht="20.100000000000001" customHeight="1" x14ac:dyDescent="0.15">
      <c r="A23" s="176" t="s">
        <v>23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ht="20.100000000000001" customHeight="1" x14ac:dyDescent="0.15">
      <c r="A24" s="176" t="s">
        <v>24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</row>
    <row r="25" spans="1:12" s="63" customFormat="1" ht="14.25" x14ac:dyDescent="0.15">
      <c r="A25" s="88"/>
      <c r="B25" s="89"/>
      <c r="C25" s="90"/>
      <c r="D25" s="89"/>
      <c r="E25" s="91"/>
      <c r="F25" s="89"/>
      <c r="G25" s="89"/>
      <c r="H25" s="89"/>
      <c r="I25" s="89"/>
      <c r="J25" s="89"/>
      <c r="K25" s="89"/>
      <c r="L25" s="92"/>
    </row>
    <row r="26" spans="1:12" x14ac:dyDescent="0.15">
      <c r="A26" s="54" t="s">
        <v>46</v>
      </c>
      <c r="B26" s="54"/>
      <c r="D26" s="54"/>
      <c r="E26" s="54"/>
      <c r="F26" s="54"/>
    </row>
    <row r="28" spans="1:12" ht="18.75" customHeight="1" x14ac:dyDescent="0.15">
      <c r="E28" s="177" t="s">
        <v>43</v>
      </c>
      <c r="F28" s="177"/>
      <c r="G28" s="177"/>
      <c r="H28" s="177"/>
      <c r="I28" s="177"/>
      <c r="J28" s="178" t="s">
        <v>57</v>
      </c>
      <c r="K28" s="178"/>
      <c r="L28" s="178"/>
    </row>
    <row r="29" spans="1:12" ht="11.25" customHeight="1" x14ac:dyDescent="0.15">
      <c r="A29" s="40" t="s">
        <v>47</v>
      </c>
      <c r="B29" s="40"/>
      <c r="E29" s="177"/>
      <c r="F29" s="177"/>
      <c r="G29" s="177"/>
      <c r="H29" s="177"/>
      <c r="I29" s="177"/>
    </row>
    <row r="30" spans="1:12" ht="15" thickBot="1" x14ac:dyDescent="0.2">
      <c r="A30" s="41"/>
      <c r="B30" s="42"/>
      <c r="C30" s="69"/>
      <c r="D30" s="42"/>
      <c r="E30" s="43"/>
      <c r="F30" s="42"/>
      <c r="G30" s="42"/>
      <c r="H30" s="42"/>
      <c r="I30" s="42"/>
      <c r="J30" s="42"/>
      <c r="K30" s="42"/>
      <c r="L30" s="44" t="s">
        <v>29</v>
      </c>
    </row>
    <row r="31" spans="1:12" ht="14.25" customHeight="1" thickTop="1" x14ac:dyDescent="0.15">
      <c r="A31" s="179" t="s">
        <v>50</v>
      </c>
      <c r="B31" s="180"/>
      <c r="C31" s="185" t="s">
        <v>11</v>
      </c>
      <c r="D31" s="186"/>
      <c r="E31" s="187"/>
      <c r="F31" s="185" t="s">
        <v>25</v>
      </c>
      <c r="G31" s="187"/>
      <c r="H31" s="185" t="s">
        <v>26</v>
      </c>
      <c r="I31" s="187"/>
      <c r="J31" s="194" t="s">
        <v>31</v>
      </c>
      <c r="K31" s="194" t="s">
        <v>30</v>
      </c>
      <c r="L31" s="197" t="s">
        <v>65</v>
      </c>
    </row>
    <row r="32" spans="1:12" x14ac:dyDescent="0.15">
      <c r="A32" s="181"/>
      <c r="B32" s="182"/>
      <c r="C32" s="188"/>
      <c r="D32" s="189"/>
      <c r="E32" s="190"/>
      <c r="F32" s="191"/>
      <c r="G32" s="193"/>
      <c r="H32" s="191"/>
      <c r="I32" s="193"/>
      <c r="J32" s="195"/>
      <c r="K32" s="195"/>
      <c r="L32" s="198"/>
    </row>
    <row r="33" spans="1:12" ht="27" customHeight="1" x14ac:dyDescent="0.15">
      <c r="A33" s="181"/>
      <c r="B33" s="182"/>
      <c r="C33" s="188"/>
      <c r="D33" s="189"/>
      <c r="E33" s="190"/>
      <c r="F33" s="200"/>
      <c r="G33" s="201"/>
      <c r="H33" s="200"/>
      <c r="I33" s="201"/>
      <c r="J33" s="195"/>
      <c r="K33" s="195"/>
      <c r="L33" s="198"/>
    </row>
    <row r="34" spans="1:12" x14ac:dyDescent="0.15">
      <c r="A34" s="181"/>
      <c r="B34" s="182"/>
      <c r="C34" s="191"/>
      <c r="D34" s="192"/>
      <c r="E34" s="193"/>
      <c r="F34" s="191" t="s">
        <v>27</v>
      </c>
      <c r="G34" s="193"/>
      <c r="H34" s="191" t="s">
        <v>28</v>
      </c>
      <c r="I34" s="193"/>
      <c r="J34" s="196"/>
      <c r="K34" s="196"/>
      <c r="L34" s="199"/>
    </row>
    <row r="35" spans="1:12" x14ac:dyDescent="0.15">
      <c r="A35" s="181"/>
      <c r="B35" s="182"/>
      <c r="C35" s="202" t="s">
        <v>15</v>
      </c>
      <c r="D35" s="204" t="s">
        <v>16</v>
      </c>
      <c r="E35" s="205"/>
      <c r="F35" s="65" t="s">
        <v>17</v>
      </c>
      <c r="G35" s="65" t="s">
        <v>19</v>
      </c>
      <c r="H35" s="65" t="s">
        <v>17</v>
      </c>
      <c r="I35" s="65" t="s">
        <v>19</v>
      </c>
      <c r="J35" s="65" t="s">
        <v>12</v>
      </c>
      <c r="K35" s="65" t="s">
        <v>13</v>
      </c>
      <c r="L35" s="45" t="s">
        <v>14</v>
      </c>
    </row>
    <row r="36" spans="1:12" ht="15" thickBot="1" x14ac:dyDescent="0.2">
      <c r="A36" s="183"/>
      <c r="B36" s="184"/>
      <c r="C36" s="203"/>
      <c r="D36" s="206"/>
      <c r="E36" s="207"/>
      <c r="F36" s="66" t="s">
        <v>18</v>
      </c>
      <c r="G36" s="66" t="s">
        <v>10</v>
      </c>
      <c r="H36" s="66" t="s">
        <v>20</v>
      </c>
      <c r="I36" s="66" t="s">
        <v>10</v>
      </c>
      <c r="J36" s="46" t="s">
        <v>32</v>
      </c>
      <c r="K36" s="46" t="s">
        <v>9</v>
      </c>
      <c r="L36" s="47" t="s">
        <v>33</v>
      </c>
    </row>
    <row r="37" spans="1:12" ht="22.5" customHeight="1" thickTop="1" x14ac:dyDescent="0.15">
      <c r="A37" s="48"/>
      <c r="B37" s="70"/>
      <c r="C37" s="49"/>
      <c r="D37" s="71"/>
      <c r="E37" s="49"/>
      <c r="F37" s="71"/>
      <c r="G37" s="72"/>
      <c r="H37" s="71"/>
      <c r="I37" s="72"/>
      <c r="J37" s="71"/>
      <c r="K37" s="71"/>
      <c r="L37" s="73"/>
    </row>
    <row r="38" spans="1:12" ht="22.5" customHeight="1" x14ac:dyDescent="0.15">
      <c r="A38" s="50"/>
      <c r="B38" s="74"/>
      <c r="C38" s="51"/>
      <c r="D38" s="75"/>
      <c r="E38" s="51"/>
      <c r="F38" s="75"/>
      <c r="G38" s="76"/>
      <c r="H38" s="75"/>
      <c r="I38" s="76"/>
      <c r="J38" s="75"/>
      <c r="K38" s="75"/>
      <c r="L38" s="77"/>
    </row>
    <row r="39" spans="1:12" ht="22.5" customHeight="1" x14ac:dyDescent="0.15">
      <c r="A39" s="50"/>
      <c r="B39" s="78"/>
      <c r="C39" s="53"/>
      <c r="D39" s="79"/>
      <c r="E39" s="53"/>
      <c r="F39" s="80"/>
      <c r="G39" s="76"/>
      <c r="H39" s="75"/>
      <c r="I39" s="76"/>
      <c r="J39" s="75"/>
      <c r="K39" s="75"/>
      <c r="L39" s="77"/>
    </row>
    <row r="40" spans="1:12" ht="22.5" customHeight="1" x14ac:dyDescent="0.15">
      <c r="A40" s="50"/>
      <c r="B40" s="74"/>
      <c r="C40" s="51"/>
      <c r="D40" s="75"/>
      <c r="E40" s="51"/>
      <c r="F40" s="75"/>
      <c r="G40" s="76"/>
      <c r="H40" s="75"/>
      <c r="I40" s="76"/>
      <c r="J40" s="75"/>
      <c r="K40" s="75"/>
      <c r="L40" s="77"/>
    </row>
    <row r="41" spans="1:12" ht="22.5" customHeight="1" x14ac:dyDescent="0.15">
      <c r="A41" s="50"/>
      <c r="B41" s="74"/>
      <c r="C41" s="51"/>
      <c r="D41" s="75"/>
      <c r="E41" s="51"/>
      <c r="F41" s="75"/>
      <c r="G41" s="76"/>
      <c r="H41" s="75"/>
      <c r="I41" s="76"/>
      <c r="J41" s="75"/>
      <c r="K41" s="75"/>
      <c r="L41" s="77"/>
    </row>
    <row r="42" spans="1:12" ht="22.5" customHeight="1" x14ac:dyDescent="0.15">
      <c r="A42" s="50"/>
      <c r="B42" s="74"/>
      <c r="C42" s="51"/>
      <c r="D42" s="75"/>
      <c r="E42" s="51"/>
      <c r="F42" s="75"/>
      <c r="G42" s="76"/>
      <c r="H42" s="75"/>
      <c r="I42" s="76"/>
      <c r="J42" s="75"/>
      <c r="K42" s="75"/>
      <c r="L42" s="77"/>
    </row>
    <row r="43" spans="1:12" ht="22.5" customHeight="1" x14ac:dyDescent="0.15">
      <c r="A43" s="50"/>
      <c r="B43" s="74"/>
      <c r="C43" s="51"/>
      <c r="D43" s="75"/>
      <c r="E43" s="51"/>
      <c r="F43" s="75"/>
      <c r="G43" s="76"/>
      <c r="H43" s="75"/>
      <c r="I43" s="76"/>
      <c r="J43" s="75"/>
      <c r="K43" s="75"/>
      <c r="L43" s="77"/>
    </row>
    <row r="44" spans="1:12" ht="22.5" customHeight="1" x14ac:dyDescent="0.15">
      <c r="A44" s="50"/>
      <c r="B44" s="74"/>
      <c r="C44" s="51"/>
      <c r="D44" s="75"/>
      <c r="E44" s="51"/>
      <c r="F44" s="75"/>
      <c r="G44" s="76"/>
      <c r="H44" s="75"/>
      <c r="I44" s="76"/>
      <c r="J44" s="75"/>
      <c r="K44" s="75"/>
      <c r="L44" s="77"/>
    </row>
    <row r="45" spans="1:12" ht="22.5" customHeight="1" x14ac:dyDescent="0.15">
      <c r="A45" s="50"/>
      <c r="B45" s="74"/>
      <c r="C45" s="51"/>
      <c r="D45" s="75"/>
      <c r="E45" s="51"/>
      <c r="F45" s="75"/>
      <c r="G45" s="76"/>
      <c r="H45" s="75"/>
      <c r="I45" s="76"/>
      <c r="J45" s="75"/>
      <c r="K45" s="75"/>
      <c r="L45" s="77"/>
    </row>
    <row r="46" spans="1:12" ht="22.5" customHeight="1" thickBot="1" x14ac:dyDescent="0.2">
      <c r="A46" s="52"/>
      <c r="B46" s="78"/>
      <c r="C46" s="53"/>
      <c r="D46" s="79"/>
      <c r="E46" s="53"/>
      <c r="F46" s="79"/>
      <c r="G46" s="81"/>
      <c r="H46" s="79"/>
      <c r="I46" s="81"/>
      <c r="J46" s="79"/>
      <c r="K46" s="79"/>
      <c r="L46" s="82"/>
    </row>
    <row r="47" spans="1:12" ht="22.5" customHeight="1" thickTop="1" thickBot="1" x14ac:dyDescent="0.2">
      <c r="A47" s="208" t="s">
        <v>21</v>
      </c>
      <c r="B47" s="209"/>
      <c r="C47" s="83" t="s">
        <v>22</v>
      </c>
      <c r="D47" s="64" t="s">
        <v>22</v>
      </c>
      <c r="E47" s="83"/>
      <c r="F47" s="84">
        <f>SUM(F37:F46)</f>
        <v>0</v>
      </c>
      <c r="G47" s="85"/>
      <c r="H47" s="84">
        <f>SUM(H37:H46)</f>
        <v>0</v>
      </c>
      <c r="I47" s="85"/>
      <c r="J47" s="84">
        <f>SUM(J37:J46)</f>
        <v>0</v>
      </c>
      <c r="K47" s="84">
        <f>SUM(K37:K46)</f>
        <v>0</v>
      </c>
      <c r="L47" s="86"/>
    </row>
    <row r="48" spans="1:12" ht="20.100000000000001" customHeight="1" thickTop="1" x14ac:dyDescent="0.15">
      <c r="A48" s="67"/>
      <c r="B48" s="67"/>
      <c r="C48" s="87"/>
      <c r="D48" s="67"/>
      <c r="E48" s="67"/>
      <c r="F48" s="57"/>
      <c r="G48" s="58"/>
      <c r="H48" s="57"/>
      <c r="I48" s="58"/>
      <c r="J48" s="57"/>
      <c r="K48" s="57"/>
      <c r="L48" s="59"/>
    </row>
    <row r="49" spans="1:12" ht="20.100000000000001" customHeight="1" x14ac:dyDescent="0.15">
      <c r="A49" s="176" t="s">
        <v>23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</row>
    <row r="50" spans="1:12" ht="20.100000000000001" customHeight="1" x14ac:dyDescent="0.15">
      <c r="A50" s="176" t="s">
        <v>24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</row>
    <row r="51" spans="1:12" s="63" customFormat="1" ht="14.25" x14ac:dyDescent="0.15">
      <c r="A51" s="88"/>
      <c r="B51" s="89"/>
      <c r="C51" s="90"/>
      <c r="D51" s="89"/>
      <c r="E51" s="91"/>
      <c r="F51" s="89"/>
      <c r="G51" s="89"/>
      <c r="H51" s="89"/>
      <c r="I51" s="89"/>
      <c r="J51" s="89"/>
      <c r="K51" s="89"/>
      <c r="L51" s="92"/>
    </row>
    <row r="52" spans="1:12" x14ac:dyDescent="0.15">
      <c r="A52" s="54" t="s">
        <v>46</v>
      </c>
      <c r="B52" s="54"/>
      <c r="D52" s="54"/>
      <c r="E52" s="54"/>
      <c r="F52" s="54"/>
    </row>
  </sheetData>
  <mergeCells count="36">
    <mergeCell ref="A21:B21"/>
    <mergeCell ref="E2:I3"/>
    <mergeCell ref="J2:L2"/>
    <mergeCell ref="A5:B10"/>
    <mergeCell ref="C5:E8"/>
    <mergeCell ref="F5:G6"/>
    <mergeCell ref="H5:I6"/>
    <mergeCell ref="J5:J8"/>
    <mergeCell ref="K5:K8"/>
    <mergeCell ref="L5:L8"/>
    <mergeCell ref="F7:G7"/>
    <mergeCell ref="H7:I7"/>
    <mergeCell ref="F8:G8"/>
    <mergeCell ref="H8:I8"/>
    <mergeCell ref="C9:C10"/>
    <mergeCell ref="D9:E10"/>
    <mergeCell ref="A23:L23"/>
    <mergeCell ref="A24:L24"/>
    <mergeCell ref="C35:C36"/>
    <mergeCell ref="D35:E36"/>
    <mergeCell ref="A47:B47"/>
    <mergeCell ref="A49:L49"/>
    <mergeCell ref="E28:I29"/>
    <mergeCell ref="J28:L28"/>
    <mergeCell ref="A50:L50"/>
    <mergeCell ref="A31:B36"/>
    <mergeCell ref="C31:E34"/>
    <mergeCell ref="K31:K34"/>
    <mergeCell ref="L31:L34"/>
    <mergeCell ref="F33:G33"/>
    <mergeCell ref="H33:I33"/>
    <mergeCell ref="F34:G34"/>
    <mergeCell ref="H34:I34"/>
    <mergeCell ref="F31:G32"/>
    <mergeCell ref="H31:I32"/>
    <mergeCell ref="J31:J34"/>
  </mergeCells>
  <phoneticPr fontId="1"/>
  <dataValidations count="1">
    <dataValidation allowBlank="1" showInputMessage="1" sqref="C11:C20 C37:C46"/>
  </dataValidations>
  <printOptions horizontalCentered="1"/>
  <pageMargins left="0" right="0" top="1.3385826771653544" bottom="0.15748031496062992" header="0.31496062992125984" footer="0.31496062992125984"/>
  <pageSetup paperSize="9" fitToWidth="3" orientation="landscape" r:id="rId1"/>
  <rowBreaks count="1" manualBreakCount="1">
    <brk id="26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J44"/>
  <sheetViews>
    <sheetView view="pageBreakPreview" zoomScale="55" zoomScaleNormal="100" zoomScaleSheetLayoutView="55" workbookViewId="0">
      <selection activeCell="I27" sqref="I27"/>
    </sheetView>
  </sheetViews>
  <sheetFormatPr defaultRowHeight="30" customHeight="1" x14ac:dyDescent="0.15"/>
  <cols>
    <col min="1" max="1" width="1.875" style="94" customWidth="1"/>
    <col min="2" max="3" width="5.75" style="94" customWidth="1"/>
    <col min="4" max="4" width="24" style="94" customWidth="1"/>
    <col min="5" max="5" width="24" style="95" customWidth="1"/>
    <col min="6" max="6" width="8.75" style="96" customWidth="1"/>
    <col min="7" max="7" width="17.25" style="94" customWidth="1"/>
    <col min="8" max="8" width="9" style="94"/>
    <col min="9" max="11" width="8.875" style="94" customWidth="1"/>
    <col min="12" max="16384" width="9" style="94"/>
  </cols>
  <sheetData>
    <row r="1" spans="1:10" ht="26.45" customHeight="1" x14ac:dyDescent="0.2">
      <c r="A1" s="93"/>
      <c r="G1" s="150" t="s">
        <v>111</v>
      </c>
      <c r="H1" s="97"/>
    </row>
    <row r="2" spans="1:10" ht="17.25" x14ac:dyDescent="0.15">
      <c r="A2" s="98"/>
      <c r="B2" s="215" t="s">
        <v>67</v>
      </c>
      <c r="C2" s="215"/>
      <c r="D2" s="215"/>
      <c r="E2" s="215"/>
      <c r="F2" s="215"/>
      <c r="G2" s="215"/>
      <c r="H2" s="98"/>
      <c r="I2" s="98"/>
    </row>
    <row r="3" spans="1:10" ht="13.5" x14ac:dyDescent="0.15">
      <c r="A3" s="98"/>
      <c r="B3" s="99"/>
      <c r="C3" s="100"/>
      <c r="D3" s="100"/>
      <c r="E3" s="100"/>
      <c r="F3" s="100"/>
      <c r="G3" s="100"/>
      <c r="H3" s="98"/>
      <c r="I3" s="98"/>
    </row>
    <row r="4" spans="1:10" ht="15" customHeight="1" x14ac:dyDescent="0.15">
      <c r="B4" s="101" t="s">
        <v>68</v>
      </c>
      <c r="C4" s="101"/>
      <c r="D4" s="98"/>
      <c r="E4" s="102"/>
      <c r="F4" s="103"/>
      <c r="G4" s="98"/>
      <c r="H4" s="98"/>
      <c r="I4" s="98"/>
    </row>
    <row r="5" spans="1:10" ht="35.1" customHeight="1" x14ac:dyDescent="0.15">
      <c r="A5" s="98"/>
      <c r="B5" s="104" t="s">
        <v>69</v>
      </c>
      <c r="C5" s="216" t="s">
        <v>70</v>
      </c>
      <c r="D5" s="105" t="s">
        <v>71</v>
      </c>
      <c r="E5" s="106"/>
      <c r="F5" s="107" t="s">
        <v>6</v>
      </c>
      <c r="G5" s="108"/>
      <c r="H5" s="98"/>
      <c r="I5" s="98"/>
    </row>
    <row r="6" spans="1:10" ht="35.1" customHeight="1" x14ac:dyDescent="0.15">
      <c r="A6" s="98"/>
      <c r="B6" s="104" t="s">
        <v>72</v>
      </c>
      <c r="C6" s="216"/>
      <c r="D6" s="105" t="s">
        <v>73</v>
      </c>
      <c r="E6" s="106"/>
      <c r="F6" s="107" t="s">
        <v>5</v>
      </c>
      <c r="G6" s="108"/>
      <c r="H6" s="98"/>
      <c r="I6" s="109"/>
      <c r="J6" s="110"/>
    </row>
    <row r="7" spans="1:10" ht="35.1" customHeight="1" x14ac:dyDescent="0.15">
      <c r="A7" s="98"/>
      <c r="B7" s="104" t="s">
        <v>74</v>
      </c>
      <c r="C7" s="216"/>
      <c r="D7" s="105" t="s">
        <v>75</v>
      </c>
      <c r="E7" s="106"/>
      <c r="F7" s="107" t="s">
        <v>5</v>
      </c>
      <c r="G7" s="111"/>
      <c r="H7" s="98"/>
      <c r="I7" s="112"/>
      <c r="J7" s="110"/>
    </row>
    <row r="8" spans="1:10" ht="35.1" customHeight="1" x14ac:dyDescent="0.15">
      <c r="A8" s="98"/>
      <c r="B8" s="104" t="s">
        <v>76</v>
      </c>
      <c r="C8" s="216"/>
      <c r="D8" s="105" t="s">
        <v>3</v>
      </c>
      <c r="E8" s="113" t="str">
        <f>IF(E6="","",E7/E6*100)</f>
        <v/>
      </c>
      <c r="F8" s="107" t="s">
        <v>7</v>
      </c>
      <c r="G8" s="111" t="str">
        <f>B7&amp;"/"&amp;B6&amp;"×100"</f>
        <v>C/B×100</v>
      </c>
      <c r="H8" s="98"/>
      <c r="I8" s="98"/>
    </row>
    <row r="9" spans="1:10" ht="35.1" customHeight="1" x14ac:dyDescent="0.15">
      <c r="A9" s="98"/>
      <c r="B9" s="104" t="s">
        <v>77</v>
      </c>
      <c r="C9" s="216"/>
      <c r="D9" s="105" t="s">
        <v>78</v>
      </c>
      <c r="E9" s="106"/>
      <c r="F9" s="107" t="s">
        <v>5</v>
      </c>
      <c r="G9" s="108"/>
      <c r="H9" s="98"/>
      <c r="I9" s="114"/>
      <c r="J9" s="115"/>
    </row>
    <row r="10" spans="1:10" ht="35.1" customHeight="1" x14ac:dyDescent="0.15">
      <c r="A10" s="98"/>
      <c r="B10" s="104" t="s">
        <v>79</v>
      </c>
      <c r="C10" s="216"/>
      <c r="D10" s="105" t="s">
        <v>80</v>
      </c>
      <c r="E10" s="116" t="str">
        <f>IF(E9="","",E7-E9)</f>
        <v/>
      </c>
      <c r="F10" s="107" t="s">
        <v>5</v>
      </c>
      <c r="G10" s="108" t="s">
        <v>81</v>
      </c>
      <c r="H10" s="98"/>
      <c r="I10" s="117"/>
      <c r="J10" s="115"/>
    </row>
    <row r="11" spans="1:10" ht="35.1" customHeight="1" x14ac:dyDescent="0.15">
      <c r="A11" s="118"/>
      <c r="B11" s="104" t="s">
        <v>82</v>
      </c>
      <c r="C11" s="216"/>
      <c r="D11" s="105" t="s">
        <v>8</v>
      </c>
      <c r="E11" s="119"/>
      <c r="F11" s="120" t="s">
        <v>83</v>
      </c>
      <c r="G11" s="121" t="s">
        <v>84</v>
      </c>
      <c r="H11" s="118"/>
      <c r="I11" s="118"/>
    </row>
    <row r="12" spans="1:10" ht="35.1" customHeight="1" x14ac:dyDescent="0.15">
      <c r="A12" s="98"/>
      <c r="B12" s="104" t="s">
        <v>85</v>
      </c>
      <c r="C12" s="216"/>
      <c r="D12" s="105" t="s">
        <v>4</v>
      </c>
      <c r="E12" s="122" t="str">
        <f>IF(E11="","",E7*E11)</f>
        <v/>
      </c>
      <c r="F12" s="107" t="s">
        <v>6</v>
      </c>
      <c r="G12" s="108" t="s">
        <v>86</v>
      </c>
      <c r="H12" s="98"/>
      <c r="I12" s="98"/>
    </row>
    <row r="13" spans="1:10" ht="35.1" customHeight="1" x14ac:dyDescent="0.15">
      <c r="A13" s="98"/>
      <c r="B13" s="104" t="s">
        <v>87</v>
      </c>
      <c r="C13" s="216"/>
      <c r="D13" s="105" t="s">
        <v>88</v>
      </c>
      <c r="E13" s="122" t="str">
        <f>IF(E11="","",E5+E9*E11)</f>
        <v/>
      </c>
      <c r="F13" s="107" t="s">
        <v>6</v>
      </c>
      <c r="G13" s="121" t="s">
        <v>89</v>
      </c>
      <c r="H13" s="98"/>
      <c r="I13" s="98"/>
    </row>
    <row r="14" spans="1:10" ht="35.1" customHeight="1" thickBot="1" x14ac:dyDescent="0.2">
      <c r="A14" s="98"/>
      <c r="B14" s="123" t="s">
        <v>90</v>
      </c>
      <c r="C14" s="217"/>
      <c r="D14" s="124" t="s">
        <v>91</v>
      </c>
      <c r="E14" s="125" t="str">
        <f>IF(E13="","",E12-E13)</f>
        <v/>
      </c>
      <c r="F14" s="126" t="s">
        <v>122</v>
      </c>
      <c r="G14" s="127" t="s">
        <v>92</v>
      </c>
      <c r="H14" s="98"/>
      <c r="I14" s="98"/>
    </row>
    <row r="15" spans="1:10" ht="35.1" customHeight="1" thickTop="1" x14ac:dyDescent="0.15">
      <c r="A15" s="118"/>
      <c r="B15" s="128" t="s">
        <v>93</v>
      </c>
      <c r="C15" s="210" t="s">
        <v>94</v>
      </c>
      <c r="D15" s="129" t="s">
        <v>95</v>
      </c>
      <c r="E15" s="130" t="str">
        <f>IF(E7="","",E7)</f>
        <v/>
      </c>
      <c r="F15" s="131" t="str">
        <f>F6</f>
        <v>円/年</v>
      </c>
      <c r="G15" s="132" t="s">
        <v>96</v>
      </c>
      <c r="H15" s="118"/>
      <c r="I15" s="118"/>
    </row>
    <row r="16" spans="1:10" ht="35.1" customHeight="1" x14ac:dyDescent="0.15">
      <c r="A16" s="118"/>
      <c r="B16" s="104" t="s">
        <v>97</v>
      </c>
      <c r="C16" s="210"/>
      <c r="D16" s="105" t="s">
        <v>98</v>
      </c>
      <c r="E16" s="119"/>
      <c r="F16" s="107" t="s">
        <v>6</v>
      </c>
      <c r="G16" s="120" t="s">
        <v>99</v>
      </c>
      <c r="H16" s="118"/>
      <c r="I16" s="118"/>
    </row>
    <row r="17" spans="1:10" ht="35.1" customHeight="1" x14ac:dyDescent="0.15">
      <c r="A17" s="118"/>
      <c r="B17" s="133" t="s">
        <v>100</v>
      </c>
      <c r="C17" s="210"/>
      <c r="D17" s="134" t="s">
        <v>101</v>
      </c>
      <c r="E17" s="135" t="str">
        <f>IF(E11="","",15-E11)</f>
        <v/>
      </c>
      <c r="F17" s="136" t="s">
        <v>83</v>
      </c>
      <c r="G17" s="137" t="s">
        <v>102</v>
      </c>
      <c r="H17" s="118"/>
      <c r="I17" s="118"/>
    </row>
    <row r="18" spans="1:10" ht="35.1" customHeight="1" thickBot="1" x14ac:dyDescent="0.2">
      <c r="A18" s="118"/>
      <c r="B18" s="123" t="s">
        <v>103</v>
      </c>
      <c r="C18" s="211"/>
      <c r="D18" s="138" t="s">
        <v>104</v>
      </c>
      <c r="E18" s="125" t="str">
        <f>IF(E17="","",E15*E17-E16)</f>
        <v/>
      </c>
      <c r="F18" s="139" t="s">
        <v>105</v>
      </c>
      <c r="G18" s="127" t="s">
        <v>106</v>
      </c>
      <c r="H18" s="118"/>
      <c r="I18" s="118"/>
    </row>
    <row r="19" spans="1:10" ht="35.1" customHeight="1" thickTop="1" x14ac:dyDescent="0.15">
      <c r="A19" s="118"/>
      <c r="B19" s="140" t="s">
        <v>107</v>
      </c>
      <c r="C19" s="212" t="s">
        <v>108</v>
      </c>
      <c r="D19" s="213"/>
      <c r="E19" s="141" t="str">
        <f>IF(E18="","",E14+E18)</f>
        <v/>
      </c>
      <c r="F19" s="142" t="s">
        <v>109</v>
      </c>
      <c r="G19" s="142" t="s">
        <v>110</v>
      </c>
      <c r="H19" s="118"/>
      <c r="I19" s="118"/>
    </row>
    <row r="20" spans="1:10" ht="13.5" x14ac:dyDescent="0.15">
      <c r="A20" s="118"/>
      <c r="B20" s="214" t="s">
        <v>46</v>
      </c>
      <c r="C20" s="214"/>
      <c r="D20" s="214"/>
      <c r="E20" s="214"/>
      <c r="F20" s="214"/>
      <c r="G20" s="143"/>
      <c r="H20" s="118"/>
      <c r="I20" s="118"/>
    </row>
    <row r="21" spans="1:10" ht="9" customHeight="1" x14ac:dyDescent="0.15">
      <c r="A21" s="118"/>
      <c r="B21" s="118"/>
      <c r="C21" s="118"/>
      <c r="D21" s="118"/>
      <c r="E21" s="118"/>
      <c r="F21" s="144"/>
      <c r="G21" s="118"/>
      <c r="H21" s="118"/>
      <c r="I21" s="118"/>
    </row>
    <row r="22" spans="1:10" ht="15" customHeight="1" x14ac:dyDescent="0.15">
      <c r="A22" s="98"/>
      <c r="B22" s="98"/>
      <c r="C22" s="98"/>
      <c r="D22" s="98"/>
      <c r="E22" s="102"/>
      <c r="F22" s="103"/>
      <c r="G22" s="98"/>
      <c r="H22" s="145"/>
      <c r="I22" s="98"/>
    </row>
    <row r="23" spans="1:10" ht="26.45" customHeight="1" x14ac:dyDescent="0.2">
      <c r="A23" s="93"/>
      <c r="G23" s="150" t="s">
        <v>112</v>
      </c>
      <c r="H23" s="97"/>
    </row>
    <row r="24" spans="1:10" ht="17.25" x14ac:dyDescent="0.15">
      <c r="A24" s="98"/>
      <c r="B24" s="215" t="s">
        <v>67</v>
      </c>
      <c r="C24" s="215"/>
      <c r="D24" s="215"/>
      <c r="E24" s="215"/>
      <c r="F24" s="215"/>
      <c r="G24" s="215"/>
      <c r="H24" s="98"/>
      <c r="I24" s="98"/>
    </row>
    <row r="25" spans="1:10" ht="13.5" x14ac:dyDescent="0.15">
      <c r="A25" s="98"/>
      <c r="B25" s="99"/>
      <c r="C25" s="100"/>
      <c r="D25" s="100"/>
      <c r="E25" s="100"/>
      <c r="F25" s="100"/>
      <c r="G25" s="100"/>
      <c r="H25" s="98"/>
      <c r="I25" s="98"/>
    </row>
    <row r="26" spans="1:10" ht="15" customHeight="1" x14ac:dyDescent="0.15">
      <c r="B26" s="101" t="s">
        <v>68</v>
      </c>
      <c r="C26" s="101"/>
      <c r="D26" s="98"/>
      <c r="E26" s="102"/>
      <c r="F26" s="103"/>
      <c r="G26" s="98"/>
      <c r="H26" s="98"/>
      <c r="I26" s="98"/>
    </row>
    <row r="27" spans="1:10" ht="35.1" customHeight="1" x14ac:dyDescent="0.15">
      <c r="A27" s="98"/>
      <c r="B27" s="104" t="s">
        <v>69</v>
      </c>
      <c r="C27" s="216" t="s">
        <v>70</v>
      </c>
      <c r="D27" s="105" t="s">
        <v>71</v>
      </c>
      <c r="E27" s="106"/>
      <c r="F27" s="107" t="s">
        <v>6</v>
      </c>
      <c r="G27" s="108"/>
      <c r="H27" s="98"/>
      <c r="I27" s="98"/>
    </row>
    <row r="28" spans="1:10" ht="35.1" customHeight="1" x14ac:dyDescent="0.15">
      <c r="A28" s="98"/>
      <c r="B28" s="104" t="s">
        <v>72</v>
      </c>
      <c r="C28" s="216"/>
      <c r="D28" s="105" t="s">
        <v>73</v>
      </c>
      <c r="E28" s="106"/>
      <c r="F28" s="107" t="s">
        <v>5</v>
      </c>
      <c r="G28" s="108"/>
      <c r="H28" s="98"/>
      <c r="I28" s="109"/>
      <c r="J28" s="110"/>
    </row>
    <row r="29" spans="1:10" ht="35.1" customHeight="1" x14ac:dyDescent="0.15">
      <c r="A29" s="98"/>
      <c r="B29" s="104" t="s">
        <v>74</v>
      </c>
      <c r="C29" s="216"/>
      <c r="D29" s="105" t="s">
        <v>75</v>
      </c>
      <c r="E29" s="106"/>
      <c r="F29" s="107" t="s">
        <v>5</v>
      </c>
      <c r="G29" s="111"/>
      <c r="H29" s="98"/>
      <c r="I29" s="112"/>
      <c r="J29" s="110"/>
    </row>
    <row r="30" spans="1:10" ht="35.1" customHeight="1" x14ac:dyDescent="0.15">
      <c r="A30" s="98"/>
      <c r="B30" s="104" t="s">
        <v>76</v>
      </c>
      <c r="C30" s="216"/>
      <c r="D30" s="105" t="s">
        <v>3</v>
      </c>
      <c r="E30" s="113" t="str">
        <f>IF(E28="","",E29/E28*100)</f>
        <v/>
      </c>
      <c r="F30" s="107" t="s">
        <v>7</v>
      </c>
      <c r="G30" s="111" t="str">
        <f>B29&amp;"/"&amp;B28&amp;"×100"</f>
        <v>C/B×100</v>
      </c>
      <c r="H30" s="98"/>
      <c r="I30" s="98"/>
    </row>
    <row r="31" spans="1:10" ht="35.1" customHeight="1" x14ac:dyDescent="0.15">
      <c r="A31" s="98"/>
      <c r="B31" s="104" t="s">
        <v>77</v>
      </c>
      <c r="C31" s="216"/>
      <c r="D31" s="105" t="s">
        <v>78</v>
      </c>
      <c r="E31" s="106"/>
      <c r="F31" s="107" t="s">
        <v>5</v>
      </c>
      <c r="G31" s="108"/>
      <c r="H31" s="98"/>
      <c r="I31" s="114"/>
      <c r="J31" s="115"/>
    </row>
    <row r="32" spans="1:10" ht="35.1" customHeight="1" x14ac:dyDescent="0.15">
      <c r="A32" s="98"/>
      <c r="B32" s="104" t="s">
        <v>79</v>
      </c>
      <c r="C32" s="216"/>
      <c r="D32" s="105" t="s">
        <v>80</v>
      </c>
      <c r="E32" s="116" t="str">
        <f>IF(E31="","",E29-E31)</f>
        <v/>
      </c>
      <c r="F32" s="107" t="s">
        <v>5</v>
      </c>
      <c r="G32" s="108" t="s">
        <v>81</v>
      </c>
      <c r="H32" s="98"/>
      <c r="I32" s="117"/>
      <c r="J32" s="115"/>
    </row>
    <row r="33" spans="1:9" ht="35.1" customHeight="1" x14ac:dyDescent="0.15">
      <c r="A33" s="118"/>
      <c r="B33" s="104" t="s">
        <v>82</v>
      </c>
      <c r="C33" s="216"/>
      <c r="D33" s="105" t="s">
        <v>8</v>
      </c>
      <c r="E33" s="119"/>
      <c r="F33" s="120" t="s">
        <v>83</v>
      </c>
      <c r="G33" s="121" t="s">
        <v>84</v>
      </c>
      <c r="H33" s="118"/>
      <c r="I33" s="118"/>
    </row>
    <row r="34" spans="1:9" ht="35.1" customHeight="1" x14ac:dyDescent="0.15">
      <c r="A34" s="98"/>
      <c r="B34" s="104" t="s">
        <v>85</v>
      </c>
      <c r="C34" s="216"/>
      <c r="D34" s="105" t="s">
        <v>4</v>
      </c>
      <c r="E34" s="122" t="str">
        <f>IF(E33="","",E29*E33)</f>
        <v/>
      </c>
      <c r="F34" s="107" t="s">
        <v>6</v>
      </c>
      <c r="G34" s="108" t="s">
        <v>86</v>
      </c>
      <c r="H34" s="98"/>
      <c r="I34" s="98"/>
    </row>
    <row r="35" spans="1:9" ht="35.1" customHeight="1" x14ac:dyDescent="0.15">
      <c r="A35" s="98"/>
      <c r="B35" s="104" t="s">
        <v>87</v>
      </c>
      <c r="C35" s="216"/>
      <c r="D35" s="105" t="s">
        <v>88</v>
      </c>
      <c r="E35" s="122" t="str">
        <f>IF(E33="","",E27+E31*E33)</f>
        <v/>
      </c>
      <c r="F35" s="107" t="s">
        <v>6</v>
      </c>
      <c r="G35" s="121" t="s">
        <v>89</v>
      </c>
      <c r="H35" s="98"/>
      <c r="I35" s="98"/>
    </row>
    <row r="36" spans="1:9" ht="35.1" customHeight="1" thickBot="1" x14ac:dyDescent="0.2">
      <c r="A36" s="98"/>
      <c r="B36" s="123" t="s">
        <v>90</v>
      </c>
      <c r="C36" s="217"/>
      <c r="D36" s="124" t="s">
        <v>91</v>
      </c>
      <c r="E36" s="125" t="str">
        <f>IF(E35="","",E34-E35)</f>
        <v/>
      </c>
      <c r="F36" s="126" t="s">
        <v>122</v>
      </c>
      <c r="G36" s="127" t="s">
        <v>92</v>
      </c>
      <c r="H36" s="98"/>
      <c r="I36" s="98"/>
    </row>
    <row r="37" spans="1:9" ht="35.1" customHeight="1" thickTop="1" x14ac:dyDescent="0.15">
      <c r="A37" s="118"/>
      <c r="B37" s="128" t="s">
        <v>93</v>
      </c>
      <c r="C37" s="210" t="s">
        <v>94</v>
      </c>
      <c r="D37" s="129" t="s">
        <v>95</v>
      </c>
      <c r="E37" s="130" t="str">
        <f>IF(E29="","",E29)</f>
        <v/>
      </c>
      <c r="F37" s="131" t="str">
        <f>F28</f>
        <v>円/年</v>
      </c>
      <c r="G37" s="132" t="s">
        <v>96</v>
      </c>
      <c r="H37" s="118"/>
      <c r="I37" s="118"/>
    </row>
    <row r="38" spans="1:9" ht="35.1" customHeight="1" x14ac:dyDescent="0.15">
      <c r="A38" s="118"/>
      <c r="B38" s="104" t="s">
        <v>97</v>
      </c>
      <c r="C38" s="210"/>
      <c r="D38" s="105" t="s">
        <v>98</v>
      </c>
      <c r="E38" s="119"/>
      <c r="F38" s="107" t="s">
        <v>6</v>
      </c>
      <c r="G38" s="120" t="s">
        <v>99</v>
      </c>
      <c r="H38" s="118"/>
      <c r="I38" s="118"/>
    </row>
    <row r="39" spans="1:9" ht="35.1" customHeight="1" x14ac:dyDescent="0.15">
      <c r="A39" s="118"/>
      <c r="B39" s="133" t="s">
        <v>100</v>
      </c>
      <c r="C39" s="210"/>
      <c r="D39" s="134" t="s">
        <v>101</v>
      </c>
      <c r="E39" s="135" t="str">
        <f>IF(E33="","",15-E33)</f>
        <v/>
      </c>
      <c r="F39" s="136" t="s">
        <v>83</v>
      </c>
      <c r="G39" s="137" t="s">
        <v>102</v>
      </c>
      <c r="H39" s="118"/>
      <c r="I39" s="118"/>
    </row>
    <row r="40" spans="1:9" ht="35.1" customHeight="1" thickBot="1" x14ac:dyDescent="0.2">
      <c r="A40" s="118"/>
      <c r="B40" s="123" t="s">
        <v>103</v>
      </c>
      <c r="C40" s="211"/>
      <c r="D40" s="138" t="s">
        <v>104</v>
      </c>
      <c r="E40" s="125" t="str">
        <f>IF(E39="","",E37*E39-E38)</f>
        <v/>
      </c>
      <c r="F40" s="139" t="s">
        <v>105</v>
      </c>
      <c r="G40" s="127" t="s">
        <v>106</v>
      </c>
      <c r="H40" s="118"/>
      <c r="I40" s="118"/>
    </row>
    <row r="41" spans="1:9" ht="35.1" customHeight="1" thickTop="1" x14ac:dyDescent="0.15">
      <c r="A41" s="118"/>
      <c r="B41" s="140" t="s">
        <v>107</v>
      </c>
      <c r="C41" s="212" t="s">
        <v>108</v>
      </c>
      <c r="D41" s="213"/>
      <c r="E41" s="141" t="str">
        <f>IF(E40="","",E36+E40)</f>
        <v/>
      </c>
      <c r="F41" s="142" t="s">
        <v>109</v>
      </c>
      <c r="G41" s="142" t="s">
        <v>110</v>
      </c>
      <c r="H41" s="118"/>
      <c r="I41" s="118"/>
    </row>
    <row r="42" spans="1:9" ht="13.5" x14ac:dyDescent="0.15">
      <c r="A42" s="118"/>
      <c r="B42" s="214" t="s">
        <v>46</v>
      </c>
      <c r="C42" s="214"/>
      <c r="D42" s="214"/>
      <c r="E42" s="214"/>
      <c r="F42" s="214"/>
      <c r="G42" s="143"/>
      <c r="H42" s="118"/>
      <c r="I42" s="118"/>
    </row>
    <row r="43" spans="1:9" ht="9" customHeight="1" x14ac:dyDescent="0.15">
      <c r="A43" s="118"/>
      <c r="B43" s="118"/>
      <c r="C43" s="118"/>
      <c r="D43" s="118"/>
      <c r="E43" s="118"/>
      <c r="F43" s="144"/>
      <c r="G43" s="118"/>
      <c r="H43" s="118"/>
      <c r="I43" s="118"/>
    </row>
    <row r="44" spans="1:9" ht="15" customHeight="1" x14ac:dyDescent="0.15">
      <c r="A44" s="98"/>
      <c r="B44" s="98"/>
      <c r="C44" s="98"/>
      <c r="D44" s="98"/>
      <c r="E44" s="102"/>
      <c r="F44" s="103"/>
      <c r="G44" s="98"/>
      <c r="H44" s="145"/>
      <c r="I44" s="98"/>
    </row>
  </sheetData>
  <sheetProtection selectLockedCells="1"/>
  <mergeCells count="10">
    <mergeCell ref="B2:G2"/>
    <mergeCell ref="C5:C14"/>
    <mergeCell ref="C15:C18"/>
    <mergeCell ref="C19:D19"/>
    <mergeCell ref="B20:F20"/>
    <mergeCell ref="C37:C40"/>
    <mergeCell ref="C41:D41"/>
    <mergeCell ref="B42:F42"/>
    <mergeCell ref="B24:G24"/>
    <mergeCell ref="C27:C36"/>
  </mergeCells>
  <phoneticPr fontId="1"/>
  <printOptions horizontalCentered="1"/>
  <pageMargins left="0.70866141732283472" right="0.31496062992125984" top="0.74803149606299213" bottom="0.74803149606299213" header="0.31496062992125984" footer="0.31496062992125984"/>
  <pageSetup paperSize="9" fitToHeight="0" orientation="portrait" r:id="rId1"/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対象施設の概要</vt:lpstr>
      <vt:lpstr>参加申込書</vt:lpstr>
      <vt:lpstr>調査報告書①</vt:lpstr>
      <vt:lpstr>調査報告書②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2018-12-27T05:35:25Z</dcterms:created>
  <dcterms:modified xsi:type="dcterms:W3CDTF">2023-09-14T06:08:17Z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