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4_{BE9D6FBB-EDF6-4907-8053-54D461BA9DD4}" xr6:coauthVersionLast="47" xr6:coauthVersionMax="47" xr10:uidLastSave="{00000000-0000-0000-0000-000000000000}"/>
  <bookViews>
    <workbookView xWindow="-120" yWindow="-120" windowWidth="20730" windowHeight="11160" tabRatio="812" xr2:uid="{00000000-000D-0000-FFFF-FFFF00000000}"/>
  </bookViews>
  <sheets>
    <sheet name="様式5（別紙１）" sheetId="77" r:id="rId1"/>
  </sheets>
  <definedNames>
    <definedName name="_xlnm.Print_Titles" localSheetId="0">'様式5（別紙１）'!$5:$7</definedName>
  </definedNames>
  <calcPr calcId="191029" calcMode="autoNoTable" iterate="1" iterateCount="1"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0" i="77" l="1"/>
  <c r="C121" i="77"/>
  <c r="C120" i="77"/>
  <c r="E43" i="77" l="1"/>
  <c r="E42" i="77"/>
  <c r="C139" i="77" l="1"/>
  <c r="C138" i="77" l="1"/>
  <c r="D129" i="77" l="1"/>
  <c r="D139" i="77" s="1"/>
  <c r="D128" i="77"/>
  <c r="D138" i="77" s="1"/>
  <c r="D31" i="77"/>
  <c r="D121" i="77" s="1"/>
  <c r="D30" i="77"/>
  <c r="D120" i="77" s="1"/>
  <c r="E87" i="77"/>
  <c r="E86" i="77"/>
  <c r="E107" i="77"/>
  <c r="E106" i="77"/>
  <c r="E137" i="77" l="1"/>
  <c r="E136" i="77"/>
  <c r="E135" i="77"/>
  <c r="E134" i="77"/>
  <c r="E133" i="77"/>
  <c r="E132" i="77"/>
  <c r="E131" i="77"/>
  <c r="E130" i="77"/>
  <c r="E129" i="77"/>
  <c r="E128" i="77"/>
  <c r="G121" i="77"/>
  <c r="E113" i="77"/>
  <c r="E112" i="77"/>
  <c r="E111" i="77"/>
  <c r="E110" i="77"/>
  <c r="E109" i="77"/>
  <c r="E108" i="77"/>
  <c r="E105" i="77"/>
  <c r="E104" i="77"/>
  <c r="E103" i="77"/>
  <c r="E102" i="77"/>
  <c r="E101" i="77"/>
  <c r="E100" i="77"/>
  <c r="E99" i="77"/>
  <c r="E98" i="77"/>
  <c r="E97" i="77"/>
  <c r="E96" i="77"/>
  <c r="E95" i="77"/>
  <c r="E94" i="77"/>
  <c r="E93" i="77"/>
  <c r="E92" i="77"/>
  <c r="E91" i="77"/>
  <c r="E90" i="77"/>
  <c r="E89" i="77"/>
  <c r="E88" i="77"/>
  <c r="E119" i="77"/>
  <c r="E118" i="77"/>
  <c r="E85" i="77"/>
  <c r="E84" i="77"/>
  <c r="E59" i="77"/>
  <c r="E58" i="77"/>
  <c r="E57" i="77"/>
  <c r="E56" i="77"/>
  <c r="E55" i="77"/>
  <c r="E54" i="77"/>
  <c r="E53" i="77"/>
  <c r="E52" i="77"/>
  <c r="E117" i="77"/>
  <c r="E116" i="77"/>
  <c r="E51" i="77"/>
  <c r="E50" i="77"/>
  <c r="E49" i="77"/>
  <c r="E48" i="77"/>
  <c r="E47" i="77"/>
  <c r="E46" i="77"/>
  <c r="E75" i="77"/>
  <c r="E74" i="77"/>
  <c r="E73" i="77"/>
  <c r="E72" i="77"/>
  <c r="E71" i="77"/>
  <c r="E70" i="77"/>
  <c r="E69" i="77"/>
  <c r="E68" i="77"/>
  <c r="E67" i="77"/>
  <c r="E66" i="77"/>
  <c r="E65" i="77"/>
  <c r="E64" i="77"/>
  <c r="E63" i="77"/>
  <c r="E62" i="77"/>
  <c r="E61" i="77"/>
  <c r="E60" i="77"/>
  <c r="E45" i="77"/>
  <c r="E44" i="77"/>
  <c r="E41" i="77"/>
  <c r="E40" i="77"/>
  <c r="E39" i="77"/>
  <c r="E38" i="77"/>
  <c r="E37" i="77"/>
  <c r="E36" i="77"/>
  <c r="E35" i="77"/>
  <c r="E34" i="77"/>
  <c r="E33" i="77"/>
  <c r="E32" i="77"/>
  <c r="E31" i="77"/>
  <c r="E30" i="77"/>
  <c r="E29" i="77"/>
  <c r="E28" i="77"/>
  <c r="E27" i="77"/>
  <c r="E26" i="77"/>
  <c r="E13" i="77"/>
  <c r="E12" i="77"/>
  <c r="E11" i="77"/>
  <c r="E10" i="77"/>
  <c r="E83" i="77" l="1"/>
  <c r="E82" i="77"/>
  <c r="E81" i="77"/>
  <c r="E80" i="77"/>
  <c r="E79" i="77"/>
  <c r="E78" i="77"/>
  <c r="E77" i="77"/>
  <c r="E76" i="77"/>
  <c r="E25" i="77"/>
  <c r="E24" i="77"/>
  <c r="E23" i="77"/>
  <c r="E22" i="77"/>
  <c r="E21" i="77"/>
  <c r="E20" i="77"/>
  <c r="E19" i="77"/>
  <c r="E18" i="77"/>
  <c r="E17" i="77"/>
  <c r="E16" i="77"/>
  <c r="E15" i="77"/>
  <c r="E14" i="77"/>
  <c r="E9" i="77"/>
  <c r="E8" i="77"/>
  <c r="E115" i="77"/>
  <c r="E114" i="77"/>
  <c r="E120" i="77" l="1"/>
  <c r="E121" i="77"/>
  <c r="E138" i="77"/>
  <c r="E139" i="77"/>
</calcChain>
</file>

<file path=xl/sharedStrings.xml><?xml version="1.0" encoding="utf-8"?>
<sst xmlns="http://schemas.openxmlformats.org/spreadsheetml/2006/main" count="192" uniqueCount="101">
  <si>
    <t>上段：歳  　出 　 額
(下段：所要一般財源)</t>
    <rPh sb="0" eb="1">
      <t>ウワ</t>
    </rPh>
    <rPh sb="1" eb="2">
      <t>ダン</t>
    </rPh>
    <rPh sb="3" eb="4">
      <t>サイ</t>
    </rPh>
    <rPh sb="7" eb="8">
      <t>デ</t>
    </rPh>
    <rPh sb="11" eb="12">
      <t>ガク</t>
    </rPh>
    <rPh sb="14" eb="16">
      <t>ゲダン</t>
    </rPh>
    <rPh sb="17" eb="19">
      <t>ショヨウ</t>
    </rPh>
    <rPh sb="19" eb="21">
      <t>イッパン</t>
    </rPh>
    <rPh sb="21" eb="23">
      <t>ザイゲン</t>
    </rPh>
    <phoneticPr fontId="2"/>
  </si>
  <si>
    <t>(単位：千円)</t>
    <phoneticPr fontId="2"/>
  </si>
  <si>
    <t>備  考</t>
    <phoneticPr fontId="2"/>
  </si>
  <si>
    <t>　　</t>
  </si>
  <si>
    <t>事  業  名</t>
    <phoneticPr fontId="2"/>
  </si>
  <si>
    <t>増  減</t>
    <rPh sb="0" eb="1">
      <t>ゾウ</t>
    </rPh>
    <rPh sb="3" eb="4">
      <t>ゲン</t>
    </rPh>
    <phoneticPr fontId="2"/>
  </si>
  <si>
    <t>（② - ①）</t>
    <phoneticPr fontId="2"/>
  </si>
  <si>
    <t>事  業  名</t>
    <phoneticPr fontId="2"/>
  </si>
  <si>
    <t>備  考</t>
    <phoneticPr fontId="2"/>
  </si>
  <si>
    <t>担 当 課</t>
    <rPh sb="0" eb="1">
      <t>タン</t>
    </rPh>
    <rPh sb="2" eb="3">
      <t>トウ</t>
    </rPh>
    <rPh sb="4" eb="5">
      <t>カ</t>
    </rPh>
    <phoneticPr fontId="2"/>
  </si>
  <si>
    <t>当 初 ①</t>
    <phoneticPr fontId="2"/>
  </si>
  <si>
    <t>予算事業一覧</t>
    <rPh sb="4" eb="6">
      <t>イチラン</t>
    </rPh>
    <phoneticPr fontId="2"/>
  </si>
  <si>
    <t>会計名　　一般会計　　</t>
    <rPh sb="0" eb="2">
      <t>カイケイ</t>
    </rPh>
    <rPh sb="2" eb="3">
      <t>メイ</t>
    </rPh>
    <rPh sb="5" eb="7">
      <t>イッパン</t>
    </rPh>
    <rPh sb="7" eb="9">
      <t>カイケイ</t>
    </rPh>
    <phoneticPr fontId="2"/>
  </si>
  <si>
    <t>所属名　　都市整備局　</t>
    <rPh sb="0" eb="2">
      <t>ショゾク</t>
    </rPh>
    <rPh sb="2" eb="3">
      <t>メイ</t>
    </rPh>
    <rPh sb="5" eb="7">
      <t>トシ</t>
    </rPh>
    <rPh sb="7" eb="9">
      <t>セイビ</t>
    </rPh>
    <rPh sb="9" eb="10">
      <t>キョク</t>
    </rPh>
    <phoneticPr fontId="2"/>
  </si>
  <si>
    <t>市設建築物におけるファシリティマネジメントの推進</t>
  </si>
  <si>
    <t>ファシリティ
マネジメント課</t>
    <rPh sb="13" eb="14">
      <t>カ</t>
    </rPh>
    <phoneticPr fontId="12"/>
  </si>
  <si>
    <t>区画整理課</t>
    <rPh sb="0" eb="2">
      <t>クカク</t>
    </rPh>
    <rPh sb="2" eb="4">
      <t>セイリ</t>
    </rPh>
    <rPh sb="4" eb="5">
      <t>カ</t>
    </rPh>
    <phoneticPr fontId="12"/>
  </si>
  <si>
    <t>総務課</t>
    <rPh sb="0" eb="3">
      <t>ソウムカ</t>
    </rPh>
    <phoneticPr fontId="12"/>
  </si>
  <si>
    <t>換地処分済地区付帯事業</t>
  </si>
  <si>
    <t>弁天町駅前土地区画整理記念事業</t>
    <rPh sb="0" eb="2">
      <t>ベンテン</t>
    </rPh>
    <rPh sb="2" eb="3">
      <t>マチ</t>
    </rPh>
    <rPh sb="3" eb="5">
      <t>エキマエ</t>
    </rPh>
    <rPh sb="5" eb="7">
      <t>トチ</t>
    </rPh>
    <rPh sb="7" eb="9">
      <t>クカク</t>
    </rPh>
    <rPh sb="9" eb="11">
      <t>セイリ</t>
    </rPh>
    <rPh sb="11" eb="13">
      <t>キネン</t>
    </rPh>
    <rPh sb="13" eb="15">
      <t>ジギョウ</t>
    </rPh>
    <phoneticPr fontId="12"/>
  </si>
  <si>
    <t>うめきた2期区域基盤整備事業（大阪駅北大深西地区土地区画整理事業）</t>
    <rPh sb="5" eb="6">
      <t>キ</t>
    </rPh>
    <rPh sb="6" eb="8">
      <t>クイキ</t>
    </rPh>
    <rPh sb="8" eb="10">
      <t>キバン</t>
    </rPh>
    <rPh sb="10" eb="12">
      <t>セイビ</t>
    </rPh>
    <rPh sb="12" eb="14">
      <t>ジギョウ</t>
    </rPh>
    <rPh sb="15" eb="18">
      <t>オオサカエキ</t>
    </rPh>
    <rPh sb="18" eb="19">
      <t>キタ</t>
    </rPh>
    <rPh sb="19" eb="20">
      <t>ダイ</t>
    </rPh>
    <rPh sb="20" eb="21">
      <t>フカ</t>
    </rPh>
    <rPh sb="21" eb="22">
      <t>ニシ</t>
    </rPh>
    <rPh sb="22" eb="24">
      <t>チク</t>
    </rPh>
    <rPh sb="24" eb="26">
      <t>トチ</t>
    </rPh>
    <rPh sb="26" eb="28">
      <t>クカク</t>
    </rPh>
    <rPh sb="28" eb="30">
      <t>セイリ</t>
    </rPh>
    <rPh sb="30" eb="32">
      <t>ジギョウ</t>
    </rPh>
    <phoneticPr fontId="12"/>
  </si>
  <si>
    <t>都市防災不燃化促進事業</t>
  </si>
  <si>
    <t>住宅政策課</t>
    <rPh sb="0" eb="2">
      <t>ジュウタク</t>
    </rPh>
    <rPh sb="2" eb="4">
      <t>セイサク</t>
    </rPh>
    <rPh sb="4" eb="5">
      <t>カ</t>
    </rPh>
    <phoneticPr fontId="12"/>
  </si>
  <si>
    <t>都市再開発融資</t>
  </si>
  <si>
    <t>民間市街地再開発事業</t>
  </si>
  <si>
    <t>市街地再開発事業にかかる保留床等維持管理</t>
    <rPh sb="0" eb="3">
      <t>シガイチ</t>
    </rPh>
    <rPh sb="3" eb="6">
      <t>サイカイハツ</t>
    </rPh>
    <rPh sb="6" eb="8">
      <t>ジギョウ</t>
    </rPh>
    <rPh sb="12" eb="14">
      <t>ホリュウ</t>
    </rPh>
    <rPh sb="14" eb="15">
      <t>ユカ</t>
    </rPh>
    <rPh sb="15" eb="16">
      <t>トウ</t>
    </rPh>
    <rPh sb="16" eb="18">
      <t>イジ</t>
    </rPh>
    <rPh sb="18" eb="20">
      <t>カンリ</t>
    </rPh>
    <phoneticPr fontId="12"/>
  </si>
  <si>
    <t>一般庶務経理事務</t>
    <rPh sb="4" eb="6">
      <t>ケイリ</t>
    </rPh>
    <phoneticPr fontId="12"/>
  </si>
  <si>
    <t>建築計画調査事務</t>
  </si>
  <si>
    <t>企画設計課</t>
    <rPh sb="0" eb="2">
      <t>キカク</t>
    </rPh>
    <rPh sb="2" eb="4">
      <t>セッケイ</t>
    </rPh>
    <rPh sb="4" eb="5">
      <t>カ</t>
    </rPh>
    <phoneticPr fontId="12"/>
  </si>
  <si>
    <t>市営住宅の維持管理</t>
  </si>
  <si>
    <t>管理課　他</t>
    <rPh sb="2" eb="3">
      <t>カ</t>
    </rPh>
    <rPh sb="4" eb="5">
      <t>ホカ</t>
    </rPh>
    <phoneticPr fontId="12"/>
  </si>
  <si>
    <t>住宅使用料滞納整理</t>
  </si>
  <si>
    <t>管理課</t>
    <rPh sb="2" eb="3">
      <t>カ</t>
    </rPh>
    <phoneticPr fontId="12"/>
  </si>
  <si>
    <t>住まい情報センター事業</t>
  </si>
  <si>
    <t>住宅政策課</t>
    <rPh sb="4" eb="5">
      <t>カ</t>
    </rPh>
    <phoneticPr fontId="12"/>
  </si>
  <si>
    <t>住宅審議会事務</t>
  </si>
  <si>
    <t>長期優良住宅建築等計画認定審査事業</t>
  </si>
  <si>
    <t>市営住宅補修事業</t>
  </si>
  <si>
    <t>保全整備課　他</t>
    <rPh sb="4" eb="5">
      <t>カ</t>
    </rPh>
    <rPh sb="6" eb="7">
      <t>タ</t>
    </rPh>
    <phoneticPr fontId="12"/>
  </si>
  <si>
    <t>住宅共同施設整備事業</t>
  </si>
  <si>
    <t>保全整備課</t>
    <rPh sb="4" eb="5">
      <t>カ</t>
    </rPh>
    <phoneticPr fontId="12"/>
  </si>
  <si>
    <t>市営住宅建替事業</t>
    <rPh sb="0" eb="1">
      <t>シ</t>
    </rPh>
    <rPh sb="4" eb="6">
      <t>タテカ</t>
    </rPh>
    <phoneticPr fontId="12"/>
  </si>
  <si>
    <t>建設課</t>
    <rPh sb="0" eb="2">
      <t>ケンセツ</t>
    </rPh>
    <rPh sb="2" eb="3">
      <t>カ</t>
    </rPh>
    <phoneticPr fontId="12"/>
  </si>
  <si>
    <t>ストック総合改善事業</t>
  </si>
  <si>
    <t>市営住宅耐震改修事業</t>
  </si>
  <si>
    <t>建設発生土に係る海上輸送中継基地用地の返還事業</t>
  </si>
  <si>
    <t>生野区南部地区整備事業</t>
  </si>
  <si>
    <t>生野南部事務所</t>
  </si>
  <si>
    <t>住宅地区改良事業</t>
  </si>
  <si>
    <t>住環境整備課</t>
    <rPh sb="0" eb="3">
      <t>ジュウカンキョウ</t>
    </rPh>
    <rPh sb="3" eb="5">
      <t>セイビ</t>
    </rPh>
    <rPh sb="5" eb="6">
      <t>カ</t>
    </rPh>
    <phoneticPr fontId="12"/>
  </si>
  <si>
    <t>密集住宅市街地重点整備事業</t>
    <rPh sb="0" eb="2">
      <t>ミッシュウ</t>
    </rPh>
    <rPh sb="2" eb="4">
      <t>ジュウタク</t>
    </rPh>
    <rPh sb="4" eb="7">
      <t>シガイチ</t>
    </rPh>
    <rPh sb="7" eb="9">
      <t>ジュウテン</t>
    </rPh>
    <rPh sb="9" eb="11">
      <t>セイビ</t>
    </rPh>
    <rPh sb="11" eb="13">
      <t>ジギョウ</t>
    </rPh>
    <phoneticPr fontId="11"/>
  </si>
  <si>
    <t>住環境整備課　他</t>
    <rPh sb="0" eb="3">
      <t>ジュウカンキョウ</t>
    </rPh>
    <rPh sb="3" eb="5">
      <t>セイビ</t>
    </rPh>
    <rPh sb="5" eb="6">
      <t>カ</t>
    </rPh>
    <rPh sb="7" eb="8">
      <t>ホカ</t>
    </rPh>
    <phoneticPr fontId="12"/>
  </si>
  <si>
    <t>民間老朽住宅建替支援事業</t>
  </si>
  <si>
    <t>地域連携による防災力向上支援事業</t>
  </si>
  <si>
    <t>住環境整備事業用地管理経費等</t>
  </si>
  <si>
    <t>沿道整備街路推進モデル事業</t>
    <rPh sb="0" eb="2">
      <t>エンドウ</t>
    </rPh>
    <rPh sb="2" eb="4">
      <t>セイビ</t>
    </rPh>
    <rPh sb="4" eb="6">
      <t>ガイロ</t>
    </rPh>
    <rPh sb="6" eb="8">
      <t>スイシン</t>
    </rPh>
    <rPh sb="11" eb="13">
      <t>ジギョウ</t>
    </rPh>
    <phoneticPr fontId="11"/>
  </si>
  <si>
    <t>地籍整備型土地区画整理事業を活用した土地利用更新環境整備モデル事業</t>
    <rPh sb="0" eb="2">
      <t>チセキ</t>
    </rPh>
    <rPh sb="2" eb="5">
      <t>セイビガタ</t>
    </rPh>
    <rPh sb="5" eb="7">
      <t>トチ</t>
    </rPh>
    <rPh sb="7" eb="9">
      <t>クカク</t>
    </rPh>
    <rPh sb="9" eb="11">
      <t>セイリ</t>
    </rPh>
    <rPh sb="11" eb="13">
      <t>ジギョウ</t>
    </rPh>
    <rPh sb="14" eb="16">
      <t>カツヨウ</t>
    </rPh>
    <rPh sb="18" eb="20">
      <t>トチ</t>
    </rPh>
    <rPh sb="20" eb="22">
      <t>リヨウ</t>
    </rPh>
    <rPh sb="22" eb="24">
      <t>コウシン</t>
    </rPh>
    <rPh sb="24" eb="26">
      <t>カンキョウ</t>
    </rPh>
    <rPh sb="26" eb="28">
      <t>セイビ</t>
    </rPh>
    <rPh sb="31" eb="33">
      <t>ジギョウ</t>
    </rPh>
    <phoneticPr fontId="11"/>
  </si>
  <si>
    <t>公社住宅事業</t>
  </si>
  <si>
    <t>民間すまいりんぐ供給事業</t>
  </si>
  <si>
    <t>留学生向け借上賃貸住宅供給事業</t>
  </si>
  <si>
    <t>戸建住宅等の耐震化の促進</t>
  </si>
  <si>
    <t>マンションの耐震化の促進</t>
  </si>
  <si>
    <t>耐震診断義務化建築物の耐震化の促進</t>
    <rPh sb="0" eb="2">
      <t>タイシン</t>
    </rPh>
    <rPh sb="2" eb="4">
      <t>シンダン</t>
    </rPh>
    <rPh sb="4" eb="7">
      <t>ギムカ</t>
    </rPh>
    <rPh sb="7" eb="10">
      <t>ケンチクブツ</t>
    </rPh>
    <rPh sb="11" eb="14">
      <t>タイシンカ</t>
    </rPh>
    <rPh sb="15" eb="17">
      <t>ソクシン</t>
    </rPh>
    <phoneticPr fontId="12"/>
  </si>
  <si>
    <t>防災力強化マンション認定制度</t>
  </si>
  <si>
    <t>地域魅力創出建築物修景事業</t>
    <rPh sb="0" eb="2">
      <t>チイキ</t>
    </rPh>
    <rPh sb="2" eb="4">
      <t>ミリョク</t>
    </rPh>
    <rPh sb="4" eb="6">
      <t>ソウシュツ</t>
    </rPh>
    <rPh sb="6" eb="9">
      <t>ケンチクブツ</t>
    </rPh>
    <rPh sb="9" eb="11">
      <t>シュウケイ</t>
    </rPh>
    <rPh sb="11" eb="13">
      <t>ジギョウ</t>
    </rPh>
    <phoneticPr fontId="12"/>
  </si>
  <si>
    <t>生きた建築ミュージアム事業</t>
    <rPh sb="11" eb="13">
      <t>ジギョウ</t>
    </rPh>
    <phoneticPr fontId="12"/>
  </si>
  <si>
    <t>新婚世帯向け家賃補助制度</t>
    <rPh sb="10" eb="12">
      <t>セイド</t>
    </rPh>
    <phoneticPr fontId="12"/>
  </si>
  <si>
    <t>新婚・子育て世帯向け分譲住宅購入融資利子補給制度</t>
  </si>
  <si>
    <t>子育て世帯等向け民間賃貸住宅改修促進事業</t>
    <rPh sb="0" eb="2">
      <t>コソダ</t>
    </rPh>
    <rPh sb="3" eb="6">
      <t>セタイトウ</t>
    </rPh>
    <rPh sb="6" eb="7">
      <t>ム</t>
    </rPh>
    <rPh sb="8" eb="10">
      <t>ミンカン</t>
    </rPh>
    <rPh sb="10" eb="12">
      <t>チンタイ</t>
    </rPh>
    <rPh sb="12" eb="14">
      <t>ジュウタク</t>
    </rPh>
    <rPh sb="14" eb="16">
      <t>カイシュウ</t>
    </rPh>
    <rPh sb="16" eb="18">
      <t>ソクシン</t>
    </rPh>
    <rPh sb="18" eb="20">
      <t>ジギョウ</t>
    </rPh>
    <phoneticPr fontId="12"/>
  </si>
  <si>
    <t>子育て安心マンション認定制度</t>
  </si>
  <si>
    <t>エコ住宅普及促進事業</t>
  </si>
  <si>
    <t>優良賃貸住宅建設資金融資制度</t>
    <rPh sb="12" eb="14">
      <t>セイド</t>
    </rPh>
    <phoneticPr fontId="12"/>
  </si>
  <si>
    <t>マンション購入資金融資制度</t>
  </si>
  <si>
    <t>マンション管理・建替支援事業</t>
  </si>
  <si>
    <t>災害復興マンション購入資金融資制度</t>
  </si>
  <si>
    <t>ハウジングデザイン賞</t>
  </si>
  <si>
    <t>今後の住宅施策の企画・立案に関する調査</t>
  </si>
  <si>
    <t>土地区画整理事業基金積立金</t>
    <rPh sb="0" eb="1">
      <t>ト</t>
    </rPh>
    <rPh sb="1" eb="2">
      <t>チ</t>
    </rPh>
    <rPh sb="2" eb="4">
      <t>クカク</t>
    </rPh>
    <rPh sb="4" eb="6">
      <t>セイリ</t>
    </rPh>
    <rPh sb="6" eb="8">
      <t>ジギョウ</t>
    </rPh>
    <rPh sb="8" eb="10">
      <t>キキン</t>
    </rPh>
    <rPh sb="10" eb="12">
      <t>ツミタテ</t>
    </rPh>
    <rPh sb="12" eb="13">
      <t>キン</t>
    </rPh>
    <phoneticPr fontId="12"/>
  </si>
  <si>
    <t>区CM</t>
    <rPh sb="0" eb="1">
      <t>ク</t>
    </rPh>
    <phoneticPr fontId="3"/>
  </si>
  <si>
    <t>【上記のうち市内もと府営住宅にかかるもの】</t>
    <rPh sb="1" eb="3">
      <t>ジョウキ</t>
    </rPh>
    <rPh sb="6" eb="8">
      <t>シナイ</t>
    </rPh>
    <rPh sb="10" eb="11">
      <t>フ</t>
    </rPh>
    <rPh sb="11" eb="12">
      <t>エイ</t>
    </rPh>
    <rPh sb="12" eb="14">
      <t>ジュウタク</t>
    </rPh>
    <phoneticPr fontId="2"/>
  </si>
  <si>
    <t>（再掲）</t>
    <rPh sb="1" eb="2">
      <t>サイ</t>
    </rPh>
    <phoneticPr fontId="2"/>
  </si>
  <si>
    <t>管理課　他</t>
  </si>
  <si>
    <t>管理課</t>
  </si>
  <si>
    <t>保全整備課　他</t>
  </si>
  <si>
    <t>市営住宅建替事業</t>
  </si>
  <si>
    <t>建設課</t>
  </si>
  <si>
    <t>土地区画整理事業基金積立金</t>
    <rPh sb="12" eb="13">
      <t>キン</t>
    </rPh>
    <phoneticPr fontId="12"/>
  </si>
  <si>
    <t>淡路駅周辺地区土地区画整理事業</t>
    <phoneticPr fontId="3"/>
  </si>
  <si>
    <t>30 年 度</t>
    <phoneticPr fontId="2"/>
  </si>
  <si>
    <t>31 年 度</t>
    <rPh sb="3" eb="4">
      <t>ネン</t>
    </rPh>
    <rPh sb="5" eb="6">
      <t>ド</t>
    </rPh>
    <phoneticPr fontId="3"/>
  </si>
  <si>
    <t>ブロック塀等撤去促進事業</t>
    <rPh sb="4" eb="5">
      <t>ベイ</t>
    </rPh>
    <rPh sb="5" eb="6">
      <t>トウ</t>
    </rPh>
    <rPh sb="6" eb="8">
      <t>テッキョ</t>
    </rPh>
    <rPh sb="8" eb="10">
      <t>ソクシン</t>
    </rPh>
    <rPh sb="10" eb="12">
      <t>ジギョウ</t>
    </rPh>
    <phoneticPr fontId="12"/>
  </si>
  <si>
    <t>安心居住課</t>
    <rPh sb="0" eb="2">
      <t>アンシン</t>
    </rPh>
    <rPh sb="2" eb="4">
      <t>キョジュウ</t>
    </rPh>
    <rPh sb="4" eb="5">
      <t>カ</t>
    </rPh>
    <phoneticPr fontId="12"/>
  </si>
  <si>
    <t>空家の利活用に向けた既存ストック改修促進事業</t>
    <phoneticPr fontId="3"/>
  </si>
  <si>
    <t>30 年 度</t>
    <phoneticPr fontId="2"/>
  </si>
  <si>
    <t>市営住宅敷地内環境整備事業</t>
    <rPh sb="0" eb="2">
      <t>シエイ</t>
    </rPh>
    <rPh sb="2" eb="4">
      <t>ジュウタク</t>
    </rPh>
    <rPh sb="4" eb="6">
      <t>シキチ</t>
    </rPh>
    <rPh sb="6" eb="7">
      <t>ナイ</t>
    </rPh>
    <rPh sb="7" eb="9">
      <t>カンキョウ</t>
    </rPh>
    <rPh sb="9" eb="11">
      <t>セイビ</t>
    </rPh>
    <rPh sb="11" eb="13">
      <t>ジギョウ</t>
    </rPh>
    <phoneticPr fontId="3"/>
  </si>
  <si>
    <t>（様式５）</t>
    <rPh sb="1" eb="3">
      <t>ヨウシキ</t>
    </rPh>
    <phoneticPr fontId="3"/>
  </si>
  <si>
    <t>算 定 ②</t>
  </si>
  <si>
    <t>所属計</t>
    <rPh sb="0" eb="2">
      <t>ショゾク</t>
    </rPh>
    <rPh sb="2" eb="3">
      <t>ケイ</t>
    </rPh>
    <phoneticPr fontId="3"/>
  </si>
  <si>
    <t>合計</t>
    <rPh sb="0" eb="2">
      <t>ゴウケイ</t>
    </rPh>
    <phoneticPr fontId="3"/>
  </si>
  <si>
    <t>住宅政策課　他</t>
    <rPh sb="0" eb="2">
      <t>ジュウタク</t>
    </rPh>
    <rPh sb="2" eb="4">
      <t>セイサク</t>
    </rPh>
    <rPh sb="4" eb="5">
      <t>カ</t>
    </rPh>
    <rPh sb="6" eb="7">
      <t>ホカ</t>
    </rPh>
    <phoneticPr fontId="12"/>
  </si>
  <si>
    <t>三国東地区土地区画整理事業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</si>
</sst>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 &quot;#,##0\)"/>
    <numFmt numFmtId="178" formatCode="\(#,##0\)"/>
  </numFmts>
  <fonts count="14">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0"/>
      <name val="ＭＳ Ｐゴシック"/>
      <family val="3"/>
      <charset val="128"/>
    </font>
    <font>
      <sz val="12"/>
      <name val="ＭＳ Ｐゴシック"/>
      <family val="3"/>
      <charset val="128"/>
    </font>
    <font>
      <u/>
      <sz val="10.5"/>
      <name val="ＭＳ Ｐゴシック"/>
      <family val="3"/>
      <charset val="128"/>
    </font>
    <font>
      <sz val="9"/>
      <name val="ＭＳ Ｐゴシック"/>
      <family val="3"/>
      <charset val="128"/>
    </font>
    <font>
      <sz val="14"/>
      <name val="ＭＳ Ｐゴシック"/>
      <family val="3"/>
      <charset val="128"/>
    </font>
    <font>
      <b/>
      <sz val="12"/>
      <color rgb="FFFF0000"/>
      <name val="ＭＳ Ｐゴシック"/>
      <family val="3"/>
      <charset val="128"/>
    </font>
    <font>
      <b/>
      <sz val="14"/>
      <name val="ＭＳ Ｐゴシック"/>
      <family val="3"/>
      <charset val="128"/>
    </font>
    <font>
      <u/>
      <sz val="11"/>
      <color theme="10"/>
      <name val="ＭＳ Ｐゴシック"/>
      <family val="3"/>
      <charset val="128"/>
    </font>
  </fonts>
  <fills count="2">
    <fill>
      <patternFill patternType="none"/>
    </fill>
    <fill>
      <patternFill patternType="gray125"/>
    </fill>
  </fills>
  <borders count="27">
    <border>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s>
  <cellStyleXfs count="6">
    <xf numFmtId="0" fontId="0" fillId="0" borderId="0"/>
    <xf numFmtId="38" fontId="4" fillId="0" borderId="0" applyFont="0" applyFill="0" applyBorder="0" applyAlignment="0" applyProtection="0"/>
    <xf numFmtId="0" fontId="4" fillId="0" borderId="0"/>
    <xf numFmtId="0" fontId="1" fillId="0" borderId="0"/>
    <xf numFmtId="0" fontId="13" fillId="0" borderId="0" applyNumberFormat="0" applyFill="0" applyBorder="0" applyAlignment="0" applyProtection="0"/>
    <xf numFmtId="38" fontId="4" fillId="0" borderId="0" applyFont="0" applyFill="0" applyBorder="0" applyAlignment="0" applyProtection="0">
      <alignment vertical="center"/>
    </xf>
  </cellStyleXfs>
  <cellXfs count="76">
    <xf numFmtId="0" fontId="0" fillId="0" borderId="0" xfId="0"/>
    <xf numFmtId="0" fontId="7" fillId="0" borderId="0" xfId="3" applyNumberFormat="1" applyFont="1" applyFill="1" applyAlignment="1">
      <alignment vertical="center"/>
    </xf>
    <xf numFmtId="0" fontId="5" fillId="0" borderId="0" xfId="3" applyNumberFormat="1" applyFont="1" applyFill="1" applyAlignment="1">
      <alignment vertical="center"/>
    </xf>
    <xf numFmtId="0" fontId="5" fillId="0" borderId="0" xfId="3" applyNumberFormat="1" applyFont="1" applyFill="1" applyAlignment="1">
      <alignment horizontal="center" vertical="center"/>
    </xf>
    <xf numFmtId="0" fontId="5" fillId="0" borderId="0" xfId="3" applyFont="1" applyFill="1" applyAlignment="1">
      <alignment vertical="center"/>
    </xf>
    <xf numFmtId="0" fontId="8" fillId="0" borderId="0" xfId="3" applyNumberFormat="1" applyFont="1" applyFill="1" applyAlignment="1">
      <alignment horizontal="left" vertical="center"/>
    </xf>
    <xf numFmtId="0" fontId="9" fillId="0" borderId="0" xfId="3" applyNumberFormat="1" applyFont="1" applyFill="1" applyBorder="1" applyAlignment="1">
      <alignment horizontal="right" vertical="center" wrapText="1"/>
    </xf>
    <xf numFmtId="0" fontId="5" fillId="0" borderId="0" xfId="3" applyNumberFormat="1" applyFont="1" applyFill="1" applyAlignment="1">
      <alignment horizontal="right" vertical="center"/>
    </xf>
    <xf numFmtId="0" fontId="9" fillId="0" borderId="0" xfId="3" applyNumberFormat="1" applyFont="1" applyFill="1" applyAlignment="1">
      <alignment horizontal="right" vertical="center"/>
    </xf>
    <xf numFmtId="0" fontId="6" fillId="0" borderId="5" xfId="3" applyNumberFormat="1" applyFont="1" applyFill="1" applyBorder="1" applyAlignment="1">
      <alignment horizontal="center" vertical="center"/>
    </xf>
    <xf numFmtId="176" fontId="5" fillId="0" borderId="8" xfId="3" applyNumberFormat="1" applyFont="1" applyFill="1" applyBorder="1" applyAlignment="1">
      <alignment vertical="center" shrinkToFit="1"/>
    </xf>
    <xf numFmtId="176" fontId="5" fillId="0" borderId="9" xfId="3" applyNumberFormat="1" applyFont="1" applyFill="1" applyBorder="1" applyAlignment="1">
      <alignment horizontal="right" vertical="center" shrinkToFit="1"/>
    </xf>
    <xf numFmtId="178" fontId="5" fillId="0" borderId="8" xfId="3" applyNumberFormat="1" applyFont="1" applyFill="1" applyBorder="1" applyAlignment="1">
      <alignment vertical="center" shrinkToFit="1"/>
    </xf>
    <xf numFmtId="177" fontId="5" fillId="0" borderId="7" xfId="3" applyNumberFormat="1" applyFont="1" applyFill="1" applyBorder="1" applyAlignment="1">
      <alignment vertical="center" shrinkToFit="1"/>
    </xf>
    <xf numFmtId="176" fontId="5" fillId="0" borderId="9" xfId="3" applyNumberFormat="1" applyFont="1" applyFill="1" applyBorder="1" applyAlignment="1">
      <alignment vertical="center" shrinkToFit="1"/>
    </xf>
    <xf numFmtId="178" fontId="5" fillId="0" borderId="7" xfId="3" applyNumberFormat="1" applyFont="1" applyFill="1" applyBorder="1" applyAlignment="1">
      <alignment vertical="center" shrinkToFit="1"/>
    </xf>
    <xf numFmtId="176" fontId="5" fillId="0" borderId="10" xfId="3" applyNumberFormat="1" applyFont="1" applyFill="1" applyBorder="1" applyAlignment="1">
      <alignment horizontal="right" vertical="center" shrinkToFit="1"/>
    </xf>
    <xf numFmtId="178" fontId="5" fillId="0" borderId="11" xfId="3" applyNumberFormat="1" applyFont="1" applyFill="1" applyBorder="1" applyAlignment="1">
      <alignment vertical="center" shrinkToFit="1"/>
    </xf>
    <xf numFmtId="177" fontId="5" fillId="0" borderId="11" xfId="3" applyNumberFormat="1" applyFont="1" applyFill="1" applyBorder="1" applyAlignment="1">
      <alignment vertical="center" shrinkToFit="1"/>
    </xf>
    <xf numFmtId="178" fontId="5" fillId="0" borderId="12" xfId="3" applyNumberFormat="1" applyFont="1" applyFill="1" applyBorder="1" applyAlignment="1">
      <alignment vertical="center" shrinkToFit="1"/>
    </xf>
    <xf numFmtId="177" fontId="5" fillId="0" borderId="12" xfId="3" applyNumberFormat="1" applyFont="1" applyFill="1" applyBorder="1" applyAlignment="1">
      <alignment vertical="center" shrinkToFit="1"/>
    </xf>
    <xf numFmtId="177" fontId="5" fillId="0" borderId="13" xfId="3" applyNumberFormat="1" applyFont="1" applyFill="1" applyBorder="1" applyAlignment="1">
      <alignment vertical="center" shrinkToFit="1"/>
    </xf>
    <xf numFmtId="0" fontId="5" fillId="0" borderId="0" xfId="3" applyNumberFormat="1" applyFont="1" applyFill="1" applyBorder="1" applyAlignment="1">
      <alignment vertical="center"/>
    </xf>
    <xf numFmtId="0" fontId="5" fillId="0" borderId="0" xfId="3" applyNumberFormat="1" applyFont="1" applyFill="1" applyBorder="1" applyAlignment="1">
      <alignment horizontal="center" vertical="center"/>
    </xf>
    <xf numFmtId="0" fontId="5" fillId="0" borderId="0" xfId="3" applyNumberFormat="1" applyFont="1" applyFill="1" applyAlignment="1">
      <alignment horizontal="left" vertical="center"/>
    </xf>
    <xf numFmtId="0" fontId="6" fillId="0" borderId="0" xfId="3" applyNumberFormat="1" applyFont="1" applyFill="1" applyAlignment="1">
      <alignment vertical="center"/>
    </xf>
    <xf numFmtId="0" fontId="8" fillId="0" borderId="0" xfId="3" applyNumberFormat="1" applyFont="1" applyFill="1" applyAlignment="1">
      <alignment horizontal="right" vertical="center"/>
    </xf>
    <xf numFmtId="0" fontId="5" fillId="0" borderId="10" xfId="0" applyFont="1" applyBorder="1" applyAlignment="1"/>
    <xf numFmtId="0" fontId="5" fillId="0" borderId="11" xfId="0" applyFont="1" applyBorder="1" applyAlignment="1"/>
    <xf numFmtId="38" fontId="5" fillId="0" borderId="10" xfId="1" applyFont="1" applyBorder="1" applyAlignment="1"/>
    <xf numFmtId="0" fontId="6" fillId="0" borderId="0" xfId="3" applyFont="1" applyFill="1" applyAlignment="1">
      <alignment vertical="center"/>
    </xf>
    <xf numFmtId="0" fontId="6" fillId="0" borderId="0" xfId="3" applyNumberFormat="1" applyFont="1" applyFill="1" applyBorder="1" applyAlignment="1">
      <alignment vertical="center"/>
    </xf>
    <xf numFmtId="0" fontId="6" fillId="0" borderId="3" xfId="3" applyFont="1" applyFill="1" applyBorder="1" applyAlignment="1">
      <alignment horizontal="center" vertical="center"/>
    </xf>
    <xf numFmtId="0" fontId="5" fillId="0" borderId="19" xfId="0" applyFont="1" applyBorder="1" applyAlignment="1"/>
    <xf numFmtId="0" fontId="7" fillId="0" borderId="0" xfId="3" applyFont="1" applyFill="1" applyBorder="1" applyAlignment="1">
      <alignment vertical="center"/>
    </xf>
    <xf numFmtId="0" fontId="10" fillId="0" borderId="0" xfId="0" applyFont="1" applyAlignment="1">
      <alignment horizontal="right" vertical="center"/>
    </xf>
    <xf numFmtId="0" fontId="6" fillId="0" borderId="6" xfId="3" applyNumberFormat="1" applyFont="1" applyFill="1" applyBorder="1" applyAlignment="1">
      <alignment horizontal="center" vertical="center"/>
    </xf>
    <xf numFmtId="0" fontId="6" fillId="0" borderId="7" xfId="3" applyNumberFormat="1" applyFont="1" applyFill="1" applyBorder="1" applyAlignment="1">
      <alignment horizontal="center" vertical="center"/>
    </xf>
    <xf numFmtId="0" fontId="5" fillId="0" borderId="0" xfId="3" applyFont="1" applyFill="1" applyBorder="1" applyAlignment="1">
      <alignment vertical="center"/>
    </xf>
    <xf numFmtId="0" fontId="5" fillId="0" borderId="15" xfId="3" applyFont="1" applyFill="1" applyBorder="1" applyAlignment="1">
      <alignment vertical="center"/>
    </xf>
    <xf numFmtId="0" fontId="9" fillId="0" borderId="15" xfId="3" applyNumberFormat="1" applyFont="1" applyFill="1" applyBorder="1" applyAlignment="1">
      <alignment vertical="center" wrapText="1"/>
    </xf>
    <xf numFmtId="0" fontId="9" fillId="0" borderId="15" xfId="3" applyNumberFormat="1" applyFont="1" applyFill="1" applyBorder="1" applyAlignment="1">
      <alignment horizontal="right" vertical="center"/>
    </xf>
    <xf numFmtId="0" fontId="6" fillId="0" borderId="6" xfId="3" applyNumberFormat="1" applyFont="1" applyFill="1" applyBorder="1" applyAlignment="1">
      <alignment horizontal="center" vertical="center"/>
    </xf>
    <xf numFmtId="0" fontId="6" fillId="0" borderId="7" xfId="3" applyNumberFormat="1" applyFont="1" applyFill="1" applyBorder="1" applyAlignment="1">
      <alignment horizontal="center" vertical="center"/>
    </xf>
    <xf numFmtId="38" fontId="5" fillId="0" borderId="10" xfId="5" applyFont="1" applyFill="1" applyBorder="1" applyAlignment="1"/>
    <xf numFmtId="0" fontId="5" fillId="0" borderId="10" xfId="0" applyFont="1" applyFill="1" applyBorder="1" applyAlignment="1"/>
    <xf numFmtId="0" fontId="5" fillId="0" borderId="11" xfId="0" applyFont="1" applyFill="1" applyBorder="1" applyAlignment="1"/>
    <xf numFmtId="176" fontId="5" fillId="0" borderId="0" xfId="3" applyNumberFormat="1" applyFont="1" applyFill="1" applyAlignment="1">
      <alignment vertical="center"/>
    </xf>
    <xf numFmtId="0" fontId="6" fillId="0" borderId="7" xfId="3" applyNumberFormat="1" applyFont="1" applyFill="1" applyBorder="1" applyAlignment="1">
      <alignment horizontal="center" vertical="center"/>
    </xf>
    <xf numFmtId="0" fontId="7" fillId="0" borderId="0" xfId="0" applyFont="1" applyAlignment="1">
      <alignment horizontal="right" vertical="center"/>
    </xf>
    <xf numFmtId="0" fontId="6" fillId="0" borderId="20" xfId="3" applyNumberFormat="1" applyFont="1" applyFill="1" applyBorder="1" applyAlignment="1">
      <alignment horizontal="center" vertical="center"/>
    </xf>
    <xf numFmtId="0" fontId="6" fillId="0" borderId="1" xfId="3" applyNumberFormat="1" applyFont="1" applyFill="1" applyBorder="1" applyAlignment="1">
      <alignment horizontal="center" vertical="center"/>
    </xf>
    <xf numFmtId="0" fontId="6" fillId="0" borderId="21" xfId="3" applyNumberFormat="1" applyFont="1" applyFill="1" applyBorder="1" applyAlignment="1">
      <alignment horizontal="center" vertical="center"/>
    </xf>
    <xf numFmtId="0" fontId="6" fillId="0" borderId="18" xfId="3" applyNumberFormat="1" applyFont="1" applyFill="1" applyBorder="1" applyAlignment="1">
      <alignment horizontal="center" vertical="center"/>
    </xf>
    <xf numFmtId="0" fontId="6" fillId="0" borderId="2" xfId="3" applyFont="1" applyFill="1" applyBorder="1" applyAlignment="1">
      <alignment horizontal="center" vertical="center"/>
    </xf>
    <xf numFmtId="0" fontId="6" fillId="0" borderId="17" xfId="3" applyFont="1" applyFill="1" applyBorder="1" applyAlignment="1">
      <alignment horizontal="center" vertical="center"/>
    </xf>
    <xf numFmtId="0" fontId="13" fillId="0" borderId="24" xfId="4" applyNumberFormat="1" applyFill="1" applyBorder="1" applyAlignment="1">
      <alignment horizontal="left" vertical="center" wrapText="1"/>
    </xf>
    <xf numFmtId="0" fontId="13" fillId="0" borderId="23" xfId="4" applyNumberFormat="1" applyFill="1" applyBorder="1" applyAlignment="1">
      <alignment horizontal="left" vertical="center" wrapText="1"/>
    </xf>
    <xf numFmtId="176" fontId="6" fillId="0" borderId="9" xfId="3" applyNumberFormat="1" applyFont="1" applyFill="1" applyBorder="1" applyAlignment="1">
      <alignment horizontal="center" vertical="center" wrapText="1"/>
    </xf>
    <xf numFmtId="176" fontId="6" fillId="0" borderId="7" xfId="3" applyNumberFormat="1" applyFont="1" applyFill="1" applyBorder="1" applyAlignment="1">
      <alignment horizontal="center" vertical="center" wrapText="1"/>
    </xf>
    <xf numFmtId="0" fontId="6" fillId="0" borderId="4" xfId="3" applyFont="1" applyFill="1" applyBorder="1" applyAlignment="1">
      <alignment horizontal="center" vertical="center"/>
    </xf>
    <xf numFmtId="0" fontId="13" fillId="0" borderId="26" xfId="4" applyBorder="1" applyAlignment="1">
      <alignment vertical="center"/>
    </xf>
    <xf numFmtId="0" fontId="13" fillId="0" borderId="25" xfId="4" applyNumberFormat="1" applyFill="1" applyBorder="1" applyAlignment="1">
      <alignment horizontal="left" vertical="center" wrapText="1"/>
    </xf>
    <xf numFmtId="0" fontId="6" fillId="0" borderId="22" xfId="3" applyNumberFormat="1" applyFont="1" applyFill="1" applyBorder="1" applyAlignment="1">
      <alignment horizontal="center" vertical="center"/>
    </xf>
    <xf numFmtId="0" fontId="6" fillId="0" borderId="23" xfId="3" applyNumberFormat="1" applyFont="1" applyFill="1" applyBorder="1" applyAlignment="1">
      <alignment horizontal="center" vertical="center"/>
    </xf>
    <xf numFmtId="0" fontId="6" fillId="0" borderId="6" xfId="3" applyNumberFormat="1" applyFont="1" applyFill="1" applyBorder="1" applyAlignment="1">
      <alignment horizontal="center" vertical="center" wrapText="1"/>
    </xf>
    <xf numFmtId="0" fontId="6" fillId="0" borderId="7" xfId="3" applyNumberFormat="1" applyFont="1" applyFill="1" applyBorder="1" applyAlignment="1">
      <alignment horizontal="center" vertical="center"/>
    </xf>
    <xf numFmtId="0" fontId="9" fillId="0" borderId="15" xfId="3" applyNumberFormat="1" applyFont="1" applyFill="1" applyBorder="1" applyAlignment="1">
      <alignment horizontal="right" vertical="center" wrapText="1"/>
    </xf>
    <xf numFmtId="0" fontId="6" fillId="0" borderId="16" xfId="3" applyNumberFormat="1" applyFont="1" applyFill="1" applyBorder="1" applyAlignment="1">
      <alignment horizontal="center" vertical="center"/>
    </xf>
    <xf numFmtId="0" fontId="6" fillId="0" borderId="14" xfId="3" applyNumberFormat="1" applyFont="1" applyFill="1" applyBorder="1" applyAlignment="1">
      <alignment horizontal="center" vertical="center"/>
    </xf>
    <xf numFmtId="0" fontId="6" fillId="0" borderId="4" xfId="3" applyNumberFormat="1" applyFont="1" applyFill="1" applyBorder="1" applyAlignment="1">
      <alignment horizontal="center" vertical="center"/>
    </xf>
    <xf numFmtId="0" fontId="6" fillId="0" borderId="11" xfId="3" applyNumberFormat="1" applyFont="1" applyFill="1" applyBorder="1" applyAlignment="1">
      <alignment horizontal="center" vertical="center"/>
    </xf>
    <xf numFmtId="0" fontId="4" fillId="0" borderId="24" xfId="4" applyNumberFormat="1" applyFont="1" applyFill="1" applyBorder="1" applyAlignment="1">
      <alignment horizontal="left" vertical="center" wrapText="1"/>
    </xf>
    <xf numFmtId="0" fontId="4" fillId="0" borderId="23" xfId="4" applyNumberFormat="1" applyFont="1" applyFill="1" applyBorder="1" applyAlignment="1">
      <alignment horizontal="left" vertical="center" wrapText="1"/>
    </xf>
    <xf numFmtId="0" fontId="6" fillId="0" borderId="24" xfId="4" applyNumberFormat="1" applyFont="1" applyFill="1" applyBorder="1" applyAlignment="1">
      <alignment horizontal="left" vertical="center" wrapText="1"/>
    </xf>
    <xf numFmtId="0" fontId="6" fillId="0" borderId="23" xfId="4" applyNumberFormat="1" applyFont="1" applyFill="1" applyBorder="1" applyAlignment="1">
      <alignment horizontal="left" vertical="center" wrapText="1"/>
    </xf>
  </cellXfs>
  <cellStyles count="6">
    <cellStyle name="ハイパーリンク" xfId="4" builtinId="8"/>
    <cellStyle name="桁区切り" xfId="5" builtinId="6"/>
    <cellStyle name="桁区切り 2" xfId="1" xr:uid="{00000000-0005-0000-0000-000002000000}"/>
    <cellStyle name="標準" xfId="0" builtinId="0"/>
    <cellStyle name="標準 2" xfId="2" xr:uid="{00000000-0005-0000-0000-000004000000}"/>
    <cellStyle name="標準_③予算事業別調書(目次様式)" xfId="3" xr:uid="{00000000-0005-0000-0000-00000500000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ty.osaka.lg.jp/toshiseibi/cmsfiles/contents/0000455/455120/17.xlsx" TargetMode="External"/><Relationship Id="rId18" Type="http://schemas.openxmlformats.org/officeDocument/2006/relationships/hyperlink" Target="http://www.city.osaka.lg.jp/toshiseibi/cmsfiles/contents/0000455/455120/23.xlsx" TargetMode="External"/><Relationship Id="rId26" Type="http://schemas.openxmlformats.org/officeDocument/2006/relationships/hyperlink" Target="http://www.city.osaka.lg.jp/toshiseibi/cmsfiles/contents/0000455/455120/30.xlsx" TargetMode="External"/><Relationship Id="rId39" Type="http://schemas.openxmlformats.org/officeDocument/2006/relationships/hyperlink" Target="http://www.city.osaka.lg.jp/toshiseibi/cmsfiles/contents/0000426/426668/44.xlsx" TargetMode="External"/><Relationship Id="rId21" Type="http://schemas.openxmlformats.org/officeDocument/2006/relationships/hyperlink" Target="http://www.city.osaka.lg.jp/toshiseibi/cmsfiles/contents/0000426/426668/26.xls" TargetMode="External"/><Relationship Id="rId34" Type="http://schemas.openxmlformats.org/officeDocument/2006/relationships/hyperlink" Target="http://www.city.osaka.lg.jp/toshiseibi/cmsfiles/contents/0000455/455120/38.xlsx" TargetMode="External"/><Relationship Id="rId42" Type="http://schemas.openxmlformats.org/officeDocument/2006/relationships/hyperlink" Target="http://www.city.osaka.lg.jp/toshiseibi/cmsfiles/contents/0000455/455120/46.xlsx" TargetMode="External"/><Relationship Id="rId47" Type="http://schemas.openxmlformats.org/officeDocument/2006/relationships/hyperlink" Target="http://www.city.osaka.lg.jp/toshiseibi/cmsfiles/contents/0000455/455120/51.xlsx" TargetMode="External"/><Relationship Id="rId50" Type="http://schemas.openxmlformats.org/officeDocument/2006/relationships/hyperlink" Target="http://www.city.osaka.lg.jp/toshiseibi/cmsfiles/contents/0000455/455120/56.xlsx" TargetMode="External"/><Relationship Id="rId55" Type="http://schemas.openxmlformats.org/officeDocument/2006/relationships/hyperlink" Target="http://www.city.osaka.lg.jp/toshiseibi/cmsfiles/contents/0000426/426668/1.xls" TargetMode="External"/><Relationship Id="rId7" Type="http://schemas.openxmlformats.org/officeDocument/2006/relationships/hyperlink" Target="http://www.city.osaka.lg.jp/toshiseibi/cmsfiles/contents/0000455/455120/09.xlsx" TargetMode="External"/><Relationship Id="rId2" Type="http://schemas.openxmlformats.org/officeDocument/2006/relationships/hyperlink" Target="http://www.city.osaka.lg.jp/toshiseibi/cmsfiles/contents/0000455/455120/03.xlsx" TargetMode="External"/><Relationship Id="rId16" Type="http://schemas.openxmlformats.org/officeDocument/2006/relationships/hyperlink" Target="http://www.city.osaka.lg.jp/toshiseibi/cmsfiles/contents/0000455/455120/20.xlsx" TargetMode="External"/><Relationship Id="rId20" Type="http://schemas.openxmlformats.org/officeDocument/2006/relationships/hyperlink" Target="http://www.city.osaka.lg.jp/toshiseibi/cmsfiles/contents/0000455/455120/25.xlsx" TargetMode="External"/><Relationship Id="rId29" Type="http://schemas.openxmlformats.org/officeDocument/2006/relationships/hyperlink" Target="http://www.city.osaka.lg.jp/toshiseibi/cmsfiles/contents/0000455/455120/33.xlsx" TargetMode="External"/><Relationship Id="rId41" Type="http://schemas.openxmlformats.org/officeDocument/2006/relationships/hyperlink" Target="http://www.city.osaka.lg.jp/toshiseibi/cmsfiles/contents/0000455/455120/45.xlsx" TargetMode="External"/><Relationship Id="rId54" Type="http://schemas.openxmlformats.org/officeDocument/2006/relationships/hyperlink" Target="http://www.city.osaka.lg.jp/toshiseibi/cmsfiles/contents/0000455/455120/20.xlsx" TargetMode="External"/><Relationship Id="rId62" Type="http://schemas.openxmlformats.org/officeDocument/2006/relationships/printerSettings" Target="../printerSettings/printerSettings1.bin"/><Relationship Id="rId1" Type="http://schemas.openxmlformats.org/officeDocument/2006/relationships/hyperlink" Target="http://www.city.osaka.lg.jp/toshiseibi/cmsfiles/contents/0000455/455120/02.xlsx" TargetMode="External"/><Relationship Id="rId6" Type="http://schemas.openxmlformats.org/officeDocument/2006/relationships/hyperlink" Target="http://www.city.osaka.lg.jp/toshiseibi/cmsfiles/contents/0000455/455120/08.xlsx" TargetMode="External"/><Relationship Id="rId11" Type="http://schemas.openxmlformats.org/officeDocument/2006/relationships/hyperlink" Target="http://www.city.osaka.lg.jp/toshiseibi/cmsfiles/contents/0000455/455120/15.xlsx" TargetMode="External"/><Relationship Id="rId24" Type="http://schemas.openxmlformats.org/officeDocument/2006/relationships/hyperlink" Target="http://www.city.osaka.lg.jp/toshiseibi/cmsfiles/contents/0000455/455120/28.xlsx" TargetMode="External"/><Relationship Id="rId32" Type="http://schemas.openxmlformats.org/officeDocument/2006/relationships/hyperlink" Target="http://www.city.osaka.lg.jp/toshiseibi/cmsfiles/contents/0000455/455120/36.xlsx" TargetMode="External"/><Relationship Id="rId37" Type="http://schemas.openxmlformats.org/officeDocument/2006/relationships/hyperlink" Target="http://www.city.osaka.lg.jp/toshiseibi/cmsfiles/contents/0000455/455120/41.xlsx" TargetMode="External"/><Relationship Id="rId40" Type="http://schemas.openxmlformats.org/officeDocument/2006/relationships/hyperlink" Target="http://www.city.osaka.lg.jp/toshiseibi/cmsfiles/contents/0000455/455120/44.xlsx" TargetMode="External"/><Relationship Id="rId45" Type="http://schemas.openxmlformats.org/officeDocument/2006/relationships/hyperlink" Target="http://www.city.osaka.lg.jp/toshiseibi/cmsfiles/contents/0000455/455120/49.xlsx" TargetMode="External"/><Relationship Id="rId53" Type="http://schemas.openxmlformats.org/officeDocument/2006/relationships/hyperlink" Target="http://www.city.osaka.lg.jp/toshiseibi/cmsfiles/contents/0000455/455120/16.xlsx" TargetMode="External"/><Relationship Id="rId58" Type="http://schemas.openxmlformats.org/officeDocument/2006/relationships/hyperlink" Target="http://www.city.osaka.lg.jp/toshiseibi/cmsfiles/contents/0000455/455120/21.xlsx" TargetMode="External"/><Relationship Id="rId5" Type="http://schemas.openxmlformats.org/officeDocument/2006/relationships/hyperlink" Target="http://www.city.osaka.lg.jp/toshiseibi/cmsfiles/contents/0000455/455120/07.xlsx" TargetMode="External"/><Relationship Id="rId15" Type="http://schemas.openxmlformats.org/officeDocument/2006/relationships/hyperlink" Target="http://www.city.osaka.lg.jp/toshiseibi/cmsfiles/contents/0000455/455120/19.xlsx" TargetMode="External"/><Relationship Id="rId23" Type="http://schemas.openxmlformats.org/officeDocument/2006/relationships/hyperlink" Target="http://www.city.osaka.lg.jp/toshiseibi/cmsfiles/contents/0000455/455120/27.xlsx" TargetMode="External"/><Relationship Id="rId28" Type="http://schemas.openxmlformats.org/officeDocument/2006/relationships/hyperlink" Target="http://www.city.osaka.lg.jp/toshiseibi/cmsfiles/contents/0000455/455120/32.xlsx" TargetMode="External"/><Relationship Id="rId36" Type="http://schemas.openxmlformats.org/officeDocument/2006/relationships/hyperlink" Target="http://www.city.osaka.lg.jp/toshiseibi/cmsfiles/contents/0000455/455120/40.xlsx" TargetMode="External"/><Relationship Id="rId49" Type="http://schemas.openxmlformats.org/officeDocument/2006/relationships/hyperlink" Target="http://www.city.osaka.lg.jp/toshiseibi/cmsfiles/contents/0000455/455120/54.xlsx" TargetMode="External"/><Relationship Id="rId57" Type="http://schemas.openxmlformats.org/officeDocument/2006/relationships/hyperlink" Target="http://www.city.osaka.lg.jp/toshiseibi/cmsfiles/contents/0000455/455120/43.xlsx" TargetMode="External"/><Relationship Id="rId61" Type="http://schemas.openxmlformats.org/officeDocument/2006/relationships/hyperlink" Target="http://www.city.osaka.lg.jp/toshiseibi/cmsfiles/contents/0000455/455120/24.xlsx" TargetMode="External"/><Relationship Id="rId10" Type="http://schemas.openxmlformats.org/officeDocument/2006/relationships/hyperlink" Target="http://www.city.osaka.lg.jp/toshiseibi/cmsfiles/contents/0000455/455120/14.xlsx" TargetMode="External"/><Relationship Id="rId19" Type="http://schemas.openxmlformats.org/officeDocument/2006/relationships/hyperlink" Target="http://www.city.osaka.lg.jp/toshiseibi/cmsfiles/contents/0000455/455120/24.xlsx" TargetMode="External"/><Relationship Id="rId31" Type="http://schemas.openxmlformats.org/officeDocument/2006/relationships/hyperlink" Target="http://www.city.osaka.lg.jp/toshiseibi/cmsfiles/contents/0000455/455120/35.xlsx" TargetMode="External"/><Relationship Id="rId44" Type="http://schemas.openxmlformats.org/officeDocument/2006/relationships/hyperlink" Target="http://www.city.osaka.lg.jp/toshiseibi/cmsfiles/contents/0000455/455120/48.xlsx" TargetMode="External"/><Relationship Id="rId52" Type="http://schemas.openxmlformats.org/officeDocument/2006/relationships/hyperlink" Target="http://www.city.osaka.lg.jp/toshiseibi/cmsfiles/contents/0000455/455120/15.xlsx" TargetMode="External"/><Relationship Id="rId60" Type="http://schemas.openxmlformats.org/officeDocument/2006/relationships/hyperlink" Target="http://www.city.osaka.lg.jp/toshiseibi/cmsfiles/contents/0000455/455120/23.xlsx" TargetMode="External"/><Relationship Id="rId4" Type="http://schemas.openxmlformats.org/officeDocument/2006/relationships/hyperlink" Target="http://www.city.osaka.lg.jp/toshiseibi/cmsfiles/contents/0000455/455120/05.xlsx" TargetMode="External"/><Relationship Id="rId9" Type="http://schemas.openxmlformats.org/officeDocument/2006/relationships/hyperlink" Target="http://www.city.osaka.lg.jp/toshiseibi/cmsfiles/contents/0000455/455120/13.xlsx" TargetMode="External"/><Relationship Id="rId14" Type="http://schemas.openxmlformats.org/officeDocument/2006/relationships/hyperlink" Target="http://www.city.osaka.lg.jp/toshiseibi/cmsfiles/contents/0000455/455120/18.xlsx" TargetMode="External"/><Relationship Id="rId22" Type="http://schemas.openxmlformats.org/officeDocument/2006/relationships/hyperlink" Target="http://www.city.osaka.lg.jp/toshiseibi/cmsfiles/contents/0000455/455120/26.xlsx" TargetMode="External"/><Relationship Id="rId27" Type="http://schemas.openxmlformats.org/officeDocument/2006/relationships/hyperlink" Target="http://www.city.osaka.lg.jp/toshiseibi/cmsfiles/contents/0000455/455120/31.xlsx" TargetMode="External"/><Relationship Id="rId30" Type="http://schemas.openxmlformats.org/officeDocument/2006/relationships/hyperlink" Target="http://www.city.osaka.lg.jp/toshiseibi/cmsfiles/contents/0000455/455120/34.xlsx" TargetMode="External"/><Relationship Id="rId35" Type="http://schemas.openxmlformats.org/officeDocument/2006/relationships/hyperlink" Target="http://www.city.osaka.lg.jp/toshiseibi/cmsfiles/contents/0000455/455120/39.xlsx" TargetMode="External"/><Relationship Id="rId43" Type="http://schemas.openxmlformats.org/officeDocument/2006/relationships/hyperlink" Target="http://www.city.osaka.lg.jp/toshiseibi/cmsfiles/contents/0000455/455120/47.xlsx" TargetMode="External"/><Relationship Id="rId48" Type="http://schemas.openxmlformats.org/officeDocument/2006/relationships/hyperlink" Target="http://www.city.osaka.lg.jp/toshiseibi/cmsfiles/contents/0000455/455120/52.xlsx" TargetMode="External"/><Relationship Id="rId56" Type="http://schemas.openxmlformats.org/officeDocument/2006/relationships/hyperlink" Target="http://www.city.osaka.lg.jp/toshiseibi/cmsfiles/contents/0000455/455120/53.xlsx" TargetMode="External"/><Relationship Id="rId8" Type="http://schemas.openxmlformats.org/officeDocument/2006/relationships/hyperlink" Target="http://www.city.osaka.lg.jp/toshiseibi/cmsfiles/contents/0000455/455120/10.xlsx" TargetMode="External"/><Relationship Id="rId51" Type="http://schemas.openxmlformats.org/officeDocument/2006/relationships/hyperlink" Target="http://www.city.osaka.lg.jp/toshiseibi/cmsfiles/contents/0000455/455120/57.xlsx" TargetMode="External"/><Relationship Id="rId3" Type="http://schemas.openxmlformats.org/officeDocument/2006/relationships/hyperlink" Target="http://www.city.osaka.lg.jp/toshiseibi/cmsfiles/contents/0000455/455120/04.xlsx" TargetMode="External"/><Relationship Id="rId12" Type="http://schemas.openxmlformats.org/officeDocument/2006/relationships/hyperlink" Target="http://www.city.osaka.lg.jp/toshiseibi/cmsfiles/contents/0000455/455120/16.xlsx" TargetMode="External"/><Relationship Id="rId17" Type="http://schemas.openxmlformats.org/officeDocument/2006/relationships/hyperlink" Target="http://www.city.osaka.lg.jp/toshiseibi/cmsfiles/contents/0000455/455120/22.xlsx" TargetMode="External"/><Relationship Id="rId25" Type="http://schemas.openxmlformats.org/officeDocument/2006/relationships/hyperlink" Target="http://www.city.osaka.lg.jp/toshiseibi/cmsfiles/contents/0000455/455120/29.xlsx" TargetMode="External"/><Relationship Id="rId33" Type="http://schemas.openxmlformats.org/officeDocument/2006/relationships/hyperlink" Target="http://www.city.osaka.lg.jp/toshiseibi/cmsfiles/contents/0000455/455120/37.xlsx" TargetMode="External"/><Relationship Id="rId38" Type="http://schemas.openxmlformats.org/officeDocument/2006/relationships/hyperlink" Target="http://www.city.osaka.lg.jp/toshiseibi/cmsfiles/contents/0000455/455120/42.xlsx" TargetMode="External"/><Relationship Id="rId46" Type="http://schemas.openxmlformats.org/officeDocument/2006/relationships/hyperlink" Target="http://www.city.osaka.lg.jp/toshiseibi/cmsfiles/contents/0000455/455120/50.xlsx" TargetMode="External"/><Relationship Id="rId59" Type="http://schemas.openxmlformats.org/officeDocument/2006/relationships/hyperlink" Target="http://www.city.osaka.lg.jp/toshiseibi/cmsfiles/contents/0000455/455120/0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143"/>
  <sheetViews>
    <sheetView tabSelected="1" view="pageBreakPreview" zoomScaleNormal="100" zoomScaleSheetLayoutView="100" workbookViewId="0">
      <selection activeCell="A138" sqref="A138:B139"/>
    </sheetView>
  </sheetViews>
  <sheetFormatPr defaultColWidth="8.625" defaultRowHeight="18" customHeight="1"/>
  <cols>
    <col min="1" max="1" width="23.75" style="2" customWidth="1"/>
    <col min="2" max="2" width="17.5" style="2" customWidth="1"/>
    <col min="3" max="3" width="12.5" style="2" customWidth="1"/>
    <col min="4" max="5" width="12.5" style="3" customWidth="1"/>
    <col min="6" max="6" width="6.25" style="4" customWidth="1"/>
    <col min="7" max="7" width="9.375" style="4" customWidth="1"/>
    <col min="8" max="186" width="8.625" style="4" customWidth="1"/>
    <col min="187" max="16384" width="8.625" style="4"/>
  </cols>
  <sheetData>
    <row r="1" spans="1:7" ht="18" customHeight="1">
      <c r="A1" s="1" t="s">
        <v>11</v>
      </c>
      <c r="E1" s="2"/>
      <c r="F1" s="35"/>
      <c r="G1" s="49" t="s">
        <v>95</v>
      </c>
    </row>
    <row r="2" spans="1:7" ht="15" customHeight="1">
      <c r="E2" s="2"/>
    </row>
    <row r="3" spans="1:7" ht="18" customHeight="1">
      <c r="A3" s="5" t="s">
        <v>12</v>
      </c>
      <c r="B3" s="4"/>
      <c r="C3" s="4"/>
      <c r="D3" s="5"/>
      <c r="E3" s="5"/>
      <c r="G3" s="26" t="s">
        <v>13</v>
      </c>
    </row>
    <row r="4" spans="1:7" ht="10.5" customHeight="1">
      <c r="B4" s="4"/>
      <c r="C4" s="4"/>
      <c r="D4" s="5"/>
      <c r="E4" s="5"/>
    </row>
    <row r="5" spans="1:7" ht="27" customHeight="1" thickBot="1">
      <c r="C5" s="67" t="s">
        <v>0</v>
      </c>
      <c r="D5" s="67"/>
      <c r="E5" s="6"/>
      <c r="G5" s="8" t="s">
        <v>1</v>
      </c>
    </row>
    <row r="6" spans="1:7" ht="15" customHeight="1">
      <c r="A6" s="63" t="s">
        <v>7</v>
      </c>
      <c r="B6" s="65" t="s">
        <v>9</v>
      </c>
      <c r="C6" s="36" t="s">
        <v>88</v>
      </c>
      <c r="D6" s="9" t="s">
        <v>89</v>
      </c>
      <c r="E6" s="36" t="s">
        <v>5</v>
      </c>
      <c r="F6" s="68" t="s">
        <v>8</v>
      </c>
      <c r="G6" s="69"/>
    </row>
    <row r="7" spans="1:7" ht="15" customHeight="1">
      <c r="A7" s="64"/>
      <c r="B7" s="66"/>
      <c r="C7" s="37" t="s">
        <v>10</v>
      </c>
      <c r="D7" s="48" t="s">
        <v>96</v>
      </c>
      <c r="E7" s="37" t="s">
        <v>6</v>
      </c>
      <c r="F7" s="70"/>
      <c r="G7" s="71"/>
    </row>
    <row r="8" spans="1:7" ht="15" customHeight="1">
      <c r="A8" s="56" t="s">
        <v>87</v>
      </c>
      <c r="B8" s="58" t="s">
        <v>16</v>
      </c>
      <c r="C8" s="11">
        <v>668556</v>
      </c>
      <c r="D8" s="11">
        <v>371360</v>
      </c>
      <c r="E8" s="10">
        <f t="shared" ref="E8:E25" si="0">+D8-C8</f>
        <v>-297196</v>
      </c>
      <c r="F8" s="54"/>
      <c r="G8" s="16"/>
    </row>
    <row r="9" spans="1:7" ht="15" customHeight="1">
      <c r="A9" s="57"/>
      <c r="B9" s="59"/>
      <c r="C9" s="15">
        <v>37331</v>
      </c>
      <c r="D9" s="15">
        <v>48625</v>
      </c>
      <c r="E9" s="13">
        <f t="shared" si="0"/>
        <v>11294</v>
      </c>
      <c r="F9" s="60"/>
      <c r="G9" s="17"/>
    </row>
    <row r="10" spans="1:7" ht="15" customHeight="1">
      <c r="A10" s="56" t="s">
        <v>100</v>
      </c>
      <c r="B10" s="58" t="s">
        <v>16</v>
      </c>
      <c r="C10" s="14">
        <v>2094477</v>
      </c>
      <c r="D10" s="14">
        <v>2072659</v>
      </c>
      <c r="E10" s="10">
        <f t="shared" si="0"/>
        <v>-21818</v>
      </c>
      <c r="F10" s="54"/>
      <c r="G10" s="27"/>
    </row>
    <row r="11" spans="1:7" ht="15" customHeight="1">
      <c r="A11" s="57"/>
      <c r="B11" s="59"/>
      <c r="C11" s="15">
        <v>119987</v>
      </c>
      <c r="D11" s="15">
        <v>96659</v>
      </c>
      <c r="E11" s="13">
        <f t="shared" si="0"/>
        <v>-23328</v>
      </c>
      <c r="F11" s="60"/>
      <c r="G11" s="18"/>
    </row>
    <row r="12" spans="1:7" ht="15" customHeight="1">
      <c r="A12" s="56" t="s">
        <v>18</v>
      </c>
      <c r="B12" s="58" t="s">
        <v>16</v>
      </c>
      <c r="C12" s="14">
        <v>723673</v>
      </c>
      <c r="D12" s="14">
        <v>559631</v>
      </c>
      <c r="E12" s="10">
        <f t="shared" si="0"/>
        <v>-164042</v>
      </c>
      <c r="F12" s="54"/>
      <c r="G12" s="16"/>
    </row>
    <row r="13" spans="1:7" ht="15" customHeight="1">
      <c r="A13" s="57"/>
      <c r="B13" s="59"/>
      <c r="C13" s="15">
        <v>21843</v>
      </c>
      <c r="D13" s="15">
        <v>13740</v>
      </c>
      <c r="E13" s="13">
        <f t="shared" si="0"/>
        <v>-8103</v>
      </c>
      <c r="F13" s="60"/>
      <c r="G13" s="17"/>
    </row>
    <row r="14" spans="1:7" ht="15" customHeight="1">
      <c r="A14" s="56" t="s">
        <v>19</v>
      </c>
      <c r="B14" s="58" t="s">
        <v>16</v>
      </c>
      <c r="C14" s="14">
        <v>98472</v>
      </c>
      <c r="D14" s="14">
        <v>629701</v>
      </c>
      <c r="E14" s="10">
        <f t="shared" si="0"/>
        <v>531229</v>
      </c>
      <c r="F14" s="54"/>
      <c r="G14" s="27"/>
    </row>
    <row r="15" spans="1:7" ht="15" customHeight="1">
      <c r="A15" s="57"/>
      <c r="B15" s="59"/>
      <c r="C15" s="15">
        <v>0</v>
      </c>
      <c r="D15" s="15">
        <v>0</v>
      </c>
      <c r="E15" s="13">
        <f t="shared" si="0"/>
        <v>0</v>
      </c>
      <c r="F15" s="60"/>
      <c r="G15" s="18"/>
    </row>
    <row r="16" spans="1:7" ht="23.25" customHeight="1">
      <c r="A16" s="56" t="s">
        <v>20</v>
      </c>
      <c r="B16" s="58" t="s">
        <v>16</v>
      </c>
      <c r="C16" s="14">
        <v>1120000</v>
      </c>
      <c r="D16" s="14">
        <v>0</v>
      </c>
      <c r="E16" s="10">
        <f t="shared" si="0"/>
        <v>-1120000</v>
      </c>
      <c r="F16" s="54"/>
      <c r="G16" s="16"/>
    </row>
    <row r="17" spans="1:7" ht="23.25" customHeight="1">
      <c r="A17" s="57"/>
      <c r="B17" s="59"/>
      <c r="C17" s="15">
        <v>28000</v>
      </c>
      <c r="D17" s="15">
        <v>0</v>
      </c>
      <c r="E17" s="13">
        <f t="shared" si="0"/>
        <v>-28000</v>
      </c>
      <c r="F17" s="60"/>
      <c r="G17" s="17"/>
    </row>
    <row r="18" spans="1:7" ht="15" customHeight="1">
      <c r="A18" s="56" t="s">
        <v>21</v>
      </c>
      <c r="B18" s="58" t="s">
        <v>22</v>
      </c>
      <c r="C18" s="14">
        <v>26149</v>
      </c>
      <c r="D18" s="14">
        <v>26157</v>
      </c>
      <c r="E18" s="10">
        <f t="shared" si="0"/>
        <v>8</v>
      </c>
      <c r="F18" s="54" t="s">
        <v>3</v>
      </c>
      <c r="G18" s="27"/>
    </row>
    <row r="19" spans="1:7" ht="15" customHeight="1">
      <c r="A19" s="57"/>
      <c r="B19" s="59"/>
      <c r="C19" s="15">
        <v>13150</v>
      </c>
      <c r="D19" s="15">
        <v>13158</v>
      </c>
      <c r="E19" s="13">
        <f t="shared" si="0"/>
        <v>8</v>
      </c>
      <c r="F19" s="60"/>
      <c r="G19" s="28"/>
    </row>
    <row r="20" spans="1:7" ht="15" customHeight="1">
      <c r="A20" s="56" t="s">
        <v>23</v>
      </c>
      <c r="B20" s="58" t="s">
        <v>49</v>
      </c>
      <c r="C20" s="14">
        <v>1457710</v>
      </c>
      <c r="D20" s="14">
        <v>1455080</v>
      </c>
      <c r="E20" s="10">
        <f t="shared" si="0"/>
        <v>-2630</v>
      </c>
      <c r="F20" s="54" t="s">
        <v>3</v>
      </c>
      <c r="G20" s="27"/>
    </row>
    <row r="21" spans="1:7" ht="15" customHeight="1">
      <c r="A21" s="57"/>
      <c r="B21" s="59"/>
      <c r="C21" s="15">
        <v>0</v>
      </c>
      <c r="D21" s="15">
        <v>0</v>
      </c>
      <c r="E21" s="13">
        <f t="shared" si="0"/>
        <v>0</v>
      </c>
      <c r="F21" s="60"/>
      <c r="G21" s="28"/>
    </row>
    <row r="22" spans="1:7" ht="15" customHeight="1">
      <c r="A22" s="56" t="s">
        <v>24</v>
      </c>
      <c r="B22" s="58" t="s">
        <v>49</v>
      </c>
      <c r="C22" s="14">
        <v>17095</v>
      </c>
      <c r="D22" s="14">
        <v>17732</v>
      </c>
      <c r="E22" s="10">
        <f t="shared" si="0"/>
        <v>637</v>
      </c>
      <c r="F22" s="54" t="s">
        <v>3</v>
      </c>
      <c r="G22" s="27"/>
    </row>
    <row r="23" spans="1:7" ht="15" customHeight="1">
      <c r="A23" s="57"/>
      <c r="B23" s="59"/>
      <c r="C23" s="15">
        <v>11889</v>
      </c>
      <c r="D23" s="15">
        <v>11883</v>
      </c>
      <c r="E23" s="13">
        <f t="shared" si="0"/>
        <v>-6</v>
      </c>
      <c r="F23" s="60"/>
      <c r="G23" s="28"/>
    </row>
    <row r="24" spans="1:7" ht="15" customHeight="1">
      <c r="A24" s="56" t="s">
        <v>25</v>
      </c>
      <c r="B24" s="58" t="s">
        <v>49</v>
      </c>
      <c r="C24" s="14">
        <v>228908</v>
      </c>
      <c r="D24" s="14">
        <v>33867</v>
      </c>
      <c r="E24" s="10">
        <f t="shared" si="0"/>
        <v>-195041</v>
      </c>
      <c r="F24" s="54" t="s">
        <v>3</v>
      </c>
      <c r="G24" s="27"/>
    </row>
    <row r="25" spans="1:7" ht="15" customHeight="1">
      <c r="A25" s="57"/>
      <c r="B25" s="59"/>
      <c r="C25" s="15">
        <v>18040</v>
      </c>
      <c r="D25" s="15">
        <v>11367</v>
      </c>
      <c r="E25" s="13">
        <f t="shared" si="0"/>
        <v>-6673</v>
      </c>
      <c r="F25" s="60"/>
      <c r="G25" s="28"/>
    </row>
    <row r="26" spans="1:7" ht="15" customHeight="1">
      <c r="A26" s="56" t="s">
        <v>26</v>
      </c>
      <c r="B26" s="58" t="s">
        <v>17</v>
      </c>
      <c r="C26" s="14">
        <v>56484</v>
      </c>
      <c r="D26" s="14">
        <v>61729</v>
      </c>
      <c r="E26" s="10">
        <f t="shared" ref="E26:E53" si="1">+D26-C26</f>
        <v>5245</v>
      </c>
      <c r="F26" s="54" t="s">
        <v>3</v>
      </c>
      <c r="G26" s="27"/>
    </row>
    <row r="27" spans="1:7" ht="15" customHeight="1">
      <c r="A27" s="57"/>
      <c r="B27" s="59"/>
      <c r="C27" s="15">
        <v>56484</v>
      </c>
      <c r="D27" s="15">
        <v>61729</v>
      </c>
      <c r="E27" s="13">
        <f t="shared" si="1"/>
        <v>5245</v>
      </c>
      <c r="F27" s="60"/>
      <c r="G27" s="28"/>
    </row>
    <row r="28" spans="1:7" ht="15" customHeight="1">
      <c r="A28" s="56" t="s">
        <v>27</v>
      </c>
      <c r="B28" s="58" t="s">
        <v>28</v>
      </c>
      <c r="C28" s="14">
        <v>302797</v>
      </c>
      <c r="D28" s="14">
        <v>374360</v>
      </c>
      <c r="E28" s="10">
        <f t="shared" si="1"/>
        <v>71563</v>
      </c>
      <c r="F28" s="54" t="s">
        <v>3</v>
      </c>
      <c r="G28" s="27"/>
    </row>
    <row r="29" spans="1:7" ht="15" customHeight="1">
      <c r="A29" s="57"/>
      <c r="B29" s="59"/>
      <c r="C29" s="15">
        <v>302797</v>
      </c>
      <c r="D29" s="15">
        <v>374360</v>
      </c>
      <c r="E29" s="13">
        <f t="shared" si="1"/>
        <v>71563</v>
      </c>
      <c r="F29" s="60"/>
      <c r="G29" s="28"/>
    </row>
    <row r="30" spans="1:7" ht="15" customHeight="1">
      <c r="A30" s="56" t="s">
        <v>29</v>
      </c>
      <c r="B30" s="58" t="s">
        <v>30</v>
      </c>
      <c r="C30" s="14">
        <v>1512843</v>
      </c>
      <c r="D30" s="14">
        <f>1564741+24000</f>
        <v>1588741</v>
      </c>
      <c r="E30" s="10">
        <f t="shared" si="1"/>
        <v>75898</v>
      </c>
      <c r="F30" s="54" t="s">
        <v>3</v>
      </c>
      <c r="G30" s="27"/>
    </row>
    <row r="31" spans="1:7" ht="15" customHeight="1">
      <c r="A31" s="57"/>
      <c r="B31" s="59"/>
      <c r="C31" s="15">
        <v>1471804</v>
      </c>
      <c r="D31" s="15">
        <f>1539785+24000</f>
        <v>1563785</v>
      </c>
      <c r="E31" s="13">
        <f t="shared" si="1"/>
        <v>91981</v>
      </c>
      <c r="F31" s="60"/>
      <c r="G31" s="28"/>
    </row>
    <row r="32" spans="1:7" ht="15" customHeight="1">
      <c r="A32" s="56" t="s">
        <v>31</v>
      </c>
      <c r="B32" s="58" t="s">
        <v>32</v>
      </c>
      <c r="C32" s="14">
        <v>99435</v>
      </c>
      <c r="D32" s="14">
        <v>98957</v>
      </c>
      <c r="E32" s="10">
        <f t="shared" si="1"/>
        <v>-478</v>
      </c>
      <c r="F32" s="54" t="s">
        <v>3</v>
      </c>
      <c r="G32" s="27"/>
    </row>
    <row r="33" spans="1:7" ht="15" customHeight="1">
      <c r="A33" s="57"/>
      <c r="B33" s="59"/>
      <c r="C33" s="15">
        <v>98747</v>
      </c>
      <c r="D33" s="15">
        <v>98423</v>
      </c>
      <c r="E33" s="13">
        <f t="shared" si="1"/>
        <v>-324</v>
      </c>
      <c r="F33" s="60"/>
      <c r="G33" s="28"/>
    </row>
    <row r="34" spans="1:7" ht="15" customHeight="1">
      <c r="A34" s="56" t="s">
        <v>33</v>
      </c>
      <c r="B34" s="58" t="s">
        <v>34</v>
      </c>
      <c r="C34" s="14">
        <v>380894</v>
      </c>
      <c r="D34" s="14">
        <v>363169</v>
      </c>
      <c r="E34" s="10">
        <f t="shared" si="1"/>
        <v>-17725</v>
      </c>
      <c r="F34" s="54" t="s">
        <v>3</v>
      </c>
      <c r="G34" s="27"/>
    </row>
    <row r="35" spans="1:7" ht="15" customHeight="1">
      <c r="A35" s="57"/>
      <c r="B35" s="59"/>
      <c r="C35" s="15">
        <v>282623</v>
      </c>
      <c r="D35" s="15">
        <v>273345</v>
      </c>
      <c r="E35" s="13">
        <f t="shared" si="1"/>
        <v>-9278</v>
      </c>
      <c r="F35" s="60"/>
      <c r="G35" s="28"/>
    </row>
    <row r="36" spans="1:7" ht="15" customHeight="1">
      <c r="A36" s="56" t="s">
        <v>35</v>
      </c>
      <c r="B36" s="58" t="s">
        <v>34</v>
      </c>
      <c r="C36" s="14">
        <v>866</v>
      </c>
      <c r="D36" s="14">
        <v>1835</v>
      </c>
      <c r="E36" s="10">
        <f t="shared" si="1"/>
        <v>969</v>
      </c>
      <c r="F36" s="54"/>
      <c r="G36" s="27"/>
    </row>
    <row r="37" spans="1:7" ht="15" customHeight="1">
      <c r="A37" s="57"/>
      <c r="B37" s="59"/>
      <c r="C37" s="15">
        <v>866</v>
      </c>
      <c r="D37" s="15">
        <v>1835</v>
      </c>
      <c r="E37" s="13">
        <f t="shared" si="1"/>
        <v>969</v>
      </c>
      <c r="F37" s="60"/>
      <c r="G37" s="28"/>
    </row>
    <row r="38" spans="1:7" ht="15" customHeight="1">
      <c r="A38" s="56" t="s">
        <v>36</v>
      </c>
      <c r="B38" s="58" t="s">
        <v>91</v>
      </c>
      <c r="C38" s="14">
        <v>58</v>
      </c>
      <c r="D38" s="14">
        <v>170</v>
      </c>
      <c r="E38" s="10">
        <f t="shared" si="1"/>
        <v>112</v>
      </c>
      <c r="F38" s="32"/>
      <c r="G38" s="33"/>
    </row>
    <row r="39" spans="1:7" ht="15" customHeight="1">
      <c r="A39" s="57"/>
      <c r="B39" s="59"/>
      <c r="C39" s="15">
        <v>58</v>
      </c>
      <c r="D39" s="15">
        <v>170</v>
      </c>
      <c r="E39" s="13">
        <f t="shared" si="1"/>
        <v>112</v>
      </c>
      <c r="F39" s="32"/>
      <c r="G39" s="33"/>
    </row>
    <row r="40" spans="1:7" ht="15" customHeight="1">
      <c r="A40" s="56" t="s">
        <v>37</v>
      </c>
      <c r="B40" s="58" t="s">
        <v>38</v>
      </c>
      <c r="C40" s="14">
        <v>13669848</v>
      </c>
      <c r="D40" s="14">
        <v>16941666</v>
      </c>
      <c r="E40" s="10">
        <f t="shared" si="1"/>
        <v>3271818</v>
      </c>
      <c r="F40" s="54"/>
      <c r="G40" s="27"/>
    </row>
    <row r="41" spans="1:7" ht="15" customHeight="1">
      <c r="A41" s="57"/>
      <c r="B41" s="59"/>
      <c r="C41" s="15">
        <v>7147903</v>
      </c>
      <c r="D41" s="15">
        <v>8091711</v>
      </c>
      <c r="E41" s="13">
        <f t="shared" si="1"/>
        <v>943808</v>
      </c>
      <c r="F41" s="60"/>
      <c r="G41" s="28"/>
    </row>
    <row r="42" spans="1:7" ht="15" customHeight="1">
      <c r="A42" s="56" t="s">
        <v>94</v>
      </c>
      <c r="B42" s="58" t="s">
        <v>40</v>
      </c>
      <c r="C42" s="14">
        <v>0</v>
      </c>
      <c r="D42" s="14">
        <v>16500</v>
      </c>
      <c r="E42" s="10">
        <f t="shared" ref="E42:E43" si="2">+D42-C42</f>
        <v>16500</v>
      </c>
      <c r="F42" s="32"/>
      <c r="G42" s="33"/>
    </row>
    <row r="43" spans="1:7" ht="15" customHeight="1">
      <c r="A43" s="57"/>
      <c r="B43" s="59"/>
      <c r="C43" s="15">
        <v>0</v>
      </c>
      <c r="D43" s="15">
        <v>8250</v>
      </c>
      <c r="E43" s="13">
        <f t="shared" si="2"/>
        <v>8250</v>
      </c>
      <c r="F43" s="32"/>
      <c r="G43" s="33"/>
    </row>
    <row r="44" spans="1:7" ht="15" customHeight="1">
      <c r="A44" s="62" t="s">
        <v>39</v>
      </c>
      <c r="B44" s="58" t="s">
        <v>40</v>
      </c>
      <c r="C44" s="10">
        <v>8704</v>
      </c>
      <c r="D44" s="10">
        <v>8440</v>
      </c>
      <c r="E44" s="10">
        <f t="shared" si="1"/>
        <v>-264</v>
      </c>
      <c r="F44" s="54"/>
      <c r="G44" s="27"/>
    </row>
    <row r="45" spans="1:7" ht="15" customHeight="1">
      <c r="A45" s="62"/>
      <c r="B45" s="59"/>
      <c r="C45" s="12">
        <v>353</v>
      </c>
      <c r="D45" s="12">
        <v>220</v>
      </c>
      <c r="E45" s="13">
        <f t="shared" si="1"/>
        <v>-133</v>
      </c>
      <c r="F45" s="60"/>
      <c r="G45" s="28"/>
    </row>
    <row r="46" spans="1:7" ht="15" customHeight="1">
      <c r="A46" s="56" t="s">
        <v>41</v>
      </c>
      <c r="B46" s="58" t="s">
        <v>42</v>
      </c>
      <c r="C46" s="14">
        <v>17918921</v>
      </c>
      <c r="D46" s="14">
        <v>22176204</v>
      </c>
      <c r="E46" s="10">
        <f t="shared" si="1"/>
        <v>4257283</v>
      </c>
      <c r="F46" s="54" t="s">
        <v>3</v>
      </c>
      <c r="G46" s="27"/>
    </row>
    <row r="47" spans="1:7" ht="15" customHeight="1">
      <c r="A47" s="57"/>
      <c r="B47" s="59"/>
      <c r="C47" s="15">
        <v>153920</v>
      </c>
      <c r="D47" s="15">
        <v>149075</v>
      </c>
      <c r="E47" s="13">
        <f t="shared" si="1"/>
        <v>-4845</v>
      </c>
      <c r="F47" s="60"/>
      <c r="G47" s="28"/>
    </row>
    <row r="48" spans="1:7" ht="15" customHeight="1">
      <c r="A48" s="56" t="s">
        <v>43</v>
      </c>
      <c r="B48" s="58" t="s">
        <v>42</v>
      </c>
      <c r="C48" s="14">
        <v>1050018</v>
      </c>
      <c r="D48" s="14">
        <v>1128130</v>
      </c>
      <c r="E48" s="10">
        <f t="shared" si="1"/>
        <v>78112</v>
      </c>
      <c r="F48" s="54" t="s">
        <v>3</v>
      </c>
      <c r="G48" s="27"/>
    </row>
    <row r="49" spans="1:7" ht="15" customHeight="1">
      <c r="A49" s="57"/>
      <c r="B49" s="59"/>
      <c r="C49" s="15">
        <v>6802</v>
      </c>
      <c r="D49" s="15">
        <v>2065</v>
      </c>
      <c r="E49" s="13">
        <f t="shared" si="1"/>
        <v>-4737</v>
      </c>
      <c r="F49" s="60"/>
      <c r="G49" s="28"/>
    </row>
    <row r="50" spans="1:7" ht="15" customHeight="1">
      <c r="A50" s="56" t="s">
        <v>44</v>
      </c>
      <c r="B50" s="58" t="s">
        <v>42</v>
      </c>
      <c r="C50" s="14">
        <v>1046328</v>
      </c>
      <c r="D50" s="14">
        <v>822661</v>
      </c>
      <c r="E50" s="10">
        <f t="shared" si="1"/>
        <v>-223667</v>
      </c>
      <c r="F50" s="54" t="s">
        <v>3</v>
      </c>
      <c r="G50" s="27"/>
    </row>
    <row r="51" spans="1:7" ht="15" customHeight="1">
      <c r="A51" s="57"/>
      <c r="B51" s="59"/>
      <c r="C51" s="15">
        <v>1876</v>
      </c>
      <c r="D51" s="15">
        <v>2058</v>
      </c>
      <c r="E51" s="13">
        <f t="shared" si="1"/>
        <v>182</v>
      </c>
      <c r="F51" s="60"/>
      <c r="G51" s="28"/>
    </row>
    <row r="52" spans="1:7" ht="15" customHeight="1">
      <c r="A52" s="56" t="s">
        <v>46</v>
      </c>
      <c r="B52" s="58" t="s">
        <v>47</v>
      </c>
      <c r="C52" s="14">
        <v>972775</v>
      </c>
      <c r="D52" s="14">
        <v>1283700</v>
      </c>
      <c r="E52" s="10">
        <f t="shared" si="1"/>
        <v>310925</v>
      </c>
      <c r="F52" s="54"/>
      <c r="G52" s="27"/>
    </row>
    <row r="53" spans="1:7" ht="15" customHeight="1">
      <c r="A53" s="57"/>
      <c r="B53" s="59"/>
      <c r="C53" s="15">
        <v>20292</v>
      </c>
      <c r="D53" s="15">
        <v>17733</v>
      </c>
      <c r="E53" s="13">
        <f t="shared" si="1"/>
        <v>-2559</v>
      </c>
      <c r="F53" s="60"/>
      <c r="G53" s="28"/>
    </row>
    <row r="54" spans="1:7" ht="15" customHeight="1">
      <c r="A54" s="56" t="s">
        <v>48</v>
      </c>
      <c r="B54" s="58" t="s">
        <v>49</v>
      </c>
      <c r="C54" s="14">
        <v>144178</v>
      </c>
      <c r="D54" s="14">
        <v>279440</v>
      </c>
      <c r="E54" s="10">
        <f t="shared" ref="E54:E85" si="3">+D54-C54</f>
        <v>135262</v>
      </c>
      <c r="F54" s="32"/>
      <c r="G54" s="33"/>
    </row>
    <row r="55" spans="1:7" ht="15" customHeight="1">
      <c r="A55" s="57"/>
      <c r="B55" s="59"/>
      <c r="C55" s="15">
        <v>5453</v>
      </c>
      <c r="D55" s="15">
        <v>7517</v>
      </c>
      <c r="E55" s="13">
        <f t="shared" si="3"/>
        <v>2064</v>
      </c>
      <c r="F55" s="32"/>
      <c r="G55" s="33"/>
    </row>
    <row r="56" spans="1:7" ht="15" customHeight="1">
      <c r="A56" s="56" t="s">
        <v>50</v>
      </c>
      <c r="B56" s="58" t="s">
        <v>51</v>
      </c>
      <c r="C56" s="14">
        <v>80234</v>
      </c>
      <c r="D56" s="14">
        <v>70271</v>
      </c>
      <c r="E56" s="10">
        <f t="shared" si="3"/>
        <v>-9963</v>
      </c>
      <c r="F56" s="54"/>
      <c r="G56" s="27"/>
    </row>
    <row r="57" spans="1:7" ht="15" customHeight="1">
      <c r="A57" s="57"/>
      <c r="B57" s="59"/>
      <c r="C57" s="15">
        <v>1500</v>
      </c>
      <c r="D57" s="15">
        <v>2350</v>
      </c>
      <c r="E57" s="13">
        <f t="shared" si="3"/>
        <v>850</v>
      </c>
      <c r="F57" s="60"/>
      <c r="G57" s="28"/>
    </row>
    <row r="58" spans="1:7" ht="15" customHeight="1">
      <c r="A58" s="62" t="s">
        <v>52</v>
      </c>
      <c r="B58" s="58" t="s">
        <v>51</v>
      </c>
      <c r="C58" s="10">
        <v>234355</v>
      </c>
      <c r="D58" s="10">
        <v>204349</v>
      </c>
      <c r="E58" s="10">
        <f t="shared" si="3"/>
        <v>-30006</v>
      </c>
      <c r="F58" s="54"/>
      <c r="G58" s="27"/>
    </row>
    <row r="59" spans="1:7" ht="15" customHeight="1">
      <c r="A59" s="62"/>
      <c r="B59" s="59"/>
      <c r="C59" s="12">
        <v>108704</v>
      </c>
      <c r="D59" s="12">
        <v>99085</v>
      </c>
      <c r="E59" s="13">
        <f t="shared" si="3"/>
        <v>-9619</v>
      </c>
      <c r="F59" s="60"/>
      <c r="G59" s="28"/>
    </row>
    <row r="60" spans="1:7" ht="15" customHeight="1">
      <c r="A60" s="56" t="s">
        <v>53</v>
      </c>
      <c r="B60" s="58" t="s">
        <v>49</v>
      </c>
      <c r="C60" s="14">
        <v>15372</v>
      </c>
      <c r="D60" s="14">
        <v>18577</v>
      </c>
      <c r="E60" s="10">
        <f t="shared" si="3"/>
        <v>3205</v>
      </c>
      <c r="F60" s="54" t="s">
        <v>3</v>
      </c>
      <c r="G60" s="27"/>
    </row>
    <row r="61" spans="1:7" ht="15" customHeight="1">
      <c r="A61" s="57"/>
      <c r="B61" s="59"/>
      <c r="C61" s="15">
        <v>8074</v>
      </c>
      <c r="D61" s="15">
        <v>9801</v>
      </c>
      <c r="E61" s="13">
        <f t="shared" si="3"/>
        <v>1727</v>
      </c>
      <c r="F61" s="60"/>
      <c r="G61" s="28"/>
    </row>
    <row r="62" spans="1:7" ht="15" customHeight="1">
      <c r="A62" s="56" t="s">
        <v>54</v>
      </c>
      <c r="B62" s="58" t="s">
        <v>49</v>
      </c>
      <c r="C62" s="14">
        <v>1904</v>
      </c>
      <c r="D62" s="14">
        <v>8371</v>
      </c>
      <c r="E62" s="10">
        <f t="shared" si="3"/>
        <v>6467</v>
      </c>
      <c r="F62" s="54" t="s">
        <v>3</v>
      </c>
      <c r="G62" s="27"/>
    </row>
    <row r="63" spans="1:7" ht="15" customHeight="1">
      <c r="A63" s="57"/>
      <c r="B63" s="59"/>
      <c r="C63" s="15">
        <v>1904</v>
      </c>
      <c r="D63" s="15">
        <v>8371</v>
      </c>
      <c r="E63" s="13">
        <f t="shared" si="3"/>
        <v>6467</v>
      </c>
      <c r="F63" s="60"/>
      <c r="G63" s="28"/>
    </row>
    <row r="64" spans="1:7" ht="15" customHeight="1">
      <c r="A64" s="56" t="s">
        <v>55</v>
      </c>
      <c r="B64" s="58" t="s">
        <v>16</v>
      </c>
      <c r="C64" s="14">
        <v>228</v>
      </c>
      <c r="D64" s="14">
        <v>101922</v>
      </c>
      <c r="E64" s="10">
        <f t="shared" si="3"/>
        <v>101694</v>
      </c>
      <c r="F64" s="54" t="s">
        <v>3</v>
      </c>
      <c r="G64" s="27"/>
    </row>
    <row r="65" spans="1:7" ht="15" customHeight="1">
      <c r="A65" s="57"/>
      <c r="B65" s="59"/>
      <c r="C65" s="15">
        <v>0</v>
      </c>
      <c r="D65" s="15">
        <v>0</v>
      </c>
      <c r="E65" s="13">
        <f t="shared" si="3"/>
        <v>0</v>
      </c>
      <c r="F65" s="60"/>
      <c r="G65" s="28"/>
    </row>
    <row r="66" spans="1:7" ht="22.5" customHeight="1">
      <c r="A66" s="56" t="s">
        <v>56</v>
      </c>
      <c r="B66" s="58" t="s">
        <v>16</v>
      </c>
      <c r="C66" s="14">
        <v>32200</v>
      </c>
      <c r="D66" s="14">
        <v>19527</v>
      </c>
      <c r="E66" s="10">
        <f t="shared" si="3"/>
        <v>-12673</v>
      </c>
      <c r="F66" s="54" t="s">
        <v>3</v>
      </c>
      <c r="G66" s="27"/>
    </row>
    <row r="67" spans="1:7" ht="22.5" customHeight="1">
      <c r="A67" s="57"/>
      <c r="B67" s="59"/>
      <c r="C67" s="15">
        <v>0</v>
      </c>
      <c r="D67" s="15">
        <v>0</v>
      </c>
      <c r="E67" s="13">
        <f t="shared" si="3"/>
        <v>0</v>
      </c>
      <c r="F67" s="60"/>
      <c r="G67" s="28"/>
    </row>
    <row r="68" spans="1:7" ht="15" customHeight="1">
      <c r="A68" s="56" t="s">
        <v>57</v>
      </c>
      <c r="B68" s="58" t="s">
        <v>22</v>
      </c>
      <c r="C68" s="14">
        <v>458067</v>
      </c>
      <c r="D68" s="14">
        <v>373156</v>
      </c>
      <c r="E68" s="10">
        <f t="shared" si="3"/>
        <v>-84911</v>
      </c>
      <c r="F68" s="54"/>
      <c r="G68" s="27"/>
    </row>
    <row r="69" spans="1:7" ht="15" customHeight="1">
      <c r="A69" s="57"/>
      <c r="B69" s="59"/>
      <c r="C69" s="15">
        <v>360627</v>
      </c>
      <c r="D69" s="15">
        <v>290987</v>
      </c>
      <c r="E69" s="13">
        <f t="shared" si="3"/>
        <v>-69640</v>
      </c>
      <c r="F69" s="60"/>
      <c r="G69" s="28"/>
    </row>
    <row r="70" spans="1:7" ht="15" customHeight="1">
      <c r="A70" s="56" t="s">
        <v>58</v>
      </c>
      <c r="B70" s="58" t="s">
        <v>22</v>
      </c>
      <c r="C70" s="14">
        <v>393808</v>
      </c>
      <c r="D70" s="14">
        <v>157137</v>
      </c>
      <c r="E70" s="10">
        <f t="shared" si="3"/>
        <v>-236671</v>
      </c>
      <c r="F70" s="32"/>
      <c r="G70" s="33"/>
    </row>
    <row r="71" spans="1:7" ht="15" customHeight="1">
      <c r="A71" s="57"/>
      <c r="B71" s="59"/>
      <c r="C71" s="15">
        <v>303203</v>
      </c>
      <c r="D71" s="15">
        <v>130531</v>
      </c>
      <c r="E71" s="13">
        <f t="shared" si="3"/>
        <v>-172672</v>
      </c>
      <c r="F71" s="32"/>
      <c r="G71" s="33"/>
    </row>
    <row r="72" spans="1:7" ht="15" customHeight="1">
      <c r="A72" s="56" t="s">
        <v>59</v>
      </c>
      <c r="B72" s="58" t="s">
        <v>22</v>
      </c>
      <c r="C72" s="14">
        <v>38519</v>
      </c>
      <c r="D72" s="14">
        <v>38580</v>
      </c>
      <c r="E72" s="10">
        <f t="shared" si="3"/>
        <v>61</v>
      </c>
      <c r="F72" s="54"/>
      <c r="G72" s="27"/>
    </row>
    <row r="73" spans="1:7" ht="15" customHeight="1">
      <c r="A73" s="57"/>
      <c r="B73" s="59"/>
      <c r="C73" s="15">
        <v>38519</v>
      </c>
      <c r="D73" s="15">
        <v>38580</v>
      </c>
      <c r="E73" s="13">
        <f t="shared" si="3"/>
        <v>61</v>
      </c>
      <c r="F73" s="60"/>
      <c r="G73" s="28"/>
    </row>
    <row r="74" spans="1:7" ht="15" customHeight="1">
      <c r="A74" s="62" t="s">
        <v>60</v>
      </c>
      <c r="B74" s="58" t="s">
        <v>22</v>
      </c>
      <c r="C74" s="10">
        <v>241999</v>
      </c>
      <c r="D74" s="10">
        <v>242266</v>
      </c>
      <c r="E74" s="10">
        <f t="shared" si="3"/>
        <v>267</v>
      </c>
      <c r="F74" s="54"/>
      <c r="G74" s="27"/>
    </row>
    <row r="75" spans="1:7" ht="15" customHeight="1">
      <c r="A75" s="62"/>
      <c r="B75" s="59"/>
      <c r="C75" s="12">
        <v>108447</v>
      </c>
      <c r="D75" s="12">
        <v>107214</v>
      </c>
      <c r="E75" s="13">
        <f t="shared" si="3"/>
        <v>-1233</v>
      </c>
      <c r="F75" s="60"/>
      <c r="G75" s="28"/>
    </row>
    <row r="76" spans="1:7" ht="15" customHeight="1">
      <c r="A76" s="56" t="s">
        <v>61</v>
      </c>
      <c r="B76" s="58" t="s">
        <v>22</v>
      </c>
      <c r="C76" s="14">
        <v>56291</v>
      </c>
      <c r="D76" s="14">
        <v>60408</v>
      </c>
      <c r="E76" s="10">
        <f t="shared" si="3"/>
        <v>4117</v>
      </c>
      <c r="F76" s="54" t="s">
        <v>3</v>
      </c>
      <c r="G76" s="27"/>
    </row>
    <row r="77" spans="1:7" ht="15" customHeight="1">
      <c r="A77" s="57"/>
      <c r="B77" s="59"/>
      <c r="C77" s="15">
        <v>29991</v>
      </c>
      <c r="D77" s="15">
        <v>24408</v>
      </c>
      <c r="E77" s="13">
        <f t="shared" si="3"/>
        <v>-5583</v>
      </c>
      <c r="F77" s="60"/>
      <c r="G77" s="28"/>
    </row>
    <row r="78" spans="1:7" ht="15" customHeight="1">
      <c r="A78" s="56" t="s">
        <v>62</v>
      </c>
      <c r="B78" s="58" t="s">
        <v>34</v>
      </c>
      <c r="C78" s="14">
        <v>131853</v>
      </c>
      <c r="D78" s="14">
        <v>106745</v>
      </c>
      <c r="E78" s="10">
        <f t="shared" si="3"/>
        <v>-25108</v>
      </c>
      <c r="F78" s="54" t="s">
        <v>3</v>
      </c>
      <c r="G78" s="27"/>
    </row>
    <row r="79" spans="1:7" ht="15" customHeight="1">
      <c r="A79" s="57"/>
      <c r="B79" s="59"/>
      <c r="C79" s="15">
        <v>35478</v>
      </c>
      <c r="D79" s="15">
        <v>27245</v>
      </c>
      <c r="E79" s="13">
        <f t="shared" si="3"/>
        <v>-8233</v>
      </c>
      <c r="F79" s="60"/>
      <c r="G79" s="28"/>
    </row>
    <row r="80" spans="1:7" ht="15" customHeight="1">
      <c r="A80" s="56" t="s">
        <v>63</v>
      </c>
      <c r="B80" s="58" t="s">
        <v>91</v>
      </c>
      <c r="C80" s="14">
        <v>756</v>
      </c>
      <c r="D80" s="14">
        <v>869</v>
      </c>
      <c r="E80" s="10">
        <f t="shared" si="3"/>
        <v>113</v>
      </c>
      <c r="F80" s="54" t="s">
        <v>78</v>
      </c>
      <c r="G80" s="44">
        <v>136</v>
      </c>
    </row>
    <row r="81" spans="1:7" ht="15" customHeight="1">
      <c r="A81" s="57"/>
      <c r="B81" s="59"/>
      <c r="C81" s="15">
        <v>756</v>
      </c>
      <c r="D81" s="15">
        <v>869</v>
      </c>
      <c r="E81" s="13">
        <f t="shared" si="3"/>
        <v>113</v>
      </c>
      <c r="F81" s="60"/>
      <c r="G81" s="17">
        <v>136</v>
      </c>
    </row>
    <row r="82" spans="1:7" ht="15" customHeight="1">
      <c r="A82" s="56" t="s">
        <v>64</v>
      </c>
      <c r="B82" s="58" t="s">
        <v>49</v>
      </c>
      <c r="C82" s="14">
        <v>13340</v>
      </c>
      <c r="D82" s="14">
        <v>14442</v>
      </c>
      <c r="E82" s="10">
        <f t="shared" si="3"/>
        <v>1102</v>
      </c>
      <c r="F82" s="54" t="s">
        <v>3</v>
      </c>
      <c r="G82" s="45"/>
    </row>
    <row r="83" spans="1:7" ht="15" customHeight="1">
      <c r="A83" s="57"/>
      <c r="B83" s="59"/>
      <c r="C83" s="15">
        <v>6938</v>
      </c>
      <c r="D83" s="15">
        <v>7549</v>
      </c>
      <c r="E83" s="13">
        <f t="shared" si="3"/>
        <v>611</v>
      </c>
      <c r="F83" s="60"/>
      <c r="G83" s="46"/>
    </row>
    <row r="84" spans="1:7" ht="15" customHeight="1">
      <c r="A84" s="56" t="s">
        <v>65</v>
      </c>
      <c r="B84" s="58" t="s">
        <v>49</v>
      </c>
      <c r="C84" s="14">
        <v>5940</v>
      </c>
      <c r="D84" s="14">
        <v>6944</v>
      </c>
      <c r="E84" s="10">
        <f t="shared" si="3"/>
        <v>1004</v>
      </c>
      <c r="F84" s="54" t="s">
        <v>3</v>
      </c>
      <c r="G84" s="45"/>
    </row>
    <row r="85" spans="1:7" ht="15" customHeight="1">
      <c r="A85" s="57"/>
      <c r="B85" s="59"/>
      <c r="C85" s="15">
        <v>3014</v>
      </c>
      <c r="D85" s="15">
        <v>3518</v>
      </c>
      <c r="E85" s="13">
        <f t="shared" si="3"/>
        <v>504</v>
      </c>
      <c r="F85" s="60"/>
      <c r="G85" s="46"/>
    </row>
    <row r="86" spans="1:7" ht="15" customHeight="1">
      <c r="A86" s="56" t="s">
        <v>90</v>
      </c>
      <c r="B86" s="58" t="s">
        <v>49</v>
      </c>
      <c r="C86" s="14">
        <v>0</v>
      </c>
      <c r="D86" s="14">
        <v>112814</v>
      </c>
      <c r="E86" s="10">
        <f t="shared" ref="E86:E87" si="4">+D86-C86</f>
        <v>112814</v>
      </c>
      <c r="F86" s="54" t="s">
        <v>3</v>
      </c>
      <c r="G86" s="45"/>
    </row>
    <row r="87" spans="1:7" ht="15" customHeight="1">
      <c r="A87" s="57"/>
      <c r="B87" s="59"/>
      <c r="C87" s="15">
        <v>0</v>
      </c>
      <c r="D87" s="15">
        <v>55314</v>
      </c>
      <c r="E87" s="13">
        <f t="shared" si="4"/>
        <v>55314</v>
      </c>
      <c r="F87" s="60"/>
      <c r="G87" s="46"/>
    </row>
    <row r="88" spans="1:7" ht="15" customHeight="1">
      <c r="A88" s="56" t="s">
        <v>67</v>
      </c>
      <c r="B88" s="58" t="s">
        <v>22</v>
      </c>
      <c r="C88" s="14">
        <v>947222</v>
      </c>
      <c r="D88" s="14">
        <v>1154950</v>
      </c>
      <c r="E88" s="10">
        <f t="shared" ref="E88:E111" si="5">+D88-C88</f>
        <v>207728</v>
      </c>
      <c r="F88" s="54" t="s">
        <v>78</v>
      </c>
      <c r="G88" s="44">
        <v>14489</v>
      </c>
    </row>
    <row r="89" spans="1:7" ht="15" customHeight="1">
      <c r="A89" s="57"/>
      <c r="B89" s="59"/>
      <c r="C89" s="15">
        <v>507980</v>
      </c>
      <c r="D89" s="15">
        <v>610503</v>
      </c>
      <c r="E89" s="13">
        <f t="shared" si="5"/>
        <v>102523</v>
      </c>
      <c r="F89" s="60"/>
      <c r="G89" s="17">
        <v>7245</v>
      </c>
    </row>
    <row r="90" spans="1:7" ht="15" customHeight="1">
      <c r="A90" s="56" t="s">
        <v>68</v>
      </c>
      <c r="B90" s="58" t="s">
        <v>22</v>
      </c>
      <c r="C90" s="14">
        <v>30100</v>
      </c>
      <c r="D90" s="14">
        <v>30100</v>
      </c>
      <c r="E90" s="10">
        <f t="shared" si="5"/>
        <v>0</v>
      </c>
      <c r="F90" s="54" t="s">
        <v>3</v>
      </c>
      <c r="G90" s="45"/>
    </row>
    <row r="91" spans="1:7" ht="15" customHeight="1">
      <c r="A91" s="57"/>
      <c r="B91" s="59"/>
      <c r="C91" s="15">
        <v>15100</v>
      </c>
      <c r="D91" s="15">
        <v>15100</v>
      </c>
      <c r="E91" s="13">
        <f t="shared" si="5"/>
        <v>0</v>
      </c>
      <c r="F91" s="60"/>
      <c r="G91" s="46"/>
    </row>
    <row r="92" spans="1:7" ht="15" customHeight="1">
      <c r="A92" s="56" t="s">
        <v>69</v>
      </c>
      <c r="B92" s="58" t="s">
        <v>91</v>
      </c>
      <c r="C92" s="14">
        <v>455</v>
      </c>
      <c r="D92" s="14">
        <v>443</v>
      </c>
      <c r="E92" s="10">
        <f t="shared" si="5"/>
        <v>-12</v>
      </c>
      <c r="F92" s="54" t="s">
        <v>78</v>
      </c>
      <c r="G92" s="45">
        <v>58</v>
      </c>
    </row>
    <row r="93" spans="1:7" ht="15" customHeight="1">
      <c r="A93" s="57"/>
      <c r="B93" s="59"/>
      <c r="C93" s="15">
        <v>455</v>
      </c>
      <c r="D93" s="15">
        <v>443</v>
      </c>
      <c r="E93" s="13">
        <f t="shared" si="5"/>
        <v>-12</v>
      </c>
      <c r="F93" s="60"/>
      <c r="G93" s="17">
        <v>58</v>
      </c>
    </row>
    <row r="94" spans="1:7" ht="15" customHeight="1">
      <c r="A94" s="56" t="s">
        <v>70</v>
      </c>
      <c r="B94" s="58" t="s">
        <v>99</v>
      </c>
      <c r="C94" s="14">
        <v>6873</v>
      </c>
      <c r="D94" s="14">
        <v>1961</v>
      </c>
      <c r="E94" s="10">
        <f t="shared" si="5"/>
        <v>-4912</v>
      </c>
      <c r="F94" s="32"/>
      <c r="G94" s="33"/>
    </row>
    <row r="95" spans="1:7" ht="15" customHeight="1">
      <c r="A95" s="57"/>
      <c r="B95" s="59"/>
      <c r="C95" s="15">
        <v>4233</v>
      </c>
      <c r="D95" s="15">
        <v>1340</v>
      </c>
      <c r="E95" s="13">
        <f t="shared" si="5"/>
        <v>-2893</v>
      </c>
      <c r="F95" s="32"/>
      <c r="G95" s="33"/>
    </row>
    <row r="96" spans="1:7" ht="15" customHeight="1">
      <c r="A96" s="56" t="s">
        <v>71</v>
      </c>
      <c r="B96" s="58" t="s">
        <v>22</v>
      </c>
      <c r="C96" s="14">
        <v>215579</v>
      </c>
      <c r="D96" s="14">
        <v>57457</v>
      </c>
      <c r="E96" s="10">
        <f t="shared" si="5"/>
        <v>-158122</v>
      </c>
      <c r="F96" s="54"/>
      <c r="G96" s="27"/>
    </row>
    <row r="97" spans="1:7" ht="15" customHeight="1">
      <c r="A97" s="57"/>
      <c r="B97" s="59"/>
      <c r="C97" s="15">
        <v>59</v>
      </c>
      <c r="D97" s="15">
        <v>27</v>
      </c>
      <c r="E97" s="13">
        <f t="shared" si="5"/>
        <v>-32</v>
      </c>
      <c r="F97" s="60"/>
      <c r="G97" s="28"/>
    </row>
    <row r="98" spans="1:7" ht="15" customHeight="1">
      <c r="A98" s="56" t="s">
        <v>72</v>
      </c>
      <c r="B98" s="58" t="s">
        <v>22</v>
      </c>
      <c r="C98" s="14">
        <v>480060</v>
      </c>
      <c r="D98" s="14">
        <v>339229</v>
      </c>
      <c r="E98" s="14">
        <f t="shared" si="5"/>
        <v>-140831</v>
      </c>
      <c r="F98" s="54"/>
      <c r="G98" s="27"/>
    </row>
    <row r="99" spans="1:7" ht="15" customHeight="1">
      <c r="A99" s="57"/>
      <c r="B99" s="59"/>
      <c r="C99" s="15">
        <v>100</v>
      </c>
      <c r="D99" s="15">
        <v>49</v>
      </c>
      <c r="E99" s="13">
        <f t="shared" si="5"/>
        <v>-51</v>
      </c>
      <c r="F99" s="60"/>
      <c r="G99" s="28"/>
    </row>
    <row r="100" spans="1:7" ht="15" customHeight="1">
      <c r="A100" s="56" t="s">
        <v>73</v>
      </c>
      <c r="B100" s="58" t="s">
        <v>22</v>
      </c>
      <c r="C100" s="14">
        <v>7532</v>
      </c>
      <c r="D100" s="14">
        <v>8533</v>
      </c>
      <c r="E100" s="14">
        <f t="shared" si="5"/>
        <v>1001</v>
      </c>
      <c r="F100" s="54" t="s">
        <v>3</v>
      </c>
      <c r="G100" s="27"/>
    </row>
    <row r="101" spans="1:7" ht="15" customHeight="1">
      <c r="A101" s="57"/>
      <c r="B101" s="59"/>
      <c r="C101" s="15">
        <v>3847</v>
      </c>
      <c r="D101" s="15">
        <v>4348</v>
      </c>
      <c r="E101" s="13">
        <f t="shared" si="5"/>
        <v>501</v>
      </c>
      <c r="F101" s="60"/>
      <c r="G101" s="28"/>
    </row>
    <row r="102" spans="1:7" ht="15" customHeight="1">
      <c r="A102" s="56" t="s">
        <v>74</v>
      </c>
      <c r="B102" s="58" t="s">
        <v>22</v>
      </c>
      <c r="C102" s="14">
        <v>4900</v>
      </c>
      <c r="D102" s="14">
        <v>3860</v>
      </c>
      <c r="E102" s="10">
        <f t="shared" si="5"/>
        <v>-1040</v>
      </c>
      <c r="F102" s="54" t="s">
        <v>3</v>
      </c>
      <c r="G102" s="27"/>
    </row>
    <row r="103" spans="1:7" ht="15" customHeight="1">
      <c r="A103" s="57"/>
      <c r="B103" s="59"/>
      <c r="C103" s="15">
        <v>0</v>
      </c>
      <c r="D103" s="15">
        <v>0</v>
      </c>
      <c r="E103" s="13">
        <f t="shared" si="5"/>
        <v>0</v>
      </c>
      <c r="F103" s="60"/>
      <c r="G103" s="28"/>
    </row>
    <row r="104" spans="1:7" ht="15" customHeight="1">
      <c r="A104" s="56" t="s">
        <v>75</v>
      </c>
      <c r="B104" s="58" t="s">
        <v>22</v>
      </c>
      <c r="C104" s="14">
        <v>1787</v>
      </c>
      <c r="D104" s="14">
        <v>1787</v>
      </c>
      <c r="E104" s="10">
        <f t="shared" si="5"/>
        <v>0</v>
      </c>
      <c r="F104" s="54" t="s">
        <v>3</v>
      </c>
      <c r="G104" s="27"/>
    </row>
    <row r="105" spans="1:7" ht="15" customHeight="1">
      <c r="A105" s="57"/>
      <c r="B105" s="59"/>
      <c r="C105" s="15">
        <v>1787</v>
      </c>
      <c r="D105" s="15">
        <v>1787</v>
      </c>
      <c r="E105" s="13">
        <f t="shared" si="5"/>
        <v>0</v>
      </c>
      <c r="F105" s="60"/>
      <c r="G105" s="28"/>
    </row>
    <row r="106" spans="1:7" ht="15" customHeight="1">
      <c r="A106" s="56" t="s">
        <v>92</v>
      </c>
      <c r="B106" s="58" t="s">
        <v>22</v>
      </c>
      <c r="C106" s="14">
        <v>0</v>
      </c>
      <c r="D106" s="14">
        <v>28650</v>
      </c>
      <c r="E106" s="10">
        <f t="shared" ref="E106:E107" si="6">+D106-C106</f>
        <v>28650</v>
      </c>
      <c r="F106" s="54" t="s">
        <v>3</v>
      </c>
      <c r="G106" s="27"/>
    </row>
    <row r="107" spans="1:7" ht="15" customHeight="1">
      <c r="A107" s="57"/>
      <c r="B107" s="59"/>
      <c r="C107" s="15">
        <v>0</v>
      </c>
      <c r="D107" s="15">
        <v>14525</v>
      </c>
      <c r="E107" s="13">
        <f t="shared" si="6"/>
        <v>14525</v>
      </c>
      <c r="F107" s="60"/>
      <c r="G107" s="28"/>
    </row>
    <row r="108" spans="1:7" ht="15" customHeight="1">
      <c r="A108" s="56" t="s">
        <v>76</v>
      </c>
      <c r="B108" s="58" t="s">
        <v>22</v>
      </c>
      <c r="C108" s="14">
        <v>5021</v>
      </c>
      <c r="D108" s="14">
        <v>6569</v>
      </c>
      <c r="E108" s="10">
        <f t="shared" si="5"/>
        <v>1548</v>
      </c>
      <c r="F108" s="54" t="s">
        <v>3</v>
      </c>
      <c r="G108" s="27"/>
    </row>
    <row r="109" spans="1:7" ht="15" customHeight="1">
      <c r="A109" s="57"/>
      <c r="B109" s="59"/>
      <c r="C109" s="15">
        <v>2821</v>
      </c>
      <c r="D109" s="15">
        <v>3569</v>
      </c>
      <c r="E109" s="13">
        <f t="shared" si="5"/>
        <v>748</v>
      </c>
      <c r="F109" s="60"/>
      <c r="G109" s="28"/>
    </row>
    <row r="110" spans="1:7" ht="15" customHeight="1">
      <c r="A110" s="62" t="s">
        <v>77</v>
      </c>
      <c r="B110" s="58" t="s">
        <v>16</v>
      </c>
      <c r="C110" s="10">
        <v>13294</v>
      </c>
      <c r="D110" s="10">
        <v>11225</v>
      </c>
      <c r="E110" s="10">
        <f t="shared" si="5"/>
        <v>-2069</v>
      </c>
      <c r="F110" s="54"/>
      <c r="G110" s="27"/>
    </row>
    <row r="111" spans="1:7" ht="15" customHeight="1">
      <c r="A111" s="62"/>
      <c r="B111" s="59"/>
      <c r="C111" s="12">
        <v>0</v>
      </c>
      <c r="D111" s="12">
        <v>0</v>
      </c>
      <c r="E111" s="13">
        <f t="shared" si="5"/>
        <v>0</v>
      </c>
      <c r="F111" s="60"/>
      <c r="G111" s="28"/>
    </row>
    <row r="112" spans="1:7" ht="15" customHeight="1">
      <c r="A112" s="56" t="s">
        <v>86</v>
      </c>
      <c r="B112" s="58" t="s">
        <v>17</v>
      </c>
      <c r="C112" s="14">
        <v>2407</v>
      </c>
      <c r="D112" s="14">
        <v>1766</v>
      </c>
      <c r="E112" s="10">
        <f t="shared" ref="E112:E113" si="7">+D112-C112</f>
        <v>-641</v>
      </c>
      <c r="F112" s="54" t="s">
        <v>3</v>
      </c>
      <c r="G112" s="27"/>
    </row>
    <row r="113" spans="1:7" ht="15" customHeight="1">
      <c r="A113" s="57"/>
      <c r="B113" s="59"/>
      <c r="C113" s="15">
        <v>0</v>
      </c>
      <c r="D113" s="15">
        <v>0</v>
      </c>
      <c r="E113" s="13">
        <f t="shared" si="7"/>
        <v>0</v>
      </c>
      <c r="F113" s="60"/>
      <c r="G113" s="28"/>
    </row>
    <row r="114" spans="1:7" ht="15" customHeight="1">
      <c r="A114" s="72" t="s">
        <v>14</v>
      </c>
      <c r="B114" s="58" t="s">
        <v>15</v>
      </c>
      <c r="C114" s="10">
        <v>4200</v>
      </c>
      <c r="D114" s="10">
        <v>0</v>
      </c>
      <c r="E114" s="10">
        <f t="shared" ref="E114:E119" si="8">+D114-C114</f>
        <v>-4200</v>
      </c>
      <c r="F114" s="54" t="s">
        <v>3</v>
      </c>
      <c r="G114" s="27"/>
    </row>
    <row r="115" spans="1:7" ht="15" customHeight="1">
      <c r="A115" s="73"/>
      <c r="B115" s="59"/>
      <c r="C115" s="12">
        <v>4200</v>
      </c>
      <c r="D115" s="12">
        <v>0</v>
      </c>
      <c r="E115" s="13">
        <f t="shared" si="8"/>
        <v>-4200</v>
      </c>
      <c r="F115" s="60"/>
      <c r="G115" s="28"/>
    </row>
    <row r="116" spans="1:7" ht="15" customHeight="1">
      <c r="A116" s="74" t="s">
        <v>45</v>
      </c>
      <c r="B116" s="58" t="s">
        <v>17</v>
      </c>
      <c r="C116" s="14">
        <v>1380</v>
      </c>
      <c r="D116" s="14">
        <v>0</v>
      </c>
      <c r="E116" s="10">
        <f t="shared" si="8"/>
        <v>-1380</v>
      </c>
      <c r="F116" s="54" t="s">
        <v>3</v>
      </c>
      <c r="G116" s="27"/>
    </row>
    <row r="117" spans="1:7" ht="15" customHeight="1">
      <c r="A117" s="75"/>
      <c r="B117" s="59"/>
      <c r="C117" s="15">
        <v>1380</v>
      </c>
      <c r="D117" s="15">
        <v>0</v>
      </c>
      <c r="E117" s="13">
        <f t="shared" si="8"/>
        <v>-1380</v>
      </c>
      <c r="F117" s="60"/>
      <c r="G117" s="28"/>
    </row>
    <row r="118" spans="1:7" ht="15" customHeight="1">
      <c r="A118" s="74" t="s">
        <v>66</v>
      </c>
      <c r="B118" s="58" t="s">
        <v>22</v>
      </c>
      <c r="C118" s="14">
        <v>17228</v>
      </c>
      <c r="D118" s="14">
        <v>0</v>
      </c>
      <c r="E118" s="10">
        <f t="shared" si="8"/>
        <v>-17228</v>
      </c>
      <c r="F118" s="54" t="s">
        <v>3</v>
      </c>
      <c r="G118" s="27"/>
    </row>
    <row r="119" spans="1:7" ht="15" customHeight="1">
      <c r="A119" s="75"/>
      <c r="B119" s="59"/>
      <c r="C119" s="15">
        <v>16329</v>
      </c>
      <c r="D119" s="15">
        <v>0</v>
      </c>
      <c r="E119" s="13">
        <f t="shared" si="8"/>
        <v>-16329</v>
      </c>
      <c r="F119" s="60"/>
      <c r="G119" s="28"/>
    </row>
    <row r="120" spans="1:7" ht="15" customHeight="1">
      <c r="A120" s="50" t="s">
        <v>97</v>
      </c>
      <c r="B120" s="51"/>
      <c r="C120" s="14">
        <f>SUM(C8,C10,C12,C14,C16,C18,C20,C22,C24,C26,C28,C30,C32,C34,C36,C38,C40,C42,C44,C46,C48,C50,C52,C54,C56,C58,C60,C62,C64,C66,C68,C70,C72,C74,C76,C78,C80,C82,C84,C86,C88,C90,C92,C94,C96,C98,C100,C102,C104,C106,C108,C110,C112,,C114,C116,C118)</f>
        <v>47042093</v>
      </c>
      <c r="D120" s="14">
        <f t="shared" ref="D120" si="9">SUM(D8,D10,D12,D14,D16,D18,D20,D22,D24,D26,D28,D30,D32,D34,D36,D38,D40,D42,D44,D46,D48,D50,D52,D54,D56,D58,D60,D62,D64,D66,D68,D70,D72,D74,D76,D78,D80,D82,D84,D86,D88,D90,D92,D94,D96,D98,D100,D102,D104,D106,D108,D110,D112,,D114,D116,D118)</f>
        <v>53494797</v>
      </c>
      <c r="E120" s="14">
        <f>SUM(E8,E10,E12,E14,E16,E18,E20,E22,E24,E26,E28,E30,E32,E34,E36,E38,E40,E42,E44,E46,E48,E50,E52,E54,E56,E58,E60,E62,E64,E66,E68,E70,E72,E74,E76,E78,E80,E82,E84,E86,E88,E90,E92,E94,E96,E98,E100,E102,E104,E106,E108,E110,E112,,E114,E116,E118)</f>
        <v>6452704</v>
      </c>
      <c r="F120" s="54" t="s">
        <v>78</v>
      </c>
      <c r="G120" s="29">
        <f>SUM(G80,G88,G92)</f>
        <v>14683</v>
      </c>
    </row>
    <row r="121" spans="1:7" ht="15" customHeight="1" thickBot="1">
      <c r="A121" s="52"/>
      <c r="B121" s="53"/>
      <c r="C121" s="20">
        <f>SUM(C9,C11,C13,C15,C17,C19,C21,C23,C25,C27,C29,C31,C33,C35,C37,C39,C41,C43,C45,C47,C49,C51,C53,C55,C57,C59,C61,C63,C65,C67,C69,C71,C73,C75,C77,C79,C81,C83,C85,C87,C89,C91,C93,C95,C97,C99,C101,C103,C105,C107,C109,C111,C113,,C115,C117,C119)</f>
        <v>11365664</v>
      </c>
      <c r="D121" s="20">
        <f t="shared" ref="D121:E121" si="10">SUM(D9,D11,D13,D15,D17,D19,D21,D23,D25,D27,D29,D31,D33,D35,D37,D39,D41,D43,D45,D47,D49,D51,D53,D55,D57,D59,D61,D63,D65,D67,D69,D71,D73,D75,D77,D79,D81,D83,D85,D87,D89,D91,D93,D95,D97,D99,D101,D103,D105,D107,D109,D111,D113,,D115,D117,D119)</f>
        <v>12305221</v>
      </c>
      <c r="E121" s="20">
        <f t="shared" si="10"/>
        <v>939557</v>
      </c>
      <c r="F121" s="55"/>
      <c r="G121" s="21">
        <f>SUM(G81,G89,G93)</f>
        <v>7439</v>
      </c>
    </row>
    <row r="122" spans="1:7" ht="12.75">
      <c r="A122" s="31"/>
      <c r="B122" s="31"/>
      <c r="C122" s="22"/>
      <c r="D122" s="23"/>
      <c r="E122" s="23"/>
    </row>
    <row r="123" spans="1:7" ht="18" customHeight="1">
      <c r="A123" s="30"/>
      <c r="B123" s="25"/>
      <c r="D123" s="7"/>
      <c r="E123" s="7"/>
    </row>
    <row r="124" spans="1:7" ht="27" customHeight="1">
      <c r="A124" s="34" t="s">
        <v>79</v>
      </c>
      <c r="B124" s="38"/>
      <c r="C124" s="38"/>
      <c r="D124" s="38"/>
      <c r="E124" s="38"/>
      <c r="F124" s="38"/>
      <c r="G124" s="38"/>
    </row>
    <row r="125" spans="1:7" ht="27" customHeight="1" thickBot="1">
      <c r="A125" s="39" t="s">
        <v>80</v>
      </c>
      <c r="B125" s="67" t="s">
        <v>0</v>
      </c>
      <c r="C125" s="67"/>
      <c r="D125" s="67"/>
      <c r="E125" s="40"/>
      <c r="F125" s="39"/>
      <c r="G125" s="41" t="s">
        <v>1</v>
      </c>
    </row>
    <row r="126" spans="1:7" ht="15" customHeight="1">
      <c r="A126" s="63" t="s">
        <v>4</v>
      </c>
      <c r="B126" s="65" t="s">
        <v>9</v>
      </c>
      <c r="C126" s="42" t="s">
        <v>93</v>
      </c>
      <c r="D126" s="9" t="s">
        <v>89</v>
      </c>
      <c r="E126" s="36" t="s">
        <v>5</v>
      </c>
      <c r="F126" s="68" t="s">
        <v>2</v>
      </c>
      <c r="G126" s="69"/>
    </row>
    <row r="127" spans="1:7" ht="15" customHeight="1">
      <c r="A127" s="64"/>
      <c r="B127" s="66"/>
      <c r="C127" s="43" t="s">
        <v>10</v>
      </c>
      <c r="D127" s="48" t="s">
        <v>96</v>
      </c>
      <c r="E127" s="37" t="s">
        <v>6</v>
      </c>
      <c r="F127" s="70"/>
      <c r="G127" s="71"/>
    </row>
    <row r="128" spans="1:7" ht="15" customHeight="1">
      <c r="A128" s="56" t="s">
        <v>29</v>
      </c>
      <c r="B128" s="58" t="s">
        <v>81</v>
      </c>
      <c r="C128" s="14">
        <v>284171</v>
      </c>
      <c r="D128" s="14">
        <f>254828+24000</f>
        <v>278828</v>
      </c>
      <c r="E128" s="10">
        <f t="shared" ref="E128:E139" si="11">+D128-C128</f>
        <v>-5343</v>
      </c>
      <c r="F128" s="54" t="s">
        <v>3</v>
      </c>
      <c r="G128" s="27"/>
    </row>
    <row r="129" spans="1:7" ht="15" customHeight="1">
      <c r="A129" s="57"/>
      <c r="B129" s="59"/>
      <c r="C129" s="15">
        <v>277955</v>
      </c>
      <c r="D129" s="15">
        <f>252081+24000</f>
        <v>276081</v>
      </c>
      <c r="E129" s="13">
        <f t="shared" si="11"/>
        <v>-1874</v>
      </c>
      <c r="F129" s="60"/>
      <c r="G129" s="28"/>
    </row>
    <row r="130" spans="1:7" ht="15" customHeight="1">
      <c r="A130" s="56" t="s">
        <v>31</v>
      </c>
      <c r="B130" s="58" t="s">
        <v>82</v>
      </c>
      <c r="C130" s="14">
        <v>15052</v>
      </c>
      <c r="D130" s="14">
        <v>15158</v>
      </c>
      <c r="E130" s="10">
        <f t="shared" si="11"/>
        <v>106</v>
      </c>
      <c r="F130" s="54" t="s">
        <v>3</v>
      </c>
      <c r="G130" s="27"/>
    </row>
    <row r="131" spans="1:7" ht="15" customHeight="1">
      <c r="A131" s="57"/>
      <c r="B131" s="59"/>
      <c r="C131" s="15">
        <v>14974</v>
      </c>
      <c r="D131" s="15">
        <v>15096</v>
      </c>
      <c r="E131" s="13">
        <f t="shared" si="11"/>
        <v>122</v>
      </c>
      <c r="F131" s="60"/>
      <c r="G131" s="28"/>
    </row>
    <row r="132" spans="1:7" ht="15" customHeight="1">
      <c r="A132" s="56" t="s">
        <v>37</v>
      </c>
      <c r="B132" s="58" t="s">
        <v>83</v>
      </c>
      <c r="C132" s="14">
        <v>1598706</v>
      </c>
      <c r="D132" s="14">
        <v>2108332</v>
      </c>
      <c r="E132" s="10">
        <f t="shared" si="11"/>
        <v>509626</v>
      </c>
      <c r="F132" s="54" t="s">
        <v>3</v>
      </c>
      <c r="G132" s="27"/>
    </row>
    <row r="133" spans="1:7" ht="15" customHeight="1">
      <c r="A133" s="57"/>
      <c r="B133" s="59"/>
      <c r="C133" s="15">
        <v>882673</v>
      </c>
      <c r="D133" s="15">
        <v>974754</v>
      </c>
      <c r="E133" s="13">
        <f t="shared" si="11"/>
        <v>92081</v>
      </c>
      <c r="F133" s="60"/>
      <c r="G133" s="28"/>
    </row>
    <row r="134" spans="1:7" ht="15" customHeight="1">
      <c r="A134" s="61" t="s">
        <v>84</v>
      </c>
      <c r="B134" s="58" t="s">
        <v>85</v>
      </c>
      <c r="C134" s="14">
        <v>3170580</v>
      </c>
      <c r="D134" s="14">
        <v>2878536</v>
      </c>
      <c r="E134" s="10">
        <f t="shared" si="11"/>
        <v>-292044</v>
      </c>
      <c r="F134" s="54" t="s">
        <v>3</v>
      </c>
      <c r="G134" s="27"/>
    </row>
    <row r="135" spans="1:7" ht="15" customHeight="1">
      <c r="A135" s="61"/>
      <c r="B135" s="59"/>
      <c r="C135" s="15">
        <v>2588</v>
      </c>
      <c r="D135" s="15">
        <v>1417</v>
      </c>
      <c r="E135" s="13">
        <f t="shared" si="11"/>
        <v>-1171</v>
      </c>
      <c r="F135" s="60"/>
      <c r="G135" s="28"/>
    </row>
    <row r="136" spans="1:7" ht="15" customHeight="1">
      <c r="A136" s="61" t="s">
        <v>43</v>
      </c>
      <c r="B136" s="58" t="s">
        <v>85</v>
      </c>
      <c r="C136" s="14">
        <v>3185</v>
      </c>
      <c r="D136" s="14">
        <v>50395</v>
      </c>
      <c r="E136" s="10">
        <f t="shared" si="11"/>
        <v>47210</v>
      </c>
      <c r="F136" s="54" t="s">
        <v>3</v>
      </c>
      <c r="G136" s="27"/>
    </row>
    <row r="137" spans="1:7" ht="15" customHeight="1">
      <c r="A137" s="61"/>
      <c r="B137" s="59"/>
      <c r="C137" s="15">
        <v>593</v>
      </c>
      <c r="D137" s="15">
        <v>1198</v>
      </c>
      <c r="E137" s="13">
        <f t="shared" si="11"/>
        <v>605</v>
      </c>
      <c r="F137" s="60"/>
      <c r="G137" s="28"/>
    </row>
    <row r="138" spans="1:7" ht="15" customHeight="1">
      <c r="A138" s="50" t="s">
        <v>98</v>
      </c>
      <c r="B138" s="51"/>
      <c r="C138" s="14">
        <f>SUM(C128,C130,C132,C134,C136)</f>
        <v>5071694</v>
      </c>
      <c r="D138" s="14">
        <f>SUM(D128,D130,D132,D134,D136)</f>
        <v>5331249</v>
      </c>
      <c r="E138" s="11">
        <f t="shared" si="11"/>
        <v>259555</v>
      </c>
      <c r="F138" s="54"/>
      <c r="G138" s="29"/>
    </row>
    <row r="139" spans="1:7" ht="15" customHeight="1" thickBot="1">
      <c r="A139" s="52"/>
      <c r="B139" s="53"/>
      <c r="C139" s="19">
        <f>SUM(C129,C131,C133,C135,C137)</f>
        <v>1178783</v>
      </c>
      <c r="D139" s="19">
        <f>SUM(D129,D131,D133,D135,D137)</f>
        <v>1268546</v>
      </c>
      <c r="E139" s="20">
        <f t="shared" si="11"/>
        <v>89763</v>
      </c>
      <c r="F139" s="55"/>
      <c r="G139" s="21"/>
    </row>
    <row r="140" spans="1:7" ht="18" customHeight="1">
      <c r="D140" s="7"/>
      <c r="E140" s="7"/>
      <c r="F140" s="24"/>
    </row>
    <row r="141" spans="1:7" ht="18" customHeight="1">
      <c r="D141" s="7"/>
      <c r="E141" s="7"/>
      <c r="F141" s="24"/>
    </row>
    <row r="142" spans="1:7" ht="18" customHeight="1">
      <c r="C142" s="47"/>
      <c r="D142" s="7"/>
      <c r="E142" s="7"/>
      <c r="F142" s="24"/>
    </row>
    <row r="143" spans="1:7" ht="18" customHeight="1">
      <c r="C143" s="47"/>
    </row>
  </sheetData>
  <mergeCells count="190">
    <mergeCell ref="B30:B31"/>
    <mergeCell ref="F30:F31"/>
    <mergeCell ref="A36:A37"/>
    <mergeCell ref="B36:B37"/>
    <mergeCell ref="F36:F37"/>
    <mergeCell ref="A32:A33"/>
    <mergeCell ref="B32:B33"/>
    <mergeCell ref="F32:F33"/>
    <mergeCell ref="A34:A35"/>
    <mergeCell ref="B34:B35"/>
    <mergeCell ref="F34:F35"/>
    <mergeCell ref="A20:A21"/>
    <mergeCell ref="B20:B21"/>
    <mergeCell ref="F20:F21"/>
    <mergeCell ref="F8:F9"/>
    <mergeCell ref="A18:A19"/>
    <mergeCell ref="B18:B19"/>
    <mergeCell ref="F18:F19"/>
    <mergeCell ref="A10:A11"/>
    <mergeCell ref="B10:B11"/>
    <mergeCell ref="F10:F11"/>
    <mergeCell ref="F16:F17"/>
    <mergeCell ref="A6:A7"/>
    <mergeCell ref="B6:B7"/>
    <mergeCell ref="F6:G7"/>
    <mergeCell ref="A14:A15"/>
    <mergeCell ref="B14:B15"/>
    <mergeCell ref="F14:F15"/>
    <mergeCell ref="A16:A17"/>
    <mergeCell ref="B16:B17"/>
    <mergeCell ref="A12:A13"/>
    <mergeCell ref="B12:B13"/>
    <mergeCell ref="F12:F13"/>
    <mergeCell ref="A8:A9"/>
    <mergeCell ref="B8:B9"/>
    <mergeCell ref="A66:A67"/>
    <mergeCell ref="B66:B67"/>
    <mergeCell ref="A26:A27"/>
    <mergeCell ref="B26:B27"/>
    <mergeCell ref="F26:F27"/>
    <mergeCell ref="A28:A29"/>
    <mergeCell ref="B28:B29"/>
    <mergeCell ref="F28:F29"/>
    <mergeCell ref="A30:A31"/>
    <mergeCell ref="A62:A63"/>
    <mergeCell ref="B62:B63"/>
    <mergeCell ref="F62:F63"/>
    <mergeCell ref="A64:A65"/>
    <mergeCell ref="B64:B65"/>
    <mergeCell ref="F64:F65"/>
    <mergeCell ref="A50:A51"/>
    <mergeCell ref="A38:A39"/>
    <mergeCell ref="B38:B39"/>
    <mergeCell ref="A40:A41"/>
    <mergeCell ref="B40:B41"/>
    <mergeCell ref="F40:F41"/>
    <mergeCell ref="B50:B51"/>
    <mergeCell ref="F50:F51"/>
    <mergeCell ref="A42:A43"/>
    <mergeCell ref="C5:D5"/>
    <mergeCell ref="A120:B121"/>
    <mergeCell ref="F120:F121"/>
    <mergeCell ref="A82:A83"/>
    <mergeCell ref="B82:B83"/>
    <mergeCell ref="F82:F83"/>
    <mergeCell ref="A78:A79"/>
    <mergeCell ref="B78:B79"/>
    <mergeCell ref="F78:F79"/>
    <mergeCell ref="A80:A81"/>
    <mergeCell ref="B80:B81"/>
    <mergeCell ref="F80:F81"/>
    <mergeCell ref="A118:A119"/>
    <mergeCell ref="B118:B119"/>
    <mergeCell ref="F118:F119"/>
    <mergeCell ref="A22:A23"/>
    <mergeCell ref="B22:B23"/>
    <mergeCell ref="F22:F23"/>
    <mergeCell ref="A24:A25"/>
    <mergeCell ref="B24:B25"/>
    <mergeCell ref="F24:F25"/>
    <mergeCell ref="A48:A49"/>
    <mergeCell ref="B48:B49"/>
    <mergeCell ref="F48:F49"/>
    <mergeCell ref="B42:B43"/>
    <mergeCell ref="B68:B69"/>
    <mergeCell ref="F68:F69"/>
    <mergeCell ref="A70:A71"/>
    <mergeCell ref="B70:B71"/>
    <mergeCell ref="A44:A45"/>
    <mergeCell ref="B44:B45"/>
    <mergeCell ref="F44:F45"/>
    <mergeCell ref="A60:A61"/>
    <mergeCell ref="B60:B61"/>
    <mergeCell ref="F60:F61"/>
    <mergeCell ref="A46:A47"/>
    <mergeCell ref="B46:B47"/>
    <mergeCell ref="F46:F47"/>
    <mergeCell ref="A56:A57"/>
    <mergeCell ref="B56:B57"/>
    <mergeCell ref="F56:F57"/>
    <mergeCell ref="A58:A59"/>
    <mergeCell ref="B58:B59"/>
    <mergeCell ref="F58:F59"/>
    <mergeCell ref="A52:A53"/>
    <mergeCell ref="B52:B53"/>
    <mergeCell ref="F52:F53"/>
    <mergeCell ref="A54:A55"/>
    <mergeCell ref="B54:B55"/>
    <mergeCell ref="A72:A73"/>
    <mergeCell ref="B72:B73"/>
    <mergeCell ref="F72:F73"/>
    <mergeCell ref="A74:A75"/>
    <mergeCell ref="B74:B75"/>
    <mergeCell ref="F74:F75"/>
    <mergeCell ref="A116:A117"/>
    <mergeCell ref="B116:B117"/>
    <mergeCell ref="F116:F117"/>
    <mergeCell ref="A88:A89"/>
    <mergeCell ref="B88:B89"/>
    <mergeCell ref="F88:F89"/>
    <mergeCell ref="A76:A77"/>
    <mergeCell ref="B76:B77"/>
    <mergeCell ref="F76:F77"/>
    <mergeCell ref="F66:F67"/>
    <mergeCell ref="A68:A69"/>
    <mergeCell ref="A90:A91"/>
    <mergeCell ref="B90:B91"/>
    <mergeCell ref="F90:F91"/>
    <mergeCell ref="A92:A93"/>
    <mergeCell ref="B92:B93"/>
    <mergeCell ref="F92:F93"/>
    <mergeCell ref="A86:A87"/>
    <mergeCell ref="B86:B87"/>
    <mergeCell ref="F86:F87"/>
    <mergeCell ref="A84:A85"/>
    <mergeCell ref="B84:B85"/>
    <mergeCell ref="F84:F85"/>
    <mergeCell ref="A94:A95"/>
    <mergeCell ref="B94:B95"/>
    <mergeCell ref="A96:A97"/>
    <mergeCell ref="B96:B97"/>
    <mergeCell ref="F96:F97"/>
    <mergeCell ref="A98:A99"/>
    <mergeCell ref="B98:B99"/>
    <mergeCell ref="F98:F99"/>
    <mergeCell ref="A100:A101"/>
    <mergeCell ref="B100:B101"/>
    <mergeCell ref="F100:F101"/>
    <mergeCell ref="A102:A103"/>
    <mergeCell ref="B102:B103"/>
    <mergeCell ref="F102:F103"/>
    <mergeCell ref="A104:A105"/>
    <mergeCell ref="B104:B105"/>
    <mergeCell ref="F104:F105"/>
    <mergeCell ref="A108:A109"/>
    <mergeCell ref="B108:B109"/>
    <mergeCell ref="F108:F109"/>
    <mergeCell ref="A106:A107"/>
    <mergeCell ref="B106:B107"/>
    <mergeCell ref="F106:F107"/>
    <mergeCell ref="A112:A113"/>
    <mergeCell ref="B112:B113"/>
    <mergeCell ref="F112:F113"/>
    <mergeCell ref="A110:A111"/>
    <mergeCell ref="B110:B111"/>
    <mergeCell ref="F110:F111"/>
    <mergeCell ref="A130:A131"/>
    <mergeCell ref="B130:B131"/>
    <mergeCell ref="F130:F131"/>
    <mergeCell ref="A128:A129"/>
    <mergeCell ref="B128:B129"/>
    <mergeCell ref="F128:F129"/>
    <mergeCell ref="A126:A127"/>
    <mergeCell ref="B126:B127"/>
    <mergeCell ref="B125:D125"/>
    <mergeCell ref="F126:G127"/>
    <mergeCell ref="A114:A115"/>
    <mergeCell ref="B114:B115"/>
    <mergeCell ref="F114:F115"/>
    <mergeCell ref="A138:B139"/>
    <mergeCell ref="F138:F139"/>
    <mergeCell ref="A132:A133"/>
    <mergeCell ref="B132:B133"/>
    <mergeCell ref="F132:F133"/>
    <mergeCell ref="A134:A135"/>
    <mergeCell ref="B134:B135"/>
    <mergeCell ref="F134:F135"/>
    <mergeCell ref="A136:A137"/>
    <mergeCell ref="B136:B137"/>
    <mergeCell ref="F136:F137"/>
  </mergeCells>
  <phoneticPr fontId="3"/>
  <conditionalFormatting sqref="G120">
    <cfRule type="cellIs" dxfId="1" priority="2" stopIfTrue="1" operator="equal">
      <formula>0</formula>
    </cfRule>
  </conditionalFormatting>
  <conditionalFormatting sqref="G138">
    <cfRule type="cellIs" dxfId="0" priority="1" stopIfTrue="1" operator="equal">
      <formula>0</formula>
    </cfRule>
  </conditionalFormatting>
  <dataValidations count="2">
    <dataValidation type="list" allowBlank="1" showInputMessage="1" showErrorMessage="1" sqref="F46:F51 F8:F35 F60:F67 F128:F137 F76:F91 F100:F109 F112:F119" xr:uid="{00000000-0002-0000-0000-000000000000}">
      <formula1>"　　,区ＣＭ"</formula1>
    </dataValidation>
    <dataValidation type="list" allowBlank="1" showInputMessage="1" showErrorMessage="1" sqref="D127 D7" xr:uid="{00000000-0002-0000-0000-000001000000}">
      <formula1>"調 整 ③,予 算 案 ②,予 算 ②,算 定 ②"</formula1>
    </dataValidation>
  </dataValidations>
  <hyperlinks>
    <hyperlink ref="A10:A11" r:id="rId1" display="三国東地区土地区画整理事業" xr:uid="{00000000-0004-0000-0000-000000000000}"/>
    <hyperlink ref="A12:A13" r:id="rId2" display="換地処分済地区付帯事業" xr:uid="{00000000-0004-0000-0000-000001000000}"/>
    <hyperlink ref="A14:A15" r:id="rId3" display="弁天町駅前土地区画整理記念事業" xr:uid="{00000000-0004-0000-0000-000002000000}"/>
    <hyperlink ref="A16:A17" r:id="rId4" display="うめきた2期区域基盤整備事業（大阪駅北大深西地区土地区画整理事業）" xr:uid="{00000000-0004-0000-0000-000003000000}"/>
    <hyperlink ref="A18:A19" r:id="rId5" display="都市防災不燃化促進事業" xr:uid="{00000000-0004-0000-0000-000004000000}"/>
    <hyperlink ref="A20:A21" r:id="rId6" display="都市再開発融資" xr:uid="{00000000-0004-0000-0000-000005000000}"/>
    <hyperlink ref="A22:A23" r:id="rId7" display="民間市街地再開発事業" xr:uid="{00000000-0004-0000-0000-000006000000}"/>
    <hyperlink ref="A24:A25" r:id="rId8" display="市街地再開発事業にかかる保留床等維持管理" xr:uid="{00000000-0004-0000-0000-000007000000}"/>
    <hyperlink ref="A26:A27" r:id="rId9" display="一般庶務経理事務" xr:uid="{00000000-0004-0000-0000-000008000000}"/>
    <hyperlink ref="A28:A29" r:id="rId10" display="建築計画調査事務" xr:uid="{00000000-0004-0000-0000-000009000000}"/>
    <hyperlink ref="A30:A31" r:id="rId11" display="市営住宅の維持管理" xr:uid="{00000000-0004-0000-0000-00000A000000}"/>
    <hyperlink ref="A32:A33" r:id="rId12" display="住宅使用料滞納整理" xr:uid="{00000000-0004-0000-0000-00000B000000}"/>
    <hyperlink ref="A34:A35" r:id="rId13" display="住まい情報センター事業" xr:uid="{00000000-0004-0000-0000-00000C000000}"/>
    <hyperlink ref="A36:A37" r:id="rId14" display="住宅審議会事務" xr:uid="{00000000-0004-0000-0000-00000D000000}"/>
    <hyperlink ref="A38:A39" r:id="rId15" display="長期優良住宅建築等計画認定審査事業" xr:uid="{00000000-0004-0000-0000-00000E000000}"/>
    <hyperlink ref="A40:A41" r:id="rId16" display="市営住宅補修事業" xr:uid="{00000000-0004-0000-0000-00000F000000}"/>
    <hyperlink ref="A44:A45" r:id="rId17" display="住宅共同施設整備事業" xr:uid="{00000000-0004-0000-0000-000010000000}"/>
    <hyperlink ref="A46:A47" r:id="rId18" display="市営住宅建替事業" xr:uid="{00000000-0004-0000-0000-000011000000}"/>
    <hyperlink ref="A48:A49" r:id="rId19" display="ストック総合改善事業" xr:uid="{00000000-0004-0000-0000-000012000000}"/>
    <hyperlink ref="A50:A51" r:id="rId20" display="市営住宅耐震改修事業" xr:uid="{00000000-0004-0000-0000-000013000000}"/>
    <hyperlink ref="A116:A117" r:id="rId21" display="建設発生土に係る海上輸送中継基地用地の返還事業" xr:uid="{00000000-0004-0000-0000-000014000000}"/>
    <hyperlink ref="A52:A53" r:id="rId22" display="生野区南部地区整備事業" xr:uid="{00000000-0004-0000-0000-000015000000}"/>
    <hyperlink ref="A54:A55" r:id="rId23" display="住宅地区改良事業" xr:uid="{00000000-0004-0000-0000-000016000000}"/>
    <hyperlink ref="A56:A57" r:id="rId24" display="密集住宅市街地重点整備事業" xr:uid="{00000000-0004-0000-0000-000017000000}"/>
    <hyperlink ref="A58:A59" r:id="rId25" display="民間老朽住宅建替支援事業" xr:uid="{00000000-0004-0000-0000-000018000000}"/>
    <hyperlink ref="A60:A61" r:id="rId26" display="地域連携による防災力向上支援事業" xr:uid="{00000000-0004-0000-0000-000019000000}"/>
    <hyperlink ref="A62:A63" r:id="rId27" display="住環境整備事業用地管理経費等" xr:uid="{00000000-0004-0000-0000-00001A000000}"/>
    <hyperlink ref="A64:A65" r:id="rId28" display="沿道整備街路推進モデル事業" xr:uid="{00000000-0004-0000-0000-00001B000000}"/>
    <hyperlink ref="A66:A67" r:id="rId29" display="地籍整備型土地区画整理事業を活用した土地利用更新環境整備モデル事業" xr:uid="{00000000-0004-0000-0000-00001C000000}"/>
    <hyperlink ref="A68:A69" r:id="rId30" display="公社住宅事業" xr:uid="{00000000-0004-0000-0000-00001D000000}"/>
    <hyperlink ref="A70:A71" r:id="rId31" display="民間すまいりんぐ供給事業" xr:uid="{00000000-0004-0000-0000-00001E000000}"/>
    <hyperlink ref="A72:A73" r:id="rId32" display="留学生向け借上賃貸住宅供給事業" xr:uid="{00000000-0004-0000-0000-00001F000000}"/>
    <hyperlink ref="A74:A75" r:id="rId33" display="戸建住宅等の耐震化の促進" xr:uid="{00000000-0004-0000-0000-000020000000}"/>
    <hyperlink ref="A76:A77" r:id="rId34" display="マンションの耐震化の促進" xr:uid="{00000000-0004-0000-0000-000021000000}"/>
    <hyperlink ref="A78:A79" r:id="rId35" display="耐震診断義務化建築物の耐震化の促進" xr:uid="{00000000-0004-0000-0000-000022000000}"/>
    <hyperlink ref="A80:A81" r:id="rId36" display="防災力強化マンション認定制度" xr:uid="{00000000-0004-0000-0000-000023000000}"/>
    <hyperlink ref="A82:A83" r:id="rId37" display="地域魅力創出建築物修景事業" xr:uid="{00000000-0004-0000-0000-000024000000}"/>
    <hyperlink ref="A84:A85" r:id="rId38" display="生きた建築ミュージアム事業" xr:uid="{00000000-0004-0000-0000-000025000000}"/>
    <hyperlink ref="A118:A119" r:id="rId39" display="新婚世帯向け家賃補助制度" xr:uid="{00000000-0004-0000-0000-000026000000}"/>
    <hyperlink ref="A88:A89" r:id="rId40" display="新婚・子育て世帯向け分譲住宅購入融資利子補給制度" xr:uid="{00000000-0004-0000-0000-000027000000}"/>
    <hyperlink ref="A90:A91" r:id="rId41" display="子育て世帯等向け民間賃貸住宅改修促進事業" xr:uid="{00000000-0004-0000-0000-000028000000}"/>
    <hyperlink ref="A92:A93" r:id="rId42" display="子育て安心マンション認定制度" xr:uid="{00000000-0004-0000-0000-000029000000}"/>
    <hyperlink ref="A94:A95" r:id="rId43" display="エコ住宅普及促進事業" xr:uid="{00000000-0004-0000-0000-00002A000000}"/>
    <hyperlink ref="A96:A97" r:id="rId44" display="優良賃貸住宅建設資金融資制度" xr:uid="{00000000-0004-0000-0000-00002B000000}"/>
    <hyperlink ref="A98:A99" r:id="rId45" display="マンション購入資金融資制度" xr:uid="{00000000-0004-0000-0000-00002C000000}"/>
    <hyperlink ref="A100:A101" r:id="rId46" display="マンション管理・建替支援事業" xr:uid="{00000000-0004-0000-0000-00002D000000}"/>
    <hyperlink ref="A102:A103" r:id="rId47" display="災害復興マンション購入資金融資制度" xr:uid="{00000000-0004-0000-0000-00002E000000}"/>
    <hyperlink ref="A104:A105" r:id="rId48" display="ハウジングデザイン賞" xr:uid="{00000000-0004-0000-0000-00002F000000}"/>
    <hyperlink ref="A108:A109" r:id="rId49" display="今後の住宅施策の企画・立案に関する調査" xr:uid="{00000000-0004-0000-0000-000030000000}"/>
    <hyperlink ref="A110:A111" r:id="rId50" display="土地区画整理事業基金積立金" xr:uid="{00000000-0004-0000-0000-000031000000}"/>
    <hyperlink ref="A112:A113" r:id="rId51" display="土地区画整理事業基金積立金" xr:uid="{00000000-0004-0000-0000-000032000000}"/>
    <hyperlink ref="A128:A129" r:id="rId52" display="市営住宅の維持管理" xr:uid="{00000000-0004-0000-0000-000033000000}"/>
    <hyperlink ref="A130:A131" r:id="rId53" display="住宅使用料滞納整理" xr:uid="{00000000-0004-0000-0000-000034000000}"/>
    <hyperlink ref="A132:A133" r:id="rId54" display="市営住宅補修事業" xr:uid="{00000000-0004-0000-0000-000035000000}"/>
    <hyperlink ref="A114:A115" r:id="rId55" display="市設建築物におけるファシリティマネジメントの推進" xr:uid="{00000000-0004-0000-0000-000036000000}"/>
    <hyperlink ref="A106:A107" r:id="rId56" display="空家の利活用に向けた既存ストック改修促進事業" xr:uid="{00000000-0004-0000-0000-000037000000}"/>
    <hyperlink ref="A86:A87" r:id="rId57" display="ブロック塀等撤去促進事業" xr:uid="{00000000-0004-0000-0000-000038000000}"/>
    <hyperlink ref="A42:A43" r:id="rId58" display="市営住宅敷地内環境整備事業" xr:uid="{00000000-0004-0000-0000-000039000000}"/>
    <hyperlink ref="A8:A9" r:id="rId59" display="淡路駅周辺地区土地区画整理事業" xr:uid="{00000000-0004-0000-0000-00003A000000}"/>
    <hyperlink ref="A134:A135" r:id="rId60" display="市営住宅建替事業" xr:uid="{00000000-0004-0000-0000-00003B000000}"/>
    <hyperlink ref="A136:A137" r:id="rId61" display="ストック総合改善事業" xr:uid="{00000000-0004-0000-0000-00003C000000}"/>
  </hyperlinks>
  <pageMargins left="0.25" right="0.25" top="0.75" bottom="0.75" header="0.3" footer="0.3"/>
  <pageSetup paperSize="9" orientation="portrait" cellComments="asDisplayed" r:id="rId62"/>
  <rowBreaks count="2" manualBreakCount="2">
    <brk id="51" max="16383" man="1"/>
    <brk id="9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様式5（別紙１）</vt:lpstr>
      <vt:lpstr>'様式5（別紙１）'!Print_Titles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2024-01-17T02:14:46Z</dcterms:created>
  <dcterms:modified xsi:type="dcterms:W3CDTF">2024-01-17T02:15:02Z</dcterms:modified>
</cp:coreProperties>
</file>