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6705"/>
  </bookViews>
  <sheets>
    <sheet name="歳入一覧" sheetId="1" r:id="rId1"/>
  </sheets>
  <calcPr calcId="162913"/>
</workbook>
</file>

<file path=xl/calcChain.xml><?xml version="1.0" encoding="utf-8"?>
<calcChain xmlns="http://schemas.openxmlformats.org/spreadsheetml/2006/main">
  <c r="I86" i="1" l="1"/>
  <c r="H68" i="1" l="1"/>
  <c r="G68" i="1"/>
  <c r="H18" i="1" l="1"/>
  <c r="H66" i="1" l="1"/>
  <c r="H65" i="1" s="1"/>
  <c r="H12" i="1"/>
  <c r="H75" i="1" l="1"/>
  <c r="H82" i="1" l="1"/>
  <c r="H41" i="1"/>
  <c r="H36" i="1"/>
  <c r="H35" i="1" s="1"/>
  <c r="I37" i="1"/>
  <c r="I38" i="1"/>
  <c r="H31" i="1"/>
  <c r="I36" i="1" l="1"/>
  <c r="H23" i="1"/>
  <c r="H16" i="1"/>
  <c r="H15" i="1" s="1"/>
  <c r="I35" i="1" l="1"/>
  <c r="H26" i="1" l="1"/>
  <c r="H22" i="1" s="1"/>
  <c r="H62" i="1"/>
  <c r="H49" i="1"/>
  <c r="H48" i="1" s="1"/>
  <c r="H10" i="1"/>
  <c r="H9" i="1" s="1"/>
  <c r="I17" i="1"/>
  <c r="I42" i="1"/>
  <c r="I43" i="1"/>
  <c r="I46" i="1"/>
  <c r="H53" i="1"/>
  <c r="H55" i="1"/>
  <c r="I55" i="1" s="1"/>
  <c r="H58" i="1"/>
  <c r="I58" i="1" s="1"/>
  <c r="H60" i="1"/>
  <c r="H70" i="1"/>
  <c r="I70" i="1" s="1"/>
  <c r="H72" i="1"/>
  <c r="H84" i="1"/>
  <c r="H33" i="1"/>
  <c r="I78" i="1"/>
  <c r="I11" i="1"/>
  <c r="I14" i="1"/>
  <c r="I19" i="1"/>
  <c r="I20" i="1"/>
  <c r="I24" i="1"/>
  <c r="I25" i="1"/>
  <c r="I28" i="1"/>
  <c r="I32" i="1"/>
  <c r="I34" i="1"/>
  <c r="I54" i="1"/>
  <c r="I56" i="1"/>
  <c r="I59" i="1"/>
  <c r="I68" i="1"/>
  <c r="I71" i="1"/>
  <c r="I76" i="1"/>
  <c r="I77" i="1"/>
  <c r="I85" i="1"/>
  <c r="H52" i="1" l="1"/>
  <c r="I18" i="1"/>
  <c r="H81" i="1"/>
  <c r="H57" i="1"/>
  <c r="I53" i="1"/>
  <c r="I33" i="1"/>
  <c r="H30" i="1"/>
  <c r="I63" i="1"/>
  <c r="I10" i="1"/>
  <c r="I27" i="1"/>
  <c r="I83" i="1"/>
  <c r="I67" i="1"/>
  <c r="I84" i="1"/>
  <c r="I61" i="1"/>
  <c r="I50" i="1"/>
  <c r="I73" i="1"/>
  <c r="I12" i="1"/>
  <c r="I13" i="1"/>
  <c r="I23" i="1"/>
  <c r="I62" i="1"/>
  <c r="I60" i="1"/>
  <c r="I26" i="1"/>
  <c r="I72" i="1"/>
  <c r="I82" i="1"/>
  <c r="I31" i="1"/>
  <c r="I66" i="1"/>
  <c r="I49" i="1"/>
  <c r="H45" i="1"/>
  <c r="H44" i="1" s="1"/>
  <c r="I9" i="1" l="1"/>
  <c r="I75" i="1"/>
  <c r="I81" i="1"/>
  <c r="I79" i="1"/>
  <c r="I52" i="1"/>
  <c r="I48" i="1"/>
  <c r="H40" i="1"/>
  <c r="I41" i="1"/>
  <c r="I65" i="1"/>
  <c r="I16" i="1"/>
  <c r="I45" i="1"/>
  <c r="H80" i="1" l="1"/>
  <c r="I22" i="1"/>
  <c r="H74" i="1"/>
  <c r="H69" i="1" s="1"/>
  <c r="I51" i="1"/>
  <c r="I30" i="1"/>
  <c r="I57" i="1"/>
  <c r="I44" i="1"/>
  <c r="I40" i="1"/>
  <c r="I80" i="1" l="1"/>
  <c r="I74" i="1"/>
  <c r="I29" i="1"/>
  <c r="I69" i="1"/>
  <c r="I21" i="1"/>
  <c r="I39" i="1"/>
  <c r="I15" i="1" l="1"/>
  <c r="I64" i="1"/>
  <c r="I8" i="1" l="1"/>
  <c r="I47" i="1" l="1"/>
</calcChain>
</file>

<file path=xl/sharedStrings.xml><?xml version="1.0" encoding="utf-8"?>
<sst xmlns="http://schemas.openxmlformats.org/spreadsheetml/2006/main" count="122" uniqueCount="122">
  <si>
    <t>科目</t>
    <rPh sb="0" eb="2">
      <t>カモク</t>
    </rPh>
    <phoneticPr fontId="7"/>
  </si>
  <si>
    <t>増減</t>
    <rPh sb="0" eb="2">
      <t>ゾウゲン</t>
    </rPh>
    <phoneticPr fontId="7"/>
  </si>
  <si>
    <t>1項　使用料</t>
    <rPh sb="1" eb="2">
      <t>コウ</t>
    </rPh>
    <rPh sb="3" eb="6">
      <t>シヨウリョウ</t>
    </rPh>
    <phoneticPr fontId="5"/>
  </si>
  <si>
    <t>7目　土木使用料</t>
    <rPh sb="1" eb="2">
      <t>モク</t>
    </rPh>
    <rPh sb="3" eb="5">
      <t>ドボク</t>
    </rPh>
    <rPh sb="5" eb="8">
      <t>シヨウリョウ</t>
    </rPh>
    <phoneticPr fontId="5"/>
  </si>
  <si>
    <t>9目　住宅使用料</t>
    <rPh sb="1" eb="2">
      <t>モク</t>
    </rPh>
    <rPh sb="3" eb="5">
      <t>ジュウタク</t>
    </rPh>
    <rPh sb="5" eb="8">
      <t>シヨウリョウ</t>
    </rPh>
    <phoneticPr fontId="5"/>
  </si>
  <si>
    <t>1節　住宅使用料</t>
    <rPh sb="1" eb="2">
      <t>セツ</t>
    </rPh>
    <rPh sb="3" eb="5">
      <t>ジュウタク</t>
    </rPh>
    <rPh sb="5" eb="8">
      <t>シヨウリョウ</t>
    </rPh>
    <phoneticPr fontId="5"/>
  </si>
  <si>
    <t>2節　住まい情報センター使用料</t>
    <rPh sb="1" eb="2">
      <t>セツ</t>
    </rPh>
    <rPh sb="3" eb="4">
      <t>ス</t>
    </rPh>
    <rPh sb="6" eb="8">
      <t>ジョウホウ</t>
    </rPh>
    <rPh sb="12" eb="15">
      <t>シヨウリョウ</t>
    </rPh>
    <phoneticPr fontId="5"/>
  </si>
  <si>
    <t>2節　道路手数料</t>
    <rPh sb="1" eb="2">
      <t>セツ</t>
    </rPh>
    <rPh sb="3" eb="5">
      <t>ドウロ</t>
    </rPh>
    <rPh sb="5" eb="7">
      <t>テスウ</t>
    </rPh>
    <rPh sb="7" eb="8">
      <t>リョウ</t>
    </rPh>
    <phoneticPr fontId="5"/>
  </si>
  <si>
    <t>7目　土木手数料</t>
    <rPh sb="1" eb="2">
      <t>モク</t>
    </rPh>
    <rPh sb="3" eb="5">
      <t>ドボク</t>
    </rPh>
    <rPh sb="5" eb="7">
      <t>テスウ</t>
    </rPh>
    <rPh sb="7" eb="8">
      <t>リョウ</t>
    </rPh>
    <phoneticPr fontId="5"/>
  </si>
  <si>
    <t>8目　住宅手数料</t>
    <rPh sb="1" eb="2">
      <t>モク</t>
    </rPh>
    <rPh sb="3" eb="5">
      <t>ジュウタク</t>
    </rPh>
    <rPh sb="5" eb="7">
      <t>テスウ</t>
    </rPh>
    <rPh sb="7" eb="8">
      <t>リョウ</t>
    </rPh>
    <phoneticPr fontId="5"/>
  </si>
  <si>
    <t>2項　国庫補助金</t>
    <rPh sb="1" eb="2">
      <t>コウ</t>
    </rPh>
    <rPh sb="3" eb="5">
      <t>コッコ</t>
    </rPh>
    <rPh sb="5" eb="8">
      <t>ホジョキン</t>
    </rPh>
    <phoneticPr fontId="5"/>
  </si>
  <si>
    <t>1節　住宅管理費補助金</t>
    <rPh sb="1" eb="2">
      <t>セツ</t>
    </rPh>
    <rPh sb="3" eb="5">
      <t>ジュウタク</t>
    </rPh>
    <rPh sb="5" eb="8">
      <t>カンリヒ</t>
    </rPh>
    <rPh sb="8" eb="11">
      <t>ホジョキン</t>
    </rPh>
    <phoneticPr fontId="5"/>
  </si>
  <si>
    <t>2項　府補助金</t>
    <rPh sb="1" eb="2">
      <t>コウ</t>
    </rPh>
    <rPh sb="3" eb="4">
      <t>フ</t>
    </rPh>
    <rPh sb="4" eb="7">
      <t>ホジョキン</t>
    </rPh>
    <phoneticPr fontId="5"/>
  </si>
  <si>
    <t>6目　土木費府補助金</t>
    <rPh sb="1" eb="2">
      <t>モク</t>
    </rPh>
    <rPh sb="3" eb="5">
      <t>ドボク</t>
    </rPh>
    <rPh sb="5" eb="6">
      <t>ヒ</t>
    </rPh>
    <rPh sb="6" eb="7">
      <t>フ</t>
    </rPh>
    <rPh sb="7" eb="10">
      <t>ホジョキン</t>
    </rPh>
    <phoneticPr fontId="5"/>
  </si>
  <si>
    <t>4項　府交付金</t>
    <rPh sb="1" eb="2">
      <t>コウ</t>
    </rPh>
    <rPh sb="3" eb="4">
      <t>フ</t>
    </rPh>
    <rPh sb="4" eb="6">
      <t>コウフ</t>
    </rPh>
    <phoneticPr fontId="5"/>
  </si>
  <si>
    <t>7目　土木費府交付金</t>
    <rPh sb="1" eb="2">
      <t>モク</t>
    </rPh>
    <rPh sb="3" eb="5">
      <t>ドボク</t>
    </rPh>
    <rPh sb="5" eb="6">
      <t>ヒ</t>
    </rPh>
    <rPh sb="6" eb="7">
      <t>フ</t>
    </rPh>
    <rPh sb="7" eb="10">
      <t>コウフキン</t>
    </rPh>
    <phoneticPr fontId="5"/>
  </si>
  <si>
    <t>1項　財産貸付収入</t>
    <rPh sb="1" eb="2">
      <t>コウ</t>
    </rPh>
    <rPh sb="3" eb="5">
      <t>ザイサン</t>
    </rPh>
    <rPh sb="5" eb="7">
      <t>カシツケ</t>
    </rPh>
    <rPh sb="7" eb="9">
      <t>シュウニュウ</t>
    </rPh>
    <phoneticPr fontId="5"/>
  </si>
  <si>
    <t>1目　賃貸料</t>
    <rPh sb="1" eb="2">
      <t>モク</t>
    </rPh>
    <rPh sb="3" eb="6">
      <t>チンタイリョウ</t>
    </rPh>
    <phoneticPr fontId="5"/>
  </si>
  <si>
    <t>1節　土地賃貸料</t>
    <rPh sb="1" eb="2">
      <t>セツ</t>
    </rPh>
    <rPh sb="3" eb="5">
      <t>トチ</t>
    </rPh>
    <rPh sb="5" eb="8">
      <t>チンタイリョウ</t>
    </rPh>
    <phoneticPr fontId="5"/>
  </si>
  <si>
    <t>2節　建物賃貸料</t>
    <rPh sb="1" eb="2">
      <t>セツ</t>
    </rPh>
    <rPh sb="3" eb="5">
      <t>タテモノ</t>
    </rPh>
    <rPh sb="5" eb="8">
      <t>チンタイリョウ</t>
    </rPh>
    <phoneticPr fontId="5"/>
  </si>
  <si>
    <t>2項　利子及配当金収入</t>
    <rPh sb="1" eb="2">
      <t>コウ</t>
    </rPh>
    <rPh sb="3" eb="5">
      <t>リシ</t>
    </rPh>
    <rPh sb="5" eb="6">
      <t>オヨ</t>
    </rPh>
    <rPh sb="6" eb="9">
      <t>ハイトウキン</t>
    </rPh>
    <rPh sb="9" eb="11">
      <t>シュウニュウ</t>
    </rPh>
    <phoneticPr fontId="5"/>
  </si>
  <si>
    <t>1目　蓄積基金利子</t>
    <rPh sb="1" eb="2">
      <t>モク</t>
    </rPh>
    <rPh sb="3" eb="5">
      <t>チクセキ</t>
    </rPh>
    <rPh sb="5" eb="7">
      <t>キキン</t>
    </rPh>
    <rPh sb="7" eb="9">
      <t>リシ</t>
    </rPh>
    <phoneticPr fontId="5"/>
  </si>
  <si>
    <t>1節　蓄積基金利子</t>
    <rPh sb="1" eb="2">
      <t>セツ</t>
    </rPh>
    <rPh sb="3" eb="5">
      <t>チクセキ</t>
    </rPh>
    <rPh sb="5" eb="7">
      <t>キキン</t>
    </rPh>
    <rPh sb="7" eb="9">
      <t>リシ</t>
    </rPh>
    <phoneticPr fontId="5"/>
  </si>
  <si>
    <t>1項　不動産売却代</t>
    <rPh sb="1" eb="2">
      <t>コウ</t>
    </rPh>
    <rPh sb="3" eb="6">
      <t>フドウサン</t>
    </rPh>
    <rPh sb="6" eb="8">
      <t>バイキャク</t>
    </rPh>
    <rPh sb="8" eb="9">
      <t>ダイ</t>
    </rPh>
    <phoneticPr fontId="5"/>
  </si>
  <si>
    <t>1目　土地売却代</t>
    <rPh sb="1" eb="2">
      <t>モク</t>
    </rPh>
    <rPh sb="3" eb="5">
      <t>トチ</t>
    </rPh>
    <rPh sb="5" eb="7">
      <t>バイキャク</t>
    </rPh>
    <rPh sb="7" eb="8">
      <t>ダイ</t>
    </rPh>
    <phoneticPr fontId="5"/>
  </si>
  <si>
    <t>2項　運用基金繰入金</t>
    <rPh sb="1" eb="2">
      <t>コウ</t>
    </rPh>
    <rPh sb="3" eb="5">
      <t>ウンヨウ</t>
    </rPh>
    <rPh sb="5" eb="7">
      <t>キキン</t>
    </rPh>
    <rPh sb="7" eb="9">
      <t>クリイレ</t>
    </rPh>
    <rPh sb="9" eb="10">
      <t>キン</t>
    </rPh>
    <phoneticPr fontId="5"/>
  </si>
  <si>
    <t>2目　都市再開発融資基金繰入金</t>
    <rPh sb="1" eb="2">
      <t>モク</t>
    </rPh>
    <rPh sb="3" eb="5">
      <t>トシ</t>
    </rPh>
    <rPh sb="5" eb="8">
      <t>サイカイハツ</t>
    </rPh>
    <rPh sb="8" eb="10">
      <t>ユウシ</t>
    </rPh>
    <rPh sb="10" eb="12">
      <t>キキン</t>
    </rPh>
    <rPh sb="12" eb="14">
      <t>クリイレ</t>
    </rPh>
    <rPh sb="14" eb="15">
      <t>キン</t>
    </rPh>
    <phoneticPr fontId="5"/>
  </si>
  <si>
    <t>1節　都市再開発融資基金繰入金</t>
    <rPh sb="1" eb="2">
      <t>セツ</t>
    </rPh>
    <rPh sb="3" eb="5">
      <t>トシ</t>
    </rPh>
    <rPh sb="5" eb="8">
      <t>サイカイハツ</t>
    </rPh>
    <rPh sb="8" eb="10">
      <t>ユウシ</t>
    </rPh>
    <rPh sb="10" eb="12">
      <t>キキン</t>
    </rPh>
    <rPh sb="12" eb="14">
      <t>クリイレ</t>
    </rPh>
    <rPh sb="14" eb="15">
      <t>キン</t>
    </rPh>
    <phoneticPr fontId="5"/>
  </si>
  <si>
    <t>3目　住宅建設資金等融資基金繰入金</t>
    <rPh sb="1" eb="2">
      <t>モク</t>
    </rPh>
    <rPh sb="3" eb="5">
      <t>ジュウタク</t>
    </rPh>
    <rPh sb="5" eb="7">
      <t>ケンセツ</t>
    </rPh>
    <rPh sb="7" eb="9">
      <t>シキン</t>
    </rPh>
    <rPh sb="9" eb="10">
      <t>トウ</t>
    </rPh>
    <rPh sb="10" eb="12">
      <t>ユウシ</t>
    </rPh>
    <rPh sb="12" eb="14">
      <t>キキン</t>
    </rPh>
    <rPh sb="14" eb="16">
      <t>クリイレ</t>
    </rPh>
    <rPh sb="16" eb="17">
      <t>キン</t>
    </rPh>
    <phoneticPr fontId="5"/>
  </si>
  <si>
    <t>1節　住宅建設資金等融資基金繰入金</t>
    <rPh sb="1" eb="2">
      <t>セツ</t>
    </rPh>
    <rPh sb="3" eb="5">
      <t>ジュウタク</t>
    </rPh>
    <rPh sb="5" eb="7">
      <t>ケンセツ</t>
    </rPh>
    <rPh sb="7" eb="9">
      <t>シキン</t>
    </rPh>
    <rPh sb="9" eb="10">
      <t>トウ</t>
    </rPh>
    <rPh sb="10" eb="12">
      <t>ユウシ</t>
    </rPh>
    <rPh sb="12" eb="14">
      <t>キキン</t>
    </rPh>
    <rPh sb="14" eb="16">
      <t>クリイレ</t>
    </rPh>
    <rPh sb="16" eb="17">
      <t>キン</t>
    </rPh>
    <phoneticPr fontId="5"/>
  </si>
  <si>
    <t>3項　蓄積基金繰入金</t>
    <rPh sb="1" eb="2">
      <t>コウ</t>
    </rPh>
    <rPh sb="3" eb="5">
      <t>チクセキ</t>
    </rPh>
    <rPh sb="5" eb="7">
      <t>キキン</t>
    </rPh>
    <rPh sb="7" eb="9">
      <t>クリイレ</t>
    </rPh>
    <rPh sb="9" eb="10">
      <t>キン</t>
    </rPh>
    <phoneticPr fontId="5"/>
  </si>
  <si>
    <t>1節　都市整備事業基金繰入金</t>
    <rPh sb="1" eb="2">
      <t>セツ</t>
    </rPh>
    <rPh sb="3" eb="5">
      <t>トシ</t>
    </rPh>
    <rPh sb="5" eb="7">
      <t>セイビ</t>
    </rPh>
    <rPh sb="7" eb="9">
      <t>ジギョウ</t>
    </rPh>
    <rPh sb="9" eb="11">
      <t>キキン</t>
    </rPh>
    <rPh sb="11" eb="13">
      <t>クリイレ</t>
    </rPh>
    <rPh sb="13" eb="14">
      <t>キン</t>
    </rPh>
    <phoneticPr fontId="5"/>
  </si>
  <si>
    <t>1節　財政調整基金繰入金</t>
    <rPh sb="1" eb="2">
      <t>セツ</t>
    </rPh>
    <rPh sb="3" eb="5">
      <t>ザイセイ</t>
    </rPh>
    <rPh sb="5" eb="7">
      <t>チョウセイ</t>
    </rPh>
    <rPh sb="7" eb="9">
      <t>キキン</t>
    </rPh>
    <rPh sb="9" eb="11">
      <t>クリイレ</t>
    </rPh>
    <rPh sb="11" eb="12">
      <t>キン</t>
    </rPh>
    <phoneticPr fontId="5"/>
  </si>
  <si>
    <t>3項　貸付金元利収入</t>
    <rPh sb="1" eb="2">
      <t>コウ</t>
    </rPh>
    <rPh sb="3" eb="5">
      <t>カシツケ</t>
    </rPh>
    <rPh sb="5" eb="6">
      <t>キン</t>
    </rPh>
    <rPh sb="6" eb="8">
      <t>ガンリ</t>
    </rPh>
    <rPh sb="8" eb="10">
      <t>シュウニュウ</t>
    </rPh>
    <phoneticPr fontId="5"/>
  </si>
  <si>
    <t>6項　雑入</t>
    <rPh sb="1" eb="2">
      <t>コウ</t>
    </rPh>
    <rPh sb="3" eb="5">
      <t>ザツニュウ</t>
    </rPh>
    <phoneticPr fontId="5"/>
  </si>
  <si>
    <t>1節　換地清算金収入</t>
    <rPh sb="1" eb="2">
      <t>セツ</t>
    </rPh>
    <rPh sb="3" eb="5">
      <t>カンチ</t>
    </rPh>
    <rPh sb="5" eb="7">
      <t>セイサン</t>
    </rPh>
    <rPh sb="7" eb="8">
      <t>キン</t>
    </rPh>
    <rPh sb="8" eb="10">
      <t>シュウニュウ</t>
    </rPh>
    <phoneticPr fontId="5"/>
  </si>
  <si>
    <t>1節　市税外収入</t>
    <rPh sb="1" eb="2">
      <t>セツ</t>
    </rPh>
    <rPh sb="3" eb="4">
      <t>シ</t>
    </rPh>
    <rPh sb="4" eb="5">
      <t>ゼイ</t>
    </rPh>
    <rPh sb="5" eb="6">
      <t>ガイ</t>
    </rPh>
    <rPh sb="6" eb="8">
      <t>シュウニュウ</t>
    </rPh>
    <phoneticPr fontId="5"/>
  </si>
  <si>
    <t>1節　雑収</t>
    <rPh sb="1" eb="2">
      <t>セツ</t>
    </rPh>
    <rPh sb="3" eb="4">
      <t>ザツ</t>
    </rPh>
    <rPh sb="4" eb="5">
      <t>シュウ</t>
    </rPh>
    <phoneticPr fontId="5"/>
  </si>
  <si>
    <t>1項　市債</t>
    <rPh sb="1" eb="2">
      <t>コウ</t>
    </rPh>
    <rPh sb="3" eb="5">
      <t>シサイ</t>
    </rPh>
    <phoneticPr fontId="5"/>
  </si>
  <si>
    <t>7目　土木債</t>
    <rPh sb="1" eb="2">
      <t>モク</t>
    </rPh>
    <rPh sb="3" eb="5">
      <t>ドボク</t>
    </rPh>
    <rPh sb="5" eb="6">
      <t>サイ</t>
    </rPh>
    <phoneticPr fontId="5"/>
  </si>
  <si>
    <t>9目　住宅債</t>
    <rPh sb="1" eb="2">
      <t>モク</t>
    </rPh>
    <rPh sb="3" eb="5">
      <t>ジュウタク</t>
    </rPh>
    <rPh sb="5" eb="6">
      <t>サイ</t>
    </rPh>
    <phoneticPr fontId="5"/>
  </si>
  <si>
    <t>1節　住宅事業資金</t>
    <rPh sb="1" eb="2">
      <t>セツ</t>
    </rPh>
    <rPh sb="3" eb="5">
      <t>ジュウタク</t>
    </rPh>
    <rPh sb="5" eb="7">
      <t>ジギョウ</t>
    </rPh>
    <rPh sb="7" eb="9">
      <t>シキン</t>
    </rPh>
    <phoneticPr fontId="5"/>
  </si>
  <si>
    <t>歳入合計</t>
    <rPh sb="0" eb="2">
      <t>サイニュウ</t>
    </rPh>
    <rPh sb="2" eb="4">
      <t>ゴウケイ</t>
    </rPh>
    <phoneticPr fontId="5"/>
  </si>
  <si>
    <t>1節　長期優良住宅建築等計画認定手数料</t>
    <rPh sb="1" eb="2">
      <t>セツ</t>
    </rPh>
    <rPh sb="3" eb="5">
      <t>チョウキ</t>
    </rPh>
    <rPh sb="5" eb="7">
      <t>ユウリョウ</t>
    </rPh>
    <rPh sb="7" eb="9">
      <t>ジュウタク</t>
    </rPh>
    <rPh sb="9" eb="11">
      <t>ケンチク</t>
    </rPh>
    <rPh sb="11" eb="12">
      <t>トウ</t>
    </rPh>
    <rPh sb="12" eb="14">
      <t>ケイカク</t>
    </rPh>
    <rPh sb="14" eb="16">
      <t>ニンテイ</t>
    </rPh>
    <rPh sb="16" eb="19">
      <t>テスウリョウ</t>
    </rPh>
    <phoneticPr fontId="5"/>
  </si>
  <si>
    <t>都市再開発融資基金からの繰入金</t>
    <rPh sb="0" eb="2">
      <t>トシ</t>
    </rPh>
    <rPh sb="2" eb="5">
      <t>サイカイハツ</t>
    </rPh>
    <rPh sb="5" eb="7">
      <t>ユウシ</t>
    </rPh>
    <rPh sb="7" eb="9">
      <t>キキン</t>
    </rPh>
    <rPh sb="12" eb="14">
      <t>クリイレ</t>
    </rPh>
    <rPh sb="14" eb="15">
      <t>キン</t>
    </rPh>
    <phoneticPr fontId="5"/>
  </si>
  <si>
    <t>住宅建設資金等融資基金からの繰入金</t>
    <rPh sb="0" eb="2">
      <t>ジュウタク</t>
    </rPh>
    <rPh sb="2" eb="4">
      <t>ケンセツ</t>
    </rPh>
    <rPh sb="4" eb="6">
      <t>シキン</t>
    </rPh>
    <rPh sb="6" eb="7">
      <t>トウ</t>
    </rPh>
    <rPh sb="7" eb="9">
      <t>ユウシ</t>
    </rPh>
    <rPh sb="9" eb="11">
      <t>キキン</t>
    </rPh>
    <rPh sb="14" eb="16">
      <t>クリイレ</t>
    </rPh>
    <rPh sb="16" eb="17">
      <t>キン</t>
    </rPh>
    <phoneticPr fontId="5"/>
  </si>
  <si>
    <t>各種証明の発行に係る手数料</t>
    <rPh sb="0" eb="2">
      <t>カクシュ</t>
    </rPh>
    <rPh sb="2" eb="4">
      <t>ショウメイ</t>
    </rPh>
    <rPh sb="5" eb="7">
      <t>ハッコウ</t>
    </rPh>
    <rPh sb="8" eb="9">
      <t>カカ</t>
    </rPh>
    <rPh sb="10" eb="13">
      <t>テスウリョウ</t>
    </rPh>
    <phoneticPr fontId="5"/>
  </si>
  <si>
    <t>長期優良住宅建築等計画認定に係る手数料</t>
    <rPh sb="0" eb="2">
      <t>チョウキ</t>
    </rPh>
    <rPh sb="2" eb="4">
      <t>ユウリョウ</t>
    </rPh>
    <rPh sb="4" eb="6">
      <t>ジュウタク</t>
    </rPh>
    <rPh sb="6" eb="8">
      <t>ケンチク</t>
    </rPh>
    <rPh sb="8" eb="9">
      <t>トウ</t>
    </rPh>
    <rPh sb="9" eb="11">
      <t>ケイカク</t>
    </rPh>
    <rPh sb="11" eb="13">
      <t>ニンテイ</t>
    </rPh>
    <rPh sb="14" eb="15">
      <t>カカ</t>
    </rPh>
    <rPh sb="16" eb="19">
      <t>テスウリョウ</t>
    </rPh>
    <phoneticPr fontId="5"/>
  </si>
  <si>
    <t>大阪駅北大深西地区土地区画整理事業に対する補助金</t>
    <rPh sb="0" eb="3">
      <t>オオサカエキ</t>
    </rPh>
    <rPh sb="3" eb="4">
      <t>キタ</t>
    </rPh>
    <rPh sb="4" eb="5">
      <t>オオ</t>
    </rPh>
    <rPh sb="5" eb="6">
      <t>フカ</t>
    </rPh>
    <rPh sb="6" eb="7">
      <t>ニシ</t>
    </rPh>
    <rPh sb="7" eb="9">
      <t>チク</t>
    </rPh>
    <rPh sb="9" eb="11">
      <t>トチ</t>
    </rPh>
    <rPh sb="11" eb="13">
      <t>クカク</t>
    </rPh>
    <rPh sb="13" eb="15">
      <t>セイリ</t>
    </rPh>
    <rPh sb="15" eb="17">
      <t>ジギョウ</t>
    </rPh>
    <rPh sb="18" eb="19">
      <t>タイ</t>
    </rPh>
    <rPh sb="21" eb="24">
      <t>ホジョキン</t>
    </rPh>
    <phoneticPr fontId="5"/>
  </si>
  <si>
    <t>蓄積基金の運用利子収入</t>
    <rPh sb="0" eb="2">
      <t>チクセキ</t>
    </rPh>
    <rPh sb="2" eb="4">
      <t>キキン</t>
    </rPh>
    <rPh sb="5" eb="7">
      <t>ウンヨウ</t>
    </rPh>
    <rPh sb="7" eb="9">
      <t>リシ</t>
    </rPh>
    <rPh sb="9" eb="11">
      <t>シュウニュウ</t>
    </rPh>
    <phoneticPr fontId="5"/>
  </si>
  <si>
    <t>都市整備事業基金からの繰入金</t>
    <rPh sb="0" eb="2">
      <t>トシ</t>
    </rPh>
    <rPh sb="2" eb="4">
      <t>セイビ</t>
    </rPh>
    <rPh sb="4" eb="6">
      <t>ジギョウ</t>
    </rPh>
    <rPh sb="6" eb="8">
      <t>キキン</t>
    </rPh>
    <rPh sb="11" eb="13">
      <t>クリイレ</t>
    </rPh>
    <rPh sb="13" eb="14">
      <t>キン</t>
    </rPh>
    <phoneticPr fontId="5"/>
  </si>
  <si>
    <t>財政調整基金からの繰入金</t>
    <rPh sb="0" eb="2">
      <t>ザイセイ</t>
    </rPh>
    <rPh sb="2" eb="4">
      <t>チョウセイ</t>
    </rPh>
    <rPh sb="4" eb="6">
      <t>キキン</t>
    </rPh>
    <rPh sb="9" eb="11">
      <t>クリイレ</t>
    </rPh>
    <rPh sb="11" eb="12">
      <t>キン</t>
    </rPh>
    <phoneticPr fontId="5"/>
  </si>
  <si>
    <t>説明</t>
    <rPh sb="0" eb="2">
      <t>セツメイ</t>
    </rPh>
    <phoneticPr fontId="8"/>
  </si>
  <si>
    <t>2項　手数料</t>
    <rPh sb="1" eb="2">
      <t>コウ</t>
    </rPh>
    <rPh sb="3" eb="6">
      <t>テスウリョウ</t>
    </rPh>
    <phoneticPr fontId="5"/>
  </si>
  <si>
    <t>区画整理事業に係る換地清算金収入</t>
    <rPh sb="0" eb="2">
      <t>クカク</t>
    </rPh>
    <rPh sb="2" eb="4">
      <t>セイリ</t>
    </rPh>
    <rPh sb="4" eb="6">
      <t>ジギョウ</t>
    </rPh>
    <rPh sb="7" eb="8">
      <t>カカ</t>
    </rPh>
    <rPh sb="9" eb="11">
      <t>カンチ</t>
    </rPh>
    <rPh sb="11" eb="13">
      <t>セイサン</t>
    </rPh>
    <rPh sb="13" eb="14">
      <t>キン</t>
    </rPh>
    <rPh sb="14" eb="16">
      <t>シュウニュウ</t>
    </rPh>
    <phoneticPr fontId="5"/>
  </si>
  <si>
    <t>2節　住宅整備費補助金</t>
    <rPh sb="1" eb="2">
      <t>セツ</t>
    </rPh>
    <rPh sb="3" eb="5">
      <t>ジュウタク</t>
    </rPh>
    <rPh sb="5" eb="8">
      <t>セイビヒ</t>
    </rPh>
    <rPh sb="8" eb="11">
      <t>ホジョキン</t>
    </rPh>
    <phoneticPr fontId="5"/>
  </si>
  <si>
    <t>1節　住宅整備費補助金</t>
    <rPh sb="1" eb="2">
      <t>セツ</t>
    </rPh>
    <rPh sb="3" eb="5">
      <t>ジュウタク</t>
    </rPh>
    <rPh sb="5" eb="7">
      <t>セイビ</t>
    </rPh>
    <rPh sb="7" eb="8">
      <t>ヒ</t>
    </rPh>
    <rPh sb="8" eb="11">
      <t>ホジョキン</t>
    </rPh>
    <phoneticPr fontId="5"/>
  </si>
  <si>
    <t>土地区画整理事業基金からの繰入金</t>
    <rPh sb="0" eb="2">
      <t>トチ</t>
    </rPh>
    <rPh sb="2" eb="4">
      <t>クカク</t>
    </rPh>
    <rPh sb="4" eb="6">
      <t>セイリ</t>
    </rPh>
    <rPh sb="6" eb="8">
      <t>ジギョウ</t>
    </rPh>
    <rPh sb="8" eb="10">
      <t>キキン</t>
    </rPh>
    <rPh sb="13" eb="15">
      <t>クリイレ</t>
    </rPh>
    <rPh sb="15" eb="16">
      <t>キン</t>
    </rPh>
    <phoneticPr fontId="5"/>
  </si>
  <si>
    <t>4節　区画整理事業費交付金</t>
    <rPh sb="1" eb="2">
      <t>セツ</t>
    </rPh>
    <rPh sb="3" eb="9">
      <t>クカクセイリジギョウ</t>
    </rPh>
    <rPh sb="9" eb="10">
      <t>ヒ</t>
    </rPh>
    <rPh sb="10" eb="13">
      <t>コウフキン</t>
    </rPh>
    <phoneticPr fontId="5"/>
  </si>
  <si>
    <t>5節　都市再開発事業費交付金</t>
    <rPh sb="1" eb="2">
      <t>セツ</t>
    </rPh>
    <rPh sb="3" eb="5">
      <t>トシ</t>
    </rPh>
    <rPh sb="5" eb="8">
      <t>サイカイハツ</t>
    </rPh>
    <rPh sb="8" eb="10">
      <t>ジギョウ</t>
    </rPh>
    <rPh sb="10" eb="11">
      <t>ヒ</t>
    </rPh>
    <rPh sb="11" eb="14">
      <t>コウフキン</t>
    </rPh>
    <phoneticPr fontId="5"/>
  </si>
  <si>
    <t>1節　土地区画整理事業基金繰入金</t>
    <rPh sb="1" eb="2">
      <t>セツ</t>
    </rPh>
    <rPh sb="3" eb="5">
      <t>トチ</t>
    </rPh>
    <rPh sb="5" eb="7">
      <t>クカク</t>
    </rPh>
    <rPh sb="7" eb="9">
      <t>セイリ</t>
    </rPh>
    <rPh sb="9" eb="11">
      <t>ジギョウ</t>
    </rPh>
    <rPh sb="11" eb="13">
      <t>キキン</t>
    </rPh>
    <rPh sb="13" eb="15">
      <t>クリイレ</t>
    </rPh>
    <rPh sb="15" eb="16">
      <t>キン</t>
    </rPh>
    <phoneticPr fontId="5"/>
  </si>
  <si>
    <t>(②-①)</t>
  </si>
  <si>
    <t>通し</t>
    <phoneticPr fontId="7"/>
  </si>
  <si>
    <t>番号</t>
    <phoneticPr fontId="7"/>
  </si>
  <si>
    <t>備考</t>
    <phoneticPr fontId="7"/>
  </si>
  <si>
    <t>都市計画事業に係る市債</t>
    <rPh sb="0" eb="2">
      <t>トシ</t>
    </rPh>
    <rPh sb="2" eb="4">
      <t>ケイカク</t>
    </rPh>
    <rPh sb="4" eb="6">
      <t>ジギョウ</t>
    </rPh>
    <rPh sb="9" eb="11">
      <t>シサイ</t>
    </rPh>
    <phoneticPr fontId="5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</si>
  <si>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7"/>
  </si>
  <si>
    <t>市営住宅建替事業に対する補助金等</t>
    <rPh sb="0" eb="2">
      <t>シエイ</t>
    </rPh>
    <rPh sb="2" eb="4">
      <t>ジュウタク</t>
    </rPh>
    <rPh sb="4" eb="6">
      <t>タテカ</t>
    </rPh>
    <rPh sb="6" eb="8">
      <t>ジギョウ</t>
    </rPh>
    <rPh sb="9" eb="10">
      <t>タイ</t>
    </rPh>
    <rPh sb="12" eb="15">
      <t>ホジョキン</t>
    </rPh>
    <rPh sb="15" eb="16">
      <t>トウ</t>
    </rPh>
    <phoneticPr fontId="0"/>
  </si>
  <si>
    <t>市営住宅等</t>
    <rPh sb="0" eb="2">
      <t>シエイ</t>
    </rPh>
    <rPh sb="2" eb="4">
      <t>ジュウタク</t>
    </rPh>
    <rPh sb="4" eb="5">
      <t>ナド</t>
    </rPh>
    <phoneticPr fontId="5"/>
  </si>
  <si>
    <t>事務室等</t>
    <rPh sb="0" eb="2">
      <t>ジム</t>
    </rPh>
    <rPh sb="2" eb="3">
      <t>シツ</t>
    </rPh>
    <rPh sb="3" eb="4">
      <t>トウ</t>
    </rPh>
    <phoneticPr fontId="5"/>
  </si>
  <si>
    <t>戸建住宅等耐震化促進事業に対する補助金等</t>
    <rPh sb="0" eb="2">
      <t>コダテ</t>
    </rPh>
    <rPh sb="2" eb="4">
      <t>ジュウタク</t>
    </rPh>
    <rPh sb="4" eb="5">
      <t>トウ</t>
    </rPh>
    <rPh sb="5" eb="8">
      <t>タイシンカ</t>
    </rPh>
    <rPh sb="8" eb="10">
      <t>ソクシン</t>
    </rPh>
    <rPh sb="10" eb="12">
      <t>ジギョウ</t>
    </rPh>
    <rPh sb="13" eb="14">
      <t>タイ</t>
    </rPh>
    <rPh sb="16" eb="19">
      <t>ホジョキン</t>
    </rPh>
    <rPh sb="19" eb="20">
      <t>トウ</t>
    </rPh>
    <phoneticPr fontId="0"/>
  </si>
  <si>
    <t>行政財産の目的外使用料</t>
    <rPh sb="0" eb="2">
      <t>ギョウセイ</t>
    </rPh>
    <rPh sb="2" eb="4">
      <t>ザイサン</t>
    </rPh>
    <rPh sb="5" eb="7">
      <t>モクテキ</t>
    </rPh>
    <rPh sb="7" eb="8">
      <t>ガイ</t>
    </rPh>
    <rPh sb="8" eb="10">
      <t>シヨウ</t>
    </rPh>
    <rPh sb="10" eb="11">
      <t>リョウ</t>
    </rPh>
    <phoneticPr fontId="5"/>
  </si>
  <si>
    <t>未利用地賃貸料等</t>
    <rPh sb="0" eb="4">
      <t>ミリヨウチ</t>
    </rPh>
    <rPh sb="4" eb="7">
      <t>チンタイリョウ</t>
    </rPh>
    <rPh sb="7" eb="8">
      <t>トウ</t>
    </rPh>
    <phoneticPr fontId="5"/>
  </si>
  <si>
    <t>広告収入、私用光熱水費に係る収入等</t>
    <rPh sb="0" eb="2">
      <t>コウコク</t>
    </rPh>
    <rPh sb="2" eb="4">
      <t>シュウニュウ</t>
    </rPh>
    <rPh sb="5" eb="7">
      <t>シヨウ</t>
    </rPh>
    <rPh sb="12" eb="13">
      <t>カカ</t>
    </rPh>
    <rPh sb="14" eb="16">
      <t>シュウニュウ</t>
    </rPh>
    <phoneticPr fontId="5"/>
  </si>
  <si>
    <t>(単位：千円)</t>
    <phoneticPr fontId="5"/>
  </si>
  <si>
    <t>14目　都市計画事業収入</t>
    <rPh sb="2" eb="3">
      <t>モク</t>
    </rPh>
    <rPh sb="4" eb="6">
      <t>トシ</t>
    </rPh>
    <rPh sb="6" eb="8">
      <t>ケイカク</t>
    </rPh>
    <rPh sb="8" eb="10">
      <t>ジギョウ</t>
    </rPh>
    <rPh sb="10" eb="12">
      <t>シュウニュウ</t>
    </rPh>
    <phoneticPr fontId="5"/>
  </si>
  <si>
    <t>区画整理事業に対する交付金</t>
    <rPh sb="0" eb="2">
      <t>クカク</t>
    </rPh>
    <rPh sb="2" eb="4">
      <t>セイリ</t>
    </rPh>
    <rPh sb="4" eb="6">
      <t>ジギョウ</t>
    </rPh>
    <rPh sb="7" eb="8">
      <t>タイ</t>
    </rPh>
    <rPh sb="10" eb="13">
      <t>コウフキン</t>
    </rPh>
    <phoneticPr fontId="3"/>
  </si>
  <si>
    <t>都市再開発事業に対する交付金</t>
    <rPh sb="0" eb="2">
      <t>トシ</t>
    </rPh>
    <rPh sb="2" eb="5">
      <t>サイカイハツ</t>
    </rPh>
    <rPh sb="5" eb="7">
      <t>ジギョウ</t>
    </rPh>
    <rPh sb="8" eb="9">
      <t>タイ</t>
    </rPh>
    <rPh sb="11" eb="14">
      <t>コウフキン</t>
    </rPh>
    <phoneticPr fontId="3"/>
  </si>
  <si>
    <t>市営住宅使用料等の過年度収入</t>
  </si>
  <si>
    <t>住宅事業に係る市債</t>
    <rPh sb="0" eb="2">
      <t>ジュウタク</t>
    </rPh>
    <rPh sb="2" eb="4">
      <t>ジギョウ</t>
    </rPh>
    <rPh sb="7" eb="9">
      <t>シサイ</t>
    </rPh>
    <phoneticPr fontId="3"/>
  </si>
  <si>
    <t>4節　都市計画事業資金</t>
    <rPh sb="1" eb="2">
      <t>セツ</t>
    </rPh>
    <rPh sb="3" eb="5">
      <t>トシ</t>
    </rPh>
    <rPh sb="5" eb="7">
      <t>ケイカク</t>
    </rPh>
    <rPh sb="7" eb="9">
      <t>ジギョウ</t>
    </rPh>
    <rPh sb="9" eb="11">
      <t>シキン</t>
    </rPh>
    <phoneticPr fontId="5"/>
  </si>
  <si>
    <t>市営住宅補修事業に対する補助金等</t>
    <rPh sb="0" eb="2">
      <t>シエイ</t>
    </rPh>
    <rPh sb="2" eb="4">
      <t>ジュウタク</t>
    </rPh>
    <rPh sb="4" eb="6">
      <t>ホシュウ</t>
    </rPh>
    <rPh sb="6" eb="8">
      <t>ジギョウ</t>
    </rPh>
    <rPh sb="9" eb="10">
      <t>タイ</t>
    </rPh>
    <rPh sb="12" eb="15">
      <t>ホジョキン</t>
    </rPh>
    <rPh sb="15" eb="16">
      <t>トウ</t>
    </rPh>
    <phoneticPr fontId="0"/>
  </si>
  <si>
    <t>1節　其他不用地</t>
    <rPh sb="1" eb="2">
      <t>セツ</t>
    </rPh>
    <rPh sb="3" eb="5">
      <t>ソノタ</t>
    </rPh>
    <rPh sb="5" eb="7">
      <t>フヨウ</t>
    </rPh>
    <rPh sb="7" eb="8">
      <t>チ</t>
    </rPh>
    <phoneticPr fontId="2"/>
  </si>
  <si>
    <t>8目　住宅費府補助金</t>
    <rPh sb="1" eb="2">
      <t>モク</t>
    </rPh>
    <rPh sb="3" eb="5">
      <t>ジュウタク</t>
    </rPh>
    <rPh sb="5" eb="6">
      <t>ヒ</t>
    </rPh>
    <rPh sb="6" eb="7">
      <t>フ</t>
    </rPh>
    <rPh sb="7" eb="10">
      <t>ホジョキン</t>
    </rPh>
    <phoneticPr fontId="5"/>
  </si>
  <si>
    <t>21目　過年度収入</t>
    <rPh sb="2" eb="3">
      <t>モク</t>
    </rPh>
    <rPh sb="4" eb="7">
      <t>カネンド</t>
    </rPh>
    <rPh sb="7" eb="9">
      <t>シュウニュウ</t>
    </rPh>
    <phoneticPr fontId="5"/>
  </si>
  <si>
    <t>22目　雑収</t>
    <rPh sb="2" eb="3">
      <t>モク</t>
    </rPh>
    <rPh sb="4" eb="5">
      <t>ザツ</t>
    </rPh>
    <rPh sb="5" eb="6">
      <t>シュウ</t>
    </rPh>
    <phoneticPr fontId="5"/>
  </si>
  <si>
    <t>不用地売却代</t>
    <rPh sb="0" eb="2">
      <t>フヨウ</t>
    </rPh>
    <rPh sb="2" eb="3">
      <t>チ</t>
    </rPh>
    <rPh sb="3" eb="5">
      <t>バイキャク</t>
    </rPh>
    <rPh sb="5" eb="6">
      <t>ダイ</t>
    </rPh>
    <phoneticPr fontId="2"/>
  </si>
  <si>
    <t>区画整理事業に係る賃料収入等</t>
  </si>
  <si>
    <t>都市再開発事業に係る賃料収入等</t>
    <rPh sb="10" eb="12">
      <t>チンリョウ</t>
    </rPh>
    <rPh sb="12" eb="14">
      <t>シュウニュウ</t>
    </rPh>
    <rPh sb="14" eb="15">
      <t>トウ</t>
    </rPh>
    <phoneticPr fontId="3"/>
  </si>
  <si>
    <t>住宅管理事業に係る損害金等</t>
    <rPh sb="0" eb="2">
      <t>ジュウタク</t>
    </rPh>
    <rPh sb="2" eb="4">
      <t>カンリ</t>
    </rPh>
    <rPh sb="4" eb="6">
      <t>ジギョウ</t>
    </rPh>
    <rPh sb="9" eb="12">
      <t>ソンガイキン</t>
    </rPh>
    <rPh sb="12" eb="13">
      <t>トウ</t>
    </rPh>
    <phoneticPr fontId="3"/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</si>
  <si>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5"/>
  </si>
  <si>
    <t>17款　国庫支出金</t>
    <rPh sb="2" eb="3">
      <t>カン</t>
    </rPh>
    <rPh sb="4" eb="6">
      <t>コッコ</t>
    </rPh>
    <rPh sb="6" eb="9">
      <t>シシュツキン</t>
    </rPh>
    <phoneticPr fontId="5"/>
  </si>
  <si>
    <t>19款　財産収入</t>
    <rPh sb="2" eb="3">
      <t>カン</t>
    </rPh>
    <rPh sb="4" eb="6">
      <t>ザイサン</t>
    </rPh>
    <rPh sb="6" eb="8">
      <t>シュウニュウ</t>
    </rPh>
    <phoneticPr fontId="5"/>
  </si>
  <si>
    <t>20款　財産売却代</t>
    <rPh sb="2" eb="3">
      <t>カン</t>
    </rPh>
    <rPh sb="4" eb="6">
      <t>ザイサン</t>
    </rPh>
    <rPh sb="6" eb="8">
      <t>バイキャク</t>
    </rPh>
    <rPh sb="8" eb="9">
      <t>ダイ</t>
    </rPh>
    <phoneticPr fontId="5"/>
  </si>
  <si>
    <t>22款　繰入金</t>
    <rPh sb="2" eb="3">
      <t>カン</t>
    </rPh>
    <rPh sb="4" eb="6">
      <t>クリイレ</t>
    </rPh>
    <rPh sb="6" eb="7">
      <t>キン</t>
    </rPh>
    <phoneticPr fontId="5"/>
  </si>
  <si>
    <t>24目　都市整備事業基金繰入金</t>
    <rPh sb="2" eb="3">
      <t>モク</t>
    </rPh>
    <rPh sb="4" eb="6">
      <t>トシ</t>
    </rPh>
    <rPh sb="6" eb="8">
      <t>セイビ</t>
    </rPh>
    <rPh sb="8" eb="10">
      <t>ジギョウ</t>
    </rPh>
    <rPh sb="10" eb="12">
      <t>キキン</t>
    </rPh>
    <rPh sb="12" eb="14">
      <t>クリイレ</t>
    </rPh>
    <rPh sb="14" eb="15">
      <t>キン</t>
    </rPh>
    <phoneticPr fontId="5"/>
  </si>
  <si>
    <t>25目　財政調整基金繰入金</t>
    <phoneticPr fontId="5"/>
  </si>
  <si>
    <t>18款　府支出金</t>
    <rPh sb="2" eb="3">
      <t>カン</t>
    </rPh>
    <rPh sb="4" eb="5">
      <t>フ</t>
    </rPh>
    <rPh sb="5" eb="8">
      <t>シシュツキン</t>
    </rPh>
    <phoneticPr fontId="5"/>
  </si>
  <si>
    <t>道路敷地境界明示に係る手数料等</t>
    <rPh sb="0" eb="2">
      <t>ドウロ</t>
    </rPh>
    <rPh sb="2" eb="4">
      <t>シキチ</t>
    </rPh>
    <rPh sb="4" eb="6">
      <t>キョウカイ</t>
    </rPh>
    <rPh sb="6" eb="8">
      <t>メイジ</t>
    </rPh>
    <rPh sb="9" eb="10">
      <t>カカ</t>
    </rPh>
    <rPh sb="11" eb="14">
      <t>テスウリョウ</t>
    </rPh>
    <rPh sb="14" eb="15">
      <t>トウ</t>
    </rPh>
    <phoneticPr fontId="5"/>
  </si>
  <si>
    <t>4節　其他使用料</t>
    <rPh sb="1" eb="2">
      <t>セツ</t>
    </rPh>
    <rPh sb="3" eb="5">
      <t>ソノタ</t>
    </rPh>
    <rPh sb="5" eb="8">
      <t>シヨウリョウ</t>
    </rPh>
    <phoneticPr fontId="5"/>
  </si>
  <si>
    <t>2節　其他手数料</t>
    <rPh sb="1" eb="2">
      <t>セツ</t>
    </rPh>
    <rPh sb="3" eb="5">
      <t>ソノタ</t>
    </rPh>
    <rPh sb="5" eb="8">
      <t>テスウリョウ</t>
    </rPh>
    <phoneticPr fontId="5"/>
  </si>
  <si>
    <t>所属名　都市整備局</t>
    <rPh sb="0" eb="2">
      <t>ショゾク</t>
    </rPh>
    <rPh sb="2" eb="3">
      <t>メイ</t>
    </rPh>
    <rPh sb="4" eb="6">
      <t>トシ</t>
    </rPh>
    <rPh sb="6" eb="8">
      <t>セイビ</t>
    </rPh>
    <rPh sb="8" eb="9">
      <t>キョク</t>
    </rPh>
    <phoneticPr fontId="7"/>
  </si>
  <si>
    <t>４年度</t>
    <rPh sb="1" eb="3">
      <t>ネンド</t>
    </rPh>
    <phoneticPr fontId="5"/>
  </si>
  <si>
    <t>５年度</t>
    <rPh sb="1" eb="3">
      <t>ネンド</t>
    </rPh>
    <phoneticPr fontId="5"/>
  </si>
  <si>
    <t>当初①</t>
    <rPh sb="0" eb="2">
      <t>トウショ</t>
    </rPh>
    <phoneticPr fontId="5"/>
  </si>
  <si>
    <t>（阿倍野再開発関連事業に対する補助金）</t>
    <rPh sb="1" eb="4">
      <t>アベノ</t>
    </rPh>
    <phoneticPr fontId="5"/>
  </si>
  <si>
    <t>1目　貸付金元利収入</t>
    <rPh sb="1" eb="2">
      <t>モク</t>
    </rPh>
    <rPh sb="3" eb="5">
      <t>カシツケ</t>
    </rPh>
    <rPh sb="5" eb="6">
      <t>キン</t>
    </rPh>
    <rPh sb="6" eb="8">
      <t>ガンリ</t>
    </rPh>
    <rPh sb="8" eb="10">
      <t>シュウニュウ</t>
    </rPh>
    <phoneticPr fontId="5"/>
  </si>
  <si>
    <t>大阪市街地開発株式会社貸付金元金の返還金及び利子収入</t>
    <rPh sb="0" eb="2">
      <t>オオサカ</t>
    </rPh>
    <rPh sb="2" eb="5">
      <t>シガイチ</t>
    </rPh>
    <rPh sb="5" eb="7">
      <t>カイハツ</t>
    </rPh>
    <rPh sb="7" eb="11">
      <t>カブシキガイシャ</t>
    </rPh>
    <rPh sb="11" eb="13">
      <t>カシツケ</t>
    </rPh>
    <rPh sb="13" eb="14">
      <t>キン</t>
    </rPh>
    <rPh sb="14" eb="16">
      <t>ガンキン</t>
    </rPh>
    <rPh sb="17" eb="20">
      <t>ヘンカンキン</t>
    </rPh>
    <rPh sb="20" eb="21">
      <t>オヨ</t>
    </rPh>
    <rPh sb="22" eb="24">
      <t>リシ</t>
    </rPh>
    <rPh sb="24" eb="26">
      <t>シュウニュウ</t>
    </rPh>
    <phoneticPr fontId="5"/>
  </si>
  <si>
    <t>三国東地区土地区画整理事業に対する補助金</t>
    <phoneticPr fontId="3"/>
  </si>
  <si>
    <t>6目　土木費国庫補助金</t>
    <rPh sb="1" eb="2">
      <t>モク</t>
    </rPh>
    <rPh sb="3" eb="5">
      <t>ドボク</t>
    </rPh>
    <rPh sb="5" eb="6">
      <t>ヒ</t>
    </rPh>
    <rPh sb="6" eb="8">
      <t>コッコ</t>
    </rPh>
    <rPh sb="8" eb="11">
      <t>ホジョキン</t>
    </rPh>
    <phoneticPr fontId="5"/>
  </si>
  <si>
    <t>9節　区画整理事業費補助金</t>
    <rPh sb="1" eb="2">
      <t>セツ</t>
    </rPh>
    <rPh sb="3" eb="5">
      <t>クカク</t>
    </rPh>
    <rPh sb="5" eb="7">
      <t>セイリ</t>
    </rPh>
    <rPh sb="7" eb="9">
      <t>ジギョウ</t>
    </rPh>
    <rPh sb="9" eb="10">
      <t>ヒ</t>
    </rPh>
    <rPh sb="10" eb="13">
      <t>ホジョキン</t>
    </rPh>
    <phoneticPr fontId="5"/>
  </si>
  <si>
    <t>7目　住宅費国庫補助金</t>
    <rPh sb="1" eb="2">
      <t>モク</t>
    </rPh>
    <rPh sb="3" eb="5">
      <t>ジュウタク</t>
    </rPh>
    <rPh sb="5" eb="6">
      <t>ヒ</t>
    </rPh>
    <rPh sb="6" eb="8">
      <t>コッコ</t>
    </rPh>
    <rPh sb="8" eb="11">
      <t>ホジョキン</t>
    </rPh>
    <phoneticPr fontId="5"/>
  </si>
  <si>
    <t>3節　区画整理事業費補助金</t>
    <rPh sb="1" eb="2">
      <t>セツ</t>
    </rPh>
    <rPh sb="3" eb="5">
      <t>クカク</t>
    </rPh>
    <rPh sb="5" eb="7">
      <t>セイリ</t>
    </rPh>
    <rPh sb="7" eb="9">
      <t>ジギョウ</t>
    </rPh>
    <rPh sb="9" eb="10">
      <t>ヒ</t>
    </rPh>
    <rPh sb="10" eb="13">
      <t>ホジョキン</t>
    </rPh>
    <phoneticPr fontId="5"/>
  </si>
  <si>
    <t>20目　土地区画整理事業基金繰入金</t>
    <rPh sb="2" eb="3">
      <t>モク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キキン</t>
    </rPh>
    <rPh sb="14" eb="16">
      <t>クリイレ</t>
    </rPh>
    <rPh sb="16" eb="17">
      <t>キン</t>
    </rPh>
    <phoneticPr fontId="5"/>
  </si>
  <si>
    <t>24款　諸収入</t>
    <rPh sb="2" eb="3">
      <t>カン</t>
    </rPh>
    <rPh sb="4" eb="5">
      <t>ショ</t>
    </rPh>
    <rPh sb="5" eb="7">
      <t>シュウニュウ</t>
    </rPh>
    <phoneticPr fontId="5"/>
  </si>
  <si>
    <t>9節　大阪市街地開発株式会社貸付金元利収入</t>
    <rPh sb="1" eb="2">
      <t>セツ</t>
    </rPh>
    <rPh sb="3" eb="5">
      <t>オオサカ</t>
    </rPh>
    <rPh sb="5" eb="8">
      <t>シガイチ</t>
    </rPh>
    <rPh sb="8" eb="10">
      <t>カイハツ</t>
    </rPh>
    <rPh sb="10" eb="14">
      <t>カブシキガイシャ</t>
    </rPh>
    <rPh sb="14" eb="16">
      <t>カシツケ</t>
    </rPh>
    <rPh sb="16" eb="17">
      <t>キン</t>
    </rPh>
    <rPh sb="17" eb="19">
      <t>ガンリ</t>
    </rPh>
    <rPh sb="19" eb="21">
      <t>シュウニュウ</t>
    </rPh>
    <phoneticPr fontId="5"/>
  </si>
  <si>
    <t>15節　大阪市住宅供給公社貸付金元利収入</t>
    <rPh sb="2" eb="3">
      <t>セツ</t>
    </rPh>
    <rPh sb="4" eb="7">
      <t>オオサカシ</t>
    </rPh>
    <rPh sb="7" eb="9">
      <t>ジュウタク</t>
    </rPh>
    <rPh sb="9" eb="11">
      <t>キョウキュウ</t>
    </rPh>
    <rPh sb="11" eb="13">
      <t>コウシャ</t>
    </rPh>
    <rPh sb="13" eb="15">
      <t>カシツケ</t>
    </rPh>
    <rPh sb="15" eb="16">
      <t>キン</t>
    </rPh>
    <rPh sb="16" eb="18">
      <t>ガンリ</t>
    </rPh>
    <rPh sb="18" eb="20">
      <t>シュウニュウ</t>
    </rPh>
    <phoneticPr fontId="5"/>
  </si>
  <si>
    <t>大阪市住宅供給公社貸付金元金の返還金及び利子収入</t>
    <rPh sb="0" eb="3">
      <t>オオサカシ</t>
    </rPh>
    <rPh sb="3" eb="5">
      <t>ジュウタク</t>
    </rPh>
    <rPh sb="5" eb="7">
      <t>キョウキュウ</t>
    </rPh>
    <rPh sb="7" eb="9">
      <t>コウシャ</t>
    </rPh>
    <rPh sb="9" eb="11">
      <t>カシツケ</t>
    </rPh>
    <rPh sb="11" eb="12">
      <t>キン</t>
    </rPh>
    <rPh sb="12" eb="14">
      <t>ガンキン</t>
    </rPh>
    <rPh sb="15" eb="18">
      <t>ヘンカンキン</t>
    </rPh>
    <rPh sb="18" eb="19">
      <t>オヨ</t>
    </rPh>
    <rPh sb="20" eb="22">
      <t>リシ</t>
    </rPh>
    <rPh sb="22" eb="24">
      <t>シュウニュウ</t>
    </rPh>
    <phoneticPr fontId="5"/>
  </si>
  <si>
    <t>25款　市債</t>
    <rPh sb="2" eb="3">
      <t>カン</t>
    </rPh>
    <rPh sb="4" eb="6">
      <t>シサイ</t>
    </rPh>
    <phoneticPr fontId="5"/>
  </si>
  <si>
    <t>予算案②</t>
    <rPh sb="0" eb="2">
      <t>ヨサン</t>
    </rPh>
    <rPh sb="2" eb="3">
      <t>アン</t>
    </rPh>
    <phoneticPr fontId="5"/>
  </si>
  <si>
    <t>建物賃貸料</t>
    <rPh sb="0" eb="2">
      <t>タテモノ</t>
    </rPh>
    <rPh sb="2" eb="5">
      <t>チンタイリョウ</t>
    </rPh>
    <phoneticPr fontId="5"/>
  </si>
  <si>
    <t>（都市再開発事業費補助金）</t>
    <rPh sb="1" eb="3">
      <t>トシ</t>
    </rPh>
    <rPh sb="3" eb="6">
      <t>サイカイハツ</t>
    </rPh>
    <rPh sb="6" eb="8">
      <t>ジギョウ</t>
    </rPh>
    <rPh sb="8" eb="9">
      <t>ヒ</t>
    </rPh>
    <rPh sb="9" eb="12">
      <t>ホジョキン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</si>
</sst>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38" fontId="9" fillId="0" borderId="0" applyFont="0" applyFill="0" applyBorder="0" applyAlignment="0" applyProtection="0"/>
    <xf numFmtId="0" fontId="9" fillId="0" borderId="0"/>
    <xf numFmtId="0" fontId="4" fillId="0" borderId="0">
      <alignment vertical="center"/>
    </xf>
    <xf numFmtId="38" fontId="9" fillId="0" borderId="0" applyFont="0" applyFill="0" applyBorder="0" applyAlignment="0" applyProtection="0"/>
    <xf numFmtId="0" fontId="1" fillId="0" borderId="0">
      <alignment vertical="center"/>
    </xf>
  </cellStyleXfs>
  <cellXfs count="89">
    <xf numFmtId="0" fontId="0" fillId="0" borderId="0" xfId="0"/>
    <xf numFmtId="49" fontId="12" fillId="0" borderId="0" xfId="1" applyNumberFormat="1" applyFont="1" applyFill="1" applyAlignment="1">
      <alignment vertical="center" wrapText="1"/>
    </xf>
    <xf numFmtId="0" fontId="11" fillId="0" borderId="0" xfId="1" applyNumberFormat="1" applyFont="1" applyFill="1" applyAlignment="1">
      <alignment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176" fontId="12" fillId="0" borderId="0" xfId="1" applyNumberFormat="1" applyFont="1" applyFill="1" applyAlignment="1">
      <alignment vertical="center"/>
    </xf>
    <xf numFmtId="176" fontId="12" fillId="0" borderId="0" xfId="1" applyNumberFormat="1" applyFont="1" applyFill="1" applyAlignment="1">
      <alignment horizontal="center" vertical="center"/>
    </xf>
    <xf numFmtId="176" fontId="12" fillId="0" borderId="0" xfId="1" applyNumberFormat="1" applyFont="1" applyFill="1" applyAlignment="1">
      <alignment horizontal="right" vertical="center"/>
    </xf>
    <xf numFmtId="0" fontId="12" fillId="0" borderId="0" xfId="1" applyFont="1" applyFill="1" applyAlignment="1">
      <alignment vertical="center"/>
    </xf>
    <xf numFmtId="0" fontId="12" fillId="0" borderId="0" xfId="1" applyNumberFormat="1" applyFont="1" applyFill="1" applyAlignment="1">
      <alignment vertical="center"/>
    </xf>
    <xf numFmtId="0" fontId="12" fillId="0" borderId="0" xfId="1" applyNumberFormat="1" applyFont="1" applyFill="1" applyAlignment="1">
      <alignment vertical="center" wrapText="1"/>
    </xf>
    <xf numFmtId="0" fontId="12" fillId="0" borderId="0" xfId="1" applyNumberFormat="1" applyFont="1" applyFill="1" applyAlignment="1">
      <alignment horizontal="center" vertical="center" wrapText="1"/>
    </xf>
    <xf numFmtId="0" fontId="13" fillId="0" borderId="0" xfId="1" applyFont="1" applyFill="1" applyAlignment="1">
      <alignment horizontal="left" vertical="center"/>
    </xf>
    <xf numFmtId="0" fontId="13" fillId="0" borderId="0" xfId="1" applyFont="1" applyFill="1" applyAlignment="1">
      <alignment vertical="center"/>
    </xf>
    <xf numFmtId="0" fontId="15" fillId="0" borderId="0" xfId="1" applyNumberFormat="1" applyFont="1" applyFill="1" applyAlignment="1">
      <alignment horizontal="left" vertical="center"/>
    </xf>
    <xf numFmtId="0" fontId="15" fillId="0" borderId="0" xfId="1" applyNumberFormat="1" applyFont="1" applyFill="1" applyAlignment="1">
      <alignment horizontal="left" vertical="center" wrapText="1"/>
    </xf>
    <xf numFmtId="0" fontId="15" fillId="0" borderId="0" xfId="1" applyNumberFormat="1" applyFont="1" applyFill="1" applyAlignment="1">
      <alignment horizontal="center" vertical="center" wrapText="1"/>
    </xf>
    <xf numFmtId="176" fontId="15" fillId="0" borderId="0" xfId="1" applyNumberFormat="1" applyFont="1" applyFill="1" applyAlignment="1">
      <alignment horizontal="left" vertical="center"/>
    </xf>
    <xf numFmtId="49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horizontal="center" vertical="center" wrapText="1"/>
    </xf>
    <xf numFmtId="0" fontId="16" fillId="0" borderId="0" xfId="1" applyNumberFormat="1" applyFont="1" applyFill="1" applyAlignment="1">
      <alignment horizontal="right" vertical="center"/>
    </xf>
    <xf numFmtId="0" fontId="17" fillId="0" borderId="0" xfId="1" applyFont="1" applyFill="1" applyAlignment="1">
      <alignment horizontal="center" vertical="center" wrapText="1"/>
    </xf>
    <xf numFmtId="176" fontId="17" fillId="0" borderId="0" xfId="1" applyNumberFormat="1" applyFont="1" applyFill="1" applyBorder="1" applyAlignment="1">
      <alignment horizontal="right" vertical="center" wrapText="1"/>
    </xf>
    <xf numFmtId="176" fontId="14" fillId="0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horizontal="left" vertical="center"/>
    </xf>
    <xf numFmtId="0" fontId="13" fillId="0" borderId="12" xfId="1" applyNumberFormat="1" applyFont="1" applyFill="1" applyBorder="1" applyAlignment="1">
      <alignment horizontal="center" vertical="center"/>
    </xf>
    <xf numFmtId="0" fontId="13" fillId="0" borderId="13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horizontal="left" vertical="center" wrapText="1"/>
    </xf>
    <xf numFmtId="176" fontId="12" fillId="0" borderId="8" xfId="1" applyNumberFormat="1" applyFont="1" applyFill="1" applyBorder="1" applyAlignment="1">
      <alignment horizontal="right" vertical="center" shrinkToFit="1"/>
    </xf>
    <xf numFmtId="0" fontId="11" fillId="0" borderId="9" xfId="1" applyFont="1" applyFill="1" applyBorder="1" applyAlignment="1">
      <alignment horizontal="left" vertical="center"/>
    </xf>
    <xf numFmtId="49" fontId="13" fillId="0" borderId="4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0" fontId="13" fillId="0" borderId="8" xfId="1" applyNumberFormat="1" applyFont="1" applyFill="1" applyBorder="1" applyAlignment="1">
      <alignment horizontal="left" vertical="center" wrapText="1"/>
    </xf>
    <xf numFmtId="38" fontId="13" fillId="0" borderId="1" xfId="2" applyFont="1" applyFill="1" applyBorder="1" applyAlignment="1">
      <alignment horizontal="left" vertical="center" wrapText="1"/>
    </xf>
    <xf numFmtId="176" fontId="12" fillId="0" borderId="1" xfId="1" applyNumberFormat="1" applyFont="1" applyFill="1" applyBorder="1" applyAlignment="1">
      <alignment horizontal="right" vertical="center" shrinkToFit="1"/>
    </xf>
    <xf numFmtId="49" fontId="13" fillId="0" borderId="5" xfId="1" applyNumberFormat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left" vertical="center"/>
    </xf>
    <xf numFmtId="0" fontId="13" fillId="0" borderId="17" xfId="1" applyNumberFormat="1" applyFont="1" applyFill="1" applyBorder="1" applyAlignment="1">
      <alignment horizontal="left" vertical="center" wrapText="1"/>
    </xf>
    <xf numFmtId="176" fontId="12" fillId="0" borderId="17" xfId="1" applyNumberFormat="1" applyFont="1" applyFill="1" applyBorder="1" applyAlignment="1">
      <alignment horizontal="right" vertical="center" shrinkToFit="1"/>
    </xf>
    <xf numFmtId="176" fontId="12" fillId="0" borderId="18" xfId="1" applyNumberFormat="1" applyFont="1" applyFill="1" applyBorder="1" applyAlignment="1">
      <alignment horizontal="right" vertical="center" shrinkToFit="1"/>
    </xf>
    <xf numFmtId="0" fontId="11" fillId="0" borderId="18" xfId="1" applyFont="1" applyFill="1" applyBorder="1" applyAlignment="1">
      <alignment horizontal="left" vertical="center"/>
    </xf>
    <xf numFmtId="176" fontId="12" fillId="0" borderId="0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 wrapText="1"/>
    </xf>
    <xf numFmtId="0" fontId="13" fillId="0" borderId="15" xfId="1" applyNumberFormat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>
      <alignment vertical="center"/>
    </xf>
    <xf numFmtId="49" fontId="13" fillId="0" borderId="8" xfId="1" applyNumberFormat="1" applyFont="1" applyFill="1" applyBorder="1" applyAlignment="1">
      <alignment horizontal="center" vertical="center" wrapText="1"/>
    </xf>
    <xf numFmtId="176" fontId="13" fillId="0" borderId="14" xfId="1" applyNumberFormat="1" applyFont="1" applyFill="1" applyBorder="1" applyAlignment="1">
      <alignment horizontal="distributed" vertical="center" justifyLastLine="1"/>
    </xf>
    <xf numFmtId="49" fontId="13" fillId="0" borderId="1" xfId="1" applyNumberFormat="1" applyFont="1" applyFill="1" applyBorder="1" applyAlignment="1">
      <alignment vertical="center" wrapText="1"/>
    </xf>
    <xf numFmtId="176" fontId="13" fillId="0" borderId="24" xfId="1" applyNumberFormat="1" applyFont="1" applyFill="1" applyBorder="1" applyAlignment="1">
      <alignment horizontal="right" vertical="center" shrinkToFit="1"/>
    </xf>
    <xf numFmtId="0" fontId="13" fillId="0" borderId="24" xfId="3" applyFont="1" applyFill="1" applyBorder="1" applyAlignment="1">
      <alignment vertical="center"/>
    </xf>
    <xf numFmtId="0" fontId="13" fillId="0" borderId="23" xfId="3" applyFont="1" applyFill="1" applyBorder="1" applyAlignment="1">
      <alignment vertical="center"/>
    </xf>
    <xf numFmtId="0" fontId="13" fillId="0" borderId="25" xfId="3" applyFont="1" applyFill="1" applyBorder="1" applyAlignment="1">
      <alignment vertical="center"/>
    </xf>
    <xf numFmtId="49" fontId="13" fillId="0" borderId="3" xfId="1" applyNumberFormat="1" applyFont="1" applyFill="1" applyBorder="1" applyAlignment="1">
      <alignment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Alignment="1">
      <alignment horizontal="right" vertical="center"/>
    </xf>
    <xf numFmtId="0" fontId="22" fillId="0" borderId="19" xfId="1" applyNumberFormat="1" applyFont="1" applyFill="1" applyBorder="1" applyAlignment="1">
      <alignment horizontal="distributed" vertical="center" justifyLastLine="1"/>
    </xf>
    <xf numFmtId="0" fontId="22" fillId="0" borderId="1" xfId="1" applyNumberFormat="1" applyFont="1" applyFill="1" applyBorder="1" applyAlignment="1">
      <alignment horizontal="distributed" vertical="center" justifyLastLine="1"/>
    </xf>
    <xf numFmtId="49" fontId="20" fillId="0" borderId="1" xfId="1" applyNumberFormat="1" applyFont="1" applyFill="1" applyBorder="1" applyAlignment="1">
      <alignment vertical="center" wrapText="1"/>
    </xf>
    <xf numFmtId="49" fontId="13" fillId="0" borderId="4" xfId="1" applyNumberFormat="1" applyFont="1" applyFill="1" applyBorder="1" applyAlignment="1">
      <alignment vertical="center" wrapText="1"/>
    </xf>
    <xf numFmtId="49" fontId="13" fillId="0" borderId="11" xfId="1" applyNumberFormat="1" applyFont="1" applyFill="1" applyBorder="1" applyAlignment="1">
      <alignment vertical="center" wrapText="1"/>
    </xf>
    <xf numFmtId="49" fontId="13" fillId="0" borderId="7" xfId="1" applyNumberFormat="1" applyFont="1" applyFill="1" applyBorder="1" applyAlignment="1">
      <alignment vertical="center" wrapText="1"/>
    </xf>
    <xf numFmtId="49" fontId="13" fillId="0" borderId="8" xfId="1" applyNumberFormat="1" applyFont="1" applyFill="1" applyBorder="1" applyAlignment="1">
      <alignment vertical="center" wrapText="1"/>
    </xf>
    <xf numFmtId="0" fontId="13" fillId="0" borderId="13" xfId="1" applyNumberFormat="1" applyFont="1" applyFill="1" applyBorder="1" applyAlignment="1">
      <alignment horizontal="center" vertical="center" shrinkToFit="1"/>
    </xf>
    <xf numFmtId="49" fontId="13" fillId="0" borderId="9" xfId="1" applyNumberFormat="1" applyFont="1" applyFill="1" applyBorder="1" applyAlignment="1">
      <alignment vertical="center" wrapText="1"/>
    </xf>
    <xf numFmtId="49" fontId="13" fillId="0" borderId="11" xfId="1" applyNumberFormat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49" fontId="13" fillId="0" borderId="7" xfId="1" applyNumberFormat="1" applyFont="1" applyFill="1" applyBorder="1" applyAlignment="1">
      <alignment vertical="center" wrapText="1"/>
    </xf>
    <xf numFmtId="0" fontId="13" fillId="0" borderId="16" xfId="1" applyNumberFormat="1" applyFont="1" applyFill="1" applyBorder="1" applyAlignment="1">
      <alignment horizontal="center" vertical="center"/>
    </xf>
    <xf numFmtId="0" fontId="13" fillId="0" borderId="17" xfId="1" applyNumberFormat="1" applyFont="1" applyFill="1" applyBorder="1" applyAlignment="1">
      <alignment horizontal="center" vertical="center"/>
    </xf>
    <xf numFmtId="49" fontId="13" fillId="0" borderId="10" xfId="1" applyNumberFormat="1" applyFont="1" applyFill="1" applyBorder="1" applyAlignment="1">
      <alignment vertical="center" wrapText="1"/>
    </xf>
    <xf numFmtId="49" fontId="13" fillId="0" borderId="6" xfId="1" applyNumberFormat="1" applyFont="1" applyFill="1" applyBorder="1" applyAlignment="1">
      <alignment vertical="center" wrapText="1"/>
    </xf>
    <xf numFmtId="49" fontId="13" fillId="0" borderId="8" xfId="1" applyNumberFormat="1" applyFont="1" applyFill="1" applyBorder="1" applyAlignment="1">
      <alignment vertical="center" wrapText="1"/>
    </xf>
    <xf numFmtId="0" fontId="13" fillId="0" borderId="0" xfId="1" applyFont="1" applyFill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 wrapText="1"/>
    </xf>
    <xf numFmtId="49" fontId="13" fillId="0" borderId="20" xfId="1" applyNumberFormat="1" applyFont="1" applyFill="1" applyBorder="1" applyAlignment="1">
      <alignment horizontal="distributed" vertical="center" wrapText="1" justifyLastLine="1"/>
    </xf>
    <xf numFmtId="49" fontId="13" fillId="0" borderId="21" xfId="1" applyNumberFormat="1" applyFont="1" applyFill="1" applyBorder="1" applyAlignment="1">
      <alignment horizontal="distributed" vertical="center" wrapText="1" justifyLastLine="1"/>
    </xf>
    <xf numFmtId="49" fontId="13" fillId="0" borderId="19" xfId="1" applyNumberFormat="1" applyFont="1" applyFill="1" applyBorder="1" applyAlignment="1">
      <alignment horizontal="distributed" vertical="center" wrapText="1" justifyLastLine="1"/>
    </xf>
    <xf numFmtId="49" fontId="13" fillId="0" borderId="2" xfId="1" applyNumberFormat="1" applyFont="1" applyFill="1" applyBorder="1" applyAlignment="1">
      <alignment horizontal="distributed" vertical="center" wrapText="1" justifyLastLine="1"/>
    </xf>
    <xf numFmtId="49" fontId="13" fillId="0" borderId="6" xfId="1" applyNumberFormat="1" applyFont="1" applyFill="1" applyBorder="1" applyAlignment="1">
      <alignment horizontal="distributed" vertical="center" wrapText="1" justifyLastLine="1"/>
    </xf>
    <xf numFmtId="49" fontId="13" fillId="0" borderId="7" xfId="1" applyNumberFormat="1" applyFont="1" applyFill="1" applyBorder="1" applyAlignment="1">
      <alignment horizontal="distributed" vertical="center" wrapText="1" justifyLastLine="1"/>
    </xf>
    <xf numFmtId="0" fontId="13" fillId="0" borderId="14" xfId="1" applyNumberFormat="1" applyFont="1" applyFill="1" applyBorder="1" applyAlignment="1">
      <alignment horizontal="distributed" vertical="center" wrapText="1" justifyLastLine="1"/>
    </xf>
    <xf numFmtId="0" fontId="13" fillId="0" borderId="1" xfId="1" applyNumberFormat="1" applyFont="1" applyFill="1" applyBorder="1" applyAlignment="1">
      <alignment horizontal="distributed" vertical="center" wrapText="1" justifyLastLine="1"/>
    </xf>
    <xf numFmtId="0" fontId="13" fillId="0" borderId="20" xfId="1" applyNumberFormat="1" applyFont="1" applyFill="1" applyBorder="1" applyAlignment="1">
      <alignment horizontal="distributed" vertical="center" justifyLastLine="1"/>
    </xf>
    <xf numFmtId="0" fontId="13" fillId="0" borderId="22" xfId="1" applyNumberFormat="1" applyFont="1" applyFill="1" applyBorder="1" applyAlignment="1">
      <alignment horizontal="distributed" vertical="center" justifyLastLine="1"/>
    </xf>
    <xf numFmtId="0" fontId="13" fillId="0" borderId="2" xfId="1" applyNumberFormat="1" applyFont="1" applyFill="1" applyBorder="1" applyAlignment="1">
      <alignment horizontal="distributed" vertical="center" justifyLastLine="1"/>
    </xf>
    <xf numFmtId="0" fontId="13" fillId="0" borderId="23" xfId="1" applyNumberFormat="1" applyFont="1" applyFill="1" applyBorder="1" applyAlignment="1">
      <alignment horizontal="distributed" vertical="center" justifyLastLine="1"/>
    </xf>
  </cellXfs>
  <cellStyles count="7">
    <cellStyle name="桁区切り 2" xfId="2"/>
    <cellStyle name="桁区切り 2 2" xfId="5"/>
    <cellStyle name="標準" xfId="0" builtinId="0"/>
    <cellStyle name="標準 2" xfId="3"/>
    <cellStyle name="標準 3" xfId="4"/>
    <cellStyle name="標準 3 2" xfId="6"/>
    <cellStyle name="標準_③予算事業別調書(目次様式)" xfId="1"/>
  </cellStyles>
  <dxfs count="5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00FF"/>
      <color rgb="FF00FF00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K113"/>
  <sheetViews>
    <sheetView tabSelected="1" view="pageBreakPreview" zoomScale="85" zoomScaleNormal="100" zoomScaleSheetLayoutView="85" workbookViewId="0">
      <pane ySplit="7" topLeftCell="A8" activePane="bottomLeft" state="frozen"/>
      <selection pane="bottomLeft" activeCell="G4" sqref="G4:H4"/>
    </sheetView>
  </sheetViews>
  <sheetFormatPr defaultColWidth="8.625" defaultRowHeight="18" customHeight="1"/>
  <cols>
    <col min="1" max="1" width="3.75" style="17" customWidth="1"/>
    <col min="2" max="4" width="1.25" style="1" customWidth="1"/>
    <col min="5" max="5" width="25" style="1" customWidth="1"/>
    <col min="6" max="6" width="31.25" style="10" customWidth="1"/>
    <col min="7" max="8" width="11.25" style="5" customWidth="1"/>
    <col min="9" max="9" width="11.25" style="4" customWidth="1"/>
    <col min="10" max="10" width="5" style="11" customWidth="1"/>
    <col min="11" max="11" width="5" style="12" customWidth="1"/>
    <col min="12" max="119" width="8.625" style="7" customWidth="1"/>
    <col min="120" max="16384" width="8.625" style="7"/>
  </cols>
  <sheetData>
    <row r="1" spans="1:11" ht="18" customHeight="1">
      <c r="A1" s="47" t="s">
        <v>66</v>
      </c>
      <c r="C1" s="2"/>
      <c r="D1" s="2"/>
      <c r="E1" s="2"/>
      <c r="F1" s="3"/>
      <c r="I1" s="6"/>
      <c r="J1" s="75"/>
      <c r="K1" s="75"/>
    </row>
    <row r="2" spans="1:11" ht="14.25" customHeight="1">
      <c r="A2" s="8"/>
      <c r="C2" s="9"/>
      <c r="D2" s="9"/>
      <c r="E2" s="9"/>
    </row>
    <row r="3" spans="1:11" ht="12.75">
      <c r="A3" s="13"/>
      <c r="C3" s="14"/>
      <c r="D3" s="14"/>
      <c r="E3" s="14"/>
      <c r="F3" s="15"/>
      <c r="I3" s="16"/>
    </row>
    <row r="4" spans="1:11" ht="15" customHeight="1">
      <c r="F4" s="18"/>
      <c r="G4" s="76"/>
      <c r="H4" s="76"/>
      <c r="I4" s="19"/>
      <c r="K4" s="57" t="s">
        <v>101</v>
      </c>
    </row>
    <row r="5" spans="1:11" ht="27.75" customHeight="1" thickBot="1">
      <c r="F5" s="20"/>
      <c r="G5" s="21"/>
      <c r="H5" s="21"/>
      <c r="I5" s="22"/>
      <c r="J5" s="23"/>
      <c r="K5" s="19" t="s">
        <v>74</v>
      </c>
    </row>
    <row r="6" spans="1:11" ht="15" customHeight="1">
      <c r="A6" s="24" t="s">
        <v>62</v>
      </c>
      <c r="B6" s="77" t="s">
        <v>0</v>
      </c>
      <c r="C6" s="78"/>
      <c r="D6" s="78"/>
      <c r="E6" s="79"/>
      <c r="F6" s="83" t="s">
        <v>52</v>
      </c>
      <c r="G6" s="58" t="s">
        <v>102</v>
      </c>
      <c r="H6" s="58" t="s">
        <v>103</v>
      </c>
      <c r="I6" s="49" t="s">
        <v>1</v>
      </c>
      <c r="J6" s="85" t="s">
        <v>64</v>
      </c>
      <c r="K6" s="86"/>
    </row>
    <row r="7" spans="1:11" ht="15" customHeight="1">
      <c r="A7" s="25" t="s">
        <v>63</v>
      </c>
      <c r="B7" s="80"/>
      <c r="C7" s="81"/>
      <c r="D7" s="81"/>
      <c r="E7" s="82"/>
      <c r="F7" s="84"/>
      <c r="G7" s="59" t="s">
        <v>104</v>
      </c>
      <c r="H7" s="59" t="s">
        <v>119</v>
      </c>
      <c r="I7" s="26" t="s">
        <v>61</v>
      </c>
      <c r="J7" s="87"/>
      <c r="K7" s="88"/>
    </row>
    <row r="8" spans="1:11" ht="27" customHeight="1">
      <c r="A8" s="44">
        <v>1</v>
      </c>
      <c r="B8" s="66" t="s">
        <v>90</v>
      </c>
      <c r="C8" s="72"/>
      <c r="D8" s="72"/>
      <c r="E8" s="67"/>
      <c r="F8" s="27"/>
      <c r="G8" s="28">
        <v>39886500</v>
      </c>
      <c r="H8" s="28">
        <v>40273613</v>
      </c>
      <c r="I8" s="28">
        <f t="shared" ref="I8:I9" si="0">+H8-G8</f>
        <v>387113</v>
      </c>
      <c r="J8" s="29"/>
      <c r="K8" s="51"/>
    </row>
    <row r="9" spans="1:11" ht="27" customHeight="1">
      <c r="A9" s="44">
        <v>2</v>
      </c>
      <c r="B9" s="35"/>
      <c r="C9" s="66" t="s">
        <v>2</v>
      </c>
      <c r="D9" s="72"/>
      <c r="E9" s="67"/>
      <c r="F9" s="27"/>
      <c r="G9" s="28">
        <v>39879073</v>
      </c>
      <c r="H9" s="28">
        <f>SUM(H10,H12)</f>
        <v>40266127</v>
      </c>
      <c r="I9" s="28">
        <f t="shared" si="0"/>
        <v>387054</v>
      </c>
      <c r="J9" s="29"/>
      <c r="K9" s="52"/>
    </row>
    <row r="10" spans="1:11" ht="27" customHeight="1">
      <c r="A10" s="44">
        <v>3</v>
      </c>
      <c r="B10" s="31"/>
      <c r="C10" s="31"/>
      <c r="D10" s="66" t="s">
        <v>3</v>
      </c>
      <c r="E10" s="67"/>
      <c r="F10" s="32"/>
      <c r="G10" s="28">
        <v>1986</v>
      </c>
      <c r="H10" s="28">
        <f>SUM(H11:H11)</f>
        <v>1976</v>
      </c>
      <c r="I10" s="28">
        <f t="shared" ref="I10:I15" si="1">+H10-G10</f>
        <v>-10</v>
      </c>
      <c r="J10" s="29"/>
      <c r="K10" s="52"/>
    </row>
    <row r="11" spans="1:11" ht="27" customHeight="1">
      <c r="A11" s="44">
        <v>4</v>
      </c>
      <c r="B11" s="31"/>
      <c r="C11" s="31"/>
      <c r="D11" s="31"/>
      <c r="E11" s="64" t="s">
        <v>99</v>
      </c>
      <c r="F11" s="32" t="s">
        <v>71</v>
      </c>
      <c r="G11" s="28">
        <v>1986</v>
      </c>
      <c r="H11" s="28">
        <v>1976</v>
      </c>
      <c r="I11" s="28">
        <f t="shared" si="1"/>
        <v>-10</v>
      </c>
      <c r="J11" s="36"/>
      <c r="K11" s="52"/>
    </row>
    <row r="12" spans="1:11" ht="27" customHeight="1">
      <c r="A12" s="44">
        <v>5</v>
      </c>
      <c r="B12" s="31"/>
      <c r="C12" s="31"/>
      <c r="D12" s="66" t="s">
        <v>4</v>
      </c>
      <c r="E12" s="67"/>
      <c r="F12" s="32"/>
      <c r="G12" s="28">
        <v>39877087</v>
      </c>
      <c r="H12" s="28">
        <f>SUM(H13,H14)</f>
        <v>40264151</v>
      </c>
      <c r="I12" s="28">
        <f t="shared" si="1"/>
        <v>387064</v>
      </c>
      <c r="J12" s="29"/>
      <c r="K12" s="52"/>
    </row>
    <row r="13" spans="1:11" ht="27" customHeight="1">
      <c r="A13" s="44">
        <v>6</v>
      </c>
      <c r="B13" s="31"/>
      <c r="C13" s="31"/>
      <c r="D13" s="30"/>
      <c r="E13" s="64" t="s">
        <v>5</v>
      </c>
      <c r="F13" s="32" t="s">
        <v>68</v>
      </c>
      <c r="G13" s="28">
        <v>39810793</v>
      </c>
      <c r="H13" s="28">
        <v>40197857</v>
      </c>
      <c r="I13" s="28">
        <f t="shared" si="1"/>
        <v>387064</v>
      </c>
      <c r="J13" s="29"/>
      <c r="K13" s="52"/>
    </row>
    <row r="14" spans="1:11" ht="27" customHeight="1">
      <c r="A14" s="44">
        <v>7</v>
      </c>
      <c r="B14" s="31"/>
      <c r="C14" s="31"/>
      <c r="D14" s="31"/>
      <c r="E14" s="55" t="s">
        <v>6</v>
      </c>
      <c r="F14" s="50" t="s">
        <v>69</v>
      </c>
      <c r="G14" s="34">
        <v>66294</v>
      </c>
      <c r="H14" s="34">
        <v>66294</v>
      </c>
      <c r="I14" s="34">
        <f t="shared" si="1"/>
        <v>0</v>
      </c>
      <c r="J14" s="45"/>
      <c r="K14" s="53"/>
    </row>
    <row r="15" spans="1:11" ht="27" customHeight="1">
      <c r="A15" s="44">
        <v>8</v>
      </c>
      <c r="B15" s="31"/>
      <c r="C15" s="74" t="s">
        <v>53</v>
      </c>
      <c r="D15" s="74"/>
      <c r="E15" s="74"/>
      <c r="F15" s="27"/>
      <c r="G15" s="28">
        <v>7427</v>
      </c>
      <c r="H15" s="28">
        <f>SUM(H16,H18)</f>
        <v>7486</v>
      </c>
      <c r="I15" s="28">
        <f t="shared" si="1"/>
        <v>59</v>
      </c>
      <c r="J15" s="29"/>
      <c r="K15" s="52"/>
    </row>
    <row r="16" spans="1:11" ht="27" customHeight="1">
      <c r="A16" s="44">
        <v>9</v>
      </c>
      <c r="B16" s="31"/>
      <c r="C16" s="31"/>
      <c r="D16" s="66" t="s">
        <v>8</v>
      </c>
      <c r="E16" s="67"/>
      <c r="F16" s="32"/>
      <c r="G16" s="28">
        <v>42</v>
      </c>
      <c r="H16" s="28">
        <f>SUM(H17:H17)</f>
        <v>42</v>
      </c>
      <c r="I16" s="28">
        <f t="shared" ref="I16:I22" si="2">+H16-G16</f>
        <v>0</v>
      </c>
      <c r="J16" s="29"/>
      <c r="K16" s="52"/>
    </row>
    <row r="17" spans="1:11" ht="27" customHeight="1">
      <c r="A17" s="44">
        <v>10</v>
      </c>
      <c r="B17" s="31"/>
      <c r="C17" s="31"/>
      <c r="D17" s="31"/>
      <c r="E17" s="64" t="s">
        <v>7</v>
      </c>
      <c r="F17" s="32" t="s">
        <v>98</v>
      </c>
      <c r="G17" s="28">
        <v>42</v>
      </c>
      <c r="H17" s="28">
        <v>42</v>
      </c>
      <c r="I17" s="28">
        <f t="shared" si="2"/>
        <v>0</v>
      </c>
      <c r="J17" s="29"/>
      <c r="K17" s="52"/>
    </row>
    <row r="18" spans="1:11" ht="27" customHeight="1">
      <c r="A18" s="44">
        <v>11</v>
      </c>
      <c r="B18" s="31"/>
      <c r="C18" s="31"/>
      <c r="D18" s="66" t="s">
        <v>9</v>
      </c>
      <c r="E18" s="67"/>
      <c r="F18" s="32"/>
      <c r="G18" s="28">
        <v>7385</v>
      </c>
      <c r="H18" s="28">
        <f>SUM(H19:H20)</f>
        <v>7444</v>
      </c>
      <c r="I18" s="28">
        <f t="shared" si="2"/>
        <v>59</v>
      </c>
      <c r="J18" s="29"/>
      <c r="K18" s="52"/>
    </row>
    <row r="19" spans="1:11" ht="40.5" customHeight="1">
      <c r="A19" s="44">
        <v>12</v>
      </c>
      <c r="B19" s="31"/>
      <c r="C19" s="31"/>
      <c r="D19" s="31"/>
      <c r="E19" s="50" t="s">
        <v>43</v>
      </c>
      <c r="F19" s="50" t="s">
        <v>47</v>
      </c>
      <c r="G19" s="34">
        <v>6778</v>
      </c>
      <c r="H19" s="34">
        <v>6882</v>
      </c>
      <c r="I19" s="34">
        <f t="shared" si="2"/>
        <v>104</v>
      </c>
      <c r="J19" s="45"/>
      <c r="K19" s="53"/>
    </row>
    <row r="20" spans="1:11" ht="27" customHeight="1">
      <c r="A20" s="44">
        <v>13</v>
      </c>
      <c r="B20" s="31"/>
      <c r="C20" s="31"/>
      <c r="D20" s="31"/>
      <c r="E20" s="64" t="s">
        <v>100</v>
      </c>
      <c r="F20" s="64" t="s">
        <v>46</v>
      </c>
      <c r="G20" s="28">
        <v>607</v>
      </c>
      <c r="H20" s="28">
        <v>562</v>
      </c>
      <c r="I20" s="28">
        <f t="shared" si="2"/>
        <v>-45</v>
      </c>
      <c r="J20" s="29"/>
      <c r="K20" s="52"/>
    </row>
    <row r="21" spans="1:11" ht="27" customHeight="1">
      <c r="A21" s="44">
        <v>14</v>
      </c>
      <c r="B21" s="66" t="s">
        <v>91</v>
      </c>
      <c r="C21" s="72"/>
      <c r="D21" s="72"/>
      <c r="E21" s="67"/>
      <c r="F21" s="27"/>
      <c r="G21" s="28">
        <v>17772538</v>
      </c>
      <c r="H21" s="28">
        <v>18175567</v>
      </c>
      <c r="I21" s="28">
        <f t="shared" si="2"/>
        <v>403029</v>
      </c>
      <c r="J21" s="29"/>
      <c r="K21" s="51"/>
    </row>
    <row r="22" spans="1:11" ht="27" customHeight="1">
      <c r="A22" s="44">
        <v>15</v>
      </c>
      <c r="B22" s="31"/>
      <c r="C22" s="66" t="s">
        <v>10</v>
      </c>
      <c r="D22" s="72"/>
      <c r="E22" s="67"/>
      <c r="F22" s="27"/>
      <c r="G22" s="28">
        <v>17772538</v>
      </c>
      <c r="H22" s="28">
        <f>SUM(H23,H26)</f>
        <v>18175567</v>
      </c>
      <c r="I22" s="28">
        <f t="shared" si="2"/>
        <v>403029</v>
      </c>
      <c r="J22" s="29"/>
      <c r="K22" s="52"/>
    </row>
    <row r="23" spans="1:11" ht="27" customHeight="1">
      <c r="A23" s="44">
        <v>16</v>
      </c>
      <c r="B23" s="31"/>
      <c r="C23" s="31"/>
      <c r="D23" s="66" t="s">
        <v>109</v>
      </c>
      <c r="E23" s="67"/>
      <c r="F23" s="32"/>
      <c r="G23" s="28">
        <v>886861</v>
      </c>
      <c r="H23" s="28">
        <f>SUM(H24,H25)</f>
        <v>918939</v>
      </c>
      <c r="I23" s="28">
        <f t="shared" ref="I23:I28" si="3">+H23-G23</f>
        <v>32078</v>
      </c>
      <c r="J23" s="29"/>
      <c r="K23" s="52"/>
    </row>
    <row r="24" spans="1:11" ht="40.5" customHeight="1">
      <c r="A24" s="44">
        <v>17</v>
      </c>
      <c r="B24" s="31"/>
      <c r="C24" s="31"/>
      <c r="D24" s="31"/>
      <c r="E24" s="50" t="s">
        <v>110</v>
      </c>
      <c r="F24" s="60" t="s">
        <v>108</v>
      </c>
      <c r="G24" s="34">
        <v>859900</v>
      </c>
      <c r="H24" s="34">
        <v>918939</v>
      </c>
      <c r="I24" s="34">
        <f t="shared" si="3"/>
        <v>59039</v>
      </c>
      <c r="J24" s="45"/>
      <c r="K24" s="53"/>
    </row>
    <row r="25" spans="1:11" ht="40.5" customHeight="1">
      <c r="A25" s="44">
        <v>18</v>
      </c>
      <c r="B25" s="31"/>
      <c r="C25" s="31"/>
      <c r="D25" s="31"/>
      <c r="E25" s="64" t="s">
        <v>121</v>
      </c>
      <c r="F25" s="64" t="s">
        <v>105</v>
      </c>
      <c r="G25" s="28">
        <v>26961</v>
      </c>
      <c r="H25" s="28">
        <v>0</v>
      </c>
      <c r="I25" s="28">
        <f t="shared" si="3"/>
        <v>-26961</v>
      </c>
      <c r="J25" s="29"/>
      <c r="K25" s="52"/>
    </row>
    <row r="26" spans="1:11" ht="27" customHeight="1">
      <c r="A26" s="44">
        <v>19</v>
      </c>
      <c r="B26" s="31"/>
      <c r="C26" s="31"/>
      <c r="D26" s="66" t="s">
        <v>111</v>
      </c>
      <c r="E26" s="67"/>
      <c r="F26" s="32"/>
      <c r="G26" s="28">
        <v>16885677</v>
      </c>
      <c r="H26" s="28">
        <f>SUM(H27,H28)</f>
        <v>17256628</v>
      </c>
      <c r="I26" s="28">
        <f t="shared" si="3"/>
        <v>370951</v>
      </c>
      <c r="J26" s="29"/>
      <c r="K26" s="52"/>
    </row>
    <row r="27" spans="1:11" ht="27" customHeight="1">
      <c r="A27" s="44">
        <v>20</v>
      </c>
      <c r="B27" s="31"/>
      <c r="C27" s="31"/>
      <c r="D27" s="31"/>
      <c r="E27" s="50" t="s">
        <v>11</v>
      </c>
      <c r="F27" s="32" t="s">
        <v>81</v>
      </c>
      <c r="G27" s="34">
        <v>4999847</v>
      </c>
      <c r="H27" s="34">
        <v>5099227</v>
      </c>
      <c r="I27" s="34">
        <f t="shared" si="3"/>
        <v>99380</v>
      </c>
      <c r="J27" s="45"/>
      <c r="K27" s="53"/>
    </row>
    <row r="28" spans="1:11" ht="27" customHeight="1">
      <c r="A28" s="44">
        <v>21</v>
      </c>
      <c r="B28" s="31"/>
      <c r="C28" s="31"/>
      <c r="D28" s="31"/>
      <c r="E28" s="64" t="s">
        <v>55</v>
      </c>
      <c r="F28" s="32" t="s">
        <v>67</v>
      </c>
      <c r="G28" s="28">
        <v>11885830</v>
      </c>
      <c r="H28" s="28">
        <v>12157401</v>
      </c>
      <c r="I28" s="28">
        <f t="shared" si="3"/>
        <v>271571</v>
      </c>
      <c r="J28" s="29"/>
      <c r="K28" s="52"/>
    </row>
    <row r="29" spans="1:11" ht="27" customHeight="1">
      <c r="A29" s="44">
        <v>22</v>
      </c>
      <c r="B29" s="66" t="s">
        <v>97</v>
      </c>
      <c r="C29" s="72"/>
      <c r="D29" s="72"/>
      <c r="E29" s="67"/>
      <c r="F29" s="27"/>
      <c r="G29" s="28">
        <v>64896</v>
      </c>
      <c r="H29" s="28">
        <v>60662</v>
      </c>
      <c r="I29" s="28">
        <f t="shared" ref="I29:I30" si="4">+H29-G29</f>
        <v>-4234</v>
      </c>
      <c r="J29" s="29"/>
      <c r="K29" s="51"/>
    </row>
    <row r="30" spans="1:11" ht="27" customHeight="1">
      <c r="A30" s="44">
        <v>23</v>
      </c>
      <c r="B30" s="31"/>
      <c r="C30" s="68" t="s">
        <v>12</v>
      </c>
      <c r="D30" s="73"/>
      <c r="E30" s="69"/>
      <c r="F30" s="33"/>
      <c r="G30" s="34">
        <v>64844</v>
      </c>
      <c r="H30" s="34">
        <f>SUM(H31,H33)</f>
        <v>60614</v>
      </c>
      <c r="I30" s="34">
        <f t="shared" si="4"/>
        <v>-4230</v>
      </c>
      <c r="J30" s="45"/>
      <c r="K30" s="53"/>
    </row>
    <row r="31" spans="1:11" ht="27" customHeight="1">
      <c r="A31" s="44">
        <v>24</v>
      </c>
      <c r="B31" s="31"/>
      <c r="C31" s="31"/>
      <c r="D31" s="66" t="s">
        <v>13</v>
      </c>
      <c r="E31" s="67"/>
      <c r="F31" s="32"/>
      <c r="G31" s="28">
        <v>36429</v>
      </c>
      <c r="H31" s="28">
        <f>SUM(H32)</f>
        <v>41004</v>
      </c>
      <c r="I31" s="28">
        <f t="shared" ref="I31:I35" si="5">+H31-G31</f>
        <v>4575</v>
      </c>
      <c r="J31" s="29"/>
      <c r="K31" s="52"/>
    </row>
    <row r="32" spans="1:11" ht="40.5" customHeight="1">
      <c r="A32" s="44">
        <v>25</v>
      </c>
      <c r="B32" s="31"/>
      <c r="C32" s="31"/>
      <c r="D32" s="31"/>
      <c r="E32" s="61" t="s">
        <v>112</v>
      </c>
      <c r="F32" s="32" t="s">
        <v>48</v>
      </c>
      <c r="G32" s="28">
        <v>36429</v>
      </c>
      <c r="H32" s="28">
        <v>41004</v>
      </c>
      <c r="I32" s="28">
        <f t="shared" si="5"/>
        <v>4575</v>
      </c>
      <c r="J32" s="29"/>
      <c r="K32" s="52"/>
    </row>
    <row r="33" spans="1:11" ht="27" customHeight="1">
      <c r="A33" s="44">
        <v>26</v>
      </c>
      <c r="B33" s="31"/>
      <c r="C33" s="31"/>
      <c r="D33" s="74" t="s">
        <v>83</v>
      </c>
      <c r="E33" s="74"/>
      <c r="F33" s="46"/>
      <c r="G33" s="34">
        <v>28415</v>
      </c>
      <c r="H33" s="34">
        <f>SUM(H34)</f>
        <v>19610</v>
      </c>
      <c r="I33" s="34">
        <f t="shared" ref="I33:I34" si="6">+H33-G33</f>
        <v>-8805</v>
      </c>
      <c r="J33" s="45"/>
      <c r="K33" s="53"/>
    </row>
    <row r="34" spans="1:11" ht="40.5" customHeight="1">
      <c r="A34" s="44">
        <v>27</v>
      </c>
      <c r="B34" s="31"/>
      <c r="C34" s="31"/>
      <c r="D34" s="31"/>
      <c r="E34" s="50" t="s">
        <v>56</v>
      </c>
      <c r="F34" s="46" t="s">
        <v>70</v>
      </c>
      <c r="G34" s="34">
        <v>28415</v>
      </c>
      <c r="H34" s="34">
        <v>19610</v>
      </c>
      <c r="I34" s="34">
        <f t="shared" si="6"/>
        <v>-8805</v>
      </c>
      <c r="J34" s="45"/>
      <c r="K34" s="53"/>
    </row>
    <row r="35" spans="1:11" ht="27" customHeight="1">
      <c r="A35" s="44">
        <v>28</v>
      </c>
      <c r="B35" s="31"/>
      <c r="C35" s="66" t="s">
        <v>14</v>
      </c>
      <c r="D35" s="72"/>
      <c r="E35" s="67"/>
      <c r="F35" s="33"/>
      <c r="G35" s="28">
        <v>52</v>
      </c>
      <c r="H35" s="28">
        <f>SUM(H36)</f>
        <v>48</v>
      </c>
      <c r="I35" s="28">
        <f t="shared" si="5"/>
        <v>-4</v>
      </c>
      <c r="J35" s="29"/>
      <c r="K35" s="52"/>
    </row>
    <row r="36" spans="1:11" ht="27" customHeight="1">
      <c r="A36" s="44">
        <v>29</v>
      </c>
      <c r="B36" s="56"/>
      <c r="C36" s="56"/>
      <c r="D36" s="66" t="s">
        <v>15</v>
      </c>
      <c r="E36" s="67"/>
      <c r="F36" s="32"/>
      <c r="G36" s="28">
        <v>52</v>
      </c>
      <c r="H36" s="28">
        <f>SUM(H37:H38)</f>
        <v>48</v>
      </c>
      <c r="I36" s="28">
        <f t="shared" ref="I36:I46" si="7">+H36-G36</f>
        <v>-4</v>
      </c>
      <c r="J36" s="29"/>
      <c r="K36" s="52"/>
    </row>
    <row r="37" spans="1:11" ht="27" customHeight="1">
      <c r="A37" s="65">
        <v>30</v>
      </c>
      <c r="B37" s="31"/>
      <c r="C37" s="31"/>
      <c r="D37" s="31"/>
      <c r="E37" s="50" t="s">
        <v>58</v>
      </c>
      <c r="F37" s="32" t="s">
        <v>76</v>
      </c>
      <c r="G37" s="28">
        <v>26</v>
      </c>
      <c r="H37" s="28">
        <v>24</v>
      </c>
      <c r="I37" s="28">
        <f t="shared" si="7"/>
        <v>-2</v>
      </c>
      <c r="J37" s="29"/>
      <c r="K37" s="52"/>
    </row>
    <row r="38" spans="1:11" ht="27" customHeight="1">
      <c r="A38" s="44">
        <v>31</v>
      </c>
      <c r="B38" s="56"/>
      <c r="C38" s="56"/>
      <c r="D38" s="56"/>
      <c r="E38" s="64" t="s">
        <v>59</v>
      </c>
      <c r="F38" s="32" t="s">
        <v>77</v>
      </c>
      <c r="G38" s="28">
        <v>26</v>
      </c>
      <c r="H38" s="28">
        <v>24</v>
      </c>
      <c r="I38" s="28">
        <f t="shared" si="7"/>
        <v>-2</v>
      </c>
      <c r="J38" s="29"/>
      <c r="K38" s="52"/>
    </row>
    <row r="39" spans="1:11" ht="27" customHeight="1">
      <c r="A39" s="44">
        <v>32</v>
      </c>
      <c r="B39" s="66" t="s">
        <v>92</v>
      </c>
      <c r="C39" s="72"/>
      <c r="D39" s="72"/>
      <c r="E39" s="67"/>
      <c r="F39" s="27"/>
      <c r="G39" s="28">
        <v>782997</v>
      </c>
      <c r="H39" s="28">
        <v>791092</v>
      </c>
      <c r="I39" s="28">
        <f t="shared" si="7"/>
        <v>8095</v>
      </c>
      <c r="J39" s="29"/>
      <c r="K39" s="51"/>
    </row>
    <row r="40" spans="1:11" ht="27" customHeight="1">
      <c r="A40" s="44">
        <v>33</v>
      </c>
      <c r="B40" s="35"/>
      <c r="C40" s="66" t="s">
        <v>16</v>
      </c>
      <c r="D40" s="72"/>
      <c r="E40" s="67"/>
      <c r="F40" s="27"/>
      <c r="G40" s="28">
        <v>781413</v>
      </c>
      <c r="H40" s="28">
        <f>SUM(H41)</f>
        <v>789628</v>
      </c>
      <c r="I40" s="28">
        <f t="shared" si="7"/>
        <v>8215</v>
      </c>
      <c r="J40" s="29"/>
      <c r="K40" s="52"/>
    </row>
    <row r="41" spans="1:11" ht="27" customHeight="1">
      <c r="A41" s="44">
        <v>34</v>
      </c>
      <c r="B41" s="31"/>
      <c r="C41" s="30"/>
      <c r="D41" s="66" t="s">
        <v>17</v>
      </c>
      <c r="E41" s="67"/>
      <c r="F41" s="32"/>
      <c r="G41" s="28">
        <v>781413</v>
      </c>
      <c r="H41" s="28">
        <f>SUM(H42,H43)</f>
        <v>789628</v>
      </c>
      <c r="I41" s="28">
        <f t="shared" si="7"/>
        <v>8215</v>
      </c>
      <c r="J41" s="29"/>
      <c r="K41" s="52"/>
    </row>
    <row r="42" spans="1:11" ht="27" customHeight="1">
      <c r="A42" s="44">
        <v>35</v>
      </c>
      <c r="B42" s="31"/>
      <c r="C42" s="31"/>
      <c r="D42" s="30"/>
      <c r="E42" s="64" t="s">
        <v>18</v>
      </c>
      <c r="F42" s="32" t="s">
        <v>72</v>
      </c>
      <c r="G42" s="28">
        <v>511441</v>
      </c>
      <c r="H42" s="28">
        <v>519656</v>
      </c>
      <c r="I42" s="28">
        <f t="shared" si="7"/>
        <v>8215</v>
      </c>
      <c r="J42" s="29"/>
      <c r="K42" s="52"/>
    </row>
    <row r="43" spans="1:11" ht="27" customHeight="1">
      <c r="A43" s="44">
        <v>36</v>
      </c>
      <c r="B43" s="31"/>
      <c r="C43" s="31"/>
      <c r="D43" s="31"/>
      <c r="E43" s="64" t="s">
        <v>19</v>
      </c>
      <c r="F43" s="32" t="s">
        <v>120</v>
      </c>
      <c r="G43" s="28">
        <v>269972</v>
      </c>
      <c r="H43" s="28">
        <v>269972</v>
      </c>
      <c r="I43" s="28">
        <f t="shared" si="7"/>
        <v>0</v>
      </c>
      <c r="J43" s="29"/>
      <c r="K43" s="52"/>
    </row>
    <row r="44" spans="1:11" ht="27" customHeight="1">
      <c r="A44" s="44">
        <v>37</v>
      </c>
      <c r="B44" s="31"/>
      <c r="C44" s="66" t="s">
        <v>20</v>
      </c>
      <c r="D44" s="72"/>
      <c r="E44" s="67"/>
      <c r="F44" s="27"/>
      <c r="G44" s="28">
        <v>1584</v>
      </c>
      <c r="H44" s="28">
        <f>SUM(H45)</f>
        <v>1464</v>
      </c>
      <c r="I44" s="28">
        <f t="shared" si="7"/>
        <v>-120</v>
      </c>
      <c r="J44" s="29"/>
      <c r="K44" s="52"/>
    </row>
    <row r="45" spans="1:11" ht="27" customHeight="1">
      <c r="A45" s="44">
        <v>38</v>
      </c>
      <c r="B45" s="31"/>
      <c r="C45" s="31"/>
      <c r="D45" s="66" t="s">
        <v>21</v>
      </c>
      <c r="E45" s="67"/>
      <c r="F45" s="32"/>
      <c r="G45" s="28">
        <v>1584</v>
      </c>
      <c r="H45" s="28">
        <f>SUM(H46)</f>
        <v>1464</v>
      </c>
      <c r="I45" s="28">
        <f t="shared" si="7"/>
        <v>-120</v>
      </c>
      <c r="J45" s="29"/>
      <c r="K45" s="52"/>
    </row>
    <row r="46" spans="1:11" ht="27" customHeight="1">
      <c r="A46" s="44">
        <v>39</v>
      </c>
      <c r="B46" s="31"/>
      <c r="C46" s="31"/>
      <c r="D46" s="30"/>
      <c r="E46" s="64" t="s">
        <v>22</v>
      </c>
      <c r="F46" s="64" t="s">
        <v>49</v>
      </c>
      <c r="G46" s="28">
        <v>1584</v>
      </c>
      <c r="H46" s="28">
        <v>1464</v>
      </c>
      <c r="I46" s="28">
        <f t="shared" si="7"/>
        <v>-120</v>
      </c>
      <c r="J46" s="29"/>
      <c r="K46" s="52"/>
    </row>
    <row r="47" spans="1:11" ht="27" customHeight="1">
      <c r="A47" s="44">
        <v>40</v>
      </c>
      <c r="B47" s="66" t="s">
        <v>93</v>
      </c>
      <c r="C47" s="72"/>
      <c r="D47" s="72"/>
      <c r="E47" s="67"/>
      <c r="F47" s="27"/>
      <c r="G47" s="28">
        <v>1805416</v>
      </c>
      <c r="H47" s="28">
        <v>4100022</v>
      </c>
      <c r="I47" s="28">
        <f t="shared" ref="I47:I50" si="8">+H47-G47</f>
        <v>2294606</v>
      </c>
      <c r="J47" s="29"/>
      <c r="K47" s="51"/>
    </row>
    <row r="48" spans="1:11" ht="27" customHeight="1">
      <c r="A48" s="44">
        <v>41</v>
      </c>
      <c r="B48" s="31"/>
      <c r="C48" s="68" t="s">
        <v>23</v>
      </c>
      <c r="D48" s="73"/>
      <c r="E48" s="69"/>
      <c r="F48" s="33"/>
      <c r="G48" s="34">
        <v>1805416</v>
      </c>
      <c r="H48" s="34">
        <f>SUM(H49)</f>
        <v>4100022</v>
      </c>
      <c r="I48" s="34">
        <f t="shared" si="8"/>
        <v>2294606</v>
      </c>
      <c r="J48" s="45"/>
      <c r="K48" s="53"/>
    </row>
    <row r="49" spans="1:11" ht="27" customHeight="1">
      <c r="A49" s="44">
        <v>42</v>
      </c>
      <c r="B49" s="31"/>
      <c r="C49" s="30"/>
      <c r="D49" s="66" t="s">
        <v>24</v>
      </c>
      <c r="E49" s="67"/>
      <c r="F49" s="32"/>
      <c r="G49" s="28">
        <v>1805416</v>
      </c>
      <c r="H49" s="28">
        <f>SUM(H50)</f>
        <v>4100022</v>
      </c>
      <c r="I49" s="28">
        <f t="shared" si="8"/>
        <v>2294606</v>
      </c>
      <c r="J49" s="29"/>
      <c r="K49" s="52"/>
    </row>
    <row r="50" spans="1:11" ht="27" customHeight="1">
      <c r="A50" s="44">
        <v>43</v>
      </c>
      <c r="B50" s="31"/>
      <c r="C50" s="31"/>
      <c r="D50" s="31"/>
      <c r="E50" s="63" t="s">
        <v>82</v>
      </c>
      <c r="F50" s="46" t="s">
        <v>86</v>
      </c>
      <c r="G50" s="34">
        <v>1805416</v>
      </c>
      <c r="H50" s="34">
        <v>4100022</v>
      </c>
      <c r="I50" s="34">
        <f t="shared" si="8"/>
        <v>2294606</v>
      </c>
      <c r="J50" s="45"/>
      <c r="K50" s="53"/>
    </row>
    <row r="51" spans="1:11" ht="27" customHeight="1">
      <c r="A51" s="44">
        <v>44</v>
      </c>
      <c r="B51" s="66" t="s">
        <v>94</v>
      </c>
      <c r="C51" s="72"/>
      <c r="D51" s="72"/>
      <c r="E51" s="67"/>
      <c r="F51" s="27"/>
      <c r="G51" s="28">
        <v>1087408</v>
      </c>
      <c r="H51" s="28">
        <v>1419740</v>
      </c>
      <c r="I51" s="28">
        <f t="shared" ref="I51:I57" si="9">+H51-G51</f>
        <v>332332</v>
      </c>
      <c r="J51" s="29"/>
      <c r="K51" s="51"/>
    </row>
    <row r="52" spans="1:11" ht="27" customHeight="1">
      <c r="A52" s="44">
        <v>45</v>
      </c>
      <c r="B52" s="31"/>
      <c r="C52" s="68" t="s">
        <v>25</v>
      </c>
      <c r="D52" s="73"/>
      <c r="E52" s="69"/>
      <c r="F52" s="33"/>
      <c r="G52" s="34">
        <v>747470</v>
      </c>
      <c r="H52" s="34">
        <f>SUM(H53,H55)</f>
        <v>673880</v>
      </c>
      <c r="I52" s="34">
        <f t="shared" si="9"/>
        <v>-73590</v>
      </c>
      <c r="J52" s="45"/>
      <c r="K52" s="53"/>
    </row>
    <row r="53" spans="1:11" ht="27" customHeight="1">
      <c r="A53" s="44">
        <v>46</v>
      </c>
      <c r="B53" s="31"/>
      <c r="C53" s="31"/>
      <c r="D53" s="66" t="s">
        <v>26</v>
      </c>
      <c r="E53" s="67"/>
      <c r="F53" s="32"/>
      <c r="G53" s="28">
        <v>674590</v>
      </c>
      <c r="H53" s="28">
        <f>SUM(H54)</f>
        <v>641200</v>
      </c>
      <c r="I53" s="28">
        <f t="shared" si="9"/>
        <v>-33390</v>
      </c>
      <c r="J53" s="29"/>
      <c r="K53" s="52"/>
    </row>
    <row r="54" spans="1:11" ht="27" customHeight="1">
      <c r="A54" s="44">
        <v>47</v>
      </c>
      <c r="B54" s="31"/>
      <c r="C54" s="31"/>
      <c r="D54" s="48"/>
      <c r="E54" s="64" t="s">
        <v>27</v>
      </c>
      <c r="F54" s="64" t="s">
        <v>44</v>
      </c>
      <c r="G54" s="28">
        <v>674590</v>
      </c>
      <c r="H54" s="28">
        <v>641200</v>
      </c>
      <c r="I54" s="28">
        <f t="shared" si="9"/>
        <v>-33390</v>
      </c>
      <c r="J54" s="29"/>
      <c r="K54" s="52"/>
    </row>
    <row r="55" spans="1:11" ht="27" customHeight="1">
      <c r="A55" s="44">
        <v>48</v>
      </c>
      <c r="B55" s="31"/>
      <c r="C55" s="31"/>
      <c r="D55" s="68" t="s">
        <v>28</v>
      </c>
      <c r="E55" s="69"/>
      <c r="F55" s="46"/>
      <c r="G55" s="34">
        <v>72880</v>
      </c>
      <c r="H55" s="34">
        <f>SUM(H56)</f>
        <v>32680</v>
      </c>
      <c r="I55" s="34">
        <f t="shared" si="9"/>
        <v>-40200</v>
      </c>
      <c r="J55" s="45"/>
      <c r="K55" s="53"/>
    </row>
    <row r="56" spans="1:11" ht="27" customHeight="1">
      <c r="A56" s="44">
        <v>49</v>
      </c>
      <c r="B56" s="31"/>
      <c r="C56" s="31"/>
      <c r="D56" s="30"/>
      <c r="E56" s="64" t="s">
        <v>29</v>
      </c>
      <c r="F56" s="64" t="s">
        <v>45</v>
      </c>
      <c r="G56" s="28">
        <v>72880</v>
      </c>
      <c r="H56" s="28">
        <v>32680</v>
      </c>
      <c r="I56" s="28">
        <f t="shared" si="9"/>
        <v>-40200</v>
      </c>
      <c r="J56" s="29"/>
      <c r="K56" s="52"/>
    </row>
    <row r="57" spans="1:11" ht="27" customHeight="1">
      <c r="A57" s="44">
        <v>50</v>
      </c>
      <c r="B57" s="31"/>
      <c r="C57" s="66" t="s">
        <v>30</v>
      </c>
      <c r="D57" s="72"/>
      <c r="E57" s="67"/>
      <c r="F57" s="27"/>
      <c r="G57" s="28">
        <v>339938</v>
      </c>
      <c r="H57" s="28">
        <f>SUM(H60,H62,H58)</f>
        <v>745860</v>
      </c>
      <c r="I57" s="28">
        <f t="shared" si="9"/>
        <v>405922</v>
      </c>
      <c r="J57" s="29"/>
      <c r="K57" s="52"/>
    </row>
    <row r="58" spans="1:11" ht="27" customHeight="1">
      <c r="A58" s="44">
        <v>51</v>
      </c>
      <c r="B58" s="31"/>
      <c r="C58" s="31"/>
      <c r="D58" s="66" t="s">
        <v>113</v>
      </c>
      <c r="E58" s="67"/>
      <c r="F58" s="32"/>
      <c r="G58" s="28">
        <v>286157</v>
      </c>
      <c r="H58" s="28">
        <f>SUM(H59)</f>
        <v>395890</v>
      </c>
      <c r="I58" s="28">
        <f t="shared" ref="I58:I64" si="10">+H58-G58</f>
        <v>109733</v>
      </c>
      <c r="J58" s="29"/>
      <c r="K58" s="52"/>
    </row>
    <row r="59" spans="1:11" ht="27" customHeight="1">
      <c r="A59" s="44">
        <v>52</v>
      </c>
      <c r="B59" s="31"/>
      <c r="C59" s="31"/>
      <c r="D59" s="30"/>
      <c r="E59" s="64" t="s">
        <v>60</v>
      </c>
      <c r="F59" s="64" t="s">
        <v>57</v>
      </c>
      <c r="G59" s="28">
        <v>286157</v>
      </c>
      <c r="H59" s="28">
        <v>395890</v>
      </c>
      <c r="I59" s="28">
        <f t="shared" si="10"/>
        <v>109733</v>
      </c>
      <c r="J59" s="29"/>
      <c r="K59" s="52"/>
    </row>
    <row r="60" spans="1:11" ht="27" customHeight="1">
      <c r="A60" s="44">
        <v>53</v>
      </c>
      <c r="B60" s="31"/>
      <c r="C60" s="31"/>
      <c r="D60" s="66" t="s">
        <v>95</v>
      </c>
      <c r="E60" s="67"/>
      <c r="F60" s="32"/>
      <c r="G60" s="28">
        <v>53781</v>
      </c>
      <c r="H60" s="28">
        <f>SUM(H61)</f>
        <v>88615</v>
      </c>
      <c r="I60" s="28">
        <f t="shared" si="10"/>
        <v>34834</v>
      </c>
      <c r="J60" s="29"/>
      <c r="K60" s="52"/>
    </row>
    <row r="61" spans="1:11" ht="27" customHeight="1">
      <c r="A61" s="44">
        <v>54</v>
      </c>
      <c r="B61" s="31"/>
      <c r="C61" s="31"/>
      <c r="D61" s="30"/>
      <c r="E61" s="64" t="s">
        <v>31</v>
      </c>
      <c r="F61" s="64" t="s">
        <v>50</v>
      </c>
      <c r="G61" s="28">
        <v>53781</v>
      </c>
      <c r="H61" s="28">
        <v>88615</v>
      </c>
      <c r="I61" s="28">
        <f t="shared" si="10"/>
        <v>34834</v>
      </c>
      <c r="J61" s="29"/>
      <c r="K61" s="52"/>
    </row>
    <row r="62" spans="1:11" ht="27" customHeight="1">
      <c r="A62" s="44">
        <v>55</v>
      </c>
      <c r="B62" s="31"/>
      <c r="C62" s="31"/>
      <c r="D62" s="66" t="s">
        <v>96</v>
      </c>
      <c r="E62" s="67"/>
      <c r="F62" s="32"/>
      <c r="G62" s="28">
        <v>0</v>
      </c>
      <c r="H62" s="28">
        <f>SUM(H63)</f>
        <v>261355</v>
      </c>
      <c r="I62" s="28">
        <f t="shared" si="10"/>
        <v>261355</v>
      </c>
      <c r="J62" s="29"/>
      <c r="K62" s="52"/>
    </row>
    <row r="63" spans="1:11" ht="27" customHeight="1">
      <c r="A63" s="44">
        <v>56</v>
      </c>
      <c r="B63" s="31"/>
      <c r="C63" s="31"/>
      <c r="D63" s="31"/>
      <c r="E63" s="50" t="s">
        <v>32</v>
      </c>
      <c r="F63" s="46" t="s">
        <v>51</v>
      </c>
      <c r="G63" s="34">
        <v>0</v>
      </c>
      <c r="H63" s="34">
        <v>261355</v>
      </c>
      <c r="I63" s="34">
        <f t="shared" si="10"/>
        <v>261355</v>
      </c>
      <c r="J63" s="45"/>
      <c r="K63" s="53"/>
    </row>
    <row r="64" spans="1:11" ht="27" customHeight="1">
      <c r="A64" s="44">
        <v>57</v>
      </c>
      <c r="B64" s="66" t="s">
        <v>114</v>
      </c>
      <c r="C64" s="72"/>
      <c r="D64" s="72"/>
      <c r="E64" s="67"/>
      <c r="F64" s="27"/>
      <c r="G64" s="28">
        <v>5239969</v>
      </c>
      <c r="H64" s="28">
        <v>5005650</v>
      </c>
      <c r="I64" s="28">
        <f t="shared" si="10"/>
        <v>-234319</v>
      </c>
      <c r="J64" s="29"/>
      <c r="K64" s="51"/>
    </row>
    <row r="65" spans="1:11" ht="27" customHeight="1">
      <c r="A65" s="44">
        <v>58</v>
      </c>
      <c r="B65" s="31"/>
      <c r="C65" s="68" t="s">
        <v>33</v>
      </c>
      <c r="D65" s="73"/>
      <c r="E65" s="69"/>
      <c r="F65" s="33"/>
      <c r="G65" s="34">
        <v>600954</v>
      </c>
      <c r="H65" s="34">
        <f>SUM(H66)</f>
        <v>599958</v>
      </c>
      <c r="I65" s="34">
        <f t="shared" ref="I65:I69" si="11">+H65-G65</f>
        <v>-996</v>
      </c>
      <c r="J65" s="45"/>
      <c r="K65" s="53"/>
    </row>
    <row r="66" spans="1:11" ht="27" customHeight="1">
      <c r="A66" s="44">
        <v>59</v>
      </c>
      <c r="B66" s="31"/>
      <c r="C66" s="30"/>
      <c r="D66" s="66" t="s">
        <v>106</v>
      </c>
      <c r="E66" s="67"/>
      <c r="F66" s="32"/>
      <c r="G66" s="28">
        <v>600954</v>
      </c>
      <c r="H66" s="28">
        <f>SUM(H67:H67,H68:H68)</f>
        <v>599958</v>
      </c>
      <c r="I66" s="28">
        <f t="shared" si="11"/>
        <v>-996</v>
      </c>
      <c r="J66" s="29"/>
      <c r="K66" s="52"/>
    </row>
    <row r="67" spans="1:11" ht="40.5" customHeight="1">
      <c r="A67" s="44">
        <v>60</v>
      </c>
      <c r="B67" s="31"/>
      <c r="C67" s="31"/>
      <c r="D67" s="31"/>
      <c r="E67" s="50" t="s">
        <v>115</v>
      </c>
      <c r="F67" s="50" t="s">
        <v>107</v>
      </c>
      <c r="G67" s="34">
        <v>19066</v>
      </c>
      <c r="H67" s="34">
        <v>19066</v>
      </c>
      <c r="I67" s="34">
        <f t="shared" si="11"/>
        <v>0</v>
      </c>
      <c r="J67" s="45"/>
      <c r="K67" s="53"/>
    </row>
    <row r="68" spans="1:11" ht="40.5" customHeight="1">
      <c r="A68" s="44">
        <v>61</v>
      </c>
      <c r="B68" s="56"/>
      <c r="C68" s="56"/>
      <c r="D68" s="56"/>
      <c r="E68" s="64" t="s">
        <v>116</v>
      </c>
      <c r="F68" s="64" t="s">
        <v>117</v>
      </c>
      <c r="G68" s="28">
        <f>489819+92069</f>
        <v>581888</v>
      </c>
      <c r="H68" s="28">
        <f>489819+91073</f>
        <v>580892</v>
      </c>
      <c r="I68" s="28">
        <f t="shared" si="11"/>
        <v>-996</v>
      </c>
      <c r="J68" s="29"/>
      <c r="K68" s="52"/>
    </row>
    <row r="69" spans="1:11" ht="27" customHeight="1">
      <c r="A69" s="44">
        <v>64</v>
      </c>
      <c r="B69" s="48"/>
      <c r="C69" s="66" t="s">
        <v>34</v>
      </c>
      <c r="D69" s="72"/>
      <c r="E69" s="67"/>
      <c r="F69" s="27"/>
      <c r="G69" s="28">
        <v>4639015</v>
      </c>
      <c r="H69" s="28">
        <f>SUBTOTAL(9,H70,H72,H74)</f>
        <v>4405692</v>
      </c>
      <c r="I69" s="28">
        <f t="shared" si="11"/>
        <v>-233323</v>
      </c>
      <c r="J69" s="29"/>
      <c r="K69" s="52"/>
    </row>
    <row r="70" spans="1:11" ht="27" customHeight="1">
      <c r="A70" s="65">
        <v>65</v>
      </c>
      <c r="B70" s="31"/>
      <c r="C70" s="31"/>
      <c r="D70" s="68" t="s">
        <v>75</v>
      </c>
      <c r="E70" s="69"/>
      <c r="F70" s="32"/>
      <c r="G70" s="28">
        <v>8977</v>
      </c>
      <c r="H70" s="28">
        <f>SUM(H71)</f>
        <v>952</v>
      </c>
      <c r="I70" s="28">
        <f t="shared" ref="I70:I71" si="12">+H70-G70</f>
        <v>-8025</v>
      </c>
      <c r="J70" s="29"/>
      <c r="K70" s="52"/>
    </row>
    <row r="71" spans="1:11" ht="27" customHeight="1">
      <c r="A71" s="44">
        <v>66</v>
      </c>
      <c r="B71" s="31"/>
      <c r="C71" s="31"/>
      <c r="D71" s="30"/>
      <c r="E71" s="64" t="s">
        <v>35</v>
      </c>
      <c r="F71" s="64" t="s">
        <v>54</v>
      </c>
      <c r="G71" s="28">
        <v>8977</v>
      </c>
      <c r="H71" s="28">
        <v>952</v>
      </c>
      <c r="I71" s="28">
        <f t="shared" si="12"/>
        <v>-8025</v>
      </c>
      <c r="J71" s="29"/>
      <c r="K71" s="52"/>
    </row>
    <row r="72" spans="1:11" ht="27" customHeight="1">
      <c r="A72" s="44">
        <v>67</v>
      </c>
      <c r="B72" s="31"/>
      <c r="C72" s="31"/>
      <c r="D72" s="66" t="s">
        <v>84</v>
      </c>
      <c r="E72" s="67"/>
      <c r="F72" s="32"/>
      <c r="G72" s="28">
        <v>140836</v>
      </c>
      <c r="H72" s="28">
        <f>SUM(H73)</f>
        <v>124077</v>
      </c>
      <c r="I72" s="28">
        <f t="shared" ref="I72:I79" si="13">+H72-G72</f>
        <v>-16759</v>
      </c>
      <c r="J72" s="29"/>
      <c r="K72" s="52"/>
    </row>
    <row r="73" spans="1:11" ht="27" customHeight="1">
      <c r="A73" s="44">
        <v>68</v>
      </c>
      <c r="B73" s="31"/>
      <c r="C73" s="31"/>
      <c r="D73" s="30"/>
      <c r="E73" s="62" t="s">
        <v>36</v>
      </c>
      <c r="F73" s="32" t="s">
        <v>78</v>
      </c>
      <c r="G73" s="28">
        <v>140836</v>
      </c>
      <c r="H73" s="28">
        <v>124077</v>
      </c>
      <c r="I73" s="28">
        <f t="shared" si="13"/>
        <v>-16759</v>
      </c>
      <c r="J73" s="29"/>
      <c r="K73" s="52"/>
    </row>
    <row r="74" spans="1:11" ht="27" customHeight="1">
      <c r="A74" s="44">
        <v>69</v>
      </c>
      <c r="B74" s="31"/>
      <c r="C74" s="31"/>
      <c r="D74" s="66" t="s">
        <v>85</v>
      </c>
      <c r="E74" s="67"/>
      <c r="F74" s="32"/>
      <c r="G74" s="28">
        <v>4489202</v>
      </c>
      <c r="H74" s="28">
        <f>SUM(H75)</f>
        <v>4280663</v>
      </c>
      <c r="I74" s="28">
        <f t="shared" si="13"/>
        <v>-208539</v>
      </c>
      <c r="J74" s="29"/>
      <c r="K74" s="52"/>
    </row>
    <row r="75" spans="1:11" ht="27" customHeight="1">
      <c r="A75" s="44">
        <v>70</v>
      </c>
      <c r="B75" s="31"/>
      <c r="C75" s="31"/>
      <c r="D75" s="30"/>
      <c r="E75" s="62" t="s">
        <v>37</v>
      </c>
      <c r="F75" s="32"/>
      <c r="G75" s="28">
        <v>4489202</v>
      </c>
      <c r="H75" s="28">
        <f>SUM(H77,H76,H78,H79)</f>
        <v>4280663</v>
      </c>
      <c r="I75" s="28">
        <f t="shared" si="13"/>
        <v>-208539</v>
      </c>
      <c r="J75" s="29"/>
      <c r="K75" s="52"/>
    </row>
    <row r="76" spans="1:11" ht="27" customHeight="1">
      <c r="A76" s="44">
        <v>71</v>
      </c>
      <c r="B76" s="31"/>
      <c r="C76" s="31"/>
      <c r="D76" s="31"/>
      <c r="E76" s="63"/>
      <c r="F76" s="46" t="s">
        <v>87</v>
      </c>
      <c r="G76" s="34">
        <v>1545280</v>
      </c>
      <c r="H76" s="34">
        <v>1394149</v>
      </c>
      <c r="I76" s="34">
        <f>+H76-G76</f>
        <v>-151131</v>
      </c>
      <c r="J76" s="45"/>
      <c r="K76" s="53"/>
    </row>
    <row r="77" spans="1:11" ht="27" customHeight="1">
      <c r="A77" s="44">
        <v>72</v>
      </c>
      <c r="B77" s="31"/>
      <c r="C77" s="31"/>
      <c r="D77" s="31"/>
      <c r="E77" s="63"/>
      <c r="F77" s="32" t="s">
        <v>88</v>
      </c>
      <c r="G77" s="28">
        <v>2513867</v>
      </c>
      <c r="H77" s="28">
        <v>2456562</v>
      </c>
      <c r="I77" s="28">
        <f>+H77-G77</f>
        <v>-57305</v>
      </c>
      <c r="J77" s="29"/>
      <c r="K77" s="52"/>
    </row>
    <row r="78" spans="1:11" ht="27" customHeight="1">
      <c r="A78" s="44">
        <v>73</v>
      </c>
      <c r="B78" s="31"/>
      <c r="C78" s="31"/>
      <c r="D78" s="31"/>
      <c r="E78" s="63"/>
      <c r="F78" s="46" t="s">
        <v>89</v>
      </c>
      <c r="G78" s="34">
        <v>367144</v>
      </c>
      <c r="H78" s="34">
        <v>362253</v>
      </c>
      <c r="I78" s="34">
        <f t="shared" ref="I78" si="14">+H78-G78</f>
        <v>-4891</v>
      </c>
      <c r="J78" s="45"/>
      <c r="K78" s="53"/>
    </row>
    <row r="79" spans="1:11" ht="27" customHeight="1">
      <c r="A79" s="44">
        <v>74</v>
      </c>
      <c r="B79" s="31"/>
      <c r="C79" s="31"/>
      <c r="D79" s="31"/>
      <c r="E79" s="62"/>
      <c r="F79" s="32" t="s">
        <v>73</v>
      </c>
      <c r="G79" s="28">
        <v>62911</v>
      </c>
      <c r="H79" s="28">
        <v>67699</v>
      </c>
      <c r="I79" s="28">
        <f t="shared" si="13"/>
        <v>4788</v>
      </c>
      <c r="J79" s="29"/>
      <c r="K79" s="52"/>
    </row>
    <row r="80" spans="1:11" ht="27" customHeight="1">
      <c r="A80" s="44">
        <v>75</v>
      </c>
      <c r="B80" s="66" t="s">
        <v>118</v>
      </c>
      <c r="C80" s="72"/>
      <c r="D80" s="72"/>
      <c r="E80" s="67"/>
      <c r="F80" s="27"/>
      <c r="G80" s="28">
        <v>17568000</v>
      </c>
      <c r="H80" s="28">
        <f>SUM(H81)</f>
        <v>17427000</v>
      </c>
      <c r="I80" s="28">
        <f t="shared" ref="I80:I82" si="15">+H80-G80</f>
        <v>-141000</v>
      </c>
      <c r="J80" s="29"/>
      <c r="K80" s="51"/>
    </row>
    <row r="81" spans="1:11" ht="27" customHeight="1">
      <c r="A81" s="44">
        <v>76</v>
      </c>
      <c r="B81" s="35"/>
      <c r="C81" s="66" t="s">
        <v>38</v>
      </c>
      <c r="D81" s="72"/>
      <c r="E81" s="67"/>
      <c r="F81" s="27"/>
      <c r="G81" s="28">
        <v>17568000</v>
      </c>
      <c r="H81" s="28">
        <f>SUM(H82,H84)</f>
        <v>17427000</v>
      </c>
      <c r="I81" s="28">
        <f t="shared" si="15"/>
        <v>-141000</v>
      </c>
      <c r="J81" s="29"/>
      <c r="K81" s="52"/>
    </row>
    <row r="82" spans="1:11" ht="27" customHeight="1">
      <c r="A82" s="44">
        <v>77</v>
      </c>
      <c r="B82" s="31"/>
      <c r="C82" s="31"/>
      <c r="D82" s="66" t="s">
        <v>39</v>
      </c>
      <c r="E82" s="67"/>
      <c r="F82" s="32"/>
      <c r="G82" s="28">
        <v>1134000</v>
      </c>
      <c r="H82" s="28">
        <f>SUM(H83:H83)</f>
        <v>1156000</v>
      </c>
      <c r="I82" s="28">
        <f t="shared" si="15"/>
        <v>22000</v>
      </c>
      <c r="J82" s="29"/>
      <c r="K82" s="52"/>
    </row>
    <row r="83" spans="1:11" ht="27" customHeight="1">
      <c r="A83" s="44">
        <v>78</v>
      </c>
      <c r="B83" s="31"/>
      <c r="C83" s="31"/>
      <c r="D83" s="31"/>
      <c r="E83" s="64" t="s">
        <v>80</v>
      </c>
      <c r="F83" s="32" t="s">
        <v>65</v>
      </c>
      <c r="G83" s="28">
        <v>1134000</v>
      </c>
      <c r="H83" s="28">
        <v>1156000</v>
      </c>
      <c r="I83" s="28">
        <f>+H83-G83</f>
        <v>22000</v>
      </c>
      <c r="J83" s="29"/>
      <c r="K83" s="52"/>
    </row>
    <row r="84" spans="1:11" ht="27" customHeight="1">
      <c r="A84" s="44">
        <v>79</v>
      </c>
      <c r="B84" s="31"/>
      <c r="C84" s="31"/>
      <c r="D84" s="66" t="s">
        <v>40</v>
      </c>
      <c r="E84" s="67"/>
      <c r="F84" s="32"/>
      <c r="G84" s="28">
        <v>16434000</v>
      </c>
      <c r="H84" s="28">
        <f>SUM(H85)</f>
        <v>16271000</v>
      </c>
      <c r="I84" s="28">
        <f t="shared" ref="I84:I85" si="16">+H84-G84</f>
        <v>-163000</v>
      </c>
      <c r="J84" s="29"/>
      <c r="K84" s="52"/>
    </row>
    <row r="85" spans="1:11" ht="27" customHeight="1">
      <c r="A85" s="44">
        <v>80</v>
      </c>
      <c r="B85" s="31"/>
      <c r="C85" s="31"/>
      <c r="D85" s="31"/>
      <c r="E85" s="50" t="s">
        <v>41</v>
      </c>
      <c r="F85" s="46" t="s">
        <v>79</v>
      </c>
      <c r="G85" s="34">
        <v>16434000</v>
      </c>
      <c r="H85" s="34">
        <v>16271000</v>
      </c>
      <c r="I85" s="34">
        <f t="shared" si="16"/>
        <v>-163000</v>
      </c>
      <c r="J85" s="45"/>
      <c r="K85" s="53"/>
    </row>
    <row r="86" spans="1:11" ht="27" customHeight="1" thickBot="1">
      <c r="A86" s="70" t="s">
        <v>42</v>
      </c>
      <c r="B86" s="71"/>
      <c r="C86" s="71"/>
      <c r="D86" s="71"/>
      <c r="E86" s="71"/>
      <c r="F86" s="37"/>
      <c r="G86" s="38">
        <v>84207724</v>
      </c>
      <c r="H86" s="38">
        <v>87253346</v>
      </c>
      <c r="I86" s="39">
        <f>+H86-G86</f>
        <v>3045622</v>
      </c>
      <c r="J86" s="40"/>
      <c r="K86" s="54"/>
    </row>
    <row r="95" spans="1:11" s="5" customFormat="1" ht="18" customHeight="1">
      <c r="A95" s="17"/>
      <c r="B95" s="1"/>
      <c r="C95" s="1"/>
      <c r="D95" s="1"/>
      <c r="E95" s="1"/>
      <c r="F95" s="10"/>
      <c r="I95" s="4"/>
      <c r="J95" s="11"/>
      <c r="K95" s="12"/>
    </row>
    <row r="96" spans="1:11" s="5" customFormat="1" ht="18" customHeight="1">
      <c r="A96" s="17"/>
      <c r="B96" s="1"/>
      <c r="C96" s="1"/>
      <c r="D96" s="1"/>
      <c r="E96" s="1"/>
      <c r="F96" s="10"/>
      <c r="I96" s="4"/>
      <c r="J96" s="11"/>
      <c r="K96" s="12"/>
    </row>
    <row r="97" spans="1:11" s="5" customFormat="1" ht="18" customHeight="1">
      <c r="A97" s="17"/>
      <c r="B97" s="1"/>
      <c r="C97" s="1"/>
      <c r="D97" s="1"/>
      <c r="E97" s="1"/>
      <c r="F97" s="10"/>
      <c r="I97" s="4"/>
      <c r="J97" s="11"/>
      <c r="K97" s="12"/>
    </row>
    <row r="98" spans="1:11" s="5" customFormat="1" ht="18" customHeight="1">
      <c r="A98" s="17"/>
      <c r="B98" s="1"/>
      <c r="C98" s="1"/>
      <c r="D98" s="1"/>
      <c r="E98" s="1"/>
      <c r="F98" s="10"/>
      <c r="I98" s="4"/>
      <c r="J98" s="11"/>
      <c r="K98" s="12"/>
    </row>
    <row r="99" spans="1:11" s="5" customFormat="1" ht="18" customHeight="1">
      <c r="A99" s="17"/>
      <c r="B99" s="1"/>
      <c r="C99" s="1"/>
      <c r="D99" s="1"/>
      <c r="E99" s="1"/>
      <c r="F99" s="10"/>
      <c r="I99" s="4"/>
      <c r="J99" s="11"/>
      <c r="K99" s="12"/>
    </row>
    <row r="100" spans="1:11" s="5" customFormat="1" ht="18" customHeight="1">
      <c r="A100" s="17"/>
      <c r="B100" s="1"/>
      <c r="C100" s="1"/>
      <c r="D100" s="1"/>
      <c r="E100" s="1"/>
      <c r="F100" s="10"/>
      <c r="I100" s="4"/>
      <c r="J100" s="11"/>
      <c r="K100" s="12"/>
    </row>
    <row r="101" spans="1:11" s="5" customFormat="1" ht="18" customHeight="1">
      <c r="A101" s="17"/>
      <c r="B101" s="1"/>
      <c r="C101" s="1"/>
      <c r="D101" s="1"/>
      <c r="E101" s="1"/>
      <c r="F101" s="10"/>
      <c r="I101" s="4"/>
      <c r="J101" s="11"/>
      <c r="K101" s="12"/>
    </row>
    <row r="102" spans="1:11" s="5" customFormat="1" ht="18" customHeight="1">
      <c r="A102" s="17"/>
      <c r="B102" s="1"/>
      <c r="C102" s="1"/>
      <c r="D102" s="1"/>
      <c r="E102" s="1"/>
      <c r="F102" s="10"/>
      <c r="I102" s="4"/>
      <c r="J102" s="11"/>
      <c r="K102" s="12"/>
    </row>
    <row r="103" spans="1:11" s="5" customFormat="1" ht="18" customHeight="1">
      <c r="A103" s="17"/>
      <c r="B103" s="1"/>
      <c r="C103" s="1"/>
      <c r="D103" s="1"/>
      <c r="E103" s="1"/>
      <c r="F103" s="10"/>
      <c r="I103" s="4"/>
      <c r="J103" s="11"/>
      <c r="K103" s="12"/>
    </row>
    <row r="104" spans="1:11" s="5" customFormat="1" ht="18" customHeight="1">
      <c r="A104" s="17"/>
      <c r="B104" s="1"/>
      <c r="C104" s="1"/>
      <c r="D104" s="1"/>
      <c r="E104" s="1"/>
      <c r="F104" s="10"/>
      <c r="I104" s="4"/>
      <c r="J104" s="11"/>
      <c r="K104" s="12"/>
    </row>
    <row r="105" spans="1:11" s="5" customFormat="1" ht="18" customHeight="1">
      <c r="A105" s="17"/>
      <c r="B105" s="1"/>
      <c r="C105" s="1"/>
      <c r="D105" s="1"/>
      <c r="E105" s="1"/>
      <c r="F105" s="43"/>
      <c r="G105" s="42"/>
      <c r="H105" s="42"/>
      <c r="I105" s="41"/>
      <c r="J105" s="11"/>
      <c r="K105" s="12"/>
    </row>
    <row r="106" spans="1:11" s="5" customFormat="1" ht="18" customHeight="1">
      <c r="A106" s="17"/>
      <c r="B106" s="1"/>
      <c r="C106" s="1"/>
      <c r="D106" s="1"/>
      <c r="E106" s="1"/>
      <c r="F106" s="43"/>
      <c r="G106" s="42"/>
      <c r="H106" s="42"/>
      <c r="I106" s="41"/>
      <c r="J106" s="11"/>
      <c r="K106" s="12"/>
    </row>
    <row r="107" spans="1:11" s="5" customFormat="1" ht="18" customHeight="1">
      <c r="A107" s="17"/>
      <c r="B107" s="1"/>
      <c r="C107" s="1"/>
      <c r="D107" s="1"/>
      <c r="E107" s="1"/>
      <c r="F107" s="43"/>
      <c r="G107" s="42"/>
      <c r="H107" s="42"/>
      <c r="I107" s="41"/>
      <c r="J107" s="11"/>
      <c r="K107" s="12"/>
    </row>
    <row r="108" spans="1:11" s="5" customFormat="1" ht="18" customHeight="1">
      <c r="A108" s="17"/>
      <c r="B108" s="1"/>
      <c r="C108" s="1"/>
      <c r="D108" s="1"/>
      <c r="E108" s="1"/>
      <c r="F108" s="43"/>
      <c r="G108" s="42"/>
      <c r="H108" s="42"/>
      <c r="I108" s="41"/>
      <c r="J108" s="11"/>
      <c r="K108" s="12"/>
    </row>
    <row r="109" spans="1:11" s="5" customFormat="1" ht="18" customHeight="1">
      <c r="A109" s="17"/>
      <c r="B109" s="1"/>
      <c r="C109" s="1"/>
      <c r="D109" s="1"/>
      <c r="E109" s="1"/>
      <c r="F109" s="43"/>
      <c r="G109" s="42"/>
      <c r="H109" s="42"/>
      <c r="I109" s="41"/>
      <c r="J109" s="11"/>
      <c r="K109" s="12"/>
    </row>
    <row r="110" spans="1:11" s="5" customFormat="1" ht="18" customHeight="1">
      <c r="A110" s="17"/>
      <c r="B110" s="1"/>
      <c r="C110" s="1"/>
      <c r="D110" s="1"/>
      <c r="E110" s="1"/>
      <c r="F110" s="43"/>
      <c r="G110" s="42"/>
      <c r="H110" s="42"/>
      <c r="I110" s="41"/>
      <c r="J110" s="11"/>
      <c r="K110" s="12"/>
    </row>
    <row r="111" spans="1:11" s="5" customFormat="1" ht="18.75" customHeight="1">
      <c r="A111" s="17"/>
      <c r="B111" s="1"/>
      <c r="C111" s="1"/>
      <c r="D111" s="1"/>
      <c r="E111" s="1"/>
      <c r="F111" s="43"/>
      <c r="G111" s="42"/>
      <c r="H111" s="42"/>
      <c r="I111" s="41"/>
      <c r="J111" s="11"/>
      <c r="K111" s="12"/>
    </row>
    <row r="112" spans="1:11" s="5" customFormat="1" ht="18.75" customHeight="1">
      <c r="A112" s="17"/>
      <c r="B112" s="1"/>
      <c r="C112" s="1"/>
      <c r="D112" s="1"/>
      <c r="E112" s="1"/>
      <c r="F112" s="43"/>
      <c r="G112" s="42"/>
      <c r="H112" s="42"/>
      <c r="I112" s="41"/>
      <c r="J112" s="11"/>
      <c r="K112" s="12"/>
    </row>
    <row r="113" spans="6:9" ht="18" customHeight="1">
      <c r="F113" s="43"/>
      <c r="G113" s="42"/>
      <c r="H113" s="42"/>
      <c r="I113" s="41"/>
    </row>
  </sheetData>
  <mergeCells count="50">
    <mergeCell ref="D10:E10"/>
    <mergeCell ref="D12:E12"/>
    <mergeCell ref="C9:E9"/>
    <mergeCell ref="B8:E8"/>
    <mergeCell ref="J1:K1"/>
    <mergeCell ref="G4:H4"/>
    <mergeCell ref="B6:E7"/>
    <mergeCell ref="F6:F7"/>
    <mergeCell ref="J6:K7"/>
    <mergeCell ref="C22:E22"/>
    <mergeCell ref="D16:E16"/>
    <mergeCell ref="D18:E18"/>
    <mergeCell ref="B21:E21"/>
    <mergeCell ref="C15:E15"/>
    <mergeCell ref="D31:E31"/>
    <mergeCell ref="D33:E33"/>
    <mergeCell ref="C30:E30"/>
    <mergeCell ref="B29:E29"/>
    <mergeCell ref="D23:E23"/>
    <mergeCell ref="D26:E26"/>
    <mergeCell ref="B39:E39"/>
    <mergeCell ref="C40:E40"/>
    <mergeCell ref="D41:E41"/>
    <mergeCell ref="D36:E36"/>
    <mergeCell ref="C35:E35"/>
    <mergeCell ref="B51:E51"/>
    <mergeCell ref="D49:E49"/>
    <mergeCell ref="C44:E44"/>
    <mergeCell ref="D45:E45"/>
    <mergeCell ref="B47:E47"/>
    <mergeCell ref="C48:E48"/>
    <mergeCell ref="D58:E58"/>
    <mergeCell ref="C57:E57"/>
    <mergeCell ref="C52:E52"/>
    <mergeCell ref="D53:E53"/>
    <mergeCell ref="D55:E55"/>
    <mergeCell ref="C69:E69"/>
    <mergeCell ref="C65:E65"/>
    <mergeCell ref="D66:E66"/>
    <mergeCell ref="B64:E64"/>
    <mergeCell ref="D60:E60"/>
    <mergeCell ref="D62:E62"/>
    <mergeCell ref="D72:E72"/>
    <mergeCell ref="D74:E74"/>
    <mergeCell ref="D70:E70"/>
    <mergeCell ref="A86:E86"/>
    <mergeCell ref="D82:E82"/>
    <mergeCell ref="D84:E84"/>
    <mergeCell ref="B80:E80"/>
    <mergeCell ref="C81:E81"/>
  </mergeCells>
  <phoneticPr fontId="5"/>
  <conditionalFormatting sqref="H22:H23 H26:H27 H31:H34 G24:H25 G28:H30 G76:H77 G79:H86 G8:H21 G35:H73">
    <cfRule type="expression" dxfId="51" priority="954">
      <formula>G8=""</formula>
    </cfRule>
  </conditionalFormatting>
  <conditionalFormatting sqref="H74">
    <cfRule type="expression" dxfId="50" priority="953">
      <formula>H74=""</formula>
    </cfRule>
  </conditionalFormatting>
  <conditionalFormatting sqref="H75">
    <cfRule type="expression" dxfId="49" priority="905">
      <formula>H75=""</formula>
    </cfRule>
  </conditionalFormatting>
  <conditionalFormatting sqref="H78">
    <cfRule type="expression" dxfId="48" priority="588">
      <formula>H78=""</formula>
    </cfRule>
  </conditionalFormatting>
  <conditionalFormatting sqref="G22:G23 G26:G27 G31:G34">
    <cfRule type="expression" dxfId="47" priority="155">
      <formula>G22=""</formula>
    </cfRule>
  </conditionalFormatting>
  <conditionalFormatting sqref="G74">
    <cfRule type="expression" dxfId="46" priority="154">
      <formula>G74=""</formula>
    </cfRule>
  </conditionalFormatting>
  <conditionalFormatting sqref="G75">
    <cfRule type="expression" dxfId="45" priority="147">
      <formula>G75=""</formula>
    </cfRule>
  </conditionalFormatting>
  <conditionalFormatting sqref="G78">
    <cfRule type="expression" dxfId="44" priority="98">
      <formula>G78=""</formula>
    </cfRule>
  </conditionalFormatting>
  <conditionalFormatting sqref="E10">
    <cfRule type="expression" dxfId="43" priority="47784">
      <formula>#REF!="○"</formula>
    </cfRule>
  </conditionalFormatting>
  <conditionalFormatting sqref="E15">
    <cfRule type="expression" dxfId="42" priority="47785">
      <formula>#REF!="○"</formula>
    </cfRule>
  </conditionalFormatting>
  <conditionalFormatting sqref="E17">
    <cfRule type="expression" dxfId="41" priority="47786">
      <formula>#REF!="○"</formula>
    </cfRule>
  </conditionalFormatting>
  <conditionalFormatting sqref="E16">
    <cfRule type="expression" dxfId="40" priority="47787">
      <formula>#REF!="○"</formula>
    </cfRule>
  </conditionalFormatting>
  <conditionalFormatting sqref="E22">
    <cfRule type="expression" dxfId="39" priority="47788">
      <formula>#REF!="○"</formula>
    </cfRule>
  </conditionalFormatting>
  <conditionalFormatting sqref="E21">
    <cfRule type="expression" dxfId="38" priority="47789">
      <formula>#REF!="○"</formula>
    </cfRule>
  </conditionalFormatting>
  <conditionalFormatting sqref="E29">
    <cfRule type="expression" dxfId="37" priority="47790">
      <formula>#REF!="○"</formula>
    </cfRule>
  </conditionalFormatting>
  <conditionalFormatting sqref="E30">
    <cfRule type="expression" dxfId="36" priority="47791">
      <formula>#REF!="○"</formula>
    </cfRule>
  </conditionalFormatting>
  <conditionalFormatting sqref="E32">
    <cfRule type="expression" dxfId="35" priority="47792">
      <formula>#REF!="○"</formula>
    </cfRule>
  </conditionalFormatting>
  <conditionalFormatting sqref="E31">
    <cfRule type="expression" dxfId="34" priority="47793">
      <formula>#REF!="○"</formula>
    </cfRule>
  </conditionalFormatting>
  <conditionalFormatting sqref="E35">
    <cfRule type="expression" dxfId="33" priority="47794">
      <formula>#REF!="○"</formula>
    </cfRule>
  </conditionalFormatting>
  <conditionalFormatting sqref="E36">
    <cfRule type="expression" dxfId="32" priority="47795">
      <formula>#REF!="○"</formula>
    </cfRule>
  </conditionalFormatting>
  <conditionalFormatting sqref="E51">
    <cfRule type="expression" dxfId="31" priority="47796">
      <formula>#REF!="○"</formula>
    </cfRule>
  </conditionalFormatting>
  <conditionalFormatting sqref="E64">
    <cfRule type="expression" dxfId="30" priority="47797">
      <formula>#REF!="○"</formula>
    </cfRule>
  </conditionalFormatting>
  <conditionalFormatting sqref="E67">
    <cfRule type="expression" dxfId="29" priority="47798">
      <formula>#REF!="○"</formula>
    </cfRule>
  </conditionalFormatting>
  <conditionalFormatting sqref="E69">
    <cfRule type="expression" dxfId="28" priority="47799">
      <formula>#REF!="○"</formula>
    </cfRule>
  </conditionalFormatting>
  <conditionalFormatting sqref="E82">
    <cfRule type="expression" dxfId="27" priority="47800">
      <formula>#REF!="○"</formula>
    </cfRule>
  </conditionalFormatting>
  <conditionalFormatting sqref="E52">
    <cfRule type="expression" dxfId="26" priority="47801">
      <formula>#REF!="○"</formula>
    </cfRule>
  </conditionalFormatting>
  <conditionalFormatting sqref="E23">
    <cfRule type="expression" dxfId="25" priority="47802">
      <formula>#REF!="○"</formula>
    </cfRule>
  </conditionalFormatting>
  <conditionalFormatting sqref="E11">
    <cfRule type="expression" dxfId="24" priority="47803">
      <formula>#REF!="○"</formula>
    </cfRule>
  </conditionalFormatting>
  <conditionalFormatting sqref="E43">
    <cfRule type="expression" dxfId="23" priority="47804">
      <formula>#REF!="○"</formula>
    </cfRule>
  </conditionalFormatting>
  <conditionalFormatting sqref="E68">
    <cfRule type="expression" dxfId="22" priority="47805">
      <formula>#REF!="○"</formula>
    </cfRule>
  </conditionalFormatting>
  <conditionalFormatting sqref="E79">
    <cfRule type="expression" dxfId="21" priority="47806">
      <formula>#REF!="○"</formula>
    </cfRule>
  </conditionalFormatting>
  <conditionalFormatting sqref="E83">
    <cfRule type="expression" dxfId="20" priority="47807">
      <formula>#REF!="○"</formula>
    </cfRule>
  </conditionalFormatting>
  <conditionalFormatting sqref="E84:E85">
    <cfRule type="expression" dxfId="19" priority="47808">
      <formula>#REF!="○"</formula>
    </cfRule>
  </conditionalFormatting>
  <conditionalFormatting sqref="E80:E81">
    <cfRule type="expression" dxfId="18" priority="47809">
      <formula>#REF!="○"</formula>
    </cfRule>
  </conditionalFormatting>
  <conditionalFormatting sqref="E74:E75">
    <cfRule type="expression" dxfId="17" priority="47810">
      <formula>#REF!="○"</formula>
    </cfRule>
  </conditionalFormatting>
  <conditionalFormatting sqref="E76:E78">
    <cfRule type="expression" dxfId="16" priority="47811">
      <formula>#REF!="○"</formula>
    </cfRule>
  </conditionalFormatting>
  <conditionalFormatting sqref="E72:E73">
    <cfRule type="expression" dxfId="15" priority="47812">
      <formula>#REF!="○"</formula>
    </cfRule>
  </conditionalFormatting>
  <conditionalFormatting sqref="E70:E71">
    <cfRule type="expression" dxfId="14" priority="47813">
      <formula>#REF!="○"</formula>
    </cfRule>
  </conditionalFormatting>
  <conditionalFormatting sqref="E53:E57">
    <cfRule type="expression" dxfId="13" priority="47814">
      <formula>#REF!="○"</formula>
    </cfRule>
  </conditionalFormatting>
  <conditionalFormatting sqref="E62:E63">
    <cfRule type="expression" dxfId="12" priority="47815">
      <formula>#REF!="○"</formula>
    </cfRule>
  </conditionalFormatting>
  <conditionalFormatting sqref="E65:E66">
    <cfRule type="expression" dxfId="11" priority="47816">
      <formula>#REF!="○"</formula>
    </cfRule>
  </conditionalFormatting>
  <conditionalFormatting sqref="E60:E61">
    <cfRule type="expression" dxfId="10" priority="47817">
      <formula>#REF!="○"</formula>
    </cfRule>
  </conditionalFormatting>
  <conditionalFormatting sqref="E58:E59">
    <cfRule type="expression" dxfId="9" priority="47818">
      <formula>#REF!="○"</formula>
    </cfRule>
  </conditionalFormatting>
  <conditionalFormatting sqref="E39:E42">
    <cfRule type="expression" dxfId="8" priority="47819">
      <formula>#REF!="○"</formula>
    </cfRule>
  </conditionalFormatting>
  <conditionalFormatting sqref="E44:E46">
    <cfRule type="expression" dxfId="7" priority="47820">
      <formula>#REF!="○"</formula>
    </cfRule>
  </conditionalFormatting>
  <conditionalFormatting sqref="E47:E50">
    <cfRule type="expression" dxfId="6" priority="47821">
      <formula>#REF!="○"</formula>
    </cfRule>
  </conditionalFormatting>
  <conditionalFormatting sqref="E37:E38">
    <cfRule type="expression" dxfId="5" priority="47822">
      <formula>#REF!="○"</formula>
    </cfRule>
  </conditionalFormatting>
  <conditionalFormatting sqref="E33:E34">
    <cfRule type="expression" dxfId="4" priority="47823">
      <formula>#REF!="○"</formula>
    </cfRule>
  </conditionalFormatting>
  <conditionalFormatting sqref="E24:E28">
    <cfRule type="expression" dxfId="3" priority="47824">
      <formula>#REF!="○"</formula>
    </cfRule>
  </conditionalFormatting>
  <conditionalFormatting sqref="E18:E20">
    <cfRule type="expression" dxfId="2" priority="47825">
      <formula>#REF!="○"</formula>
    </cfRule>
  </conditionalFormatting>
  <conditionalFormatting sqref="E12:E14">
    <cfRule type="expression" dxfId="1" priority="47826">
      <formula>#REF!="○"</formula>
    </cfRule>
  </conditionalFormatting>
  <conditionalFormatting sqref="E8:E9">
    <cfRule type="expression" dxfId="0" priority="47827">
      <formula>#REF!="○"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3" fitToHeight="0" orientation="portrait" blackAndWhite="1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歳入一覧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2023-02-14T02:14:07Z</dcterms:created>
  <dcterms:modified xsi:type="dcterms:W3CDTF">2023-02-14T02:19:01Z</dcterms:modified>
</cp:coreProperties>
</file>