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2F188E45-5C2A-4D0C-85AB-15185FF4EF49}" xr6:coauthVersionLast="47" xr6:coauthVersionMax="47" xr10:uidLastSave="{00000000-0000-0000-0000-000000000000}"/>
  <bookViews>
    <workbookView xWindow="-2820" yWindow="-16320" windowWidth="29040" windowHeight="15720" xr2:uid="{7EF04688-ED9D-48A3-A39D-9D329F621ACD}"/>
  </bookViews>
  <sheets>
    <sheet name="様式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  <c r="G85" i="1"/>
  <c r="H83" i="1"/>
  <c r="H82" i="1" s="1"/>
  <c r="H81" i="1" s="1"/>
  <c r="G83" i="1"/>
  <c r="G82" i="1" s="1"/>
  <c r="G81" i="1" s="1"/>
  <c r="H80" i="1"/>
  <c r="H79" i="1"/>
  <c r="H78" i="1"/>
  <c r="H76" i="1"/>
  <c r="H75" i="1" s="1"/>
  <c r="H70" i="1" s="1"/>
  <c r="G76" i="1"/>
  <c r="G75" i="1"/>
  <c r="H73" i="1"/>
  <c r="G73" i="1"/>
  <c r="H71" i="1"/>
  <c r="G71" i="1"/>
  <c r="H67" i="1"/>
  <c r="H66" i="1" s="1"/>
  <c r="G67" i="1"/>
  <c r="G66" i="1" s="1"/>
  <c r="H63" i="1"/>
  <c r="G63" i="1"/>
  <c r="H61" i="1"/>
  <c r="G61" i="1"/>
  <c r="H59" i="1"/>
  <c r="G59" i="1"/>
  <c r="G58" i="1"/>
  <c r="H56" i="1"/>
  <c r="G56" i="1"/>
  <c r="H54" i="1"/>
  <c r="H53" i="1" s="1"/>
  <c r="G54" i="1"/>
  <c r="G53" i="1" s="1"/>
  <c r="G52" i="1" s="1"/>
  <c r="H50" i="1"/>
  <c r="G50" i="1"/>
  <c r="H48" i="1"/>
  <c r="H47" i="1" s="1"/>
  <c r="H46" i="1" s="1"/>
  <c r="G48" i="1"/>
  <c r="H44" i="1"/>
  <c r="H43" i="1" s="1"/>
  <c r="G44" i="1"/>
  <c r="G43" i="1" s="1"/>
  <c r="H40" i="1"/>
  <c r="H39" i="1" s="1"/>
  <c r="G40" i="1"/>
  <c r="G39" i="1"/>
  <c r="H35" i="1"/>
  <c r="G35" i="1"/>
  <c r="G34" i="1" s="1"/>
  <c r="H34" i="1"/>
  <c r="H32" i="1"/>
  <c r="G32" i="1"/>
  <c r="H30" i="1"/>
  <c r="G30" i="1"/>
  <c r="G29" i="1"/>
  <c r="G28" i="1" s="1"/>
  <c r="H25" i="1"/>
  <c r="G25" i="1"/>
  <c r="H23" i="1"/>
  <c r="H22" i="1" s="1"/>
  <c r="H21" i="1" s="1"/>
  <c r="G23" i="1"/>
  <c r="G22" i="1" s="1"/>
  <c r="G21" i="1" s="1"/>
  <c r="H18" i="1"/>
  <c r="G18" i="1"/>
  <c r="G15" i="1" s="1"/>
  <c r="H16" i="1"/>
  <c r="H15" i="1" s="1"/>
  <c r="G16" i="1"/>
  <c r="H12" i="1"/>
  <c r="G12" i="1"/>
  <c r="H10" i="1"/>
  <c r="G10" i="1"/>
  <c r="H9" i="1"/>
  <c r="G38" i="1" l="1"/>
  <c r="G9" i="1"/>
  <c r="G8" i="1" s="1"/>
  <c r="G87" i="1" s="1"/>
  <c r="H29" i="1"/>
  <c r="H28" i="1" s="1"/>
  <c r="H58" i="1"/>
  <c r="H52" i="1" s="1"/>
  <c r="G70" i="1"/>
  <c r="G65" i="1" s="1"/>
  <c r="G47" i="1"/>
  <c r="G46" i="1" s="1"/>
  <c r="H8" i="1"/>
  <c r="H38" i="1"/>
  <c r="H65" i="1"/>
  <c r="I59" i="1"/>
  <c r="I77" i="1"/>
  <c r="I69" i="1"/>
  <c r="I62" i="1"/>
  <c r="I60" i="1"/>
  <c r="I57" i="1"/>
  <c r="I51" i="1"/>
  <c r="I49" i="1"/>
  <c r="I45" i="1"/>
  <c r="I42" i="1"/>
  <c r="I41" i="1"/>
  <c r="I36" i="1"/>
  <c r="I17" i="1"/>
  <c r="I13" i="1"/>
  <c r="H87" i="1" l="1"/>
  <c r="I10" i="1"/>
  <c r="I79" i="1"/>
  <c r="I27" i="1"/>
  <c r="I19" i="1"/>
  <c r="I11" i="1"/>
  <c r="I55" i="1"/>
  <c r="I56" i="1"/>
  <c r="I24" i="1"/>
  <c r="I16" i="1"/>
  <c r="I18" i="1"/>
  <c r="I20" i="1"/>
  <c r="I12" i="1"/>
  <c r="I14" i="1"/>
  <c r="I26" i="1"/>
  <c r="I9" i="1"/>
  <c r="I37" i="1"/>
  <c r="I30" i="1"/>
  <c r="I31" i="1"/>
  <c r="I33" i="1"/>
  <c r="I76" i="1"/>
  <c r="I72" i="1"/>
  <c r="I80" i="1"/>
  <c r="I84" i="1"/>
  <c r="I64" i="1"/>
  <c r="I68" i="1"/>
  <c r="I61" i="1"/>
  <c r="I74" i="1"/>
  <c r="I78" i="1"/>
  <c r="I86" i="1"/>
  <c r="I15" i="1" l="1"/>
  <c r="I73" i="1"/>
  <c r="I54" i="1"/>
  <c r="I48" i="1"/>
  <c r="I40" i="1"/>
  <c r="I29" i="1"/>
  <c r="I67" i="1"/>
  <c r="I25" i="1"/>
  <c r="I23" i="1"/>
  <c r="I83" i="1"/>
  <c r="I58" i="1"/>
  <c r="I75" i="1"/>
  <c r="I32" i="1"/>
  <c r="I85" i="1"/>
  <c r="I63" i="1"/>
  <c r="I71" i="1"/>
  <c r="I50" i="1"/>
  <c r="I44" i="1"/>
  <c r="I35" i="1"/>
  <c r="I22" i="1" l="1"/>
  <c r="I70" i="1"/>
  <c r="I47" i="1"/>
  <c r="I34" i="1"/>
  <c r="I43" i="1"/>
  <c r="I82" i="1"/>
  <c r="I66" i="1"/>
  <c r="I53" i="1"/>
  <c r="I8" i="1"/>
  <c r="I39" i="1"/>
  <c r="I52" i="1" l="1"/>
  <c r="I21" i="1"/>
  <c r="I38" i="1"/>
  <c r="I65" i="1"/>
  <c r="I46" i="1"/>
  <c r="I28" i="1"/>
  <c r="I81" i="1"/>
  <c r="I87" i="1" l="1"/>
</calcChain>
</file>

<file path=xl/sharedStrings.xml><?xml version="1.0" encoding="utf-8"?>
<sst xmlns="http://schemas.openxmlformats.org/spreadsheetml/2006/main" count="123" uniqueCount="123">
  <si>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4"/>
  </si>
  <si>
    <t>所属名　都市整備局</t>
    <rPh sb="0" eb="2">
      <t>ショゾク</t>
    </rPh>
    <rPh sb="2" eb="3">
      <t>メイ</t>
    </rPh>
    <rPh sb="4" eb="6">
      <t>トシ</t>
    </rPh>
    <rPh sb="6" eb="8">
      <t>セイビ</t>
    </rPh>
    <rPh sb="8" eb="9">
      <t>キョク</t>
    </rPh>
    <phoneticPr fontId="4"/>
  </si>
  <si>
    <t>(単位：千円)</t>
    <phoneticPr fontId="5"/>
  </si>
  <si>
    <t>通し</t>
    <phoneticPr fontId="4"/>
  </si>
  <si>
    <t>科目</t>
    <rPh sb="0" eb="2">
      <t>カモク</t>
    </rPh>
    <phoneticPr fontId="4"/>
  </si>
  <si>
    <t>説明</t>
    <rPh sb="0" eb="2">
      <t>セツメイ</t>
    </rPh>
    <phoneticPr fontId="8"/>
  </si>
  <si>
    <t>６年度</t>
    <rPh sb="1" eb="3">
      <t>ネンド</t>
    </rPh>
    <phoneticPr fontId="5"/>
  </si>
  <si>
    <t>増減</t>
    <rPh sb="0" eb="2">
      <t>ゾウゲン</t>
    </rPh>
    <phoneticPr fontId="4"/>
  </si>
  <si>
    <t>備考</t>
    <phoneticPr fontId="4"/>
  </si>
  <si>
    <t>番号</t>
    <phoneticPr fontId="4"/>
  </si>
  <si>
    <t>当初①</t>
    <rPh sb="0" eb="2">
      <t>トウショ</t>
    </rPh>
    <phoneticPr fontId="5"/>
  </si>
  <si>
    <t>(②-①)</t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</si>
  <si>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5"/>
  </si>
  <si>
    <t>1項　使用料</t>
    <rPh sb="1" eb="2">
      <t>コウ</t>
    </rPh>
    <rPh sb="3" eb="6">
      <t>シヨウリョウ</t>
    </rPh>
    <phoneticPr fontId="5"/>
  </si>
  <si>
    <t>7目　土木使用料</t>
    <rPh sb="1" eb="2">
      <t>モク</t>
    </rPh>
    <rPh sb="3" eb="5">
      <t>ドボク</t>
    </rPh>
    <rPh sb="5" eb="8">
      <t>シヨウリョウ</t>
    </rPh>
    <phoneticPr fontId="5"/>
  </si>
  <si>
    <t>4節　其他使用料</t>
    <rPh sb="1" eb="2">
      <t>セツ</t>
    </rPh>
    <rPh sb="3" eb="5">
      <t>ソノタ</t>
    </rPh>
    <rPh sb="5" eb="8">
      <t>シヨウリョウ</t>
    </rPh>
    <phoneticPr fontId="5"/>
  </si>
  <si>
    <t>行政財産の目的外使用料</t>
    <rPh sb="0" eb="2">
      <t>ギョウセイ</t>
    </rPh>
    <rPh sb="2" eb="4">
      <t>ザイサン</t>
    </rPh>
    <rPh sb="5" eb="7">
      <t>モクテキ</t>
    </rPh>
    <rPh sb="7" eb="8">
      <t>ガイ</t>
    </rPh>
    <rPh sb="8" eb="10">
      <t>シヨウ</t>
    </rPh>
    <rPh sb="10" eb="11">
      <t>リョウ</t>
    </rPh>
    <phoneticPr fontId="5"/>
  </si>
  <si>
    <t>9目　住宅使用料</t>
    <rPh sb="1" eb="2">
      <t>モク</t>
    </rPh>
    <rPh sb="3" eb="5">
      <t>ジュウタク</t>
    </rPh>
    <rPh sb="5" eb="8">
      <t>シヨウリョウ</t>
    </rPh>
    <phoneticPr fontId="5"/>
  </si>
  <si>
    <t>1節　住宅使用料</t>
    <rPh sb="1" eb="2">
      <t>セツ</t>
    </rPh>
    <rPh sb="3" eb="5">
      <t>ジュウタク</t>
    </rPh>
    <rPh sb="5" eb="8">
      <t>シヨウリョウ</t>
    </rPh>
    <phoneticPr fontId="5"/>
  </si>
  <si>
    <t>市営住宅等</t>
    <rPh sb="0" eb="2">
      <t>シエイ</t>
    </rPh>
    <rPh sb="2" eb="4">
      <t>ジュウタク</t>
    </rPh>
    <rPh sb="4" eb="5">
      <t>ナド</t>
    </rPh>
    <phoneticPr fontId="5"/>
  </si>
  <si>
    <t>2節　住まい情報センター使用料</t>
    <rPh sb="1" eb="2">
      <t>セツ</t>
    </rPh>
    <rPh sb="3" eb="4">
      <t>ス</t>
    </rPh>
    <rPh sb="6" eb="8">
      <t>ジョウホウ</t>
    </rPh>
    <rPh sb="12" eb="15">
      <t>シヨウリョウ</t>
    </rPh>
    <phoneticPr fontId="5"/>
  </si>
  <si>
    <t>事務室等</t>
    <rPh sb="0" eb="2">
      <t>ジム</t>
    </rPh>
    <rPh sb="2" eb="3">
      <t>シツ</t>
    </rPh>
    <rPh sb="3" eb="4">
      <t>トウ</t>
    </rPh>
    <phoneticPr fontId="5"/>
  </si>
  <si>
    <t>2項　手数料</t>
    <rPh sb="1" eb="2">
      <t>コウ</t>
    </rPh>
    <rPh sb="3" eb="6">
      <t>テスウリョウ</t>
    </rPh>
    <phoneticPr fontId="5"/>
  </si>
  <si>
    <t>7目　土木手数料</t>
    <rPh sb="1" eb="2">
      <t>モク</t>
    </rPh>
    <rPh sb="3" eb="5">
      <t>ドボク</t>
    </rPh>
    <rPh sb="5" eb="7">
      <t>テスウ</t>
    </rPh>
    <rPh sb="7" eb="8">
      <t>リョウ</t>
    </rPh>
    <phoneticPr fontId="5"/>
  </si>
  <si>
    <t>2節　道路手数料</t>
    <rPh sb="1" eb="2">
      <t>セツ</t>
    </rPh>
    <rPh sb="3" eb="5">
      <t>ドウロ</t>
    </rPh>
    <rPh sb="5" eb="7">
      <t>テスウ</t>
    </rPh>
    <rPh sb="7" eb="8">
      <t>リョウ</t>
    </rPh>
    <phoneticPr fontId="5"/>
  </si>
  <si>
    <t>道路敷地境界明示に係る手数料等</t>
    <rPh sb="0" eb="2">
      <t>ドウロ</t>
    </rPh>
    <rPh sb="2" eb="4">
      <t>シキチ</t>
    </rPh>
    <rPh sb="4" eb="6">
      <t>キョウカイ</t>
    </rPh>
    <rPh sb="6" eb="8">
      <t>メイジ</t>
    </rPh>
    <rPh sb="9" eb="10">
      <t>カカ</t>
    </rPh>
    <rPh sb="11" eb="14">
      <t>テスウリョウ</t>
    </rPh>
    <rPh sb="14" eb="15">
      <t>トウ</t>
    </rPh>
    <phoneticPr fontId="5"/>
  </si>
  <si>
    <t>8目　住宅手数料</t>
    <rPh sb="1" eb="2">
      <t>モク</t>
    </rPh>
    <rPh sb="3" eb="5">
      <t>ジュウタク</t>
    </rPh>
    <rPh sb="5" eb="7">
      <t>テスウ</t>
    </rPh>
    <rPh sb="7" eb="8">
      <t>リョウ</t>
    </rPh>
    <phoneticPr fontId="5"/>
  </si>
  <si>
    <t>1節　長期優良住宅建築等計画認定手数料</t>
    <rPh sb="1" eb="2">
      <t>セツ</t>
    </rPh>
    <rPh sb="3" eb="5">
      <t>チョウキ</t>
    </rPh>
    <rPh sb="5" eb="7">
      <t>ユウリョウ</t>
    </rPh>
    <rPh sb="7" eb="9">
      <t>ジュウタク</t>
    </rPh>
    <rPh sb="9" eb="11">
      <t>ケンチク</t>
    </rPh>
    <rPh sb="11" eb="12">
      <t>トウ</t>
    </rPh>
    <rPh sb="12" eb="14">
      <t>ケイカク</t>
    </rPh>
    <rPh sb="14" eb="16">
      <t>ニンテイ</t>
    </rPh>
    <rPh sb="16" eb="19">
      <t>テスウリョウ</t>
    </rPh>
    <phoneticPr fontId="5"/>
  </si>
  <si>
    <t>長期優良住宅建築等計画認定に係る手数料</t>
    <rPh sb="0" eb="2">
      <t>チョウキ</t>
    </rPh>
    <rPh sb="2" eb="4">
      <t>ユウリョウ</t>
    </rPh>
    <rPh sb="4" eb="6">
      <t>ジュウタク</t>
    </rPh>
    <rPh sb="6" eb="8">
      <t>ケンチク</t>
    </rPh>
    <rPh sb="8" eb="9">
      <t>トウ</t>
    </rPh>
    <rPh sb="9" eb="11">
      <t>ケイカク</t>
    </rPh>
    <rPh sb="11" eb="13">
      <t>ニンテイ</t>
    </rPh>
    <rPh sb="14" eb="15">
      <t>カカ</t>
    </rPh>
    <rPh sb="16" eb="19">
      <t>テスウリョウ</t>
    </rPh>
    <phoneticPr fontId="5"/>
  </si>
  <si>
    <t>2節　其他手数料</t>
    <rPh sb="1" eb="2">
      <t>セツ</t>
    </rPh>
    <rPh sb="3" eb="5">
      <t>ソノタ</t>
    </rPh>
    <rPh sb="5" eb="8">
      <t>テスウリョウ</t>
    </rPh>
    <phoneticPr fontId="5"/>
  </si>
  <si>
    <t>各種証明の発行に係る手数料</t>
    <rPh sb="0" eb="2">
      <t>カクシュ</t>
    </rPh>
    <rPh sb="2" eb="4">
      <t>ショウメイ</t>
    </rPh>
    <rPh sb="5" eb="7">
      <t>ハッコウ</t>
    </rPh>
    <rPh sb="8" eb="9">
      <t>カカ</t>
    </rPh>
    <rPh sb="10" eb="13">
      <t>テスウリョウ</t>
    </rPh>
    <phoneticPr fontId="5"/>
  </si>
  <si>
    <t>17款　国庫支出金</t>
    <rPh sb="2" eb="3">
      <t>カン</t>
    </rPh>
    <rPh sb="4" eb="6">
      <t>コッコ</t>
    </rPh>
    <rPh sb="6" eb="9">
      <t>シシュツキン</t>
    </rPh>
    <phoneticPr fontId="5"/>
  </si>
  <si>
    <t>2項　国庫補助金</t>
    <rPh sb="1" eb="2">
      <t>コウ</t>
    </rPh>
    <rPh sb="3" eb="5">
      <t>コッコ</t>
    </rPh>
    <rPh sb="5" eb="8">
      <t>ホジョキン</t>
    </rPh>
    <phoneticPr fontId="5"/>
  </si>
  <si>
    <t>三国東地区土地区画整理事業に対する補助金</t>
    <phoneticPr fontId="1"/>
  </si>
  <si>
    <t>1節　住宅管理費補助金</t>
    <rPh sb="1" eb="2">
      <t>セツ</t>
    </rPh>
    <rPh sb="3" eb="5">
      <t>ジュウタク</t>
    </rPh>
    <rPh sb="5" eb="8">
      <t>カンリヒ</t>
    </rPh>
    <rPh sb="8" eb="11">
      <t>ホジョキン</t>
    </rPh>
    <phoneticPr fontId="5"/>
  </si>
  <si>
    <t>市営住宅補修事業に対する補助金等</t>
    <rPh sb="0" eb="2">
      <t>シエイ</t>
    </rPh>
    <rPh sb="2" eb="4">
      <t>ジュウタク</t>
    </rPh>
    <rPh sb="4" eb="6">
      <t>ホシュウ</t>
    </rPh>
    <rPh sb="6" eb="8">
      <t>ジギョウ</t>
    </rPh>
    <rPh sb="9" eb="10">
      <t>タイ</t>
    </rPh>
    <rPh sb="12" eb="15">
      <t>ホジョキン</t>
    </rPh>
    <rPh sb="15" eb="16">
      <t>トウ</t>
    </rPh>
    <phoneticPr fontId="10"/>
  </si>
  <si>
    <t>2節　住宅整備費補助金</t>
    <rPh sb="1" eb="2">
      <t>セツ</t>
    </rPh>
    <rPh sb="3" eb="5">
      <t>ジュウタク</t>
    </rPh>
    <rPh sb="5" eb="8">
      <t>セイビヒ</t>
    </rPh>
    <rPh sb="8" eb="11">
      <t>ホジョキン</t>
    </rPh>
    <phoneticPr fontId="5"/>
  </si>
  <si>
    <t>市営住宅建替事業に対する補助金等</t>
    <rPh sb="0" eb="2">
      <t>シエイ</t>
    </rPh>
    <rPh sb="2" eb="4">
      <t>ジュウタク</t>
    </rPh>
    <rPh sb="4" eb="6">
      <t>タテカ</t>
    </rPh>
    <rPh sb="6" eb="8">
      <t>ジギョウ</t>
    </rPh>
    <rPh sb="9" eb="10">
      <t>タイ</t>
    </rPh>
    <rPh sb="12" eb="15">
      <t>ホジョキン</t>
    </rPh>
    <rPh sb="15" eb="16">
      <t>トウ</t>
    </rPh>
    <phoneticPr fontId="10"/>
  </si>
  <si>
    <t>18款　府支出金</t>
    <rPh sb="2" eb="3">
      <t>カン</t>
    </rPh>
    <rPh sb="4" eb="5">
      <t>フ</t>
    </rPh>
    <rPh sb="5" eb="8">
      <t>シシュツキン</t>
    </rPh>
    <phoneticPr fontId="5"/>
  </si>
  <si>
    <t>2項　府補助金</t>
    <rPh sb="1" eb="2">
      <t>コウ</t>
    </rPh>
    <rPh sb="3" eb="4">
      <t>フ</t>
    </rPh>
    <rPh sb="4" eb="7">
      <t>ホジョキン</t>
    </rPh>
    <phoneticPr fontId="5"/>
  </si>
  <si>
    <t>6目　土木費府補助金</t>
    <rPh sb="1" eb="2">
      <t>モク</t>
    </rPh>
    <rPh sb="3" eb="5">
      <t>ドボク</t>
    </rPh>
    <rPh sb="5" eb="6">
      <t>ヒ</t>
    </rPh>
    <rPh sb="6" eb="7">
      <t>フ</t>
    </rPh>
    <rPh sb="7" eb="10">
      <t>ホジョキン</t>
    </rPh>
    <phoneticPr fontId="5"/>
  </si>
  <si>
    <t>大阪駅北大深西地区土地区画整理事業に対する補助金</t>
    <rPh sb="0" eb="3">
      <t>オオサカエキ</t>
    </rPh>
    <rPh sb="3" eb="4">
      <t>キタ</t>
    </rPh>
    <rPh sb="4" eb="5">
      <t>オオ</t>
    </rPh>
    <rPh sb="5" eb="6">
      <t>フカ</t>
    </rPh>
    <rPh sb="6" eb="7">
      <t>ニシ</t>
    </rPh>
    <rPh sb="7" eb="9">
      <t>チク</t>
    </rPh>
    <rPh sb="9" eb="11">
      <t>トチ</t>
    </rPh>
    <rPh sb="11" eb="13">
      <t>クカク</t>
    </rPh>
    <rPh sb="13" eb="15">
      <t>セイリ</t>
    </rPh>
    <rPh sb="15" eb="17">
      <t>ジギョウ</t>
    </rPh>
    <rPh sb="18" eb="19">
      <t>タイ</t>
    </rPh>
    <rPh sb="21" eb="24">
      <t>ホジョキン</t>
    </rPh>
    <phoneticPr fontId="5"/>
  </si>
  <si>
    <t>8目　住宅費府補助金</t>
    <rPh sb="1" eb="2">
      <t>モク</t>
    </rPh>
    <rPh sb="3" eb="5">
      <t>ジュウタク</t>
    </rPh>
    <rPh sb="5" eb="6">
      <t>ヒ</t>
    </rPh>
    <rPh sb="6" eb="7">
      <t>フ</t>
    </rPh>
    <rPh sb="7" eb="10">
      <t>ホジョキン</t>
    </rPh>
    <phoneticPr fontId="5"/>
  </si>
  <si>
    <t>1節　住宅整備費補助金</t>
    <rPh sb="1" eb="2">
      <t>セツ</t>
    </rPh>
    <rPh sb="3" eb="5">
      <t>ジュウタク</t>
    </rPh>
    <rPh sb="5" eb="7">
      <t>セイビ</t>
    </rPh>
    <rPh sb="7" eb="8">
      <t>ヒ</t>
    </rPh>
    <rPh sb="8" eb="11">
      <t>ホジョキン</t>
    </rPh>
    <phoneticPr fontId="5"/>
  </si>
  <si>
    <t>4項　府交付金</t>
    <rPh sb="1" eb="2">
      <t>コウ</t>
    </rPh>
    <rPh sb="3" eb="4">
      <t>フ</t>
    </rPh>
    <rPh sb="4" eb="6">
      <t>コウフ</t>
    </rPh>
    <phoneticPr fontId="5"/>
  </si>
  <si>
    <t>7目　土木費府交付金</t>
    <rPh sb="1" eb="2">
      <t>モク</t>
    </rPh>
    <rPh sb="3" eb="5">
      <t>ドボク</t>
    </rPh>
    <rPh sb="5" eb="6">
      <t>ヒ</t>
    </rPh>
    <rPh sb="6" eb="7">
      <t>フ</t>
    </rPh>
    <rPh sb="7" eb="10">
      <t>コウフキン</t>
    </rPh>
    <phoneticPr fontId="5"/>
  </si>
  <si>
    <t>4節　区画整理事業費交付金</t>
    <rPh sb="1" eb="2">
      <t>セツ</t>
    </rPh>
    <rPh sb="3" eb="9">
      <t>クカクセイリジギョウ</t>
    </rPh>
    <rPh sb="9" eb="10">
      <t>ヒ</t>
    </rPh>
    <rPh sb="10" eb="13">
      <t>コウフキン</t>
    </rPh>
    <phoneticPr fontId="5"/>
  </si>
  <si>
    <t>区画整理事業に対する交付金</t>
    <rPh sb="0" eb="2">
      <t>クカク</t>
    </rPh>
    <rPh sb="2" eb="4">
      <t>セイリ</t>
    </rPh>
    <rPh sb="4" eb="6">
      <t>ジギョウ</t>
    </rPh>
    <rPh sb="7" eb="8">
      <t>タイ</t>
    </rPh>
    <rPh sb="10" eb="13">
      <t>コウフキン</t>
    </rPh>
    <phoneticPr fontId="1"/>
  </si>
  <si>
    <t>5節　都市再開発事業費交付金</t>
    <rPh sb="1" eb="2">
      <t>セツ</t>
    </rPh>
    <rPh sb="3" eb="5">
      <t>トシ</t>
    </rPh>
    <rPh sb="5" eb="8">
      <t>サイカイハツ</t>
    </rPh>
    <rPh sb="8" eb="10">
      <t>ジギョウ</t>
    </rPh>
    <rPh sb="10" eb="11">
      <t>ヒ</t>
    </rPh>
    <rPh sb="11" eb="14">
      <t>コウフキン</t>
    </rPh>
    <phoneticPr fontId="5"/>
  </si>
  <si>
    <t>都市再開発事業に対する交付金</t>
    <rPh sb="0" eb="2">
      <t>トシ</t>
    </rPh>
    <rPh sb="2" eb="5">
      <t>サイカイハツ</t>
    </rPh>
    <rPh sb="5" eb="7">
      <t>ジギョウ</t>
    </rPh>
    <rPh sb="8" eb="9">
      <t>タイ</t>
    </rPh>
    <rPh sb="11" eb="14">
      <t>コウフキン</t>
    </rPh>
    <phoneticPr fontId="1"/>
  </si>
  <si>
    <t>19款　財産収入</t>
    <rPh sb="2" eb="3">
      <t>カン</t>
    </rPh>
    <rPh sb="4" eb="6">
      <t>ザイサン</t>
    </rPh>
    <rPh sb="6" eb="8">
      <t>シュウニュウ</t>
    </rPh>
    <phoneticPr fontId="5"/>
  </si>
  <si>
    <t>1項　財産貸付収入</t>
    <rPh sb="1" eb="2">
      <t>コウ</t>
    </rPh>
    <rPh sb="3" eb="5">
      <t>ザイサン</t>
    </rPh>
    <rPh sb="5" eb="7">
      <t>カシツケ</t>
    </rPh>
    <rPh sb="7" eb="9">
      <t>シュウニュウ</t>
    </rPh>
    <phoneticPr fontId="5"/>
  </si>
  <si>
    <t>1目　賃貸料</t>
    <rPh sb="1" eb="2">
      <t>モク</t>
    </rPh>
    <rPh sb="3" eb="6">
      <t>チンタイリョウ</t>
    </rPh>
    <phoneticPr fontId="5"/>
  </si>
  <si>
    <t>1節　土地賃貸料</t>
    <rPh sb="1" eb="2">
      <t>セツ</t>
    </rPh>
    <rPh sb="3" eb="5">
      <t>トチ</t>
    </rPh>
    <rPh sb="5" eb="8">
      <t>チンタイリョウ</t>
    </rPh>
    <phoneticPr fontId="5"/>
  </si>
  <si>
    <t>未利用地賃貸料等</t>
    <rPh sb="0" eb="4">
      <t>ミリヨウチ</t>
    </rPh>
    <rPh sb="4" eb="7">
      <t>チンタイリョウ</t>
    </rPh>
    <rPh sb="7" eb="8">
      <t>トウ</t>
    </rPh>
    <phoneticPr fontId="5"/>
  </si>
  <si>
    <t>2節　建物賃貸料</t>
    <rPh sb="1" eb="2">
      <t>セツ</t>
    </rPh>
    <rPh sb="3" eb="5">
      <t>タテモノ</t>
    </rPh>
    <rPh sb="5" eb="8">
      <t>チンタイリョウ</t>
    </rPh>
    <phoneticPr fontId="5"/>
  </si>
  <si>
    <t>建物賃貸料</t>
    <rPh sb="0" eb="2">
      <t>タテモノ</t>
    </rPh>
    <rPh sb="2" eb="5">
      <t>チンタイリョウ</t>
    </rPh>
    <phoneticPr fontId="5"/>
  </si>
  <si>
    <t>2項　利子及配当金収入</t>
    <rPh sb="1" eb="2">
      <t>コウ</t>
    </rPh>
    <rPh sb="3" eb="5">
      <t>リシ</t>
    </rPh>
    <rPh sb="5" eb="6">
      <t>オヨ</t>
    </rPh>
    <rPh sb="6" eb="9">
      <t>ハイトウキン</t>
    </rPh>
    <rPh sb="9" eb="11">
      <t>シュウニュウ</t>
    </rPh>
    <phoneticPr fontId="5"/>
  </si>
  <si>
    <t>1目　蓄積基金利子</t>
    <rPh sb="1" eb="2">
      <t>モク</t>
    </rPh>
    <rPh sb="3" eb="5">
      <t>チクセキ</t>
    </rPh>
    <rPh sb="5" eb="7">
      <t>キキン</t>
    </rPh>
    <rPh sb="7" eb="9">
      <t>リシ</t>
    </rPh>
    <phoneticPr fontId="5"/>
  </si>
  <si>
    <t>1節　蓄積基金利子</t>
    <rPh sb="1" eb="2">
      <t>セツ</t>
    </rPh>
    <rPh sb="3" eb="5">
      <t>チクセキ</t>
    </rPh>
    <rPh sb="5" eb="7">
      <t>キキン</t>
    </rPh>
    <rPh sb="7" eb="9">
      <t>リシ</t>
    </rPh>
    <phoneticPr fontId="5"/>
  </si>
  <si>
    <t>蓄積基金の運用利子収入</t>
    <rPh sb="0" eb="2">
      <t>チクセキ</t>
    </rPh>
    <rPh sb="2" eb="4">
      <t>キキン</t>
    </rPh>
    <rPh sb="5" eb="7">
      <t>ウンヨウ</t>
    </rPh>
    <rPh sb="7" eb="9">
      <t>リシ</t>
    </rPh>
    <rPh sb="9" eb="11">
      <t>シュウニュウ</t>
    </rPh>
    <phoneticPr fontId="5"/>
  </si>
  <si>
    <t>20款　財産売却代</t>
    <rPh sb="2" eb="3">
      <t>カン</t>
    </rPh>
    <rPh sb="4" eb="6">
      <t>ザイサン</t>
    </rPh>
    <rPh sb="6" eb="8">
      <t>バイキャク</t>
    </rPh>
    <rPh sb="8" eb="9">
      <t>ダイ</t>
    </rPh>
    <phoneticPr fontId="5"/>
  </si>
  <si>
    <t>1項　不動産売却代</t>
    <rPh sb="1" eb="2">
      <t>コウ</t>
    </rPh>
    <rPh sb="3" eb="6">
      <t>フドウサン</t>
    </rPh>
    <rPh sb="6" eb="8">
      <t>バイキャク</t>
    </rPh>
    <rPh sb="8" eb="9">
      <t>ダイ</t>
    </rPh>
    <phoneticPr fontId="5"/>
  </si>
  <si>
    <t>1目　土地売却代</t>
    <rPh sb="1" eb="2">
      <t>モク</t>
    </rPh>
    <rPh sb="3" eb="5">
      <t>トチ</t>
    </rPh>
    <rPh sb="5" eb="7">
      <t>バイキャク</t>
    </rPh>
    <rPh sb="7" eb="8">
      <t>ダイ</t>
    </rPh>
    <phoneticPr fontId="5"/>
  </si>
  <si>
    <t>1節　其他不用地</t>
    <rPh sb="1" eb="2">
      <t>セツ</t>
    </rPh>
    <rPh sb="3" eb="5">
      <t>ソノタ</t>
    </rPh>
    <rPh sb="5" eb="7">
      <t>フヨウ</t>
    </rPh>
    <rPh sb="7" eb="8">
      <t>チ</t>
    </rPh>
    <phoneticPr fontId="1"/>
  </si>
  <si>
    <t>不用地売却代</t>
    <rPh sb="0" eb="2">
      <t>フヨウ</t>
    </rPh>
    <rPh sb="2" eb="3">
      <t>チ</t>
    </rPh>
    <rPh sb="3" eb="5">
      <t>バイキャク</t>
    </rPh>
    <rPh sb="5" eb="6">
      <t>ダイ</t>
    </rPh>
    <phoneticPr fontId="1"/>
  </si>
  <si>
    <t>2目　建物売却代</t>
    <rPh sb="1" eb="2">
      <t>モク</t>
    </rPh>
    <rPh sb="3" eb="5">
      <t>タテモノ</t>
    </rPh>
    <rPh sb="5" eb="7">
      <t>バイキャク</t>
    </rPh>
    <rPh sb="7" eb="8">
      <t>ダイ</t>
    </rPh>
    <phoneticPr fontId="5"/>
  </si>
  <si>
    <t>1節　不用建物</t>
    <rPh sb="1" eb="2">
      <t>セツ</t>
    </rPh>
    <rPh sb="3" eb="5">
      <t>フヨウ</t>
    </rPh>
    <rPh sb="5" eb="7">
      <t>タテモノ</t>
    </rPh>
    <phoneticPr fontId="1"/>
  </si>
  <si>
    <t>22款　繰入金</t>
    <rPh sb="2" eb="3">
      <t>カン</t>
    </rPh>
    <rPh sb="4" eb="6">
      <t>クリイレ</t>
    </rPh>
    <rPh sb="6" eb="7">
      <t>キン</t>
    </rPh>
    <phoneticPr fontId="5"/>
  </si>
  <si>
    <t>2項　運用基金繰入金</t>
    <rPh sb="1" eb="2">
      <t>コウ</t>
    </rPh>
    <rPh sb="3" eb="5">
      <t>ウンヨウ</t>
    </rPh>
    <rPh sb="5" eb="7">
      <t>キキン</t>
    </rPh>
    <rPh sb="7" eb="9">
      <t>クリイレ</t>
    </rPh>
    <rPh sb="9" eb="10">
      <t>キン</t>
    </rPh>
    <phoneticPr fontId="5"/>
  </si>
  <si>
    <t>2目　都市再開発融資基金繰入金</t>
    <rPh sb="1" eb="2">
      <t>モク</t>
    </rPh>
    <rPh sb="3" eb="5">
      <t>トシ</t>
    </rPh>
    <rPh sb="5" eb="8">
      <t>サイカイハツ</t>
    </rPh>
    <rPh sb="8" eb="10">
      <t>ユウシ</t>
    </rPh>
    <rPh sb="10" eb="12">
      <t>キキン</t>
    </rPh>
    <rPh sb="12" eb="14">
      <t>クリイレ</t>
    </rPh>
    <rPh sb="14" eb="15">
      <t>キン</t>
    </rPh>
    <phoneticPr fontId="5"/>
  </si>
  <si>
    <t>1節　都市再開発融資基金繰入金</t>
    <rPh sb="1" eb="2">
      <t>セツ</t>
    </rPh>
    <rPh sb="3" eb="5">
      <t>トシ</t>
    </rPh>
    <rPh sb="5" eb="8">
      <t>サイカイハツ</t>
    </rPh>
    <rPh sb="8" eb="10">
      <t>ユウシ</t>
    </rPh>
    <rPh sb="10" eb="12">
      <t>キキン</t>
    </rPh>
    <rPh sb="12" eb="14">
      <t>クリイレ</t>
    </rPh>
    <rPh sb="14" eb="15">
      <t>キン</t>
    </rPh>
    <phoneticPr fontId="5"/>
  </si>
  <si>
    <t>都市再開発融資基金からの繰入金</t>
    <rPh sb="0" eb="2">
      <t>トシ</t>
    </rPh>
    <rPh sb="2" eb="5">
      <t>サイカイハツ</t>
    </rPh>
    <rPh sb="5" eb="7">
      <t>ユウシ</t>
    </rPh>
    <rPh sb="7" eb="9">
      <t>キキン</t>
    </rPh>
    <rPh sb="12" eb="14">
      <t>クリイレ</t>
    </rPh>
    <rPh sb="14" eb="15">
      <t>キン</t>
    </rPh>
    <phoneticPr fontId="5"/>
  </si>
  <si>
    <t>3目　住宅建設資金等融資基金繰入金</t>
    <rPh sb="1" eb="2">
      <t>モク</t>
    </rPh>
    <rPh sb="3" eb="5">
      <t>ジュウタク</t>
    </rPh>
    <rPh sb="5" eb="7">
      <t>ケンセツ</t>
    </rPh>
    <rPh sb="7" eb="9">
      <t>シキン</t>
    </rPh>
    <rPh sb="9" eb="10">
      <t>トウ</t>
    </rPh>
    <rPh sb="10" eb="12">
      <t>ユウシ</t>
    </rPh>
    <rPh sb="12" eb="14">
      <t>キキン</t>
    </rPh>
    <rPh sb="14" eb="16">
      <t>クリイレ</t>
    </rPh>
    <rPh sb="16" eb="17">
      <t>キン</t>
    </rPh>
    <phoneticPr fontId="5"/>
  </si>
  <si>
    <t>1節　住宅建設資金等融資基金繰入金</t>
    <rPh sb="1" eb="2">
      <t>セツ</t>
    </rPh>
    <rPh sb="3" eb="5">
      <t>ジュウタク</t>
    </rPh>
    <rPh sb="5" eb="7">
      <t>ケンセツ</t>
    </rPh>
    <rPh sb="7" eb="9">
      <t>シキン</t>
    </rPh>
    <rPh sb="9" eb="10">
      <t>トウ</t>
    </rPh>
    <rPh sb="10" eb="12">
      <t>ユウシ</t>
    </rPh>
    <rPh sb="12" eb="14">
      <t>キキン</t>
    </rPh>
    <rPh sb="14" eb="16">
      <t>クリイレ</t>
    </rPh>
    <rPh sb="16" eb="17">
      <t>キン</t>
    </rPh>
    <phoneticPr fontId="5"/>
  </si>
  <si>
    <t>住宅建設資金等融資基金からの繰入金</t>
    <rPh sb="0" eb="2">
      <t>ジュウタク</t>
    </rPh>
    <rPh sb="2" eb="4">
      <t>ケンセツ</t>
    </rPh>
    <rPh sb="4" eb="6">
      <t>シキン</t>
    </rPh>
    <rPh sb="6" eb="7">
      <t>トウ</t>
    </rPh>
    <rPh sb="7" eb="9">
      <t>ユウシ</t>
    </rPh>
    <rPh sb="9" eb="11">
      <t>キキン</t>
    </rPh>
    <rPh sb="14" eb="16">
      <t>クリイレ</t>
    </rPh>
    <rPh sb="16" eb="17">
      <t>キン</t>
    </rPh>
    <phoneticPr fontId="5"/>
  </si>
  <si>
    <t>3項　蓄積基金繰入金</t>
    <rPh sb="1" eb="2">
      <t>コウ</t>
    </rPh>
    <rPh sb="3" eb="5">
      <t>チクセキ</t>
    </rPh>
    <rPh sb="5" eb="7">
      <t>キキン</t>
    </rPh>
    <rPh sb="7" eb="9">
      <t>クリイレ</t>
    </rPh>
    <rPh sb="9" eb="10">
      <t>キン</t>
    </rPh>
    <phoneticPr fontId="5"/>
  </si>
  <si>
    <t>20目　土地区画整理事業基金繰入金</t>
    <rPh sb="2" eb="3">
      <t>モク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キキン</t>
    </rPh>
    <rPh sb="14" eb="16">
      <t>クリイレ</t>
    </rPh>
    <rPh sb="16" eb="17">
      <t>キン</t>
    </rPh>
    <phoneticPr fontId="5"/>
  </si>
  <si>
    <t>1節　土地区画整理事業基金繰入金</t>
    <rPh sb="1" eb="2">
      <t>セツ</t>
    </rPh>
    <rPh sb="3" eb="5">
      <t>トチ</t>
    </rPh>
    <rPh sb="5" eb="7">
      <t>クカク</t>
    </rPh>
    <rPh sb="7" eb="9">
      <t>セイリ</t>
    </rPh>
    <rPh sb="9" eb="11">
      <t>ジギョウ</t>
    </rPh>
    <rPh sb="11" eb="13">
      <t>キキン</t>
    </rPh>
    <rPh sb="13" eb="15">
      <t>クリイレ</t>
    </rPh>
    <rPh sb="15" eb="16">
      <t>キン</t>
    </rPh>
    <phoneticPr fontId="5"/>
  </si>
  <si>
    <t>土地区画整理事業基金からの繰入金</t>
    <rPh sb="0" eb="2">
      <t>トチ</t>
    </rPh>
    <rPh sb="2" eb="4">
      <t>クカク</t>
    </rPh>
    <rPh sb="4" eb="6">
      <t>セイリ</t>
    </rPh>
    <rPh sb="6" eb="8">
      <t>ジギョウ</t>
    </rPh>
    <rPh sb="8" eb="10">
      <t>キキン</t>
    </rPh>
    <rPh sb="13" eb="15">
      <t>クリイレ</t>
    </rPh>
    <rPh sb="15" eb="16">
      <t>キン</t>
    </rPh>
    <phoneticPr fontId="5"/>
  </si>
  <si>
    <t>1節　都市整備事業基金繰入金</t>
    <rPh sb="1" eb="2">
      <t>セツ</t>
    </rPh>
    <rPh sb="3" eb="5">
      <t>トシ</t>
    </rPh>
    <rPh sb="5" eb="7">
      <t>セイビ</t>
    </rPh>
    <rPh sb="7" eb="9">
      <t>ジギョウ</t>
    </rPh>
    <rPh sb="9" eb="11">
      <t>キキン</t>
    </rPh>
    <rPh sb="11" eb="13">
      <t>クリイレ</t>
    </rPh>
    <rPh sb="13" eb="14">
      <t>キン</t>
    </rPh>
    <phoneticPr fontId="5"/>
  </si>
  <si>
    <t>都市整備事業基金からの繰入金</t>
    <rPh sb="0" eb="2">
      <t>トシ</t>
    </rPh>
    <rPh sb="2" eb="4">
      <t>セイビ</t>
    </rPh>
    <rPh sb="4" eb="6">
      <t>ジギョウ</t>
    </rPh>
    <rPh sb="6" eb="8">
      <t>キキン</t>
    </rPh>
    <rPh sb="11" eb="13">
      <t>クリイレ</t>
    </rPh>
    <rPh sb="13" eb="14">
      <t>キン</t>
    </rPh>
    <phoneticPr fontId="5"/>
  </si>
  <si>
    <t>1節　財政調整基金繰入金</t>
    <rPh sb="1" eb="2">
      <t>セツ</t>
    </rPh>
    <rPh sb="3" eb="5">
      <t>ザイセイ</t>
    </rPh>
    <rPh sb="5" eb="7">
      <t>チョウセイ</t>
    </rPh>
    <rPh sb="7" eb="9">
      <t>キキン</t>
    </rPh>
    <rPh sb="9" eb="11">
      <t>クリイレ</t>
    </rPh>
    <rPh sb="11" eb="12">
      <t>キン</t>
    </rPh>
    <phoneticPr fontId="5"/>
  </si>
  <si>
    <t>財政調整基金からの繰入金</t>
    <rPh sb="0" eb="2">
      <t>ザイセイ</t>
    </rPh>
    <rPh sb="2" eb="4">
      <t>チョウセイ</t>
    </rPh>
    <rPh sb="4" eb="6">
      <t>キキン</t>
    </rPh>
    <rPh sb="9" eb="11">
      <t>クリイレ</t>
    </rPh>
    <rPh sb="11" eb="12">
      <t>キン</t>
    </rPh>
    <phoneticPr fontId="5"/>
  </si>
  <si>
    <t>24款　諸収入</t>
    <rPh sb="2" eb="3">
      <t>カン</t>
    </rPh>
    <rPh sb="4" eb="5">
      <t>ショ</t>
    </rPh>
    <rPh sb="5" eb="7">
      <t>シュウニュウ</t>
    </rPh>
    <phoneticPr fontId="5"/>
  </si>
  <si>
    <t>3項　貸付金元利収入</t>
    <rPh sb="1" eb="2">
      <t>コウ</t>
    </rPh>
    <rPh sb="3" eb="5">
      <t>カシツケ</t>
    </rPh>
    <rPh sb="5" eb="6">
      <t>キン</t>
    </rPh>
    <rPh sb="6" eb="8">
      <t>ガンリ</t>
    </rPh>
    <rPh sb="8" eb="10">
      <t>シュウニュウ</t>
    </rPh>
    <phoneticPr fontId="5"/>
  </si>
  <si>
    <t>1目　貸付金元利収入</t>
    <rPh sb="1" eb="2">
      <t>モク</t>
    </rPh>
    <rPh sb="3" eb="5">
      <t>カシツケ</t>
    </rPh>
    <rPh sb="5" eb="6">
      <t>キン</t>
    </rPh>
    <rPh sb="6" eb="8">
      <t>ガンリ</t>
    </rPh>
    <rPh sb="8" eb="10">
      <t>シュウニュウ</t>
    </rPh>
    <phoneticPr fontId="5"/>
  </si>
  <si>
    <t>大阪市街地開発株式会社貸付金元金の返還金及び利子収入</t>
    <rPh sb="0" eb="2">
      <t>オオサカ</t>
    </rPh>
    <rPh sb="2" eb="5">
      <t>シガイチ</t>
    </rPh>
    <rPh sb="5" eb="7">
      <t>カイハツ</t>
    </rPh>
    <rPh sb="7" eb="11">
      <t>カブシキガイシャ</t>
    </rPh>
    <rPh sb="11" eb="13">
      <t>カシツケ</t>
    </rPh>
    <rPh sb="13" eb="14">
      <t>キン</t>
    </rPh>
    <rPh sb="14" eb="16">
      <t>ガンキン</t>
    </rPh>
    <rPh sb="17" eb="20">
      <t>ヘンカンキン</t>
    </rPh>
    <rPh sb="20" eb="21">
      <t>オヨ</t>
    </rPh>
    <rPh sb="22" eb="24">
      <t>リシ</t>
    </rPh>
    <rPh sb="24" eb="26">
      <t>シュウニュウ</t>
    </rPh>
    <phoneticPr fontId="5"/>
  </si>
  <si>
    <t>大阪市住宅供給公社貸付金元金の返還金及び利子収入</t>
    <rPh sb="0" eb="3">
      <t>オオサカシ</t>
    </rPh>
    <rPh sb="3" eb="5">
      <t>ジュウタク</t>
    </rPh>
    <rPh sb="5" eb="7">
      <t>キョウキュウ</t>
    </rPh>
    <rPh sb="7" eb="9">
      <t>コウシャ</t>
    </rPh>
    <rPh sb="9" eb="11">
      <t>カシツケ</t>
    </rPh>
    <rPh sb="11" eb="12">
      <t>キン</t>
    </rPh>
    <rPh sb="12" eb="14">
      <t>ガンキン</t>
    </rPh>
    <rPh sb="15" eb="18">
      <t>ヘンカンキン</t>
    </rPh>
    <rPh sb="18" eb="19">
      <t>オヨ</t>
    </rPh>
    <rPh sb="20" eb="22">
      <t>リシ</t>
    </rPh>
    <rPh sb="22" eb="24">
      <t>シュウニュウ</t>
    </rPh>
    <phoneticPr fontId="5"/>
  </si>
  <si>
    <t>6項　雑入</t>
    <rPh sb="1" eb="2">
      <t>コウ</t>
    </rPh>
    <rPh sb="3" eb="5">
      <t>ザツニュウ</t>
    </rPh>
    <phoneticPr fontId="5"/>
  </si>
  <si>
    <t>14目　都市計画事業収入</t>
    <rPh sb="2" eb="3">
      <t>モク</t>
    </rPh>
    <rPh sb="4" eb="6">
      <t>トシ</t>
    </rPh>
    <rPh sb="6" eb="8">
      <t>ケイカク</t>
    </rPh>
    <rPh sb="8" eb="10">
      <t>ジギョウ</t>
    </rPh>
    <rPh sb="10" eb="12">
      <t>シュウニュウ</t>
    </rPh>
    <phoneticPr fontId="5"/>
  </si>
  <si>
    <t>1節　換地清算金収入</t>
    <rPh sb="1" eb="2">
      <t>セツ</t>
    </rPh>
    <rPh sb="3" eb="5">
      <t>カンチ</t>
    </rPh>
    <rPh sb="5" eb="7">
      <t>セイサン</t>
    </rPh>
    <rPh sb="7" eb="8">
      <t>キン</t>
    </rPh>
    <rPh sb="8" eb="10">
      <t>シュウニュウ</t>
    </rPh>
    <phoneticPr fontId="5"/>
  </si>
  <si>
    <t>区画整理事業に係る換地清算金収入</t>
    <rPh sb="0" eb="2">
      <t>クカク</t>
    </rPh>
    <rPh sb="2" eb="4">
      <t>セイリ</t>
    </rPh>
    <rPh sb="4" eb="6">
      <t>ジギョウ</t>
    </rPh>
    <rPh sb="7" eb="8">
      <t>カカ</t>
    </rPh>
    <rPh sb="9" eb="11">
      <t>カンチ</t>
    </rPh>
    <rPh sb="11" eb="13">
      <t>セイサン</t>
    </rPh>
    <rPh sb="13" eb="14">
      <t>キン</t>
    </rPh>
    <rPh sb="14" eb="16">
      <t>シュウニュウ</t>
    </rPh>
    <phoneticPr fontId="5"/>
  </si>
  <si>
    <t>21目　過年度収入</t>
    <rPh sb="2" eb="3">
      <t>モク</t>
    </rPh>
    <rPh sb="4" eb="7">
      <t>カネンド</t>
    </rPh>
    <rPh sb="7" eb="9">
      <t>シュウニュウ</t>
    </rPh>
    <phoneticPr fontId="5"/>
  </si>
  <si>
    <t>1節　市税外収入</t>
    <rPh sb="1" eb="2">
      <t>セツ</t>
    </rPh>
    <rPh sb="3" eb="4">
      <t>シ</t>
    </rPh>
    <rPh sb="4" eb="5">
      <t>ゼイ</t>
    </rPh>
    <rPh sb="5" eb="6">
      <t>ガイ</t>
    </rPh>
    <rPh sb="6" eb="8">
      <t>シュウニュウ</t>
    </rPh>
    <phoneticPr fontId="5"/>
  </si>
  <si>
    <t>市営住宅使用料等の過年度収入</t>
  </si>
  <si>
    <t>22目　雑収</t>
    <rPh sb="2" eb="3">
      <t>モク</t>
    </rPh>
    <rPh sb="4" eb="5">
      <t>ザツ</t>
    </rPh>
    <rPh sb="5" eb="6">
      <t>シュウ</t>
    </rPh>
    <phoneticPr fontId="5"/>
  </si>
  <si>
    <t>1節　雑収</t>
    <rPh sb="1" eb="2">
      <t>セツ</t>
    </rPh>
    <rPh sb="3" eb="4">
      <t>ザツ</t>
    </rPh>
    <rPh sb="4" eb="5">
      <t>シュウ</t>
    </rPh>
    <phoneticPr fontId="5"/>
  </si>
  <si>
    <t>区画整理事業に係る賃料収入等</t>
  </si>
  <si>
    <t>都市再開発事業に係る賃料収入等</t>
    <rPh sb="10" eb="12">
      <t>チンリョウ</t>
    </rPh>
    <rPh sb="12" eb="14">
      <t>シュウニュウ</t>
    </rPh>
    <rPh sb="14" eb="15">
      <t>トウ</t>
    </rPh>
    <phoneticPr fontId="1"/>
  </si>
  <si>
    <t>住宅管理事業に係る損害金等</t>
    <rPh sb="0" eb="2">
      <t>ジュウタク</t>
    </rPh>
    <rPh sb="2" eb="4">
      <t>カンリ</t>
    </rPh>
    <rPh sb="4" eb="6">
      <t>ジギョウ</t>
    </rPh>
    <rPh sb="9" eb="12">
      <t>ソンガイキン</t>
    </rPh>
    <rPh sb="12" eb="13">
      <t>トウ</t>
    </rPh>
    <phoneticPr fontId="1"/>
  </si>
  <si>
    <t>広告収入・私用光熱水費に係る収入等</t>
    <rPh sb="0" eb="2">
      <t>コウコク</t>
    </rPh>
    <rPh sb="2" eb="4">
      <t>シュウニュウ</t>
    </rPh>
    <rPh sb="5" eb="7">
      <t>シヨウ</t>
    </rPh>
    <rPh sb="7" eb="11">
      <t>コウネツスイヒ</t>
    </rPh>
    <rPh sb="12" eb="13">
      <t>カカ</t>
    </rPh>
    <rPh sb="14" eb="16">
      <t>シュウニュウ</t>
    </rPh>
    <rPh sb="16" eb="17">
      <t>ナド</t>
    </rPh>
    <phoneticPr fontId="5"/>
  </si>
  <si>
    <t>25款　市債</t>
    <rPh sb="2" eb="3">
      <t>カン</t>
    </rPh>
    <rPh sb="4" eb="6">
      <t>シサイ</t>
    </rPh>
    <phoneticPr fontId="5"/>
  </si>
  <si>
    <t>1項　市債</t>
    <rPh sb="1" eb="2">
      <t>コウ</t>
    </rPh>
    <rPh sb="3" eb="5">
      <t>シサイ</t>
    </rPh>
    <phoneticPr fontId="5"/>
  </si>
  <si>
    <t>7目　土木債</t>
    <rPh sb="1" eb="2">
      <t>モク</t>
    </rPh>
    <rPh sb="3" eb="5">
      <t>ドボク</t>
    </rPh>
    <rPh sb="5" eb="6">
      <t>サイ</t>
    </rPh>
    <phoneticPr fontId="5"/>
  </si>
  <si>
    <t>4節　都市計画事業資金</t>
    <rPh sb="1" eb="2">
      <t>セツ</t>
    </rPh>
    <rPh sb="3" eb="5">
      <t>トシ</t>
    </rPh>
    <rPh sb="5" eb="7">
      <t>ケイカク</t>
    </rPh>
    <rPh sb="7" eb="9">
      <t>ジギョウ</t>
    </rPh>
    <rPh sb="9" eb="11">
      <t>シキン</t>
    </rPh>
    <phoneticPr fontId="5"/>
  </si>
  <si>
    <t>都市計画事業に係る市債</t>
    <rPh sb="0" eb="2">
      <t>トシ</t>
    </rPh>
    <rPh sb="2" eb="4">
      <t>ケイカク</t>
    </rPh>
    <rPh sb="4" eb="6">
      <t>ジギョウ</t>
    </rPh>
    <rPh sb="9" eb="11">
      <t>シサイ</t>
    </rPh>
    <phoneticPr fontId="5"/>
  </si>
  <si>
    <t>9目　住宅債</t>
    <rPh sb="1" eb="2">
      <t>モク</t>
    </rPh>
    <rPh sb="3" eb="5">
      <t>ジュウタク</t>
    </rPh>
    <rPh sb="5" eb="6">
      <t>サイ</t>
    </rPh>
    <phoneticPr fontId="5"/>
  </si>
  <si>
    <t>1節　住宅事業資金</t>
    <rPh sb="1" eb="2">
      <t>セツ</t>
    </rPh>
    <rPh sb="3" eb="5">
      <t>ジュウタク</t>
    </rPh>
    <rPh sb="5" eb="7">
      <t>ジギョウ</t>
    </rPh>
    <rPh sb="7" eb="9">
      <t>シキン</t>
    </rPh>
    <phoneticPr fontId="5"/>
  </si>
  <si>
    <t>住宅事業に係る市債</t>
    <rPh sb="0" eb="2">
      <t>ジュウタク</t>
    </rPh>
    <rPh sb="2" eb="4">
      <t>ジギョウ</t>
    </rPh>
    <rPh sb="7" eb="9">
      <t>シサイ</t>
    </rPh>
    <phoneticPr fontId="1"/>
  </si>
  <si>
    <t>歳入合計</t>
    <rPh sb="0" eb="2">
      <t>サイニュウ</t>
    </rPh>
    <rPh sb="2" eb="4">
      <t>ゴウケイ</t>
    </rPh>
    <phoneticPr fontId="5"/>
  </si>
  <si>
    <t>7目　土木費国庫補助金</t>
    <rPh sb="1" eb="2">
      <t>モク</t>
    </rPh>
    <rPh sb="3" eb="5">
      <t>ドボク</t>
    </rPh>
    <rPh sb="5" eb="6">
      <t>ヒ</t>
    </rPh>
    <rPh sb="6" eb="8">
      <t>コッコ</t>
    </rPh>
    <rPh sb="8" eb="11">
      <t>ホジョキン</t>
    </rPh>
    <phoneticPr fontId="5"/>
  </si>
  <si>
    <t>9目　住宅費国庫補助金</t>
    <rPh sb="1" eb="2">
      <t>モク</t>
    </rPh>
    <rPh sb="3" eb="5">
      <t>ジュウタク</t>
    </rPh>
    <rPh sb="5" eb="6">
      <t>ヒ</t>
    </rPh>
    <rPh sb="6" eb="8">
      <t>コッコ</t>
    </rPh>
    <rPh sb="8" eb="11">
      <t>ホジョキン</t>
    </rPh>
    <phoneticPr fontId="5"/>
  </si>
  <si>
    <t>23目　都市整備事業基金繰入金</t>
    <rPh sb="2" eb="3">
      <t>モク</t>
    </rPh>
    <rPh sb="4" eb="6">
      <t>トシ</t>
    </rPh>
    <rPh sb="6" eb="8">
      <t>セイビ</t>
    </rPh>
    <rPh sb="8" eb="10">
      <t>ジギョウ</t>
    </rPh>
    <rPh sb="10" eb="12">
      <t>キキン</t>
    </rPh>
    <rPh sb="12" eb="14">
      <t>クリイレ</t>
    </rPh>
    <rPh sb="14" eb="15">
      <t>キン</t>
    </rPh>
    <phoneticPr fontId="5"/>
  </si>
  <si>
    <t>24目　財政調整基金繰入金</t>
    <phoneticPr fontId="5"/>
  </si>
  <si>
    <t>予算案②</t>
    <rPh sb="0" eb="3">
      <t>ヨサンアン</t>
    </rPh>
    <phoneticPr fontId="5"/>
  </si>
  <si>
    <t>７年度</t>
    <rPh sb="1" eb="3">
      <t>ネンド</t>
    </rPh>
    <phoneticPr fontId="5"/>
  </si>
  <si>
    <t>9節　区画整理事業費補助金</t>
    <rPh sb="1" eb="2">
      <t>セツ</t>
    </rPh>
    <rPh sb="3" eb="5">
      <t>クカク</t>
    </rPh>
    <rPh sb="5" eb="7">
      <t>セイリ</t>
    </rPh>
    <rPh sb="7" eb="9">
      <t>ジギョウ</t>
    </rPh>
    <rPh sb="9" eb="10">
      <t>ヒ</t>
    </rPh>
    <rPh sb="10" eb="13">
      <t>ホジョキン</t>
    </rPh>
    <phoneticPr fontId="5"/>
  </si>
  <si>
    <t>3節　区画整理事業費補助金</t>
    <rPh sb="1" eb="2">
      <t>セツ</t>
    </rPh>
    <rPh sb="3" eb="5">
      <t>クカク</t>
    </rPh>
    <rPh sb="5" eb="7">
      <t>セイリ</t>
    </rPh>
    <rPh sb="7" eb="9">
      <t>ジギョウ</t>
    </rPh>
    <rPh sb="9" eb="10">
      <t>ヒ</t>
    </rPh>
    <rPh sb="10" eb="13">
      <t>ホジョキン</t>
    </rPh>
    <phoneticPr fontId="5"/>
  </si>
  <si>
    <t>マンション耐震化促進事業に対する補助金等</t>
    <rPh sb="5" eb="8">
      <t>タイシンカ</t>
    </rPh>
    <rPh sb="8" eb="10">
      <t>ソクシン</t>
    </rPh>
    <rPh sb="10" eb="12">
      <t>ジギョウ</t>
    </rPh>
    <rPh sb="13" eb="14">
      <t>タイ</t>
    </rPh>
    <rPh sb="16" eb="19">
      <t>ホジョキン</t>
    </rPh>
    <rPh sb="19" eb="20">
      <t>トウ</t>
    </rPh>
    <phoneticPr fontId="10"/>
  </si>
  <si>
    <t>（不用建物売却代）</t>
    <rPh sb="1" eb="3">
      <t>フヨウ</t>
    </rPh>
    <rPh sb="3" eb="5">
      <t>タテモノ</t>
    </rPh>
    <rPh sb="5" eb="7">
      <t>バイキャク</t>
    </rPh>
    <rPh sb="7" eb="8">
      <t>ダイ</t>
    </rPh>
    <phoneticPr fontId="1"/>
  </si>
  <si>
    <t>16節　大阪市住宅供給公社貸付金元利収入</t>
    <rPh sb="2" eb="3">
      <t>セツ</t>
    </rPh>
    <rPh sb="4" eb="7">
      <t>オオサカシ</t>
    </rPh>
    <rPh sb="7" eb="9">
      <t>ジュウタク</t>
    </rPh>
    <rPh sb="9" eb="11">
      <t>キョウキュウ</t>
    </rPh>
    <rPh sb="11" eb="13">
      <t>コウシャ</t>
    </rPh>
    <rPh sb="13" eb="15">
      <t>カシツケ</t>
    </rPh>
    <rPh sb="15" eb="16">
      <t>キン</t>
    </rPh>
    <rPh sb="16" eb="18">
      <t>ガンリ</t>
    </rPh>
    <rPh sb="18" eb="20">
      <t>シュウニュウ</t>
    </rPh>
    <phoneticPr fontId="5"/>
  </si>
  <si>
    <t>10節　大阪市街地開発株式会社貸付金元利収入</t>
    <rPh sb="2" eb="3">
      <t>セツ</t>
    </rPh>
    <rPh sb="4" eb="6">
      <t>オオサカ</t>
    </rPh>
    <rPh sb="6" eb="9">
      <t>シガイチ</t>
    </rPh>
    <rPh sb="9" eb="11">
      <t>カイハツ</t>
    </rPh>
    <rPh sb="11" eb="15">
      <t>カブシキガイシャ</t>
    </rPh>
    <rPh sb="15" eb="17">
      <t>カシツケ</t>
    </rPh>
    <rPh sb="17" eb="18">
      <t>キン</t>
    </rPh>
    <rPh sb="18" eb="20">
      <t>ガンリ</t>
    </rPh>
    <rPh sb="20" eb="22">
      <t>シュウニュウ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</si>
</sst>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游ゴシック"/>
      <family val="2"/>
      <charset val="128"/>
      <scheme val="minor"/>
    </font>
    <font>
      <sz val="6"/>
      <name val="明朝体"/>
      <family val="3"/>
      <charset val="128"/>
    </font>
    <font>
      <sz val="6"/>
      <name val="游ゴシック"/>
      <family val="3"/>
      <charset val="128"/>
      <scheme val="minor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7" fillId="0" borderId="0" applyFont="0" applyFill="0" applyBorder="0" applyAlignment="0" applyProtection="0"/>
    <xf numFmtId="0" fontId="7" fillId="0" borderId="0"/>
    <xf numFmtId="0" fontId="10" fillId="0" borderId="0"/>
  </cellStyleXfs>
  <cellXfs count="83">
    <xf numFmtId="0" fontId="0" fillId="0" borderId="0" xfId="0">
      <alignment vertical="center"/>
    </xf>
    <xf numFmtId="0" fontId="6" fillId="0" borderId="0" xfId="1" applyFont="1" applyAlignment="1">
      <alignment horizontal="right" vertical="center"/>
    </xf>
    <xf numFmtId="0" fontId="9" fillId="0" borderId="5" xfId="1" applyFont="1" applyBorder="1" applyAlignment="1">
      <alignment horizontal="distributed" vertical="center" justifyLastLine="1"/>
    </xf>
    <xf numFmtId="0" fontId="9" fillId="0" borderId="12" xfId="1" applyFont="1" applyBorder="1" applyAlignment="1">
      <alignment horizontal="distributed" vertical="center" justifyLastLine="1"/>
    </xf>
    <xf numFmtId="38" fontId="9" fillId="0" borderId="18" xfId="2" applyFont="1" applyFill="1" applyBorder="1" applyAlignment="1">
      <alignment horizontal="left" vertical="center" wrapText="1"/>
    </xf>
    <xf numFmtId="0" fontId="11" fillId="0" borderId="0" xfId="1" applyFont="1" applyAlignment="1">
      <alignment vertical="center"/>
    </xf>
    <xf numFmtId="49" fontId="12" fillId="0" borderId="0" xfId="1" applyNumberFormat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176" fontId="12" fillId="0" borderId="0" xfId="1" applyNumberFormat="1" applyFont="1" applyAlignment="1">
      <alignment horizontal="center" vertical="center"/>
    </xf>
    <xf numFmtId="176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176" fontId="12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176" fontId="13" fillId="0" borderId="0" xfId="1" applyNumberFormat="1" applyFont="1" applyAlignment="1">
      <alignment horizontal="left" vertical="center"/>
    </xf>
    <xf numFmtId="49" fontId="12" fillId="0" borderId="0" xfId="1" applyNumberFormat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 wrapText="1"/>
    </xf>
    <xf numFmtId="176" fontId="15" fillId="0" borderId="0" xfId="1" applyNumberFormat="1" applyFont="1" applyAlignment="1">
      <alignment horizontal="right" vertical="center" wrapText="1"/>
    </xf>
    <xf numFmtId="176" fontId="7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distributed" vertical="center" justifyLastLine="1"/>
    </xf>
    <xf numFmtId="0" fontId="9" fillId="0" borderId="8" xfId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shrinkToFit="1"/>
    </xf>
    <xf numFmtId="176" fontId="12" fillId="0" borderId="18" xfId="1" applyNumberFormat="1" applyFont="1" applyBorder="1" applyAlignment="1">
      <alignment horizontal="right" vertical="center" shrinkToFit="1"/>
    </xf>
    <xf numFmtId="0" fontId="11" fillId="0" borderId="15" xfId="1" applyFont="1" applyBorder="1" applyAlignment="1">
      <alignment horizontal="left" vertical="center"/>
    </xf>
    <xf numFmtId="176" fontId="9" fillId="0" borderId="19" xfId="1" applyNumberFormat="1" applyFont="1" applyBorder="1" applyAlignment="1">
      <alignment horizontal="right" vertical="center" shrinkToFit="1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9" xfId="3" applyFont="1" applyBorder="1" applyAlignment="1">
      <alignment vertical="center"/>
    </xf>
    <xf numFmtId="49" fontId="9" fillId="0" borderId="20" xfId="1" applyNumberFormat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left" vertical="center" wrapText="1"/>
    </xf>
    <xf numFmtId="49" fontId="9" fillId="0" borderId="18" xfId="1" applyNumberFormat="1" applyFont="1" applyBorder="1" applyAlignment="1">
      <alignment vertical="center" wrapText="1"/>
    </xf>
    <xf numFmtId="0" fontId="17" fillId="0" borderId="15" xfId="1" applyFont="1" applyBorder="1" applyAlignment="1">
      <alignment horizontal="left" vertical="center"/>
    </xf>
    <xf numFmtId="49" fontId="9" fillId="0" borderId="21" xfId="1" applyNumberFormat="1" applyFont="1" applyBorder="1" applyAlignment="1">
      <alignment horizontal="center" vertical="center" wrapText="1"/>
    </xf>
    <xf numFmtId="49" fontId="9" fillId="0" borderId="20" xfId="1" applyNumberFormat="1" applyFont="1" applyBorder="1" applyAlignment="1">
      <alignment vertical="center" wrapText="1"/>
    </xf>
    <xf numFmtId="49" fontId="9" fillId="0" borderId="12" xfId="1" applyNumberFormat="1" applyFont="1" applyBorder="1" applyAlignment="1">
      <alignment vertical="center" wrapText="1"/>
    </xf>
    <xf numFmtId="176" fontId="12" fillId="0" borderId="12" xfId="1" applyNumberFormat="1" applyFont="1" applyBorder="1" applyAlignment="1">
      <alignment horizontal="right" vertical="center" shrinkToFit="1"/>
    </xf>
    <xf numFmtId="0" fontId="11" fillId="0" borderId="9" xfId="1" applyFont="1" applyBorder="1" applyAlignment="1">
      <alignment horizontal="left" vertical="center"/>
    </xf>
    <xf numFmtId="0" fontId="9" fillId="0" borderId="13" xfId="3" applyFont="1" applyBorder="1" applyAlignment="1">
      <alignment vertical="center"/>
    </xf>
    <xf numFmtId="49" fontId="18" fillId="0" borderId="12" xfId="1" applyNumberFormat="1" applyFont="1" applyBorder="1" applyAlignment="1">
      <alignment vertical="center" wrapText="1"/>
    </xf>
    <xf numFmtId="38" fontId="9" fillId="0" borderId="12" xfId="2" applyFont="1" applyFill="1" applyBorder="1" applyAlignment="1">
      <alignment horizontal="left" vertical="center" wrapText="1"/>
    </xf>
    <xf numFmtId="49" fontId="9" fillId="0" borderId="21" xfId="1" applyNumberFormat="1" applyFont="1" applyBorder="1" applyAlignment="1">
      <alignment vertical="center" wrapText="1"/>
    </xf>
    <xf numFmtId="0" fontId="9" fillId="0" borderId="12" xfId="1" applyFont="1" applyBorder="1" applyAlignment="1">
      <alignment horizontal="left" vertical="center" wrapText="1"/>
    </xf>
    <xf numFmtId="49" fontId="9" fillId="0" borderId="12" xfId="1" applyNumberFormat="1" applyFont="1" applyBorder="1" applyAlignment="1">
      <alignment horizontal="center" vertical="center" wrapText="1"/>
    </xf>
    <xf numFmtId="49" fontId="9" fillId="0" borderId="11" xfId="1" applyNumberFormat="1" applyFont="1" applyBorder="1" applyAlignment="1">
      <alignment vertical="center" wrapText="1"/>
    </xf>
    <xf numFmtId="49" fontId="9" fillId="0" borderId="18" xfId="1" applyNumberFormat="1" applyFont="1" applyBorder="1" applyAlignment="1">
      <alignment horizontal="center" vertical="center" wrapText="1"/>
    </xf>
    <xf numFmtId="49" fontId="9" fillId="0" borderId="17" xfId="1" applyNumberFormat="1" applyFont="1" applyBorder="1" applyAlignment="1">
      <alignment vertical="center" wrapText="1"/>
    </xf>
    <xf numFmtId="0" fontId="9" fillId="0" borderId="23" xfId="1" applyFont="1" applyBorder="1" applyAlignment="1">
      <alignment horizontal="left" vertical="center" wrapText="1"/>
    </xf>
    <xf numFmtId="176" fontId="12" fillId="0" borderId="23" xfId="1" applyNumberFormat="1" applyFont="1" applyBorder="1" applyAlignment="1">
      <alignment horizontal="right" vertical="center" shrinkToFit="1"/>
    </xf>
    <xf numFmtId="176" fontId="12" fillId="0" borderId="24" xfId="1" applyNumberFormat="1" applyFont="1" applyBorder="1" applyAlignment="1">
      <alignment horizontal="right" vertical="center" shrinkToFit="1"/>
    </xf>
    <xf numFmtId="0" fontId="11" fillId="0" borderId="24" xfId="1" applyFont="1" applyBorder="1" applyAlignment="1">
      <alignment horizontal="left" vertical="center"/>
    </xf>
    <xf numFmtId="0" fontId="9" fillId="0" borderId="25" xfId="3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 wrapText="1"/>
    </xf>
    <xf numFmtId="49" fontId="9" fillId="0" borderId="3" xfId="1" applyNumberFormat="1" applyFont="1" applyBorder="1" applyAlignment="1">
      <alignment horizontal="distributed" vertical="center" wrapText="1" justifyLastLine="1"/>
    </xf>
    <xf numFmtId="49" fontId="9" fillId="0" borderId="4" xfId="1" applyNumberFormat="1" applyFont="1" applyBorder="1" applyAlignment="1">
      <alignment horizontal="distributed" vertical="center" wrapText="1" justifyLastLine="1"/>
    </xf>
    <xf numFmtId="49" fontId="9" fillId="0" borderId="5" xfId="1" applyNumberFormat="1" applyFont="1" applyBorder="1" applyAlignment="1">
      <alignment horizontal="distributed" vertical="center" wrapText="1" justifyLastLine="1"/>
    </xf>
    <xf numFmtId="49" fontId="9" fillId="0" borderId="9" xfId="1" applyNumberFormat="1" applyFont="1" applyBorder="1" applyAlignment="1">
      <alignment horizontal="distributed" vertical="center" wrapText="1" justifyLastLine="1"/>
    </xf>
    <xf numFmtId="49" fontId="9" fillId="0" borderId="10" xfId="1" applyNumberFormat="1" applyFont="1" applyBorder="1" applyAlignment="1">
      <alignment horizontal="distributed" vertical="center" wrapText="1" justifyLastLine="1"/>
    </xf>
    <xf numFmtId="49" fontId="9" fillId="0" borderId="11" xfId="1" applyNumberFormat="1" applyFont="1" applyBorder="1" applyAlignment="1">
      <alignment horizontal="distributed" vertical="center" wrapText="1" justifyLastLine="1"/>
    </xf>
    <xf numFmtId="0" fontId="9" fillId="0" borderId="6" xfId="1" applyFont="1" applyBorder="1" applyAlignment="1">
      <alignment horizontal="distributed" vertical="center" wrapText="1" justifyLastLine="1"/>
    </xf>
    <xf numFmtId="0" fontId="9" fillId="0" borderId="12" xfId="1" applyFont="1" applyBorder="1" applyAlignment="1">
      <alignment horizontal="distributed" vertical="center" wrapText="1" justifyLastLine="1"/>
    </xf>
    <xf numFmtId="0" fontId="9" fillId="0" borderId="3" xfId="1" applyFont="1" applyBorder="1" applyAlignment="1">
      <alignment horizontal="distributed" vertical="center" justifyLastLine="1"/>
    </xf>
    <xf numFmtId="0" fontId="9" fillId="0" borderId="7" xfId="1" applyFont="1" applyBorder="1" applyAlignment="1">
      <alignment horizontal="distributed" vertical="center" justifyLastLine="1"/>
    </xf>
    <xf numFmtId="0" fontId="9" fillId="0" borderId="9" xfId="1" applyFont="1" applyBorder="1" applyAlignment="1">
      <alignment horizontal="distributed" vertical="center" justifyLastLine="1"/>
    </xf>
    <xf numFmtId="0" fontId="9" fillId="0" borderId="13" xfId="1" applyFont="1" applyBorder="1" applyAlignment="1">
      <alignment horizontal="distributed" vertical="center" justifyLastLine="1"/>
    </xf>
    <xf numFmtId="49" fontId="9" fillId="0" borderId="15" xfId="1" applyNumberFormat="1" applyFont="1" applyBorder="1" applyAlignment="1">
      <alignment vertical="center" wrapText="1"/>
    </xf>
    <xf numFmtId="49" fontId="9" fillId="0" borderId="16" xfId="1" applyNumberFormat="1" applyFont="1" applyBorder="1" applyAlignment="1">
      <alignment vertical="center" wrapText="1"/>
    </xf>
    <xf numFmtId="49" fontId="9" fillId="0" borderId="17" xfId="1" applyNumberFormat="1" applyFont="1" applyBorder="1" applyAlignment="1">
      <alignment vertical="center" wrapText="1"/>
    </xf>
    <xf numFmtId="49" fontId="9" fillId="0" borderId="18" xfId="1" applyNumberFormat="1" applyFont="1" applyBorder="1" applyAlignment="1">
      <alignment vertical="center" wrapText="1"/>
    </xf>
    <xf numFmtId="49" fontId="9" fillId="0" borderId="9" xfId="1" applyNumberFormat="1" applyFont="1" applyBorder="1" applyAlignment="1">
      <alignment vertical="center" wrapText="1"/>
    </xf>
    <xf numFmtId="49" fontId="9" fillId="0" borderId="10" xfId="1" applyNumberFormat="1" applyFont="1" applyBorder="1" applyAlignment="1">
      <alignment vertical="center" wrapText="1"/>
    </xf>
    <xf numFmtId="49" fontId="9" fillId="0" borderId="11" xfId="1" applyNumberFormat="1" applyFont="1" applyBorder="1" applyAlignment="1">
      <alignment vertical="center" wrapText="1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</cellXfs>
  <cellStyles count="5">
    <cellStyle name="桁区切り 2 2" xfId="2" xr:uid="{2351A301-AFFE-4E91-B4DF-4EB7F644F53E}"/>
    <cellStyle name="標準" xfId="0" builtinId="0"/>
    <cellStyle name="標準 2" xfId="3" xr:uid="{C5768415-0776-44D6-9449-E3EC785F8906}"/>
    <cellStyle name="標準 3" xfId="4" xr:uid="{549F7BE6-08E4-484A-8DF8-184A76008E55}"/>
    <cellStyle name="標準_③予算事業別調書(目次様式)" xfId="1" xr:uid="{1FCE776B-118D-4340-BC8B-336BD9C7C3F3}"/>
  </cellStyles>
  <dxfs count="4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5740F-E4F8-4539-80BD-B68ECC495E08}">
  <sheetPr codeName="Sheet1">
    <tabColor rgb="FFFFFF00"/>
    <pageSetUpPr fitToPage="1"/>
  </sheetPr>
  <dimension ref="A1:K99"/>
  <sheetViews>
    <sheetView tabSelected="1" view="pageBreakPreview" zoomScale="115" zoomScaleNormal="100" zoomScaleSheetLayoutView="115" workbookViewId="0">
      <pane ySplit="7" topLeftCell="A63" activePane="bottomLeft" state="frozen"/>
      <selection activeCell="O11" sqref="O11"/>
      <selection pane="bottomLeft" activeCell="F71" sqref="F71"/>
    </sheetView>
  </sheetViews>
  <sheetFormatPr defaultColWidth="8.625" defaultRowHeight="18" customHeight="1"/>
  <cols>
    <col min="1" max="1" width="3.75" style="21" customWidth="1"/>
    <col min="2" max="4" width="1.25" style="6" customWidth="1"/>
    <col min="5" max="5" width="25" style="6" customWidth="1"/>
    <col min="6" max="6" width="31.25" style="13" customWidth="1"/>
    <col min="7" max="8" width="11.25" style="9" customWidth="1"/>
    <col min="9" max="9" width="11.25" style="14" customWidth="1"/>
    <col min="10" max="10" width="5" style="15" customWidth="1"/>
    <col min="11" max="11" width="5" style="16" customWidth="1"/>
    <col min="12" max="16384" width="8.625" style="11"/>
  </cols>
  <sheetData>
    <row r="1" spans="1:11" ht="18" customHeight="1">
      <c r="A1" s="5" t="s">
        <v>0</v>
      </c>
      <c r="C1" s="7"/>
      <c r="D1" s="7"/>
      <c r="E1" s="7"/>
      <c r="F1" s="8"/>
      <c r="I1" s="10"/>
      <c r="J1" s="60"/>
      <c r="K1" s="60"/>
    </row>
    <row r="2" spans="1:11" ht="14.25" customHeight="1">
      <c r="A2" s="11"/>
      <c r="C2" s="12"/>
      <c r="D2" s="12"/>
      <c r="E2" s="12"/>
    </row>
    <row r="3" spans="1:11" ht="12.75">
      <c r="A3" s="17"/>
      <c r="C3" s="18"/>
      <c r="D3" s="18"/>
      <c r="E3" s="18"/>
      <c r="F3" s="19"/>
      <c r="I3" s="20"/>
    </row>
    <row r="4" spans="1:11" ht="15" customHeight="1">
      <c r="G4" s="61"/>
      <c r="H4" s="61"/>
      <c r="I4" s="22"/>
      <c r="K4" s="1" t="s">
        <v>1</v>
      </c>
    </row>
    <row r="5" spans="1:11" ht="27.75" customHeight="1" thickBot="1">
      <c r="F5" s="23"/>
      <c r="G5" s="24"/>
      <c r="H5" s="24"/>
      <c r="I5" s="25"/>
      <c r="J5" s="26"/>
      <c r="K5" s="22" t="s">
        <v>2</v>
      </c>
    </row>
    <row r="6" spans="1:11" ht="15" customHeight="1">
      <c r="A6" s="27" t="s">
        <v>3</v>
      </c>
      <c r="B6" s="62" t="s">
        <v>4</v>
      </c>
      <c r="C6" s="63"/>
      <c r="D6" s="63"/>
      <c r="E6" s="64"/>
      <c r="F6" s="68" t="s">
        <v>5</v>
      </c>
      <c r="G6" s="2" t="s">
        <v>6</v>
      </c>
      <c r="H6" s="2" t="s">
        <v>116</v>
      </c>
      <c r="I6" s="28" t="s">
        <v>7</v>
      </c>
      <c r="J6" s="70" t="s">
        <v>8</v>
      </c>
      <c r="K6" s="71"/>
    </row>
    <row r="7" spans="1:11" ht="15" customHeight="1">
      <c r="A7" s="29" t="s">
        <v>9</v>
      </c>
      <c r="B7" s="65"/>
      <c r="C7" s="66"/>
      <c r="D7" s="66"/>
      <c r="E7" s="67"/>
      <c r="F7" s="69"/>
      <c r="G7" s="3" t="s">
        <v>10</v>
      </c>
      <c r="H7" s="3" t="s">
        <v>115</v>
      </c>
      <c r="I7" s="30" t="s">
        <v>11</v>
      </c>
      <c r="J7" s="72"/>
      <c r="K7" s="73"/>
    </row>
    <row r="8" spans="1:11" ht="27" customHeight="1">
      <c r="A8" s="31">
        <v>1</v>
      </c>
      <c r="B8" s="74" t="s">
        <v>12</v>
      </c>
      <c r="C8" s="75"/>
      <c r="D8" s="75"/>
      <c r="E8" s="76"/>
      <c r="F8" s="4"/>
      <c r="G8" s="32">
        <f>SUM(G9,G15)</f>
        <v>40193031</v>
      </c>
      <c r="H8" s="32">
        <f>SUM(H9,H15)</f>
        <v>40453654</v>
      </c>
      <c r="I8" s="32">
        <f t="shared" ref="I8:I72" si="0">+H8-G8</f>
        <v>260623</v>
      </c>
      <c r="J8" s="33"/>
      <c r="K8" s="34"/>
    </row>
    <row r="9" spans="1:11" ht="27" customHeight="1">
      <c r="A9" s="31">
        <v>2</v>
      </c>
      <c r="B9" s="35"/>
      <c r="C9" s="74" t="s">
        <v>13</v>
      </c>
      <c r="D9" s="75"/>
      <c r="E9" s="76"/>
      <c r="F9" s="4"/>
      <c r="G9" s="32">
        <f>SUM(G10,G12)</f>
        <v>40185648</v>
      </c>
      <c r="H9" s="32">
        <f>SUM(H10,H12)</f>
        <v>40446371</v>
      </c>
      <c r="I9" s="32">
        <f t="shared" si="0"/>
        <v>260723</v>
      </c>
      <c r="J9" s="33"/>
      <c r="K9" s="36"/>
    </row>
    <row r="10" spans="1:11" ht="27" customHeight="1">
      <c r="A10" s="31">
        <v>3</v>
      </c>
      <c r="B10" s="37"/>
      <c r="C10" s="37"/>
      <c r="D10" s="74" t="s">
        <v>14</v>
      </c>
      <c r="E10" s="76"/>
      <c r="F10" s="38"/>
      <c r="G10" s="32">
        <f>G11</f>
        <v>1578</v>
      </c>
      <c r="H10" s="32">
        <f>H11</f>
        <v>1648</v>
      </c>
      <c r="I10" s="32">
        <f t="shared" si="0"/>
        <v>70</v>
      </c>
      <c r="J10" s="33"/>
      <c r="K10" s="36"/>
    </row>
    <row r="11" spans="1:11" ht="27" customHeight="1">
      <c r="A11" s="31">
        <v>4</v>
      </c>
      <c r="B11" s="37"/>
      <c r="C11" s="37"/>
      <c r="D11" s="37"/>
      <c r="E11" s="39" t="s">
        <v>15</v>
      </c>
      <c r="F11" s="38" t="s">
        <v>16</v>
      </c>
      <c r="G11" s="32">
        <v>1578</v>
      </c>
      <c r="H11" s="32">
        <v>1648</v>
      </c>
      <c r="I11" s="32">
        <f t="shared" si="0"/>
        <v>70</v>
      </c>
      <c r="J11" s="40"/>
      <c r="K11" s="36"/>
    </row>
    <row r="12" spans="1:11" ht="27" customHeight="1">
      <c r="A12" s="31">
        <v>5</v>
      </c>
      <c r="B12" s="37"/>
      <c r="C12" s="37"/>
      <c r="D12" s="74" t="s">
        <v>17</v>
      </c>
      <c r="E12" s="76"/>
      <c r="F12" s="38"/>
      <c r="G12" s="32">
        <f>SUM(G13:G14)</f>
        <v>40184070</v>
      </c>
      <c r="H12" s="32">
        <f>SUM(H13:H14)</f>
        <v>40444723</v>
      </c>
      <c r="I12" s="32">
        <f t="shared" si="0"/>
        <v>260653</v>
      </c>
      <c r="J12" s="33"/>
      <c r="K12" s="36"/>
    </row>
    <row r="13" spans="1:11" ht="27" customHeight="1">
      <c r="A13" s="31">
        <v>6</v>
      </c>
      <c r="B13" s="37"/>
      <c r="C13" s="37"/>
      <c r="D13" s="41"/>
      <c r="E13" s="39" t="s">
        <v>18</v>
      </c>
      <c r="F13" s="38" t="s">
        <v>19</v>
      </c>
      <c r="G13" s="32">
        <v>40117756</v>
      </c>
      <c r="H13" s="32">
        <v>40378404</v>
      </c>
      <c r="I13" s="32">
        <f t="shared" si="0"/>
        <v>260648</v>
      </c>
      <c r="J13" s="33"/>
      <c r="K13" s="36"/>
    </row>
    <row r="14" spans="1:11" ht="27" customHeight="1">
      <c r="A14" s="31">
        <v>7</v>
      </c>
      <c r="B14" s="37"/>
      <c r="C14" s="37"/>
      <c r="D14" s="37"/>
      <c r="E14" s="42" t="s">
        <v>20</v>
      </c>
      <c r="F14" s="43" t="s">
        <v>21</v>
      </c>
      <c r="G14" s="44">
        <v>66314</v>
      </c>
      <c r="H14" s="44">
        <v>66319</v>
      </c>
      <c r="I14" s="44">
        <f t="shared" si="0"/>
        <v>5</v>
      </c>
      <c r="J14" s="45"/>
      <c r="K14" s="46"/>
    </row>
    <row r="15" spans="1:11" ht="27" customHeight="1">
      <c r="A15" s="31">
        <v>8</v>
      </c>
      <c r="B15" s="37"/>
      <c r="C15" s="77" t="s">
        <v>22</v>
      </c>
      <c r="D15" s="77"/>
      <c r="E15" s="77"/>
      <c r="F15" s="4"/>
      <c r="G15" s="32">
        <f>SUM(G16,G18)</f>
        <v>7383</v>
      </c>
      <c r="H15" s="32">
        <f>SUM(H16,H18)</f>
        <v>7283</v>
      </c>
      <c r="I15" s="32">
        <f t="shared" si="0"/>
        <v>-100</v>
      </c>
      <c r="J15" s="33"/>
      <c r="K15" s="36"/>
    </row>
    <row r="16" spans="1:11" ht="27" customHeight="1">
      <c r="A16" s="31">
        <v>9</v>
      </c>
      <c r="B16" s="37"/>
      <c r="C16" s="37"/>
      <c r="D16" s="74" t="s">
        <v>23</v>
      </c>
      <c r="E16" s="76"/>
      <c r="F16" s="38"/>
      <c r="G16" s="32">
        <f>G17</f>
        <v>42</v>
      </c>
      <c r="H16" s="32">
        <f>H17</f>
        <v>42</v>
      </c>
      <c r="I16" s="32">
        <f t="shared" si="0"/>
        <v>0</v>
      </c>
      <c r="J16" s="33"/>
      <c r="K16" s="36"/>
    </row>
    <row r="17" spans="1:11" ht="27" customHeight="1">
      <c r="A17" s="31">
        <v>10</v>
      </c>
      <c r="B17" s="37"/>
      <c r="C17" s="37"/>
      <c r="D17" s="37"/>
      <c r="E17" s="39" t="s">
        <v>24</v>
      </c>
      <c r="F17" s="38" t="s">
        <v>25</v>
      </c>
      <c r="G17" s="32">
        <v>42</v>
      </c>
      <c r="H17" s="32">
        <v>42</v>
      </c>
      <c r="I17" s="32">
        <f t="shared" si="0"/>
        <v>0</v>
      </c>
      <c r="J17" s="33"/>
      <c r="K17" s="36"/>
    </row>
    <row r="18" spans="1:11" ht="27" customHeight="1">
      <c r="A18" s="31">
        <v>11</v>
      </c>
      <c r="B18" s="37"/>
      <c r="C18" s="37"/>
      <c r="D18" s="74" t="s">
        <v>26</v>
      </c>
      <c r="E18" s="76"/>
      <c r="F18" s="38"/>
      <c r="G18" s="32">
        <f>SUM(G19:G20)</f>
        <v>7341</v>
      </c>
      <c r="H18" s="32">
        <f>SUM(H19:H20)</f>
        <v>7241</v>
      </c>
      <c r="I18" s="32">
        <f t="shared" si="0"/>
        <v>-100</v>
      </c>
      <c r="J18" s="33"/>
      <c r="K18" s="36"/>
    </row>
    <row r="19" spans="1:11" ht="40.5" customHeight="1">
      <c r="A19" s="31">
        <v>12</v>
      </c>
      <c r="B19" s="37"/>
      <c r="C19" s="37"/>
      <c r="D19" s="37"/>
      <c r="E19" s="43" t="s">
        <v>27</v>
      </c>
      <c r="F19" s="43" t="s">
        <v>28</v>
      </c>
      <c r="G19" s="44">
        <v>6812</v>
      </c>
      <c r="H19" s="44">
        <v>6767</v>
      </c>
      <c r="I19" s="44">
        <f t="shared" si="0"/>
        <v>-45</v>
      </c>
      <c r="J19" s="45"/>
      <c r="K19" s="46"/>
    </row>
    <row r="20" spans="1:11" ht="27" customHeight="1">
      <c r="A20" s="31">
        <v>13</v>
      </c>
      <c r="B20" s="37"/>
      <c r="C20" s="37"/>
      <c r="D20" s="37"/>
      <c r="E20" s="39" t="s">
        <v>29</v>
      </c>
      <c r="F20" s="39" t="s">
        <v>30</v>
      </c>
      <c r="G20" s="32">
        <v>529</v>
      </c>
      <c r="H20" s="32">
        <v>474</v>
      </c>
      <c r="I20" s="32">
        <f t="shared" si="0"/>
        <v>-55</v>
      </c>
      <c r="J20" s="33"/>
      <c r="K20" s="36"/>
    </row>
    <row r="21" spans="1:11" ht="27" customHeight="1">
      <c r="A21" s="31">
        <v>14</v>
      </c>
      <c r="B21" s="74" t="s">
        <v>31</v>
      </c>
      <c r="C21" s="75"/>
      <c r="D21" s="75"/>
      <c r="E21" s="76"/>
      <c r="F21" s="4"/>
      <c r="G21" s="32">
        <f>G22</f>
        <v>21926229</v>
      </c>
      <c r="H21" s="32">
        <f>H22</f>
        <v>23087860</v>
      </c>
      <c r="I21" s="32">
        <f t="shared" si="0"/>
        <v>1161631</v>
      </c>
      <c r="J21" s="33"/>
      <c r="K21" s="34"/>
    </row>
    <row r="22" spans="1:11" ht="27" customHeight="1">
      <c r="A22" s="31">
        <v>15</v>
      </c>
      <c r="B22" s="37"/>
      <c r="C22" s="74" t="s">
        <v>32</v>
      </c>
      <c r="D22" s="75"/>
      <c r="E22" s="76"/>
      <c r="F22" s="4"/>
      <c r="G22" s="32">
        <f>SUM(G23,G25)</f>
        <v>21926229</v>
      </c>
      <c r="H22" s="32">
        <f>SUM(H23,H25)</f>
        <v>23087860</v>
      </c>
      <c r="I22" s="32">
        <f t="shared" si="0"/>
        <v>1161631</v>
      </c>
      <c r="J22" s="33"/>
      <c r="K22" s="36"/>
    </row>
    <row r="23" spans="1:11" ht="27" customHeight="1">
      <c r="A23" s="31">
        <v>16</v>
      </c>
      <c r="B23" s="37"/>
      <c r="C23" s="37"/>
      <c r="D23" s="74" t="s">
        <v>111</v>
      </c>
      <c r="E23" s="76"/>
      <c r="F23" s="38"/>
      <c r="G23" s="32">
        <f>G24</f>
        <v>909474</v>
      </c>
      <c r="H23" s="32">
        <f>H24</f>
        <v>837679</v>
      </c>
      <c r="I23" s="32">
        <f t="shared" si="0"/>
        <v>-71795</v>
      </c>
      <c r="J23" s="33"/>
      <c r="K23" s="36"/>
    </row>
    <row r="24" spans="1:11" ht="40.5" customHeight="1">
      <c r="A24" s="31">
        <v>17</v>
      </c>
      <c r="B24" s="37"/>
      <c r="C24" s="37"/>
      <c r="D24" s="37"/>
      <c r="E24" s="43" t="s">
        <v>117</v>
      </c>
      <c r="F24" s="47" t="s">
        <v>33</v>
      </c>
      <c r="G24" s="44">
        <v>909474</v>
      </c>
      <c r="H24" s="44">
        <v>837679</v>
      </c>
      <c r="I24" s="44">
        <f t="shared" si="0"/>
        <v>-71795</v>
      </c>
      <c r="J24" s="45"/>
      <c r="K24" s="46"/>
    </row>
    <row r="25" spans="1:11" ht="27" customHeight="1">
      <c r="A25" s="31">
        <v>18</v>
      </c>
      <c r="B25" s="37"/>
      <c r="C25" s="37"/>
      <c r="D25" s="74" t="s">
        <v>112</v>
      </c>
      <c r="E25" s="76"/>
      <c r="F25" s="38"/>
      <c r="G25" s="32">
        <f>SUM(G26:G27)</f>
        <v>21016755</v>
      </c>
      <c r="H25" s="32">
        <f>SUM(H26:H27)</f>
        <v>22250181</v>
      </c>
      <c r="I25" s="32">
        <f t="shared" si="0"/>
        <v>1233426</v>
      </c>
      <c r="J25" s="33"/>
      <c r="K25" s="36"/>
    </row>
    <row r="26" spans="1:11" ht="27" customHeight="1">
      <c r="A26" s="31">
        <v>19</v>
      </c>
      <c r="B26" s="37"/>
      <c r="C26" s="37"/>
      <c r="D26" s="37"/>
      <c r="E26" s="43" t="s">
        <v>34</v>
      </c>
      <c r="F26" s="38" t="s">
        <v>35</v>
      </c>
      <c r="G26" s="44">
        <v>5389876</v>
      </c>
      <c r="H26" s="44">
        <v>6536738</v>
      </c>
      <c r="I26" s="44">
        <f t="shared" si="0"/>
        <v>1146862</v>
      </c>
      <c r="J26" s="45"/>
      <c r="K26" s="46"/>
    </row>
    <row r="27" spans="1:11" ht="27" customHeight="1">
      <c r="A27" s="31">
        <v>20</v>
      </c>
      <c r="B27" s="37"/>
      <c r="C27" s="37"/>
      <c r="D27" s="37"/>
      <c r="E27" s="39" t="s">
        <v>36</v>
      </c>
      <c r="F27" s="38" t="s">
        <v>37</v>
      </c>
      <c r="G27" s="32">
        <v>15626879</v>
      </c>
      <c r="H27" s="32">
        <v>15713443</v>
      </c>
      <c r="I27" s="32">
        <f t="shared" si="0"/>
        <v>86564</v>
      </c>
      <c r="J27" s="33"/>
      <c r="K27" s="36"/>
    </row>
    <row r="28" spans="1:11" ht="27" customHeight="1">
      <c r="A28" s="31">
        <v>21</v>
      </c>
      <c r="B28" s="74" t="s">
        <v>38</v>
      </c>
      <c r="C28" s="75"/>
      <c r="D28" s="75"/>
      <c r="E28" s="76"/>
      <c r="F28" s="4"/>
      <c r="G28" s="32">
        <f>SUM(G29,G34)</f>
        <v>63212</v>
      </c>
      <c r="H28" s="32">
        <f>SUM(H29,H34)</f>
        <v>63139</v>
      </c>
      <c r="I28" s="32">
        <f t="shared" si="0"/>
        <v>-73</v>
      </c>
      <c r="J28" s="33"/>
      <c r="K28" s="34"/>
    </row>
    <row r="29" spans="1:11" ht="27" customHeight="1">
      <c r="A29" s="31">
        <v>22</v>
      </c>
      <c r="B29" s="37"/>
      <c r="C29" s="78" t="s">
        <v>39</v>
      </c>
      <c r="D29" s="79"/>
      <c r="E29" s="80"/>
      <c r="F29" s="48"/>
      <c r="G29" s="44">
        <f>SUM(G30,G32)</f>
        <v>63162</v>
      </c>
      <c r="H29" s="44">
        <f>SUM(H30,H32)</f>
        <v>63090</v>
      </c>
      <c r="I29" s="44">
        <f t="shared" si="0"/>
        <v>-72</v>
      </c>
      <c r="J29" s="45"/>
      <c r="K29" s="46"/>
    </row>
    <row r="30" spans="1:11" ht="27" customHeight="1">
      <c r="A30" s="31">
        <v>23</v>
      </c>
      <c r="B30" s="37"/>
      <c r="C30" s="37"/>
      <c r="D30" s="74" t="s">
        <v>40</v>
      </c>
      <c r="E30" s="76"/>
      <c r="F30" s="38"/>
      <c r="G30" s="32">
        <f>G31</f>
        <v>41004</v>
      </c>
      <c r="H30" s="32">
        <f>H31</f>
        <v>41004</v>
      </c>
      <c r="I30" s="32">
        <f t="shared" si="0"/>
        <v>0</v>
      </c>
      <c r="J30" s="33"/>
      <c r="K30" s="36"/>
    </row>
    <row r="31" spans="1:11" ht="40.5" customHeight="1">
      <c r="A31" s="31">
        <v>24</v>
      </c>
      <c r="B31" s="37"/>
      <c r="C31" s="37"/>
      <c r="D31" s="37"/>
      <c r="E31" s="49" t="s">
        <v>118</v>
      </c>
      <c r="F31" s="38" t="s">
        <v>41</v>
      </c>
      <c r="G31" s="32">
        <v>41004</v>
      </c>
      <c r="H31" s="32">
        <v>41004</v>
      </c>
      <c r="I31" s="32">
        <f t="shared" si="0"/>
        <v>0</v>
      </c>
      <c r="J31" s="33"/>
      <c r="K31" s="36"/>
    </row>
    <row r="32" spans="1:11" ht="27" customHeight="1">
      <c r="A32" s="31">
        <v>25</v>
      </c>
      <c r="B32" s="37"/>
      <c r="C32" s="37"/>
      <c r="D32" s="77" t="s">
        <v>42</v>
      </c>
      <c r="E32" s="77"/>
      <c r="F32" s="50"/>
      <c r="G32" s="44">
        <f>G33</f>
        <v>22158</v>
      </c>
      <c r="H32" s="44">
        <f>H33</f>
        <v>22086</v>
      </c>
      <c r="I32" s="44">
        <f t="shared" si="0"/>
        <v>-72</v>
      </c>
      <c r="J32" s="45"/>
      <c r="K32" s="46"/>
    </row>
    <row r="33" spans="1:11" ht="40.5" customHeight="1">
      <c r="A33" s="31">
        <v>26</v>
      </c>
      <c r="B33" s="37"/>
      <c r="C33" s="37"/>
      <c r="D33" s="37"/>
      <c r="E33" s="43" t="s">
        <v>43</v>
      </c>
      <c r="F33" s="50" t="s">
        <v>119</v>
      </c>
      <c r="G33" s="44">
        <v>22158</v>
      </c>
      <c r="H33" s="44">
        <v>22086</v>
      </c>
      <c r="I33" s="44">
        <f t="shared" si="0"/>
        <v>-72</v>
      </c>
      <c r="J33" s="45"/>
      <c r="K33" s="46"/>
    </row>
    <row r="34" spans="1:11" ht="27" customHeight="1">
      <c r="A34" s="31">
        <v>27</v>
      </c>
      <c r="B34" s="37"/>
      <c r="C34" s="74" t="s">
        <v>44</v>
      </c>
      <c r="D34" s="75"/>
      <c r="E34" s="76"/>
      <c r="F34" s="48"/>
      <c r="G34" s="32">
        <f>G35</f>
        <v>50</v>
      </c>
      <c r="H34" s="32">
        <f>H35</f>
        <v>49</v>
      </c>
      <c r="I34" s="32">
        <f t="shared" si="0"/>
        <v>-1</v>
      </c>
      <c r="J34" s="33"/>
      <c r="K34" s="36"/>
    </row>
    <row r="35" spans="1:11" ht="27" customHeight="1">
      <c r="A35" s="31">
        <v>28</v>
      </c>
      <c r="B35" s="37"/>
      <c r="C35" s="37"/>
      <c r="D35" s="74" t="s">
        <v>45</v>
      </c>
      <c r="E35" s="76"/>
      <c r="F35" s="38"/>
      <c r="G35" s="32">
        <f>SUM(G36:G37)</f>
        <v>50</v>
      </c>
      <c r="H35" s="32">
        <f>SUM(H36:H37)</f>
        <v>49</v>
      </c>
      <c r="I35" s="32">
        <f t="shared" si="0"/>
        <v>-1</v>
      </c>
      <c r="J35" s="33"/>
      <c r="K35" s="36"/>
    </row>
    <row r="36" spans="1:11" ht="27" customHeight="1">
      <c r="A36" s="31">
        <v>29</v>
      </c>
      <c r="B36" s="37"/>
      <c r="C36" s="37"/>
      <c r="D36" s="37"/>
      <c r="E36" s="39" t="s">
        <v>46</v>
      </c>
      <c r="F36" s="38" t="s">
        <v>47</v>
      </c>
      <c r="G36" s="32">
        <v>25</v>
      </c>
      <c r="H36" s="32">
        <v>24</v>
      </c>
      <c r="I36" s="32">
        <f t="shared" si="0"/>
        <v>-1</v>
      </c>
      <c r="J36" s="33"/>
      <c r="K36" s="36"/>
    </row>
    <row r="37" spans="1:11" ht="27" customHeight="1">
      <c r="A37" s="31">
        <v>30</v>
      </c>
      <c r="B37" s="51"/>
      <c r="C37" s="51"/>
      <c r="D37" s="51"/>
      <c r="E37" s="39" t="s">
        <v>48</v>
      </c>
      <c r="F37" s="38" t="s">
        <v>49</v>
      </c>
      <c r="G37" s="32">
        <v>25</v>
      </c>
      <c r="H37" s="32">
        <v>25</v>
      </c>
      <c r="I37" s="32">
        <f t="shared" si="0"/>
        <v>0</v>
      </c>
      <c r="J37" s="33"/>
      <c r="K37" s="36"/>
    </row>
    <row r="38" spans="1:11" ht="27" customHeight="1">
      <c r="A38" s="31">
        <v>31</v>
      </c>
      <c r="B38" s="74" t="s">
        <v>50</v>
      </c>
      <c r="C38" s="75"/>
      <c r="D38" s="75"/>
      <c r="E38" s="76"/>
      <c r="F38" s="4"/>
      <c r="G38" s="32">
        <f>SUM(G39,G43)</f>
        <v>794665</v>
      </c>
      <c r="H38" s="32">
        <f>SUM(H39,H43)</f>
        <v>846357</v>
      </c>
      <c r="I38" s="32">
        <f t="shared" si="0"/>
        <v>51692</v>
      </c>
      <c r="J38" s="33"/>
      <c r="K38" s="34"/>
    </row>
    <row r="39" spans="1:11" ht="27" customHeight="1">
      <c r="A39" s="31">
        <v>32</v>
      </c>
      <c r="B39" s="35"/>
      <c r="C39" s="74" t="s">
        <v>51</v>
      </c>
      <c r="D39" s="75"/>
      <c r="E39" s="76"/>
      <c r="F39" s="4"/>
      <c r="G39" s="32">
        <f>G40</f>
        <v>793842</v>
      </c>
      <c r="H39" s="32">
        <f>H40</f>
        <v>829377</v>
      </c>
      <c r="I39" s="32">
        <f t="shared" si="0"/>
        <v>35535</v>
      </c>
      <c r="J39" s="33"/>
      <c r="K39" s="36"/>
    </row>
    <row r="40" spans="1:11" ht="27" customHeight="1">
      <c r="A40" s="31">
        <v>33</v>
      </c>
      <c r="B40" s="37"/>
      <c r="C40" s="41"/>
      <c r="D40" s="74" t="s">
        <v>52</v>
      </c>
      <c r="E40" s="76"/>
      <c r="F40" s="38"/>
      <c r="G40" s="32">
        <f>SUM(G41:G42)</f>
        <v>793842</v>
      </c>
      <c r="H40" s="32">
        <f>SUM(H41:H42)</f>
        <v>829377</v>
      </c>
      <c r="I40" s="32">
        <f t="shared" si="0"/>
        <v>35535</v>
      </c>
      <c r="J40" s="33"/>
      <c r="K40" s="36"/>
    </row>
    <row r="41" spans="1:11" ht="27" customHeight="1">
      <c r="A41" s="31">
        <v>34</v>
      </c>
      <c r="B41" s="37"/>
      <c r="C41" s="37"/>
      <c r="D41" s="41"/>
      <c r="E41" s="39" t="s">
        <v>53</v>
      </c>
      <c r="F41" s="38" t="s">
        <v>54</v>
      </c>
      <c r="G41" s="32">
        <v>523870</v>
      </c>
      <c r="H41" s="32">
        <v>559405</v>
      </c>
      <c r="I41" s="32">
        <f t="shared" si="0"/>
        <v>35535</v>
      </c>
      <c r="J41" s="33"/>
      <c r="K41" s="36"/>
    </row>
    <row r="42" spans="1:11" ht="27" customHeight="1">
      <c r="A42" s="31">
        <v>35</v>
      </c>
      <c r="B42" s="37"/>
      <c r="C42" s="37"/>
      <c r="D42" s="37"/>
      <c r="E42" s="39" t="s">
        <v>55</v>
      </c>
      <c r="F42" s="38" t="s">
        <v>56</v>
      </c>
      <c r="G42" s="32">
        <v>269972</v>
      </c>
      <c r="H42" s="32">
        <v>269972</v>
      </c>
      <c r="I42" s="32">
        <f t="shared" si="0"/>
        <v>0</v>
      </c>
      <c r="J42" s="33"/>
      <c r="K42" s="36"/>
    </row>
    <row r="43" spans="1:11" ht="27" customHeight="1">
      <c r="A43" s="31">
        <v>36</v>
      </c>
      <c r="B43" s="37"/>
      <c r="C43" s="74" t="s">
        <v>57</v>
      </c>
      <c r="D43" s="75"/>
      <c r="E43" s="76"/>
      <c r="F43" s="4"/>
      <c r="G43" s="32">
        <f>G44</f>
        <v>823</v>
      </c>
      <c r="H43" s="32">
        <f>H44</f>
        <v>16980</v>
      </c>
      <c r="I43" s="32">
        <f t="shared" si="0"/>
        <v>16157</v>
      </c>
      <c r="J43" s="33"/>
      <c r="K43" s="36"/>
    </row>
    <row r="44" spans="1:11" ht="27" customHeight="1">
      <c r="A44" s="31">
        <v>37</v>
      </c>
      <c r="B44" s="37"/>
      <c r="C44" s="37"/>
      <c r="D44" s="74" t="s">
        <v>58</v>
      </c>
      <c r="E44" s="76"/>
      <c r="F44" s="38"/>
      <c r="G44" s="32">
        <f>G45</f>
        <v>823</v>
      </c>
      <c r="H44" s="32">
        <f>H45</f>
        <v>16980</v>
      </c>
      <c r="I44" s="32">
        <f t="shared" si="0"/>
        <v>16157</v>
      </c>
      <c r="J44" s="33"/>
      <c r="K44" s="36"/>
    </row>
    <row r="45" spans="1:11" ht="27" customHeight="1">
      <c r="A45" s="31">
        <v>38</v>
      </c>
      <c r="B45" s="37"/>
      <c r="C45" s="37"/>
      <c r="D45" s="41"/>
      <c r="E45" s="39" t="s">
        <v>59</v>
      </c>
      <c r="F45" s="39" t="s">
        <v>60</v>
      </c>
      <c r="G45" s="32">
        <v>823</v>
      </c>
      <c r="H45" s="32">
        <v>16980</v>
      </c>
      <c r="I45" s="32">
        <f t="shared" si="0"/>
        <v>16157</v>
      </c>
      <c r="J45" s="33"/>
      <c r="K45" s="36"/>
    </row>
    <row r="46" spans="1:11" ht="27" customHeight="1">
      <c r="A46" s="31">
        <v>39</v>
      </c>
      <c r="B46" s="74" t="s">
        <v>61</v>
      </c>
      <c r="C46" s="75"/>
      <c r="D46" s="75"/>
      <c r="E46" s="76"/>
      <c r="F46" s="4"/>
      <c r="G46" s="32">
        <f>G47</f>
        <v>2286305</v>
      </c>
      <c r="H46" s="32">
        <f>H47</f>
        <v>1385225</v>
      </c>
      <c r="I46" s="32">
        <f t="shared" si="0"/>
        <v>-901080</v>
      </c>
      <c r="J46" s="33"/>
      <c r="K46" s="34"/>
    </row>
    <row r="47" spans="1:11" ht="27" customHeight="1">
      <c r="A47" s="31">
        <v>40</v>
      </c>
      <c r="B47" s="37"/>
      <c r="C47" s="78" t="s">
        <v>62</v>
      </c>
      <c r="D47" s="79"/>
      <c r="E47" s="80"/>
      <c r="F47" s="48"/>
      <c r="G47" s="44">
        <f>SUM(G48,G50)</f>
        <v>2286305</v>
      </c>
      <c r="H47" s="44">
        <f>SUM(H48,H50)</f>
        <v>1385225</v>
      </c>
      <c r="I47" s="44">
        <f t="shared" si="0"/>
        <v>-901080</v>
      </c>
      <c r="J47" s="45"/>
      <c r="K47" s="46"/>
    </row>
    <row r="48" spans="1:11" ht="27" customHeight="1">
      <c r="A48" s="31">
        <v>41</v>
      </c>
      <c r="B48" s="37"/>
      <c r="C48" s="41"/>
      <c r="D48" s="74" t="s">
        <v>63</v>
      </c>
      <c r="E48" s="76"/>
      <c r="F48" s="38"/>
      <c r="G48" s="32">
        <f>G49</f>
        <v>2251015</v>
      </c>
      <c r="H48" s="32">
        <f>H49</f>
        <v>1385225</v>
      </c>
      <c r="I48" s="32">
        <f t="shared" si="0"/>
        <v>-865790</v>
      </c>
      <c r="J48" s="33"/>
      <c r="K48" s="36"/>
    </row>
    <row r="49" spans="1:11" ht="27" customHeight="1">
      <c r="A49" s="31">
        <v>42</v>
      </c>
      <c r="B49" s="37"/>
      <c r="C49" s="37"/>
      <c r="D49" s="37"/>
      <c r="E49" s="52" t="s">
        <v>64</v>
      </c>
      <c r="F49" s="50" t="s">
        <v>65</v>
      </c>
      <c r="G49" s="44">
        <v>2251015</v>
      </c>
      <c r="H49" s="44">
        <v>1385225</v>
      </c>
      <c r="I49" s="44">
        <f t="shared" si="0"/>
        <v>-865790</v>
      </c>
      <c r="J49" s="45"/>
      <c r="K49" s="46"/>
    </row>
    <row r="50" spans="1:11" ht="27" customHeight="1">
      <c r="A50" s="31">
        <v>43</v>
      </c>
      <c r="B50" s="37"/>
      <c r="C50" s="37"/>
      <c r="D50" s="74" t="s">
        <v>66</v>
      </c>
      <c r="E50" s="76"/>
      <c r="F50" s="38"/>
      <c r="G50" s="32">
        <f>G51</f>
        <v>35290</v>
      </c>
      <c r="H50" s="32">
        <f>H51</f>
        <v>0</v>
      </c>
      <c r="I50" s="32">
        <f>+H50-G50</f>
        <v>-35290</v>
      </c>
      <c r="J50" s="33"/>
      <c r="K50" s="36"/>
    </row>
    <row r="51" spans="1:11" ht="27" customHeight="1">
      <c r="A51" s="31">
        <v>44</v>
      </c>
      <c r="B51" s="37"/>
      <c r="C51" s="37"/>
      <c r="D51" s="37"/>
      <c r="E51" s="52" t="s">
        <v>67</v>
      </c>
      <c r="F51" s="50" t="s">
        <v>120</v>
      </c>
      <c r="G51" s="44">
        <v>35290</v>
      </c>
      <c r="H51" s="44">
        <v>0</v>
      </c>
      <c r="I51" s="44">
        <f>+H51-G51</f>
        <v>-35290</v>
      </c>
      <c r="J51" s="45"/>
      <c r="K51" s="46"/>
    </row>
    <row r="52" spans="1:11" ht="27" customHeight="1">
      <c r="A52" s="31">
        <v>45</v>
      </c>
      <c r="B52" s="74" t="s">
        <v>68</v>
      </c>
      <c r="C52" s="75"/>
      <c r="D52" s="75"/>
      <c r="E52" s="76"/>
      <c r="F52" s="4"/>
      <c r="G52" s="32">
        <f>SUM(G53,G58)</f>
        <v>1324301</v>
      </c>
      <c r="H52" s="32">
        <f>SUM(H53,H58)</f>
        <v>1514792</v>
      </c>
      <c r="I52" s="32">
        <f t="shared" si="0"/>
        <v>190491</v>
      </c>
      <c r="J52" s="33"/>
      <c r="K52" s="34"/>
    </row>
    <row r="53" spans="1:11" ht="27" customHeight="1">
      <c r="A53" s="31">
        <v>46</v>
      </c>
      <c r="B53" s="37"/>
      <c r="C53" s="78" t="s">
        <v>69</v>
      </c>
      <c r="D53" s="79"/>
      <c r="E53" s="80"/>
      <c r="F53" s="48"/>
      <c r="G53" s="44">
        <f>SUM(G54,G56)</f>
        <v>626920</v>
      </c>
      <c r="H53" s="44">
        <f>SUM(H54,H56)</f>
        <v>674810</v>
      </c>
      <c r="I53" s="44">
        <f t="shared" si="0"/>
        <v>47890</v>
      </c>
      <c r="J53" s="45"/>
      <c r="K53" s="46"/>
    </row>
    <row r="54" spans="1:11" ht="27" customHeight="1">
      <c r="A54" s="31">
        <v>47</v>
      </c>
      <c r="B54" s="37"/>
      <c r="C54" s="37"/>
      <c r="D54" s="74" t="s">
        <v>70</v>
      </c>
      <c r="E54" s="76"/>
      <c r="F54" s="38"/>
      <c r="G54" s="32">
        <f>G55</f>
        <v>614020</v>
      </c>
      <c r="H54" s="32">
        <f>H55</f>
        <v>670320</v>
      </c>
      <c r="I54" s="32">
        <f t="shared" si="0"/>
        <v>56300</v>
      </c>
      <c r="J54" s="33"/>
      <c r="K54" s="36"/>
    </row>
    <row r="55" spans="1:11" ht="27" customHeight="1">
      <c r="A55" s="31">
        <v>48</v>
      </c>
      <c r="B55" s="37"/>
      <c r="C55" s="37"/>
      <c r="D55" s="53"/>
      <c r="E55" s="39" t="s">
        <v>71</v>
      </c>
      <c r="F55" s="39" t="s">
        <v>72</v>
      </c>
      <c r="G55" s="32">
        <v>614020</v>
      </c>
      <c r="H55" s="32">
        <v>670320</v>
      </c>
      <c r="I55" s="32">
        <f t="shared" si="0"/>
        <v>56300</v>
      </c>
      <c r="J55" s="33"/>
      <c r="K55" s="36"/>
    </row>
    <row r="56" spans="1:11" ht="27" customHeight="1">
      <c r="A56" s="31">
        <v>49</v>
      </c>
      <c r="B56" s="37"/>
      <c r="C56" s="37"/>
      <c r="D56" s="78" t="s">
        <v>73</v>
      </c>
      <c r="E56" s="80"/>
      <c r="F56" s="50"/>
      <c r="G56" s="44">
        <f>G57</f>
        <v>12900</v>
      </c>
      <c r="H56" s="44">
        <f>H57</f>
        <v>4490</v>
      </c>
      <c r="I56" s="44">
        <f t="shared" si="0"/>
        <v>-8410</v>
      </c>
      <c r="J56" s="45"/>
      <c r="K56" s="46"/>
    </row>
    <row r="57" spans="1:11" ht="27" customHeight="1">
      <c r="A57" s="31">
        <v>50</v>
      </c>
      <c r="B57" s="37"/>
      <c r="C57" s="37"/>
      <c r="D57" s="41"/>
      <c r="E57" s="39" t="s">
        <v>74</v>
      </c>
      <c r="F57" s="39" t="s">
        <v>75</v>
      </c>
      <c r="G57" s="32">
        <v>12900</v>
      </c>
      <c r="H57" s="32">
        <v>4490</v>
      </c>
      <c r="I57" s="32">
        <f t="shared" si="0"/>
        <v>-8410</v>
      </c>
      <c r="J57" s="33"/>
      <c r="K57" s="36"/>
    </row>
    <row r="58" spans="1:11" ht="27" customHeight="1">
      <c r="A58" s="31">
        <v>51</v>
      </c>
      <c r="B58" s="37"/>
      <c r="C58" s="74" t="s">
        <v>76</v>
      </c>
      <c r="D58" s="75"/>
      <c r="E58" s="76"/>
      <c r="F58" s="4"/>
      <c r="G58" s="32">
        <f>SUM(G59,G61,G63)</f>
        <v>697381</v>
      </c>
      <c r="H58" s="32">
        <f>SUM(H59,H61,H63)</f>
        <v>839982</v>
      </c>
      <c r="I58" s="32">
        <f t="shared" si="0"/>
        <v>142601</v>
      </c>
      <c r="J58" s="33"/>
      <c r="K58" s="36"/>
    </row>
    <row r="59" spans="1:11" ht="27" customHeight="1">
      <c r="A59" s="31">
        <v>52</v>
      </c>
      <c r="B59" s="37"/>
      <c r="C59" s="37"/>
      <c r="D59" s="74" t="s">
        <v>77</v>
      </c>
      <c r="E59" s="76"/>
      <c r="F59" s="38"/>
      <c r="G59" s="32">
        <f>G60</f>
        <v>239598</v>
      </c>
      <c r="H59" s="32">
        <f>H60</f>
        <v>154745</v>
      </c>
      <c r="I59" s="32">
        <f t="shared" si="0"/>
        <v>-84853</v>
      </c>
      <c r="J59" s="33"/>
      <c r="K59" s="36"/>
    </row>
    <row r="60" spans="1:11" ht="27" customHeight="1">
      <c r="A60" s="31">
        <v>53</v>
      </c>
      <c r="B60" s="37"/>
      <c r="C60" s="37"/>
      <c r="D60" s="41"/>
      <c r="E60" s="39" t="s">
        <v>78</v>
      </c>
      <c r="F60" s="39" t="s">
        <v>79</v>
      </c>
      <c r="G60" s="32">
        <v>239598</v>
      </c>
      <c r="H60" s="32">
        <v>154745</v>
      </c>
      <c r="I60" s="32">
        <f t="shared" si="0"/>
        <v>-84853</v>
      </c>
      <c r="J60" s="33"/>
      <c r="K60" s="36"/>
    </row>
    <row r="61" spans="1:11" ht="27" customHeight="1">
      <c r="A61" s="31">
        <v>54</v>
      </c>
      <c r="B61" s="37"/>
      <c r="C61" s="37"/>
      <c r="D61" s="74" t="s">
        <v>113</v>
      </c>
      <c r="E61" s="76"/>
      <c r="F61" s="38"/>
      <c r="G61" s="32">
        <f>G62</f>
        <v>66701</v>
      </c>
      <c r="H61" s="32">
        <f>H62</f>
        <v>44673</v>
      </c>
      <c r="I61" s="32">
        <f t="shared" si="0"/>
        <v>-22028</v>
      </c>
      <c r="J61" s="33"/>
      <c r="K61" s="36"/>
    </row>
    <row r="62" spans="1:11" ht="27" customHeight="1">
      <c r="A62" s="31">
        <v>55</v>
      </c>
      <c r="B62" s="37"/>
      <c r="C62" s="37"/>
      <c r="D62" s="41"/>
      <c r="E62" s="39" t="s">
        <v>80</v>
      </c>
      <c r="F62" s="39" t="s">
        <v>81</v>
      </c>
      <c r="G62" s="32">
        <v>66701</v>
      </c>
      <c r="H62" s="32">
        <v>44673</v>
      </c>
      <c r="I62" s="32">
        <f t="shared" si="0"/>
        <v>-22028</v>
      </c>
      <c r="J62" s="33"/>
      <c r="K62" s="36"/>
    </row>
    <row r="63" spans="1:11" ht="27" customHeight="1">
      <c r="A63" s="31">
        <v>56</v>
      </c>
      <c r="B63" s="37"/>
      <c r="C63" s="37"/>
      <c r="D63" s="74" t="s">
        <v>114</v>
      </c>
      <c r="E63" s="76"/>
      <c r="F63" s="38"/>
      <c r="G63" s="32">
        <f>G64</f>
        <v>391082</v>
      </c>
      <c r="H63" s="32">
        <f>H64</f>
        <v>640564</v>
      </c>
      <c r="I63" s="32">
        <f t="shared" si="0"/>
        <v>249482</v>
      </c>
      <c r="J63" s="33"/>
      <c r="K63" s="36"/>
    </row>
    <row r="64" spans="1:11" ht="27" customHeight="1">
      <c r="A64" s="31">
        <v>57</v>
      </c>
      <c r="B64" s="37"/>
      <c r="C64" s="37"/>
      <c r="D64" s="37"/>
      <c r="E64" s="43" t="s">
        <v>82</v>
      </c>
      <c r="F64" s="50" t="s">
        <v>83</v>
      </c>
      <c r="G64" s="44">
        <v>391082</v>
      </c>
      <c r="H64" s="44">
        <v>640564</v>
      </c>
      <c r="I64" s="44">
        <f t="shared" si="0"/>
        <v>249482</v>
      </c>
      <c r="J64" s="45"/>
      <c r="K64" s="46"/>
    </row>
    <row r="65" spans="1:11" ht="27" customHeight="1">
      <c r="A65" s="31">
        <v>58</v>
      </c>
      <c r="B65" s="74" t="s">
        <v>84</v>
      </c>
      <c r="C65" s="75"/>
      <c r="D65" s="75"/>
      <c r="E65" s="76"/>
      <c r="F65" s="4"/>
      <c r="G65" s="32">
        <f>SUM(G66,G70)</f>
        <v>9989611</v>
      </c>
      <c r="H65" s="32">
        <f>SUM(H66,H70)</f>
        <v>5182497</v>
      </c>
      <c r="I65" s="32">
        <f t="shared" si="0"/>
        <v>-4807114</v>
      </c>
      <c r="J65" s="33"/>
      <c r="K65" s="34"/>
    </row>
    <row r="66" spans="1:11" ht="27" customHeight="1">
      <c r="A66" s="31">
        <v>59</v>
      </c>
      <c r="B66" s="37"/>
      <c r="C66" s="78" t="s">
        <v>85</v>
      </c>
      <c r="D66" s="79"/>
      <c r="E66" s="80"/>
      <c r="F66" s="48"/>
      <c r="G66" s="44">
        <f>G67</f>
        <v>5550130</v>
      </c>
      <c r="H66" s="44">
        <f>H67</f>
        <v>584705</v>
      </c>
      <c r="I66" s="44">
        <f t="shared" si="0"/>
        <v>-4965425</v>
      </c>
      <c r="J66" s="45"/>
      <c r="K66" s="46"/>
    </row>
    <row r="67" spans="1:11" ht="27" customHeight="1">
      <c r="A67" s="31">
        <v>60</v>
      </c>
      <c r="B67" s="37"/>
      <c r="C67" s="41"/>
      <c r="D67" s="74" t="s">
        <v>86</v>
      </c>
      <c r="E67" s="76"/>
      <c r="F67" s="38"/>
      <c r="G67" s="32">
        <f>SUM(G68,G69)</f>
        <v>5550130</v>
      </c>
      <c r="H67" s="32">
        <f>SUM(H68,H69)</f>
        <v>584705</v>
      </c>
      <c r="I67" s="32">
        <f t="shared" si="0"/>
        <v>-4965425</v>
      </c>
      <c r="J67" s="33"/>
      <c r="K67" s="36"/>
    </row>
    <row r="68" spans="1:11" ht="40.5" customHeight="1">
      <c r="A68" s="31">
        <v>61</v>
      </c>
      <c r="B68" s="37"/>
      <c r="C68" s="37"/>
      <c r="D68" s="37"/>
      <c r="E68" s="43" t="s">
        <v>122</v>
      </c>
      <c r="F68" s="43" t="s">
        <v>87</v>
      </c>
      <c r="G68" s="44">
        <v>15733</v>
      </c>
      <c r="H68" s="44">
        <v>6200</v>
      </c>
      <c r="I68" s="44">
        <f t="shared" si="0"/>
        <v>-9533</v>
      </c>
      <c r="J68" s="45"/>
      <c r="K68" s="46"/>
    </row>
    <row r="69" spans="1:11" ht="40.5" customHeight="1">
      <c r="A69" s="31">
        <v>62</v>
      </c>
      <c r="B69" s="51"/>
      <c r="C69" s="51"/>
      <c r="D69" s="51"/>
      <c r="E69" s="39" t="s">
        <v>121</v>
      </c>
      <c r="F69" s="39" t="s">
        <v>88</v>
      </c>
      <c r="G69" s="32">
        <v>5534397</v>
      </c>
      <c r="H69" s="32">
        <v>578505</v>
      </c>
      <c r="I69" s="32">
        <f t="shared" si="0"/>
        <v>-4955892</v>
      </c>
      <c r="J69" s="33"/>
      <c r="K69" s="36"/>
    </row>
    <row r="70" spans="1:11" ht="27" customHeight="1">
      <c r="A70" s="31">
        <v>63</v>
      </c>
      <c r="B70" s="41"/>
      <c r="C70" s="74" t="s">
        <v>89</v>
      </c>
      <c r="D70" s="75"/>
      <c r="E70" s="76"/>
      <c r="F70" s="4"/>
      <c r="G70" s="32">
        <f>SUM(G71,G73,G75)</f>
        <v>4439481</v>
      </c>
      <c r="H70" s="32">
        <f>SUM(H71,H73,H75)</f>
        <v>4597792</v>
      </c>
      <c r="I70" s="32">
        <f t="shared" si="0"/>
        <v>158311</v>
      </c>
      <c r="J70" s="33"/>
      <c r="K70" s="36"/>
    </row>
    <row r="71" spans="1:11" ht="27" customHeight="1">
      <c r="A71" s="31">
        <v>64</v>
      </c>
      <c r="B71" s="37"/>
      <c r="C71" s="37"/>
      <c r="D71" s="74" t="s">
        <v>90</v>
      </c>
      <c r="E71" s="76"/>
      <c r="F71" s="38"/>
      <c r="G71" s="32">
        <f>G72</f>
        <v>80011</v>
      </c>
      <c r="H71" s="32">
        <f>H72</f>
        <v>11</v>
      </c>
      <c r="I71" s="32">
        <f t="shared" si="0"/>
        <v>-80000</v>
      </c>
      <c r="J71" s="33"/>
      <c r="K71" s="36"/>
    </row>
    <row r="72" spans="1:11" ht="27" customHeight="1">
      <c r="A72" s="31">
        <v>65</v>
      </c>
      <c r="B72" s="37"/>
      <c r="C72" s="37"/>
      <c r="D72" s="41"/>
      <c r="E72" s="39" t="s">
        <v>91</v>
      </c>
      <c r="F72" s="39" t="s">
        <v>92</v>
      </c>
      <c r="G72" s="32">
        <v>80011</v>
      </c>
      <c r="H72" s="32">
        <v>11</v>
      </c>
      <c r="I72" s="32">
        <f t="shared" si="0"/>
        <v>-80000</v>
      </c>
      <c r="J72" s="33"/>
      <c r="K72" s="36"/>
    </row>
    <row r="73" spans="1:11" ht="27" customHeight="1">
      <c r="A73" s="31">
        <v>66</v>
      </c>
      <c r="B73" s="37"/>
      <c r="C73" s="37"/>
      <c r="D73" s="74" t="s">
        <v>93</v>
      </c>
      <c r="E73" s="76"/>
      <c r="F73" s="38"/>
      <c r="G73" s="32">
        <f>G74</f>
        <v>122122</v>
      </c>
      <c r="H73" s="32">
        <f>H74</f>
        <v>122822</v>
      </c>
      <c r="I73" s="32">
        <f t="shared" ref="I73:I83" si="1">+H73-G73</f>
        <v>700</v>
      </c>
      <c r="J73" s="33"/>
      <c r="K73" s="36"/>
    </row>
    <row r="74" spans="1:11" ht="27" customHeight="1">
      <c r="A74" s="31">
        <v>67</v>
      </c>
      <c r="B74" s="37"/>
      <c r="C74" s="37"/>
      <c r="D74" s="41"/>
      <c r="E74" s="54" t="s">
        <v>94</v>
      </c>
      <c r="F74" s="38" t="s">
        <v>95</v>
      </c>
      <c r="G74" s="32">
        <v>122122</v>
      </c>
      <c r="H74" s="32">
        <v>122822</v>
      </c>
      <c r="I74" s="32">
        <f t="shared" si="1"/>
        <v>700</v>
      </c>
      <c r="J74" s="33"/>
      <c r="K74" s="36"/>
    </row>
    <row r="75" spans="1:11" ht="27" customHeight="1">
      <c r="A75" s="31">
        <v>68</v>
      </c>
      <c r="B75" s="37"/>
      <c r="C75" s="37"/>
      <c r="D75" s="74" t="s">
        <v>96</v>
      </c>
      <c r="E75" s="76"/>
      <c r="F75" s="38"/>
      <c r="G75" s="32">
        <f>G76</f>
        <v>4237348</v>
      </c>
      <c r="H75" s="32">
        <f>H76</f>
        <v>4474959</v>
      </c>
      <c r="I75" s="32">
        <f t="shared" si="1"/>
        <v>237611</v>
      </c>
      <c r="J75" s="33"/>
      <c r="K75" s="36"/>
    </row>
    <row r="76" spans="1:11" ht="27" customHeight="1">
      <c r="A76" s="31">
        <v>69</v>
      </c>
      <c r="B76" s="37"/>
      <c r="C76" s="37"/>
      <c r="D76" s="41"/>
      <c r="E76" s="54" t="s">
        <v>97</v>
      </c>
      <c r="F76" s="38"/>
      <c r="G76" s="32">
        <f>SUM(G77:G80)</f>
        <v>4237348</v>
      </c>
      <c r="H76" s="32">
        <f>SUM(H77:H80)</f>
        <v>4474959</v>
      </c>
      <c r="I76" s="32">
        <f t="shared" si="1"/>
        <v>237611</v>
      </c>
      <c r="J76" s="33"/>
      <c r="K76" s="36"/>
    </row>
    <row r="77" spans="1:11" ht="27" customHeight="1">
      <c r="A77" s="31">
        <v>70</v>
      </c>
      <c r="B77" s="37"/>
      <c r="C77" s="37"/>
      <c r="D77" s="37"/>
      <c r="E77" s="52"/>
      <c r="F77" s="50" t="s">
        <v>98</v>
      </c>
      <c r="G77" s="44">
        <v>1315760</v>
      </c>
      <c r="H77" s="44">
        <v>1464015</v>
      </c>
      <c r="I77" s="44">
        <f>+H77-G77</f>
        <v>148255</v>
      </c>
      <c r="J77" s="45"/>
      <c r="K77" s="46"/>
    </row>
    <row r="78" spans="1:11" ht="27" customHeight="1">
      <c r="A78" s="31">
        <v>71</v>
      </c>
      <c r="B78" s="37"/>
      <c r="C78" s="37"/>
      <c r="D78" s="37"/>
      <c r="E78" s="52"/>
      <c r="F78" s="38" t="s">
        <v>99</v>
      </c>
      <c r="G78" s="32">
        <v>2491601</v>
      </c>
      <c r="H78" s="32">
        <f>2520854-3564</f>
        <v>2517290</v>
      </c>
      <c r="I78" s="32">
        <f>+H78-G78</f>
        <v>25689</v>
      </c>
      <c r="J78" s="33"/>
      <c r="K78" s="36"/>
    </row>
    <row r="79" spans="1:11" ht="27" customHeight="1">
      <c r="A79" s="31">
        <v>72</v>
      </c>
      <c r="B79" s="37"/>
      <c r="C79" s="37"/>
      <c r="D79" s="37"/>
      <c r="E79" s="52"/>
      <c r="F79" s="50" t="s">
        <v>100</v>
      </c>
      <c r="G79" s="44">
        <v>358837</v>
      </c>
      <c r="H79" s="44">
        <f>354800-706</f>
        <v>354094</v>
      </c>
      <c r="I79" s="44">
        <f>+H79-G79</f>
        <v>-4743</v>
      </c>
      <c r="J79" s="45"/>
      <c r="K79" s="46"/>
    </row>
    <row r="80" spans="1:11" ht="27" customHeight="1">
      <c r="A80" s="31">
        <v>73</v>
      </c>
      <c r="B80" s="37"/>
      <c r="C80" s="37"/>
      <c r="D80" s="37"/>
      <c r="E80" s="54"/>
      <c r="F80" s="38" t="s">
        <v>101</v>
      </c>
      <c r="G80" s="32">
        <v>71150</v>
      </c>
      <c r="H80" s="32">
        <f>135290+4270</f>
        <v>139560</v>
      </c>
      <c r="I80" s="32">
        <f t="shared" si="1"/>
        <v>68410</v>
      </c>
      <c r="J80" s="33"/>
      <c r="K80" s="36"/>
    </row>
    <row r="81" spans="1:11" ht="27" customHeight="1">
      <c r="A81" s="31">
        <v>74</v>
      </c>
      <c r="B81" s="74" t="s">
        <v>102</v>
      </c>
      <c r="C81" s="75"/>
      <c r="D81" s="75"/>
      <c r="E81" s="76"/>
      <c r="F81" s="4"/>
      <c r="G81" s="32">
        <f>G82</f>
        <v>21514000</v>
      </c>
      <c r="H81" s="32">
        <f>H82</f>
        <v>22706000</v>
      </c>
      <c r="I81" s="32">
        <f t="shared" si="1"/>
        <v>1192000</v>
      </c>
      <c r="J81" s="33"/>
      <c r="K81" s="34"/>
    </row>
    <row r="82" spans="1:11" ht="27" customHeight="1">
      <c r="A82" s="31">
        <v>75</v>
      </c>
      <c r="B82" s="35"/>
      <c r="C82" s="74" t="s">
        <v>103</v>
      </c>
      <c r="D82" s="75"/>
      <c r="E82" s="76"/>
      <c r="F82" s="4"/>
      <c r="G82" s="32">
        <f>SUM(G83,G85)</f>
        <v>21514000</v>
      </c>
      <c r="H82" s="32">
        <f>SUM(H83,H85)</f>
        <v>22706000</v>
      </c>
      <c r="I82" s="32">
        <f t="shared" si="1"/>
        <v>1192000</v>
      </c>
      <c r="J82" s="33"/>
      <c r="K82" s="36"/>
    </row>
    <row r="83" spans="1:11" ht="27" customHeight="1">
      <c r="A83" s="31">
        <v>76</v>
      </c>
      <c r="B83" s="37"/>
      <c r="C83" s="37"/>
      <c r="D83" s="74" t="s">
        <v>104</v>
      </c>
      <c r="E83" s="76"/>
      <c r="F83" s="38"/>
      <c r="G83" s="32">
        <f>G84</f>
        <v>1334000</v>
      </c>
      <c r="H83" s="32">
        <f>H84</f>
        <v>1233000</v>
      </c>
      <c r="I83" s="32">
        <f t="shared" si="1"/>
        <v>-101000</v>
      </c>
      <c r="J83" s="33"/>
      <c r="K83" s="36"/>
    </row>
    <row r="84" spans="1:11" ht="27" customHeight="1">
      <c r="A84" s="31">
        <v>77</v>
      </c>
      <c r="B84" s="37"/>
      <c r="C84" s="37"/>
      <c r="D84" s="37"/>
      <c r="E84" s="39" t="s">
        <v>105</v>
      </c>
      <c r="F84" s="38" t="s">
        <v>106</v>
      </c>
      <c r="G84" s="32">
        <v>1334000</v>
      </c>
      <c r="H84" s="32">
        <v>1233000</v>
      </c>
      <c r="I84" s="32">
        <f>+H84-G84</f>
        <v>-101000</v>
      </c>
      <c r="J84" s="33"/>
      <c r="K84" s="36"/>
    </row>
    <row r="85" spans="1:11" ht="27" customHeight="1">
      <c r="A85" s="31">
        <v>78</v>
      </c>
      <c r="B85" s="37"/>
      <c r="C85" s="37"/>
      <c r="D85" s="74" t="s">
        <v>107</v>
      </c>
      <c r="E85" s="76"/>
      <c r="F85" s="38"/>
      <c r="G85" s="32">
        <f>G86</f>
        <v>20180000</v>
      </c>
      <c r="H85" s="32">
        <f>H86</f>
        <v>21473000</v>
      </c>
      <c r="I85" s="32">
        <f>+H85-G85</f>
        <v>1293000</v>
      </c>
      <c r="J85" s="33"/>
      <c r="K85" s="36"/>
    </row>
    <row r="86" spans="1:11" ht="27" customHeight="1">
      <c r="A86" s="31">
        <v>79</v>
      </c>
      <c r="B86" s="37"/>
      <c r="C86" s="37"/>
      <c r="D86" s="37"/>
      <c r="E86" s="43" t="s">
        <v>108</v>
      </c>
      <c r="F86" s="50" t="s">
        <v>109</v>
      </c>
      <c r="G86" s="44">
        <v>20180000</v>
      </c>
      <c r="H86" s="44">
        <v>21473000</v>
      </c>
      <c r="I86" s="44">
        <f>+H86-G86</f>
        <v>1293000</v>
      </c>
      <c r="J86" s="45"/>
      <c r="K86" s="46"/>
    </row>
    <row r="87" spans="1:11" ht="27" customHeight="1" thickBot="1">
      <c r="A87" s="81" t="s">
        <v>110</v>
      </c>
      <c r="B87" s="82"/>
      <c r="C87" s="82"/>
      <c r="D87" s="82"/>
      <c r="E87" s="82"/>
      <c r="F87" s="55"/>
      <c r="G87" s="56">
        <f>SUM(G8,G21,G28,G38,G46,G52,G65,G81)</f>
        <v>98091354</v>
      </c>
      <c r="H87" s="56">
        <f>SUM(H8,H21,H28,H38,H46,H52,H65,H81)</f>
        <v>95239524</v>
      </c>
      <c r="I87" s="57">
        <f>+H87-G87</f>
        <v>-2851830</v>
      </c>
      <c r="J87" s="58"/>
      <c r="K87" s="59"/>
    </row>
    <row r="88" spans="1:11" s="9" customFormat="1" ht="18" customHeight="1">
      <c r="A88" s="21"/>
      <c r="B88" s="6"/>
      <c r="C88" s="6"/>
      <c r="D88" s="6"/>
      <c r="E88" s="6"/>
      <c r="F88" s="13"/>
      <c r="I88" s="14"/>
      <c r="J88" s="15"/>
      <c r="K88" s="16"/>
    </row>
    <row r="89" spans="1:11" s="9" customFormat="1" ht="18" customHeight="1">
      <c r="A89" s="21"/>
      <c r="B89" s="6"/>
      <c r="C89" s="6"/>
      <c r="D89" s="6"/>
      <c r="E89" s="6"/>
      <c r="F89" s="13"/>
      <c r="I89" s="14"/>
      <c r="J89" s="15"/>
      <c r="K89" s="16"/>
    </row>
    <row r="90" spans="1:11" s="9" customFormat="1" ht="18" customHeight="1">
      <c r="A90" s="21"/>
      <c r="B90" s="6"/>
      <c r="C90" s="6"/>
      <c r="D90" s="6"/>
      <c r="E90" s="6"/>
      <c r="F90" s="13"/>
      <c r="I90" s="14"/>
      <c r="J90" s="15"/>
      <c r="K90" s="16"/>
    </row>
    <row r="91" spans="1:11" s="9" customFormat="1" ht="18" customHeight="1">
      <c r="A91" s="21"/>
      <c r="B91" s="6"/>
      <c r="C91" s="6"/>
      <c r="D91" s="6"/>
      <c r="E91" s="6"/>
      <c r="F91" s="13"/>
      <c r="I91" s="14"/>
      <c r="J91" s="15"/>
      <c r="K91" s="16"/>
    </row>
    <row r="92" spans="1:11" s="9" customFormat="1" ht="18" customHeight="1">
      <c r="A92" s="21"/>
      <c r="B92" s="6"/>
      <c r="C92" s="6"/>
      <c r="D92" s="6"/>
      <c r="E92" s="6"/>
      <c r="F92" s="13"/>
      <c r="I92" s="14"/>
      <c r="J92" s="15"/>
      <c r="K92" s="16"/>
    </row>
    <row r="93" spans="1:11" s="9" customFormat="1" ht="18" customHeight="1">
      <c r="A93" s="21"/>
      <c r="B93" s="6"/>
      <c r="C93" s="6"/>
      <c r="D93" s="6"/>
      <c r="E93" s="6"/>
      <c r="F93" s="13"/>
      <c r="I93" s="14"/>
      <c r="J93" s="15"/>
      <c r="K93" s="16"/>
    </row>
    <row r="94" spans="1:11" s="9" customFormat="1" ht="18" customHeight="1">
      <c r="A94" s="21"/>
      <c r="B94" s="6"/>
      <c r="C94" s="6"/>
      <c r="D94" s="6"/>
      <c r="E94" s="6"/>
      <c r="F94" s="13"/>
      <c r="I94" s="14"/>
      <c r="J94" s="15"/>
      <c r="K94" s="16"/>
    </row>
    <row r="95" spans="1:11" s="9" customFormat="1" ht="18" customHeight="1">
      <c r="A95" s="21"/>
      <c r="B95" s="6"/>
      <c r="C95" s="6"/>
      <c r="D95" s="6"/>
      <c r="E95" s="6"/>
      <c r="F95" s="13"/>
      <c r="I95" s="14"/>
      <c r="J95" s="15"/>
      <c r="K95" s="16"/>
    </row>
    <row r="96" spans="1:11" s="9" customFormat="1" ht="18" customHeight="1">
      <c r="A96" s="21"/>
      <c r="B96" s="6"/>
      <c r="C96" s="6"/>
      <c r="D96" s="6"/>
      <c r="E96" s="6"/>
      <c r="F96" s="13"/>
      <c r="I96" s="14"/>
      <c r="J96" s="15"/>
      <c r="K96" s="16"/>
    </row>
    <row r="97" spans="1:11" s="9" customFormat="1" ht="18" customHeight="1">
      <c r="A97" s="21"/>
      <c r="B97" s="6"/>
      <c r="C97" s="6"/>
      <c r="D97" s="6"/>
      <c r="E97" s="6"/>
      <c r="F97" s="13"/>
      <c r="I97" s="14"/>
      <c r="J97" s="15"/>
      <c r="K97" s="16"/>
    </row>
    <row r="98" spans="1:11" s="9" customFormat="1" ht="18.75" customHeight="1">
      <c r="A98" s="21"/>
      <c r="B98" s="6"/>
      <c r="C98" s="6"/>
      <c r="D98" s="6"/>
      <c r="E98" s="6"/>
      <c r="F98" s="13"/>
      <c r="I98" s="14"/>
      <c r="J98" s="15"/>
      <c r="K98" s="16"/>
    </row>
    <row r="99" spans="1:11" s="9" customFormat="1" ht="18.75" customHeight="1">
      <c r="A99" s="21"/>
      <c r="B99" s="6"/>
      <c r="C99" s="6"/>
      <c r="D99" s="6"/>
      <c r="E99" s="6"/>
      <c r="F99" s="13"/>
      <c r="I99" s="14"/>
      <c r="J99" s="15"/>
      <c r="K99" s="16"/>
    </row>
  </sheetData>
  <autoFilter ref="A6:K87" xr:uid="{00000000-0009-0000-0000-000006000000}">
    <filterColumn colId="1" showButton="0"/>
    <filterColumn colId="2" showButton="0"/>
    <filterColumn colId="3" showButton="0"/>
    <filterColumn colId="9" showButton="0"/>
  </autoFilter>
  <mergeCells count="51">
    <mergeCell ref="C82:E82"/>
    <mergeCell ref="D83:E83"/>
    <mergeCell ref="D85:E85"/>
    <mergeCell ref="A87:E87"/>
    <mergeCell ref="D67:E67"/>
    <mergeCell ref="C70:E70"/>
    <mergeCell ref="D71:E71"/>
    <mergeCell ref="D73:E73"/>
    <mergeCell ref="D75:E75"/>
    <mergeCell ref="B81:E81"/>
    <mergeCell ref="C66:E66"/>
    <mergeCell ref="D48:E48"/>
    <mergeCell ref="D50:E50"/>
    <mergeCell ref="B52:E52"/>
    <mergeCell ref="C53:E53"/>
    <mergeCell ref="D54:E54"/>
    <mergeCell ref="D56:E56"/>
    <mergeCell ref="C58:E58"/>
    <mergeCell ref="D59:E59"/>
    <mergeCell ref="D61:E61"/>
    <mergeCell ref="D63:E63"/>
    <mergeCell ref="B65:E65"/>
    <mergeCell ref="C47:E47"/>
    <mergeCell ref="C29:E29"/>
    <mergeCell ref="D30:E30"/>
    <mergeCell ref="D32:E32"/>
    <mergeCell ref="C34:E34"/>
    <mergeCell ref="D35:E35"/>
    <mergeCell ref="B38:E38"/>
    <mergeCell ref="C39:E39"/>
    <mergeCell ref="D40:E40"/>
    <mergeCell ref="C43:E43"/>
    <mergeCell ref="D44:E44"/>
    <mergeCell ref="B46:E46"/>
    <mergeCell ref="B28:E28"/>
    <mergeCell ref="B8:E8"/>
    <mergeCell ref="C9:E9"/>
    <mergeCell ref="D10:E10"/>
    <mergeCell ref="D12:E12"/>
    <mergeCell ref="C15:E15"/>
    <mergeCell ref="D16:E16"/>
    <mergeCell ref="D18:E18"/>
    <mergeCell ref="B21:E21"/>
    <mergeCell ref="C22:E22"/>
    <mergeCell ref="D23:E23"/>
    <mergeCell ref="D25:E25"/>
    <mergeCell ref="J1:K1"/>
    <mergeCell ref="G4:H4"/>
    <mergeCell ref="B6:E7"/>
    <mergeCell ref="F6:F7"/>
    <mergeCell ref="J6:K7"/>
  </mergeCells>
  <phoneticPr fontId="3"/>
  <conditionalFormatting sqref="G8:H87">
    <cfRule type="expression" dxfId="45" priority="1">
      <formula>G8=""</formula>
    </cfRule>
  </conditionalFormatting>
  <conditionalFormatting sqref="E8:E9">
    <cfRule type="expression" dxfId="44" priority="48">
      <formula>#REF!="○"</formula>
    </cfRule>
  </conditionalFormatting>
  <conditionalFormatting sqref="E10">
    <cfRule type="expression" dxfId="43" priority="49">
      <formula>#REF!="○"</formula>
    </cfRule>
  </conditionalFormatting>
  <conditionalFormatting sqref="E11">
    <cfRule type="expression" dxfId="42" priority="50">
      <formula>#REF!="○"</formula>
    </cfRule>
  </conditionalFormatting>
  <conditionalFormatting sqref="E12:E14">
    <cfRule type="expression" dxfId="41" priority="51">
      <formula>#REF!="○"</formula>
    </cfRule>
  </conditionalFormatting>
  <conditionalFormatting sqref="E15">
    <cfRule type="expression" dxfId="40" priority="52">
      <formula>#REF!="○"</formula>
    </cfRule>
  </conditionalFormatting>
  <conditionalFormatting sqref="E16">
    <cfRule type="expression" dxfId="39" priority="53">
      <formula>#REF!="○"</formula>
    </cfRule>
  </conditionalFormatting>
  <conditionalFormatting sqref="E17">
    <cfRule type="expression" dxfId="38" priority="54">
      <formula>#REF!="○"</formula>
    </cfRule>
  </conditionalFormatting>
  <conditionalFormatting sqref="E18:E20">
    <cfRule type="expression" dxfId="37" priority="55">
      <formula>#REF!="○"</formula>
    </cfRule>
  </conditionalFormatting>
  <conditionalFormatting sqref="E21">
    <cfRule type="expression" dxfId="36" priority="56">
      <formula>#REF!="○"</formula>
    </cfRule>
  </conditionalFormatting>
  <conditionalFormatting sqref="E22">
    <cfRule type="expression" dxfId="35" priority="57">
      <formula>#REF!="○"</formula>
    </cfRule>
  </conditionalFormatting>
  <conditionalFormatting sqref="E23">
    <cfRule type="expression" dxfId="34" priority="58">
      <formula>#REF!="○"</formula>
    </cfRule>
  </conditionalFormatting>
  <conditionalFormatting sqref="E24">
    <cfRule type="expression" dxfId="33" priority="59">
      <formula>#REF!="○"</formula>
    </cfRule>
  </conditionalFormatting>
  <conditionalFormatting sqref="E25:E27">
    <cfRule type="expression" dxfId="32" priority="60">
      <formula>#REF!="○"</formula>
    </cfRule>
  </conditionalFormatting>
  <conditionalFormatting sqref="E28">
    <cfRule type="expression" dxfId="31" priority="61">
      <formula>#REF!="○"</formula>
    </cfRule>
  </conditionalFormatting>
  <conditionalFormatting sqref="E29">
    <cfRule type="expression" dxfId="30" priority="62">
      <formula>#REF!="○"</formula>
    </cfRule>
  </conditionalFormatting>
  <conditionalFormatting sqref="E30">
    <cfRule type="expression" dxfId="29" priority="63">
      <formula>#REF!="○"</formula>
    </cfRule>
  </conditionalFormatting>
  <conditionalFormatting sqref="E31">
    <cfRule type="expression" dxfId="28" priority="64">
      <formula>#REF!="○"</formula>
    </cfRule>
  </conditionalFormatting>
  <conditionalFormatting sqref="E32:E33">
    <cfRule type="expression" dxfId="27" priority="65">
      <formula>#REF!="○"</formula>
    </cfRule>
  </conditionalFormatting>
  <conditionalFormatting sqref="E34">
    <cfRule type="expression" dxfId="26" priority="66">
      <formula>#REF!="○"</formula>
    </cfRule>
  </conditionalFormatting>
  <conditionalFormatting sqref="E35">
    <cfRule type="expression" dxfId="25" priority="67">
      <formula>#REF!="○"</formula>
    </cfRule>
  </conditionalFormatting>
  <conditionalFormatting sqref="E36:E37">
    <cfRule type="expression" dxfId="24" priority="68">
      <formula>#REF!="○"</formula>
    </cfRule>
  </conditionalFormatting>
  <conditionalFormatting sqref="E38:E41">
    <cfRule type="expression" dxfId="23" priority="69">
      <formula>#REF!="○"</formula>
    </cfRule>
  </conditionalFormatting>
  <conditionalFormatting sqref="E42">
    <cfRule type="expression" dxfId="22" priority="70">
      <formula>#REF!="○"</formula>
    </cfRule>
  </conditionalFormatting>
  <conditionalFormatting sqref="E43:E45">
    <cfRule type="expression" dxfId="21" priority="71">
      <formula>#REF!="○"</formula>
    </cfRule>
  </conditionalFormatting>
  <conditionalFormatting sqref="E46:E51">
    <cfRule type="expression" dxfId="20" priority="72">
      <formula>#REF!="○"</formula>
    </cfRule>
  </conditionalFormatting>
  <conditionalFormatting sqref="E52">
    <cfRule type="expression" dxfId="19" priority="73">
      <formula>#REF!="○"</formula>
    </cfRule>
  </conditionalFormatting>
  <conditionalFormatting sqref="E53">
    <cfRule type="expression" dxfId="18" priority="74">
      <formula>#REF!="○"</formula>
    </cfRule>
  </conditionalFormatting>
  <conditionalFormatting sqref="E54:E58">
    <cfRule type="expression" dxfId="17" priority="75">
      <formula>#REF!="○"</formula>
    </cfRule>
  </conditionalFormatting>
  <conditionalFormatting sqref="E59:E60">
    <cfRule type="expression" dxfId="16" priority="76">
      <formula>#REF!="○"</formula>
    </cfRule>
  </conditionalFormatting>
  <conditionalFormatting sqref="E61:E62">
    <cfRule type="expression" dxfId="15" priority="77">
      <formula>#REF!="○"</formula>
    </cfRule>
  </conditionalFormatting>
  <conditionalFormatting sqref="E63:E64">
    <cfRule type="expression" dxfId="14" priority="78">
      <formula>#REF!="○"</formula>
    </cfRule>
  </conditionalFormatting>
  <conditionalFormatting sqref="E65">
    <cfRule type="expression" dxfId="13" priority="79">
      <formula>#REF!="○"</formula>
    </cfRule>
  </conditionalFormatting>
  <conditionalFormatting sqref="E66:E67">
    <cfRule type="expression" dxfId="12" priority="80">
      <formula>#REF!="○"</formula>
    </cfRule>
  </conditionalFormatting>
  <conditionalFormatting sqref="E68">
    <cfRule type="expression" dxfId="11" priority="81">
      <formula>#REF!="○"</formula>
    </cfRule>
  </conditionalFormatting>
  <conditionalFormatting sqref="E69">
    <cfRule type="expression" dxfId="10" priority="82">
      <formula>#REF!="○"</formula>
    </cfRule>
  </conditionalFormatting>
  <conditionalFormatting sqref="E70">
    <cfRule type="expression" dxfId="9" priority="83">
      <formula>#REF!="○"</formula>
    </cfRule>
  </conditionalFormatting>
  <conditionalFormatting sqref="E71:E72">
    <cfRule type="expression" dxfId="8" priority="84">
      <formula>#REF!="○"</formula>
    </cfRule>
  </conditionalFormatting>
  <conditionalFormatting sqref="E73:E74">
    <cfRule type="expression" dxfId="7" priority="85">
      <formula>#REF!="○"</formula>
    </cfRule>
  </conditionalFormatting>
  <conditionalFormatting sqref="E75:E76">
    <cfRule type="expression" dxfId="6" priority="86">
      <formula>#REF!="○"</formula>
    </cfRule>
  </conditionalFormatting>
  <conditionalFormatting sqref="E77:E79">
    <cfRule type="expression" dxfId="5" priority="87">
      <formula>#REF!="○"</formula>
    </cfRule>
  </conditionalFormatting>
  <conditionalFormatting sqref="E80">
    <cfRule type="expression" dxfId="4" priority="88">
      <formula>#REF!="○"</formula>
    </cfRule>
  </conditionalFormatting>
  <conditionalFormatting sqref="E81:E82">
    <cfRule type="expression" dxfId="3" priority="89">
      <formula>#REF!="○"</formula>
    </cfRule>
  </conditionalFormatting>
  <conditionalFormatting sqref="E83">
    <cfRule type="expression" dxfId="2" priority="90">
      <formula>#REF!="○"</formula>
    </cfRule>
  </conditionalFormatting>
  <conditionalFormatting sqref="E84">
    <cfRule type="expression" dxfId="1" priority="91">
      <formula>#REF!="○"</formula>
    </cfRule>
  </conditionalFormatting>
  <conditionalFormatting sqref="E85:E86">
    <cfRule type="expression" dxfId="0" priority="92">
      <formula>#REF!="○"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75" fitToHeight="0" orientation="portrait" blackAndWhite="1" copies="2" r:id="rId1"/>
  <rowBreaks count="2" manualBreakCount="2">
    <brk id="37" max="10" man="1"/>
    <brk id="69" max="10" man="1"/>
  </rowBreaks>
  <ignoredErrors>
    <ignoredError sqref="G47:H47 G82:H8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2025-02-07T05:41:44Z</dcterms:created>
  <dcterms:modified xsi:type="dcterms:W3CDTF">2025-02-12T01:18:11Z</dcterms:modified>
</cp:coreProperties>
</file>