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#ユーザ作業用フォルダ\_計理事務\４）予算管理\平成３１年度\４３）HP公表用\2.7\"/>
    </mc:Choice>
  </mc:AlternateContent>
  <bookViews>
    <workbookView xWindow="0" yWindow="0" windowWidth="2130" windowHeight="6435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予算事業一覧!$A$5:$I$101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97" i="77" l="1"/>
  <c r="F96" i="77"/>
  <c r="E97" i="77"/>
  <c r="E96" i="77"/>
  <c r="G96" i="77" l="1"/>
  <c r="G97" i="77"/>
  <c r="F14" i="77"/>
  <c r="F15" i="77"/>
  <c r="G84" i="77"/>
  <c r="G85" i="77"/>
  <c r="G86" i="77"/>
  <c r="G87" i="77"/>
  <c r="G82" i="77"/>
  <c r="G83" i="77"/>
  <c r="G74" i="77"/>
  <c r="G75" i="77"/>
  <c r="G76" i="77"/>
  <c r="G77" i="77"/>
  <c r="G78" i="77"/>
  <c r="G79" i="77"/>
  <c r="G80" i="77"/>
  <c r="G81" i="77"/>
  <c r="G70" i="77"/>
  <c r="G71" i="77"/>
  <c r="G72" i="77"/>
  <c r="G73" i="77"/>
  <c r="G68" i="77"/>
  <c r="G69" i="77"/>
  <c r="G58" i="77" l="1"/>
  <c r="G59" i="77"/>
  <c r="G60" i="77"/>
  <c r="G61" i="77"/>
  <c r="G62" i="77"/>
  <c r="G63" i="77"/>
  <c r="G64" i="77"/>
  <c r="G65" i="77"/>
  <c r="G66" i="77"/>
  <c r="G67" i="77"/>
  <c r="G88" i="77"/>
  <c r="G89" i="77"/>
  <c r="G90" i="77"/>
  <c r="G91" i="77"/>
  <c r="G92" i="77"/>
  <c r="G93" i="77"/>
  <c r="G94" i="77"/>
  <c r="G95" i="77"/>
  <c r="G52" i="77"/>
  <c r="G53" i="77"/>
  <c r="G54" i="77"/>
  <c r="G55" i="77"/>
  <c r="G56" i="77"/>
  <c r="G57" i="77"/>
  <c r="I99" i="77" l="1"/>
  <c r="I98" i="77"/>
  <c r="F99" i="77"/>
  <c r="F98" i="77"/>
  <c r="E99" i="77"/>
  <c r="E98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3" i="77"/>
  <c r="G12" i="77"/>
  <c r="G98" i="77" l="1"/>
  <c r="G99" i="77" l="1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 s="1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6" i="79"/>
  <c r="AN36" i="78"/>
  <c r="AE36" i="78"/>
  <c r="H98" i="77"/>
  <c r="E15" i="77"/>
  <c r="E14" i="77"/>
  <c r="E84" i="79"/>
  <c r="E87" i="79" s="1"/>
  <c r="F80" i="79" l="1"/>
  <c r="F86" i="79" s="1"/>
  <c r="F81" i="79"/>
  <c r="F87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G14" i="77"/>
  <c r="G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<sst xmlns="http://schemas.openxmlformats.org/spreadsheetml/2006/main" count="519" uniqueCount="254">
  <si>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</si>
  <si>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</si>
  <si>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</si>
  <si>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</si>
  <si>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</si>
  <si>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</si>
  <si>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</si>
  <si>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</si>
  <si>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</si>
  <si>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</si>
  <si>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</si>
  <si>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</si>
  <si>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</si>
  <si>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</si>
  <si>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</si>
  <si>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</si>
  <si>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</si>
  <si>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</si>
  <si>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</si>
  <si>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</si>
  <si>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</si>
  <si>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</si>
  <si>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</si>
  <si>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</si>
  <si>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</si>
  <si>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</si>
  <si>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</si>
  <si>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</si>
  <si>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</si>
  <si>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</si>
  <si>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</si>
  <si>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</si>
  <si>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</si>
  <si>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</si>
  <si>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</si>
  <si>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</si>
  <si>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</si>
  <si>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</si>
  <si>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</si>
  <si>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</si>
  <si>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</si>
  <si>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</si>
  <si>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</si>
  <si>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</si>
  <si>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</si>
  <si>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</si>
  <si>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</si>
  <si>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</si>
  <si>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</si>
  <si>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</si>
  <si>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</si>
  <si>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</si>
  <si>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</si>
  <si>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</si>
  <si>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</si>
  <si>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</si>
  <si>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</si>
  <si>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</si>
  <si>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</si>
  <si>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</si>
  <si>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</si>
  <si>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</si>
  <si>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</si>
  <si>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</si>
  <si>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</si>
  <si>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</si>
  <si>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</si>
  <si>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</si>
  <si>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</si>
  <si>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</si>
  <si>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</si>
  <si>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</si>
  <si>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</si>
  <si>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</si>
  <si>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</si>
  <si>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</si>
  <si>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</si>
  <si>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</si>
  <si>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</si>
  <si>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</si>
  <si>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</si>
  <si>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</si>
  <si>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</si>
  <si>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</si>
  <si>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</si>
  <si>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</si>
  <si>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</si>
  <si>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</si>
  <si>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</si>
  <si>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</si>
  <si>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</si>
  <si>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</si>
  <si>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</si>
  <si>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</si>
  <si>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</si>
  <si>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</si>
  <si>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</si>
  <si>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</si>
  <si>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</si>
  <si>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</si>
  <si>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</si>
  <si>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</si>
  <si>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</si>
  <si>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</si>
  <si>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</si>
  <si>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</si>
  <si>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</si>
  <si>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</si>
  <si>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</si>
  <si>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</si>
  <si>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</si>
  <si>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</si>
  <si>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</si>
  <si>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</si>
  <si>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</si>
  <si>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</si>
  <si>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</si>
  <si>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</si>
  <si>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</si>
  <si>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</si>
  <si>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</si>
  <si>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</si>
  <si>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</si>
  <si>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</si>
  <si>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</si>
  <si>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</si>
  <si>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</si>
  <si>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</si>
  <si>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</si>
  <si>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</si>
  <si>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</si>
  <si>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</si>
  <si>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</si>
  <si>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</si>
  <si>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</si>
  <si>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</si>
  <si>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</si>
  <si>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</si>
  <si>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</si>
  <si>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</si>
  <si>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</si>
  <si>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</si>
  <si>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</si>
  <si>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</si>
  <si>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</si>
  <si>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</si>
  <si>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</si>
  <si>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</si>
  <si>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</si>
  <si>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</si>
  <si>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</si>
  <si>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</si>
  <si>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</si>
  <si>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</si>
  <si>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</si>
  <si>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</si>
  <si>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</si>
  <si>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</si>
  <si>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</si>
  <si>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</si>
  <si>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</si>
  <si>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</si>
  <si>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</si>
  <si>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</si>
  <si>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</si>
  <si>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</si>
  <si>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事  業  名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</si>
  <si>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</si>
  <si>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</si>
  <si>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</si>
  <si>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</si>
  <si>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</si>
  <si>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</si>
  <si>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</si>
  <si>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</si>
  <si>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</si>
  <si>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</si>
  <si>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</si>
  <si>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</si>
  <si>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</si>
  <si>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</si>
  <si>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</si>
  <si>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</si>
  <si>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</si>
  <si>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</si>
  <si>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</si>
  <si>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</si>
  <si>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</si>
  <si>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</si>
  <si>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</si>
  <si>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</si>
  <si>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</si>
  <si>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</si>
  <si>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</si>
  <si>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</si>
  <si>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総務課</t>
    <rPh sb="0" eb="2">
      <t>ソウム</t>
    </rPh>
    <rPh sb="2" eb="3">
      <t>カ</t>
    </rPh>
    <phoneticPr fontId="3"/>
  </si>
  <si>
    <t>2-3-1</t>
    <phoneticPr fontId="2"/>
  </si>
  <si>
    <t>帰宅困難者対策事業</t>
    <rPh sb="0" eb="2">
      <t>キタク</t>
    </rPh>
    <rPh sb="2" eb="4">
      <t>コンナン</t>
    </rPh>
    <rPh sb="4" eb="5">
      <t>シャ</t>
    </rPh>
    <rPh sb="5" eb="7">
      <t>タイサク</t>
    </rPh>
    <rPh sb="7" eb="9">
      <t>ジギョウ</t>
    </rPh>
    <phoneticPr fontId="2"/>
  </si>
  <si>
    <t>地域における減災推進事業</t>
    <rPh sb="0" eb="2">
      <t>チイキ</t>
    </rPh>
    <rPh sb="6" eb="8">
      <t>ゲンサイ</t>
    </rPh>
    <rPh sb="8" eb="10">
      <t>スイシン</t>
    </rPh>
    <rPh sb="10" eb="12">
      <t>ジギョウ</t>
    </rPh>
    <phoneticPr fontId="2"/>
  </si>
  <si>
    <t>地域安全事業</t>
    <rPh sb="0" eb="2">
      <t>チイキ</t>
    </rPh>
    <rPh sb="2" eb="4">
      <t>アンゼン</t>
    </rPh>
    <rPh sb="4" eb="6">
      <t>ジギョウ</t>
    </rPh>
    <phoneticPr fontId="2"/>
  </si>
  <si>
    <t>2-3-3</t>
    <phoneticPr fontId="3"/>
  </si>
  <si>
    <t>地域見守り活動サポート事業</t>
    <rPh sb="0" eb="2">
      <t>チイキ</t>
    </rPh>
    <rPh sb="2" eb="4">
      <t>ミマモ</t>
    </rPh>
    <rPh sb="5" eb="7">
      <t>カツドウ</t>
    </rPh>
    <rPh sb="11" eb="13">
      <t>ジギョウ</t>
    </rPh>
    <phoneticPr fontId="2"/>
  </si>
  <si>
    <t>子どもの睡眠習慣改善支援事業（ヨドネル）</t>
    <rPh sb="0" eb="1">
      <t>コ</t>
    </rPh>
    <rPh sb="4" eb="6">
      <t>スイミン</t>
    </rPh>
    <rPh sb="6" eb="8">
      <t>シュウカン</t>
    </rPh>
    <rPh sb="8" eb="10">
      <t>カイゼン</t>
    </rPh>
    <rPh sb="10" eb="12">
      <t>シエン</t>
    </rPh>
    <rPh sb="12" eb="14">
      <t>ジギョウ</t>
    </rPh>
    <phoneticPr fontId="3"/>
  </si>
  <si>
    <t>英語交流事業</t>
    <rPh sb="0" eb="2">
      <t>エイゴ</t>
    </rPh>
    <rPh sb="2" eb="4">
      <t>コウリュウ</t>
    </rPh>
    <rPh sb="4" eb="6">
      <t>ジギョウ</t>
    </rPh>
    <phoneticPr fontId="3"/>
  </si>
  <si>
    <t>淀川区小学生補習充実事業</t>
    <rPh sb="0" eb="3">
      <t>ヨドガワク</t>
    </rPh>
    <rPh sb="3" eb="6">
      <t>ショウガクセイ</t>
    </rPh>
    <rPh sb="6" eb="8">
      <t>ホシュウ</t>
    </rPh>
    <rPh sb="8" eb="10">
      <t>ジュウジツ</t>
    </rPh>
    <rPh sb="10" eb="12">
      <t>ジギョウ</t>
    </rPh>
    <phoneticPr fontId="3"/>
  </si>
  <si>
    <t>淀川区発達障がいサポート事業</t>
    <rPh sb="0" eb="3">
      <t>ヨドガワク</t>
    </rPh>
    <rPh sb="3" eb="5">
      <t>ハッタツ</t>
    </rPh>
    <rPh sb="5" eb="6">
      <t>ショウ</t>
    </rPh>
    <rPh sb="12" eb="14">
      <t>ジギョウ</t>
    </rPh>
    <phoneticPr fontId="3"/>
  </si>
  <si>
    <t>訪問型病児保育（共済型）推進事業</t>
    <rPh sb="0" eb="2">
      <t>ホウモン</t>
    </rPh>
    <rPh sb="2" eb="3">
      <t>ガタ</t>
    </rPh>
    <rPh sb="3" eb="5">
      <t>ビョウジ</t>
    </rPh>
    <rPh sb="5" eb="7">
      <t>ホイク</t>
    </rPh>
    <rPh sb="8" eb="10">
      <t>キョウサイ</t>
    </rPh>
    <rPh sb="10" eb="11">
      <t>ガタ</t>
    </rPh>
    <rPh sb="12" eb="14">
      <t>スイシン</t>
    </rPh>
    <rPh sb="14" eb="16">
      <t>ジギョウ</t>
    </rPh>
    <phoneticPr fontId="3"/>
  </si>
  <si>
    <t>発達障がい児等子育て支援事業</t>
    <rPh sb="0" eb="2">
      <t>ハッタツ</t>
    </rPh>
    <rPh sb="2" eb="3">
      <t>ショウ</t>
    </rPh>
    <rPh sb="5" eb="6">
      <t>ジ</t>
    </rPh>
    <rPh sb="6" eb="7">
      <t>トウ</t>
    </rPh>
    <rPh sb="7" eb="9">
      <t>コソダ</t>
    </rPh>
    <rPh sb="10" eb="12">
      <t>シエン</t>
    </rPh>
    <rPh sb="12" eb="14">
      <t>ジギョウ</t>
    </rPh>
    <phoneticPr fontId="3"/>
  </si>
  <si>
    <t>よどっこ子育て相談事業</t>
    <rPh sb="4" eb="6">
      <t>コソダ</t>
    </rPh>
    <rPh sb="7" eb="9">
      <t>ソウダン</t>
    </rPh>
    <rPh sb="9" eb="11">
      <t>ジギョウ</t>
    </rPh>
    <phoneticPr fontId="3"/>
  </si>
  <si>
    <t>子ども未来輝き事業</t>
    <rPh sb="0" eb="1">
      <t>コ</t>
    </rPh>
    <rPh sb="3" eb="5">
      <t>ミライ</t>
    </rPh>
    <rPh sb="5" eb="6">
      <t>カガヤ</t>
    </rPh>
    <rPh sb="7" eb="9">
      <t>ジギョウ</t>
    </rPh>
    <phoneticPr fontId="3"/>
  </si>
  <si>
    <t>淀川区障がい者就労支援事業</t>
    <rPh sb="0" eb="1">
      <t>ヨド</t>
    </rPh>
    <rPh sb="1" eb="2">
      <t>ガワ</t>
    </rPh>
    <rPh sb="2" eb="3">
      <t>ク</t>
    </rPh>
    <rPh sb="3" eb="4">
      <t>ショウ</t>
    </rPh>
    <rPh sb="6" eb="7">
      <t>シャ</t>
    </rPh>
    <rPh sb="7" eb="9">
      <t>シュウロウ</t>
    </rPh>
    <rPh sb="9" eb="11">
      <t>シエン</t>
    </rPh>
    <rPh sb="11" eb="13">
      <t>ジギョウ</t>
    </rPh>
    <phoneticPr fontId="3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</si>
  <si>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3"/>
  </si>
  <si>
    <t>青少年指導員・青少年福祉委員活動の推進</t>
    <rPh sb="0" eb="3">
      <t>セイショウネン</t>
    </rPh>
    <rPh sb="3" eb="6">
      <t>シドウイン</t>
    </rPh>
    <rPh sb="7" eb="10">
      <t>セイショウネン</t>
    </rPh>
    <rPh sb="10" eb="12">
      <t>フクシ</t>
    </rPh>
    <rPh sb="12" eb="14">
      <t>イイン</t>
    </rPh>
    <rPh sb="14" eb="16">
      <t>カツドウ</t>
    </rPh>
    <rPh sb="17" eb="19">
      <t>スイシン</t>
    </rPh>
    <phoneticPr fontId="3"/>
  </si>
  <si>
    <t>準行政的機能を担う地域活動協議会を支援するための補助事業</t>
    <rPh sb="0" eb="1">
      <t>ジュン</t>
    </rPh>
    <rPh sb="1" eb="4">
      <t>ギョウセイテキ</t>
    </rPh>
    <rPh sb="4" eb="6">
      <t>キノウ</t>
    </rPh>
    <rPh sb="7" eb="8">
      <t>ニナ</t>
    </rPh>
    <rPh sb="9" eb="11">
      <t>チイキ</t>
    </rPh>
    <rPh sb="11" eb="13">
      <t>カツドウ</t>
    </rPh>
    <rPh sb="13" eb="16">
      <t>キョウギカイ</t>
    </rPh>
    <rPh sb="17" eb="19">
      <t>シエン</t>
    </rPh>
    <rPh sb="24" eb="26">
      <t>ホジョ</t>
    </rPh>
    <rPh sb="26" eb="28">
      <t>ジギョウ</t>
    </rPh>
    <phoneticPr fontId="3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</si>
  <si>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3"/>
  </si>
  <si>
    <t>地域課題解決支援事業</t>
    <rPh sb="0" eb="2">
      <t>チイキ</t>
    </rPh>
    <rPh sb="2" eb="4">
      <t>カダイ</t>
    </rPh>
    <rPh sb="4" eb="6">
      <t>カイケツ</t>
    </rPh>
    <rPh sb="6" eb="8">
      <t>シエン</t>
    </rPh>
    <rPh sb="8" eb="10">
      <t>ジギョウ</t>
    </rPh>
    <phoneticPr fontId="3"/>
  </si>
  <si>
    <t>市民協働型自転車適正化事業</t>
    <rPh sb="0" eb="2">
      <t>シミン</t>
    </rPh>
    <rPh sb="2" eb="4">
      <t>キョウドウ</t>
    </rPh>
    <rPh sb="4" eb="5">
      <t>ガタ</t>
    </rPh>
    <rPh sb="5" eb="8">
      <t>ジテンシャ</t>
    </rPh>
    <rPh sb="8" eb="11">
      <t>テキセイカ</t>
    </rPh>
    <rPh sb="11" eb="13">
      <t>ジギョウ</t>
    </rPh>
    <phoneticPr fontId="3"/>
  </si>
  <si>
    <t>LGBT支援事業</t>
    <rPh sb="4" eb="6">
      <t>シエン</t>
    </rPh>
    <rPh sb="6" eb="8">
      <t>ジギョウ</t>
    </rPh>
    <phoneticPr fontId="3"/>
  </si>
  <si>
    <t>淀川区民のまつり</t>
    <rPh sb="0" eb="2">
      <t>ヨドガワ</t>
    </rPh>
    <rPh sb="2" eb="4">
      <t>クミン</t>
    </rPh>
    <phoneticPr fontId="3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</si>
  <si>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3"/>
  </si>
  <si>
    <t>夢ちゃん緑と花のまちづくり推進事業</t>
    <rPh sb="0" eb="1">
      <t>ユメ</t>
    </rPh>
    <rPh sb="4" eb="5">
      <t>ミドリ</t>
    </rPh>
    <rPh sb="6" eb="7">
      <t>ハナ</t>
    </rPh>
    <rPh sb="13" eb="15">
      <t>スイシン</t>
    </rPh>
    <rPh sb="15" eb="17">
      <t>ジギョウ</t>
    </rPh>
    <phoneticPr fontId="3"/>
  </si>
  <si>
    <t>校庭等の芝生化事業</t>
    <rPh sb="0" eb="3">
      <t>コウテイトウ</t>
    </rPh>
    <rPh sb="4" eb="6">
      <t>シバフ</t>
    </rPh>
    <rPh sb="6" eb="7">
      <t>カ</t>
    </rPh>
    <rPh sb="7" eb="9">
      <t>ジギョウ</t>
    </rPh>
    <phoneticPr fontId="3"/>
  </si>
  <si>
    <t>人権啓発推進事業</t>
    <phoneticPr fontId="3"/>
  </si>
  <si>
    <t>淀川区生涯学習推進事業</t>
    <phoneticPr fontId="3"/>
  </si>
  <si>
    <t>生涯学習ルーム事業</t>
    <phoneticPr fontId="3"/>
  </si>
  <si>
    <t>小学校区教育協議会-はぐくみネット-事業</t>
    <phoneticPr fontId="3"/>
  </si>
  <si>
    <t>学校体育施設開放事業</t>
    <phoneticPr fontId="3"/>
  </si>
  <si>
    <t>広聴・広報情報発信事業</t>
    <rPh sb="0" eb="2">
      <t>コウチョウ</t>
    </rPh>
    <rPh sb="3" eb="5">
      <t>コウホウ</t>
    </rPh>
    <rPh sb="5" eb="7">
      <t>ジョウホウ</t>
    </rPh>
    <rPh sb="7" eb="9">
      <t>ハッシン</t>
    </rPh>
    <rPh sb="9" eb="11">
      <t>ジギョウ</t>
    </rPh>
    <phoneticPr fontId="3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</si>
  <si>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3"/>
  </si>
  <si>
    <t>地域交通支援事業</t>
    <rPh sb="0" eb="2">
      <t>チイキ</t>
    </rPh>
    <rPh sb="2" eb="4">
      <t>コウツウ</t>
    </rPh>
    <rPh sb="4" eb="6">
      <t>シエン</t>
    </rPh>
    <rPh sb="6" eb="8">
      <t>ジギョウ</t>
    </rPh>
    <phoneticPr fontId="3"/>
  </si>
  <si>
    <t>もと淀川区役所跡地等活用関連経費</t>
    <rPh sb="2" eb="5">
      <t>ヨドガワク</t>
    </rPh>
    <rPh sb="5" eb="7">
      <t>ヤクショ</t>
    </rPh>
    <rPh sb="7" eb="9">
      <t>アトチ</t>
    </rPh>
    <rPh sb="9" eb="10">
      <t>トウ</t>
    </rPh>
    <rPh sb="10" eb="12">
      <t>カツヨウ</t>
    </rPh>
    <rPh sb="12" eb="14">
      <t>カンレン</t>
    </rPh>
    <rPh sb="14" eb="16">
      <t>ケイヒ</t>
    </rPh>
    <phoneticPr fontId="3"/>
  </si>
  <si>
    <t>淀川区役所住民情報業務等民間委託</t>
    <rPh sb="0" eb="5">
      <t>ヨドガワクヤクショ</t>
    </rPh>
    <rPh sb="5" eb="7">
      <t>ジュウミン</t>
    </rPh>
    <rPh sb="7" eb="9">
      <t>ジョウホウ</t>
    </rPh>
    <rPh sb="9" eb="11">
      <t>ギョウム</t>
    </rPh>
    <rPh sb="11" eb="12">
      <t>ナド</t>
    </rPh>
    <rPh sb="12" eb="14">
      <t>ミンカン</t>
    </rPh>
    <rPh sb="14" eb="16">
      <t>イタク</t>
    </rPh>
    <phoneticPr fontId="3"/>
  </si>
  <si>
    <t>区役所附設会館管理運営事業</t>
    <rPh sb="11" eb="13">
      <t>ジギョウ</t>
    </rPh>
    <phoneticPr fontId="3"/>
  </si>
  <si>
    <t>淀川区役所運営事務経費</t>
    <rPh sb="0" eb="3">
      <t>ヨドガワク</t>
    </rPh>
    <rPh sb="3" eb="5">
      <t>ヤクショ</t>
    </rPh>
    <rPh sb="5" eb="7">
      <t>ウンエイ</t>
    </rPh>
    <rPh sb="7" eb="9">
      <t>ジム</t>
    </rPh>
    <rPh sb="9" eb="11">
      <t>ケイヒ</t>
    </rPh>
    <phoneticPr fontId="3"/>
  </si>
  <si>
    <t>財産区コンクリートブロック塀等の整備</t>
    <rPh sb="0" eb="2">
      <t>ザイサン</t>
    </rPh>
    <rPh sb="2" eb="3">
      <t>ク</t>
    </rPh>
    <rPh sb="13" eb="14">
      <t>ヘイ</t>
    </rPh>
    <rPh sb="14" eb="15">
      <t>トウ</t>
    </rPh>
    <rPh sb="16" eb="18">
      <t>セイビ</t>
    </rPh>
    <phoneticPr fontId="3"/>
  </si>
  <si>
    <t>がん検診等受診促進事業</t>
    <rPh sb="2" eb="4">
      <t>ケンシン</t>
    </rPh>
    <rPh sb="4" eb="5">
      <t>トウ</t>
    </rPh>
    <rPh sb="5" eb="7">
      <t>ジュシン</t>
    </rPh>
    <rPh sb="7" eb="9">
      <t>ソクシン</t>
    </rPh>
    <rPh sb="9" eb="11">
      <t>ジギョウ</t>
    </rPh>
    <phoneticPr fontId="3"/>
  </si>
  <si>
    <t>コミュニティ回収促進モデル事業（よど☆エコ回収）</t>
    <rPh sb="6" eb="8">
      <t>カイシュウ</t>
    </rPh>
    <rPh sb="8" eb="10">
      <t>ソクシン</t>
    </rPh>
    <rPh sb="13" eb="15">
      <t>ジギョウ</t>
    </rPh>
    <rPh sb="21" eb="23">
      <t>カイシュウ</t>
    </rPh>
    <phoneticPr fontId="3"/>
  </si>
  <si>
    <t>「淀川河川敷イベント」の開催支援</t>
    <phoneticPr fontId="3"/>
  </si>
  <si>
    <t>市民協働課</t>
    <rPh sb="0" eb="2">
      <t>シミン</t>
    </rPh>
    <rPh sb="2" eb="4">
      <t>キョウドウ</t>
    </rPh>
    <rPh sb="4" eb="5">
      <t>カ</t>
    </rPh>
    <phoneticPr fontId="3"/>
  </si>
  <si>
    <t>保健福祉課
（保健福祉）</t>
    <rPh sb="0" eb="2">
      <t>ホケン</t>
    </rPh>
    <rPh sb="2" eb="4">
      <t>フクシ</t>
    </rPh>
    <rPh sb="4" eb="5">
      <t>カ</t>
    </rPh>
    <rPh sb="7" eb="9">
      <t>ホケン</t>
    </rPh>
    <rPh sb="9" eb="11">
      <t>フクシ</t>
    </rPh>
    <phoneticPr fontId="3"/>
  </si>
  <si>
    <t>市民協働課
（教育支援）</t>
    <rPh sb="0" eb="2">
      <t>シミン</t>
    </rPh>
    <rPh sb="2" eb="4">
      <t>キョウドウ</t>
    </rPh>
    <rPh sb="4" eb="5">
      <t>カ</t>
    </rPh>
    <rPh sb="7" eb="9">
      <t>キョウイク</t>
    </rPh>
    <rPh sb="9" eb="11">
      <t>シエン</t>
    </rPh>
    <phoneticPr fontId="3"/>
  </si>
  <si>
    <t>保健福祉課
（子育て支援）</t>
    <rPh sb="0" eb="2">
      <t>ホケン</t>
    </rPh>
    <rPh sb="2" eb="4">
      <t>フクシ</t>
    </rPh>
    <rPh sb="4" eb="5">
      <t>カ</t>
    </rPh>
    <rPh sb="7" eb="9">
      <t>コソダ</t>
    </rPh>
    <rPh sb="10" eb="12">
      <t>シエン</t>
    </rPh>
    <phoneticPr fontId="3"/>
  </si>
  <si>
    <t>保健福祉課
（健康づくり）</t>
    <rPh sb="0" eb="2">
      <t>ホケン</t>
    </rPh>
    <rPh sb="2" eb="4">
      <t>フクシ</t>
    </rPh>
    <rPh sb="4" eb="5">
      <t>カ</t>
    </rPh>
    <rPh sb="7" eb="9">
      <t>ケンコウ</t>
    </rPh>
    <phoneticPr fontId="3"/>
  </si>
  <si>
    <t>政策企画課</t>
    <rPh sb="0" eb="2">
      <t>セイサク</t>
    </rPh>
    <rPh sb="2" eb="4">
      <t>キカク</t>
    </rPh>
    <rPh sb="4" eb="5">
      <t>カ</t>
    </rPh>
    <phoneticPr fontId="3"/>
  </si>
  <si>
    <t>窓口サービス課
（住民情報）</t>
    <rPh sb="0" eb="2">
      <t>マドグチ</t>
    </rPh>
    <rPh sb="6" eb="7">
      <t>カ</t>
    </rPh>
    <rPh sb="9" eb="11">
      <t>ジュウミン</t>
    </rPh>
    <rPh sb="11" eb="13">
      <t>ジョウホウ</t>
    </rPh>
    <phoneticPr fontId="3"/>
  </si>
  <si>
    <t>総務課　他</t>
    <rPh sb="0" eb="3">
      <t>ソウムカ</t>
    </rPh>
    <rPh sb="4" eb="5">
      <t>ホカ</t>
    </rPh>
    <phoneticPr fontId="3"/>
  </si>
  <si>
    <t>総務課</t>
    <rPh sb="0" eb="3">
      <t>ソウムカ</t>
    </rPh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</si>
  <si>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</si>
  <si>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淀川区役所職員の人件費</t>
    <rPh sb="0" eb="3">
      <t>ヨドガワク</t>
    </rPh>
    <rPh sb="3" eb="5">
      <t>ヤクショ</t>
    </rPh>
    <rPh sb="5" eb="7">
      <t>ショクイン</t>
    </rPh>
    <rPh sb="8" eb="11">
      <t>ジンケンヒ</t>
    </rPh>
    <phoneticPr fontId="3"/>
  </si>
  <si>
    <t>30 年 度</t>
    <phoneticPr fontId="2"/>
  </si>
  <si>
    <t>当 初 ①</t>
    <phoneticPr fontId="2"/>
  </si>
  <si>
    <t>備  考</t>
    <phoneticPr fontId="2"/>
  </si>
  <si>
    <t>（② - ①）</t>
    <phoneticPr fontId="2"/>
  </si>
  <si>
    <t>所属名　淀川区役所　</t>
    <rPh sb="0" eb="2">
      <t>ショゾク</t>
    </rPh>
    <rPh sb="2" eb="3">
      <t>メイ</t>
    </rPh>
    <rPh sb="4" eb="5">
      <t>ヨド</t>
    </rPh>
    <rPh sb="5" eb="6">
      <t>ガワ</t>
    </rPh>
    <rPh sb="6" eb="9">
      <t>クヤクショ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</si>
</sst>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vertical="center" wrapText="1"/>
    </xf>
    <xf numFmtId="0" fontId="6" fillId="0" borderId="12" xfId="3" applyNumberFormat="1" applyFont="1" applyFill="1" applyBorder="1" applyAlignment="1">
      <alignment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18" fillId="0" borderId="14" xfId="5" applyNumberFormat="1" applyFill="1" applyBorder="1" applyAlignment="1">
      <alignment vertical="center" wrapText="1"/>
    </xf>
    <xf numFmtId="0" fontId="18" fillId="0" borderId="12" xfId="5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8" fillId="0" borderId="13" xfId="5" applyNumberForma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34</xdr:row>
      <xdr:rowOff>28575</xdr:rowOff>
    </xdr:from>
    <xdr:to>
      <xdr:col>5</xdr:col>
      <xdr:colOff>419100</xdr:colOff>
      <xdr:row>45</xdr:row>
      <xdr:rowOff>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msfiles/contents/0000461/461213/09.xls" TargetMode="External"/><Relationship Id="rId13" Type="http://schemas.openxmlformats.org/officeDocument/2006/relationships/hyperlink" Target="cmsfiles/contents/0000461/461213/14.xls" TargetMode="External"/><Relationship Id="rId18" Type="http://schemas.openxmlformats.org/officeDocument/2006/relationships/hyperlink" Target="cmsfiles/contents/0000461/461213/19.xls" TargetMode="External"/><Relationship Id="rId26" Type="http://schemas.openxmlformats.org/officeDocument/2006/relationships/hyperlink" Target="cmsfiles/contents/0000461/461213/27.xls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cmsfiles/contents/0000461/461213/04.xls" TargetMode="External"/><Relationship Id="rId21" Type="http://schemas.openxmlformats.org/officeDocument/2006/relationships/hyperlink" Target="cmsfiles/contents/0000461/461213/22.xls" TargetMode="External"/><Relationship Id="rId34" Type="http://schemas.openxmlformats.org/officeDocument/2006/relationships/hyperlink" Target="cmsfiles/contents/0000461/461213/35.xls" TargetMode="External"/><Relationship Id="rId7" Type="http://schemas.openxmlformats.org/officeDocument/2006/relationships/hyperlink" Target="cmsfiles/contents/0000461/461213/08.xls" TargetMode="External"/><Relationship Id="rId12" Type="http://schemas.openxmlformats.org/officeDocument/2006/relationships/hyperlink" Target="cmsfiles/contents/0000461/461213/13.xls" TargetMode="External"/><Relationship Id="rId17" Type="http://schemas.openxmlformats.org/officeDocument/2006/relationships/hyperlink" Target="cmsfiles/contents/0000461/461213/18.xls" TargetMode="External"/><Relationship Id="rId25" Type="http://schemas.openxmlformats.org/officeDocument/2006/relationships/hyperlink" Target="cmsfiles/contents/0000461/461213/26.xls" TargetMode="External"/><Relationship Id="rId33" Type="http://schemas.openxmlformats.org/officeDocument/2006/relationships/hyperlink" Target="cmsfiles/contents/0000461/461213/34.xls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cmsfiles/contents/0000461/461213/03.xls" TargetMode="External"/><Relationship Id="rId16" Type="http://schemas.openxmlformats.org/officeDocument/2006/relationships/hyperlink" Target="cmsfiles/contents/0000461/461213/17.xls" TargetMode="External"/><Relationship Id="rId20" Type="http://schemas.openxmlformats.org/officeDocument/2006/relationships/hyperlink" Target="cmsfiles/contents/0000461/461213/21.xls" TargetMode="External"/><Relationship Id="rId29" Type="http://schemas.openxmlformats.org/officeDocument/2006/relationships/hyperlink" Target="cmsfiles\contents\0000461\461213\30.xls" TargetMode="External"/><Relationship Id="rId1" Type="http://schemas.openxmlformats.org/officeDocument/2006/relationships/hyperlink" Target="cmsfiles/contents/0000461/461213/02.xls" TargetMode="External"/><Relationship Id="rId6" Type="http://schemas.openxmlformats.org/officeDocument/2006/relationships/hyperlink" Target="cmsfiles/contents/0000461/461213/07.xls" TargetMode="External"/><Relationship Id="rId11" Type="http://schemas.openxmlformats.org/officeDocument/2006/relationships/hyperlink" Target="cmsfiles/contents/0000461/461213/12.xlsx" TargetMode="External"/><Relationship Id="rId24" Type="http://schemas.openxmlformats.org/officeDocument/2006/relationships/hyperlink" Target="cmsfiles/contents/0000461/461213/25.xls" TargetMode="External"/><Relationship Id="rId32" Type="http://schemas.openxmlformats.org/officeDocument/2006/relationships/hyperlink" Target="cmsfiles/contents/0000461/461213/33.xlsx" TargetMode="External"/><Relationship Id="rId37" Type="http://schemas.openxmlformats.org/officeDocument/2006/relationships/hyperlink" Target="cmsfiles/contents/0000461/461213/38.xlsx" TargetMode="External"/><Relationship Id="rId5" Type="http://schemas.openxmlformats.org/officeDocument/2006/relationships/hyperlink" Target="cmsfiles/contents/0000461/461213/06.xls" TargetMode="External"/><Relationship Id="rId15" Type="http://schemas.openxmlformats.org/officeDocument/2006/relationships/hyperlink" Target="cmsfiles/contents/0000461/461213/16.xls" TargetMode="External"/><Relationship Id="rId23" Type="http://schemas.openxmlformats.org/officeDocument/2006/relationships/hyperlink" Target="cmsfiles/contents/0000461/461213/24.xls" TargetMode="External"/><Relationship Id="rId28" Type="http://schemas.openxmlformats.org/officeDocument/2006/relationships/hyperlink" Target="cmsfiles\contents\0000461\461213\29.xls" TargetMode="External"/><Relationship Id="rId36" Type="http://schemas.openxmlformats.org/officeDocument/2006/relationships/hyperlink" Target="cmsfiles/contents/0000461/461213/37.xlsx" TargetMode="External"/><Relationship Id="rId10" Type="http://schemas.openxmlformats.org/officeDocument/2006/relationships/hyperlink" Target="cmsfiles/contents/0000461/461213/11.xls" TargetMode="External"/><Relationship Id="rId19" Type="http://schemas.openxmlformats.org/officeDocument/2006/relationships/hyperlink" Target="cmsfiles/contents/0000461/461213/20.xls" TargetMode="External"/><Relationship Id="rId31" Type="http://schemas.openxmlformats.org/officeDocument/2006/relationships/hyperlink" Target="cmsfiles/contents/0000461/461213/32.xls" TargetMode="External"/><Relationship Id="rId4" Type="http://schemas.openxmlformats.org/officeDocument/2006/relationships/hyperlink" Target="cmsfiles/contents/0000461/461213/05.xls" TargetMode="External"/><Relationship Id="rId9" Type="http://schemas.openxmlformats.org/officeDocument/2006/relationships/hyperlink" Target="cmsfiles/contents/0000461/461213/10.xls" TargetMode="External"/><Relationship Id="rId14" Type="http://schemas.openxmlformats.org/officeDocument/2006/relationships/hyperlink" Target="cmsfiles\contents\0000461\461213\15.xlsx" TargetMode="External"/><Relationship Id="rId22" Type="http://schemas.openxmlformats.org/officeDocument/2006/relationships/hyperlink" Target="cmsfiles/contents/0000461/461213/23.xls" TargetMode="External"/><Relationship Id="rId27" Type="http://schemas.openxmlformats.org/officeDocument/2006/relationships/hyperlink" Target="cmsfiles/contents/0000461/461213/28.xls" TargetMode="External"/><Relationship Id="rId30" Type="http://schemas.openxmlformats.org/officeDocument/2006/relationships/hyperlink" Target="cmsfiles\contents\0000461\461213\31.xls" TargetMode="External"/><Relationship Id="rId35" Type="http://schemas.openxmlformats.org/officeDocument/2006/relationships/hyperlink" Target="cmsfiles/contents/0000461/461213/36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70" zoomScaleNormal="100" zoomScaleSheetLayoutView="100" workbookViewId="0">
      <selection activeCell="E88" sqref="E88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29"/>
    </row>
    <row r="2" spans="1:10" ht="17.25" customHeight="1">
      <c r="A2" s="9"/>
      <c r="B2" s="9"/>
      <c r="G2" s="128"/>
      <c r="I2" s="121"/>
    </row>
    <row r="3" spans="1:10" ht="17.25" customHeight="1">
      <c r="A3" s="9"/>
      <c r="B3" s="9"/>
      <c r="G3" s="127"/>
      <c r="I3" s="121"/>
    </row>
    <row r="4" spans="1:10" ht="17.25" customHeight="1">
      <c r="G4" s="128"/>
    </row>
    <row r="5" spans="1:10" ht="18" customHeight="1">
      <c r="A5" s="9" t="s">
        <v>187</v>
      </c>
      <c r="B5" s="9"/>
      <c r="G5" s="10"/>
      <c r="H5" s="164"/>
      <c r="I5" s="164"/>
    </row>
    <row r="6" spans="1:10" ht="15" customHeight="1">
      <c r="G6" s="10"/>
    </row>
    <row r="7" spans="1:10" ht="18" customHeight="1">
      <c r="A7" s="13" t="s">
        <v>194</v>
      </c>
      <c r="B7" s="13"/>
      <c r="D7" s="12"/>
      <c r="E7" s="12"/>
      <c r="F7" s="13"/>
      <c r="G7" s="13"/>
      <c r="I7" s="122" t="s">
        <v>253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98" t="s">
        <v>31</v>
      </c>
      <c r="F9" s="198"/>
      <c r="G9" s="14"/>
      <c r="I9" s="16" t="s">
        <v>32</v>
      </c>
    </row>
    <row r="10" spans="1:10" ht="15" customHeight="1">
      <c r="A10" s="17" t="s">
        <v>33</v>
      </c>
      <c r="B10" s="18" t="s">
        <v>167</v>
      </c>
      <c r="C10" s="188" t="s">
        <v>166</v>
      </c>
      <c r="D10" s="190" t="s">
        <v>168</v>
      </c>
      <c r="E10" s="165" t="s">
        <v>249</v>
      </c>
      <c r="F10" s="18" t="s">
        <v>193</v>
      </c>
      <c r="G10" s="165" t="s">
        <v>165</v>
      </c>
      <c r="H10" s="191" t="s">
        <v>251</v>
      </c>
      <c r="I10" s="192"/>
    </row>
    <row r="11" spans="1:10" ht="15" customHeight="1">
      <c r="A11" s="19" t="s">
        <v>34</v>
      </c>
      <c r="B11" s="20" t="s">
        <v>135</v>
      </c>
      <c r="C11" s="189"/>
      <c r="D11" s="189"/>
      <c r="E11" s="166" t="s">
        <v>250</v>
      </c>
      <c r="F11" s="166" t="s">
        <v>186</v>
      </c>
      <c r="G11" s="166" t="s">
        <v>252</v>
      </c>
      <c r="H11" s="193"/>
      <c r="I11" s="194"/>
    </row>
    <row r="12" spans="1:10" ht="15" customHeight="1">
      <c r="A12" s="175">
        <v>1</v>
      </c>
      <c r="B12" s="177" t="s">
        <v>196</v>
      </c>
      <c r="C12" s="195" t="s">
        <v>248</v>
      </c>
      <c r="D12" s="181" t="s">
        <v>195</v>
      </c>
      <c r="E12" s="21">
        <v>1665407</v>
      </c>
      <c r="F12" s="21">
        <v>1659122</v>
      </c>
      <c r="G12" s="21">
        <f t="shared" ref="G12:G43" si="0">+F12-E12</f>
        <v>-6285</v>
      </c>
      <c r="H12" s="173" t="s">
        <v>35</v>
      </c>
      <c r="I12" s="123"/>
      <c r="J12" s="12" t="s">
        <v>36</v>
      </c>
    </row>
    <row r="13" spans="1:10" ht="15" customHeight="1">
      <c r="A13" s="176"/>
      <c r="B13" s="178"/>
      <c r="C13" s="196"/>
      <c r="D13" s="182"/>
      <c r="E13" s="23">
        <v>1665407</v>
      </c>
      <c r="F13" s="23">
        <v>1659122</v>
      </c>
      <c r="G13" s="24">
        <f t="shared" si="0"/>
        <v>-6285</v>
      </c>
      <c r="H13" s="174"/>
      <c r="I13" s="124"/>
      <c r="J13" s="12" t="s">
        <v>37</v>
      </c>
    </row>
    <row r="14" spans="1:10" ht="15" customHeight="1">
      <c r="A14" s="167" t="s">
        <v>38</v>
      </c>
      <c r="B14" s="168"/>
      <c r="C14" s="168"/>
      <c r="D14" s="169"/>
      <c r="E14" s="25">
        <f>+E12</f>
        <v>1665407</v>
      </c>
      <c r="F14" s="25">
        <f t="shared" ref="F14" si="1">+F12</f>
        <v>1659122</v>
      </c>
      <c r="G14" s="21">
        <f t="shared" si="0"/>
        <v>-6285</v>
      </c>
      <c r="H14" s="173"/>
      <c r="I14" s="123"/>
    </row>
    <row r="15" spans="1:10" ht="15" customHeight="1">
      <c r="A15" s="170"/>
      <c r="B15" s="171"/>
      <c r="C15" s="171"/>
      <c r="D15" s="172"/>
      <c r="E15" s="26">
        <f>+E13</f>
        <v>1665407</v>
      </c>
      <c r="F15" s="26">
        <f t="shared" ref="F15" si="2">+F13</f>
        <v>1659122</v>
      </c>
      <c r="G15" s="24">
        <f t="shared" si="0"/>
        <v>-6285</v>
      </c>
      <c r="H15" s="174"/>
      <c r="I15" s="124"/>
    </row>
    <row r="16" spans="1:10" ht="15" customHeight="1">
      <c r="A16" s="175">
        <v>2</v>
      </c>
      <c r="B16" s="177" t="s">
        <v>200</v>
      </c>
      <c r="C16" s="186" t="s">
        <v>197</v>
      </c>
      <c r="D16" s="181" t="s">
        <v>238</v>
      </c>
      <c r="E16" s="22">
        <v>1145</v>
      </c>
      <c r="F16" s="22">
        <v>1590</v>
      </c>
      <c r="G16" s="21">
        <f t="shared" si="0"/>
        <v>445</v>
      </c>
      <c r="H16" s="173"/>
      <c r="I16" s="27"/>
      <c r="J16" s="12" t="s">
        <v>36</v>
      </c>
    </row>
    <row r="17" spans="1:10" ht="15" customHeight="1">
      <c r="A17" s="176"/>
      <c r="B17" s="178"/>
      <c r="C17" s="187"/>
      <c r="D17" s="182"/>
      <c r="E17" s="26">
        <v>459</v>
      </c>
      <c r="F17" s="26">
        <v>1226</v>
      </c>
      <c r="G17" s="24">
        <f t="shared" si="0"/>
        <v>767</v>
      </c>
      <c r="H17" s="174"/>
      <c r="I17" s="28"/>
      <c r="J17" s="12" t="s">
        <v>37</v>
      </c>
    </row>
    <row r="18" spans="1:10" ht="15" customHeight="1">
      <c r="A18" s="175">
        <v>3</v>
      </c>
      <c r="B18" s="177" t="s">
        <v>200</v>
      </c>
      <c r="C18" s="186" t="s">
        <v>198</v>
      </c>
      <c r="D18" s="181" t="s">
        <v>238</v>
      </c>
      <c r="E18" s="25">
        <v>6117</v>
      </c>
      <c r="F18" s="25">
        <v>6379</v>
      </c>
      <c r="G18" s="21">
        <f t="shared" si="0"/>
        <v>262</v>
      </c>
      <c r="H18" s="173"/>
      <c r="I18" s="123"/>
      <c r="J18" s="12" t="s">
        <v>36</v>
      </c>
    </row>
    <row r="19" spans="1:10" ht="15" customHeight="1">
      <c r="A19" s="176"/>
      <c r="B19" s="178"/>
      <c r="C19" s="187"/>
      <c r="D19" s="182"/>
      <c r="E19" s="26">
        <v>6117</v>
      </c>
      <c r="F19" s="26">
        <v>6379</v>
      </c>
      <c r="G19" s="24">
        <f t="shared" si="0"/>
        <v>262</v>
      </c>
      <c r="H19" s="174"/>
      <c r="I19" s="29"/>
      <c r="J19" s="12" t="s">
        <v>37</v>
      </c>
    </row>
    <row r="20" spans="1:10" ht="15" customHeight="1">
      <c r="A20" s="175">
        <v>4</v>
      </c>
      <c r="B20" s="177" t="s">
        <v>200</v>
      </c>
      <c r="C20" s="186" t="s">
        <v>199</v>
      </c>
      <c r="D20" s="181" t="s">
        <v>238</v>
      </c>
      <c r="E20" s="25">
        <v>7508</v>
      </c>
      <c r="F20" s="25">
        <v>8543</v>
      </c>
      <c r="G20" s="21">
        <f t="shared" si="0"/>
        <v>1035</v>
      </c>
      <c r="H20" s="173"/>
      <c r="I20" s="27"/>
      <c r="J20" s="12" t="s">
        <v>36</v>
      </c>
    </row>
    <row r="21" spans="1:10" ht="15" customHeight="1">
      <c r="A21" s="176"/>
      <c r="B21" s="178"/>
      <c r="C21" s="187"/>
      <c r="D21" s="182"/>
      <c r="E21" s="26">
        <v>7508</v>
      </c>
      <c r="F21" s="26">
        <v>8543</v>
      </c>
      <c r="G21" s="24">
        <f t="shared" si="0"/>
        <v>1035</v>
      </c>
      <c r="H21" s="174"/>
      <c r="I21" s="28"/>
      <c r="J21" s="12" t="s">
        <v>37</v>
      </c>
    </row>
    <row r="22" spans="1:10" ht="15" customHeight="1">
      <c r="A22" s="175">
        <v>5</v>
      </c>
      <c r="B22" s="177" t="s">
        <v>200</v>
      </c>
      <c r="C22" s="197" t="s">
        <v>201</v>
      </c>
      <c r="D22" s="181" t="s">
        <v>239</v>
      </c>
      <c r="E22" s="21">
        <v>3685</v>
      </c>
      <c r="F22" s="21">
        <v>3854</v>
      </c>
      <c r="G22" s="21">
        <f t="shared" si="0"/>
        <v>169</v>
      </c>
      <c r="H22" s="173" t="s">
        <v>35</v>
      </c>
      <c r="I22" s="123"/>
      <c r="J22" s="12" t="s">
        <v>36</v>
      </c>
    </row>
    <row r="23" spans="1:10" ht="15" customHeight="1">
      <c r="A23" s="176"/>
      <c r="B23" s="178"/>
      <c r="C23" s="197"/>
      <c r="D23" s="182"/>
      <c r="E23" s="23">
        <v>3685</v>
      </c>
      <c r="F23" s="23">
        <v>3854</v>
      </c>
      <c r="G23" s="24">
        <f t="shared" si="0"/>
        <v>169</v>
      </c>
      <c r="H23" s="174"/>
      <c r="I23" s="124"/>
      <c r="J23" s="12" t="s">
        <v>37</v>
      </c>
    </row>
    <row r="24" spans="1:10" ht="15" customHeight="1">
      <c r="A24" s="175">
        <v>6</v>
      </c>
      <c r="B24" s="177" t="s">
        <v>200</v>
      </c>
      <c r="C24" s="186" t="s">
        <v>202</v>
      </c>
      <c r="D24" s="181" t="s">
        <v>240</v>
      </c>
      <c r="E24" s="25">
        <v>0</v>
      </c>
      <c r="F24" s="25">
        <v>1413</v>
      </c>
      <c r="G24" s="21">
        <f t="shared" si="0"/>
        <v>1413</v>
      </c>
      <c r="H24" s="173" t="s">
        <v>35</v>
      </c>
      <c r="I24" s="123"/>
      <c r="J24" s="12" t="s">
        <v>36</v>
      </c>
    </row>
    <row r="25" spans="1:10" ht="15" customHeight="1">
      <c r="A25" s="176"/>
      <c r="B25" s="178"/>
      <c r="C25" s="187"/>
      <c r="D25" s="182"/>
      <c r="E25" s="26">
        <v>0</v>
      </c>
      <c r="F25" s="26">
        <v>1413</v>
      </c>
      <c r="G25" s="24">
        <f t="shared" si="0"/>
        <v>1413</v>
      </c>
      <c r="H25" s="174"/>
      <c r="I25" s="124"/>
      <c r="J25" s="12" t="s">
        <v>37</v>
      </c>
    </row>
    <row r="26" spans="1:10" ht="15" customHeight="1">
      <c r="A26" s="175">
        <v>7</v>
      </c>
      <c r="B26" s="177" t="s">
        <v>200</v>
      </c>
      <c r="C26" s="186" t="s">
        <v>203</v>
      </c>
      <c r="D26" s="181" t="s">
        <v>240</v>
      </c>
      <c r="E26" s="25">
        <v>1300</v>
      </c>
      <c r="F26" s="25">
        <v>1672</v>
      </c>
      <c r="G26" s="21">
        <f t="shared" si="0"/>
        <v>372</v>
      </c>
      <c r="H26" s="173" t="s">
        <v>35</v>
      </c>
      <c r="I26" s="123"/>
      <c r="J26" s="12" t="s">
        <v>36</v>
      </c>
    </row>
    <row r="27" spans="1:10" ht="15" customHeight="1">
      <c r="A27" s="176"/>
      <c r="B27" s="178"/>
      <c r="C27" s="187"/>
      <c r="D27" s="182"/>
      <c r="E27" s="26">
        <v>1300</v>
      </c>
      <c r="F27" s="26">
        <v>1672</v>
      </c>
      <c r="G27" s="24">
        <f t="shared" si="0"/>
        <v>372</v>
      </c>
      <c r="H27" s="174"/>
      <c r="I27" s="124"/>
      <c r="J27" s="12" t="s">
        <v>37</v>
      </c>
    </row>
    <row r="28" spans="1:10" ht="15" customHeight="1">
      <c r="A28" s="175">
        <v>8</v>
      </c>
      <c r="B28" s="177" t="s">
        <v>200</v>
      </c>
      <c r="C28" s="186" t="s">
        <v>204</v>
      </c>
      <c r="D28" s="181" t="s">
        <v>240</v>
      </c>
      <c r="E28" s="25">
        <v>2148</v>
      </c>
      <c r="F28" s="25">
        <v>2748</v>
      </c>
      <c r="G28" s="21">
        <f t="shared" si="0"/>
        <v>600</v>
      </c>
      <c r="H28" s="173" t="s">
        <v>35</v>
      </c>
      <c r="I28" s="123"/>
      <c r="J28" s="12" t="s">
        <v>36</v>
      </c>
    </row>
    <row r="29" spans="1:10" ht="15" customHeight="1">
      <c r="A29" s="176"/>
      <c r="B29" s="178"/>
      <c r="C29" s="187"/>
      <c r="D29" s="182"/>
      <c r="E29" s="26">
        <v>2148</v>
      </c>
      <c r="F29" s="26">
        <v>2748</v>
      </c>
      <c r="G29" s="24">
        <f t="shared" si="0"/>
        <v>600</v>
      </c>
      <c r="H29" s="174"/>
      <c r="I29" s="124"/>
      <c r="J29" s="12" t="s">
        <v>37</v>
      </c>
    </row>
    <row r="30" spans="1:10" ht="15" customHeight="1">
      <c r="A30" s="175">
        <v>9</v>
      </c>
      <c r="B30" s="177" t="s">
        <v>200</v>
      </c>
      <c r="C30" s="186" t="s">
        <v>205</v>
      </c>
      <c r="D30" s="181" t="s">
        <v>240</v>
      </c>
      <c r="E30" s="25">
        <v>3725</v>
      </c>
      <c r="F30" s="25">
        <v>3836</v>
      </c>
      <c r="G30" s="21">
        <f t="shared" si="0"/>
        <v>111</v>
      </c>
      <c r="H30" s="173" t="s">
        <v>35</v>
      </c>
      <c r="I30" s="123"/>
      <c r="J30" s="12" t="s">
        <v>36</v>
      </c>
    </row>
    <row r="31" spans="1:10" ht="15" customHeight="1">
      <c r="A31" s="176"/>
      <c r="B31" s="178"/>
      <c r="C31" s="187"/>
      <c r="D31" s="182"/>
      <c r="E31" s="26">
        <v>3725</v>
      </c>
      <c r="F31" s="26">
        <v>3836</v>
      </c>
      <c r="G31" s="24">
        <f t="shared" si="0"/>
        <v>111</v>
      </c>
      <c r="H31" s="174"/>
      <c r="I31" s="124"/>
      <c r="J31" s="12" t="s">
        <v>37</v>
      </c>
    </row>
    <row r="32" spans="1:10" ht="15" customHeight="1">
      <c r="A32" s="175">
        <v>10</v>
      </c>
      <c r="B32" s="177" t="s">
        <v>200</v>
      </c>
      <c r="C32" s="186" t="s">
        <v>206</v>
      </c>
      <c r="D32" s="181" t="s">
        <v>241</v>
      </c>
      <c r="E32" s="25">
        <v>7905</v>
      </c>
      <c r="F32" s="25">
        <v>7905</v>
      </c>
      <c r="G32" s="21">
        <f t="shared" si="0"/>
        <v>0</v>
      </c>
      <c r="H32" s="173" t="s">
        <v>35</v>
      </c>
      <c r="I32" s="123"/>
      <c r="J32" s="12" t="s">
        <v>36</v>
      </c>
    </row>
    <row r="33" spans="1:10" ht="15" customHeight="1">
      <c r="A33" s="176"/>
      <c r="B33" s="178"/>
      <c r="C33" s="187"/>
      <c r="D33" s="182"/>
      <c r="E33" s="26">
        <v>3299</v>
      </c>
      <c r="F33" s="26">
        <v>3267</v>
      </c>
      <c r="G33" s="24">
        <f t="shared" si="0"/>
        <v>-32</v>
      </c>
      <c r="H33" s="174"/>
      <c r="I33" s="124"/>
      <c r="J33" s="12" t="s">
        <v>37</v>
      </c>
    </row>
    <row r="34" spans="1:10" ht="15" customHeight="1">
      <c r="A34" s="175">
        <v>11</v>
      </c>
      <c r="B34" s="177" t="s">
        <v>200</v>
      </c>
      <c r="C34" s="186" t="s">
        <v>207</v>
      </c>
      <c r="D34" s="181" t="s">
        <v>241</v>
      </c>
      <c r="E34" s="25">
        <v>1256</v>
      </c>
      <c r="F34" s="25">
        <v>1243</v>
      </c>
      <c r="G34" s="21">
        <f t="shared" si="0"/>
        <v>-13</v>
      </c>
      <c r="H34" s="173" t="s">
        <v>35</v>
      </c>
      <c r="I34" s="123"/>
      <c r="J34" s="12" t="s">
        <v>36</v>
      </c>
    </row>
    <row r="35" spans="1:10" ht="15" customHeight="1">
      <c r="A35" s="176"/>
      <c r="B35" s="178"/>
      <c r="C35" s="187"/>
      <c r="D35" s="182"/>
      <c r="E35" s="26">
        <v>1256</v>
      </c>
      <c r="F35" s="26">
        <v>1243</v>
      </c>
      <c r="G35" s="24">
        <f t="shared" si="0"/>
        <v>-13</v>
      </c>
      <c r="H35" s="174"/>
      <c r="I35" s="124"/>
      <c r="J35" s="12" t="s">
        <v>37</v>
      </c>
    </row>
    <row r="36" spans="1:10" ht="15" customHeight="1">
      <c r="A36" s="175">
        <v>12</v>
      </c>
      <c r="B36" s="177" t="s">
        <v>200</v>
      </c>
      <c r="C36" s="197" t="s">
        <v>208</v>
      </c>
      <c r="D36" s="181" t="s">
        <v>241</v>
      </c>
      <c r="E36" s="21">
        <v>3779</v>
      </c>
      <c r="F36" s="21">
        <v>3738</v>
      </c>
      <c r="G36" s="21">
        <f t="shared" si="0"/>
        <v>-41</v>
      </c>
      <c r="H36" s="173" t="s">
        <v>35</v>
      </c>
      <c r="I36" s="123"/>
      <c r="J36" s="12" t="s">
        <v>36</v>
      </c>
    </row>
    <row r="37" spans="1:10" ht="15" customHeight="1">
      <c r="A37" s="176"/>
      <c r="B37" s="178"/>
      <c r="C37" s="197"/>
      <c r="D37" s="182"/>
      <c r="E37" s="23">
        <v>3779</v>
      </c>
      <c r="F37" s="23">
        <v>3738</v>
      </c>
      <c r="G37" s="24">
        <f t="shared" si="0"/>
        <v>-41</v>
      </c>
      <c r="H37" s="174"/>
      <c r="I37" s="124"/>
      <c r="J37" s="12" t="s">
        <v>37</v>
      </c>
    </row>
    <row r="38" spans="1:10" ht="15" customHeight="1">
      <c r="A38" s="175">
        <v>13</v>
      </c>
      <c r="B38" s="177" t="s">
        <v>200</v>
      </c>
      <c r="C38" s="186" t="s">
        <v>209</v>
      </c>
      <c r="D38" s="181" t="s">
        <v>239</v>
      </c>
      <c r="E38" s="25">
        <v>7884</v>
      </c>
      <c r="F38" s="25">
        <v>7884</v>
      </c>
      <c r="G38" s="21">
        <f t="shared" si="0"/>
        <v>0</v>
      </c>
      <c r="H38" s="173" t="s">
        <v>35</v>
      </c>
      <c r="I38" s="123"/>
      <c r="J38" s="12" t="s">
        <v>36</v>
      </c>
    </row>
    <row r="39" spans="1:10" ht="15" customHeight="1">
      <c r="A39" s="176"/>
      <c r="B39" s="178"/>
      <c r="C39" s="187"/>
      <c r="D39" s="182"/>
      <c r="E39" s="26">
        <v>3942</v>
      </c>
      <c r="F39" s="26">
        <v>3942</v>
      </c>
      <c r="G39" s="24">
        <f t="shared" si="0"/>
        <v>0</v>
      </c>
      <c r="H39" s="174"/>
      <c r="I39" s="124"/>
      <c r="J39" s="12" t="s">
        <v>37</v>
      </c>
    </row>
    <row r="40" spans="1:10" ht="15" customHeight="1">
      <c r="A40" s="175">
        <v>14</v>
      </c>
      <c r="B40" s="177" t="s">
        <v>200</v>
      </c>
      <c r="C40" s="186" t="s">
        <v>210</v>
      </c>
      <c r="D40" s="181" t="s">
        <v>239</v>
      </c>
      <c r="E40" s="25">
        <v>377</v>
      </c>
      <c r="F40" s="25">
        <v>200</v>
      </c>
      <c r="G40" s="21">
        <f t="shared" si="0"/>
        <v>-177</v>
      </c>
      <c r="H40" s="173" t="s">
        <v>35</v>
      </c>
      <c r="I40" s="123"/>
      <c r="J40" s="12" t="s">
        <v>36</v>
      </c>
    </row>
    <row r="41" spans="1:10" ht="15" customHeight="1">
      <c r="A41" s="176"/>
      <c r="B41" s="178"/>
      <c r="C41" s="187"/>
      <c r="D41" s="182"/>
      <c r="E41" s="26">
        <v>377</v>
      </c>
      <c r="F41" s="26">
        <v>200</v>
      </c>
      <c r="G41" s="24">
        <f t="shared" si="0"/>
        <v>-177</v>
      </c>
      <c r="H41" s="174"/>
      <c r="I41" s="124"/>
      <c r="J41" s="12" t="s">
        <v>37</v>
      </c>
    </row>
    <row r="42" spans="1:10" ht="15" customHeight="1">
      <c r="A42" s="175">
        <v>15</v>
      </c>
      <c r="B42" s="177" t="s">
        <v>200</v>
      </c>
      <c r="C42" s="186" t="s">
        <v>211</v>
      </c>
      <c r="D42" s="181" t="s">
        <v>242</v>
      </c>
      <c r="E42" s="25">
        <v>2767</v>
      </c>
      <c r="F42" s="25">
        <v>2767</v>
      </c>
      <c r="G42" s="21">
        <f t="shared" si="0"/>
        <v>0</v>
      </c>
      <c r="H42" s="173" t="s">
        <v>35</v>
      </c>
      <c r="I42" s="123"/>
      <c r="J42" s="12" t="s">
        <v>36</v>
      </c>
    </row>
    <row r="43" spans="1:10" ht="15" customHeight="1">
      <c r="A43" s="176"/>
      <c r="B43" s="178"/>
      <c r="C43" s="187"/>
      <c r="D43" s="182"/>
      <c r="E43" s="26">
        <v>2767</v>
      </c>
      <c r="F43" s="26">
        <v>2767</v>
      </c>
      <c r="G43" s="24">
        <f t="shared" si="0"/>
        <v>0</v>
      </c>
      <c r="H43" s="174"/>
      <c r="I43" s="124"/>
      <c r="J43" s="12" t="s">
        <v>37</v>
      </c>
    </row>
    <row r="44" spans="1:10" ht="15" customHeight="1">
      <c r="A44" s="175">
        <v>16</v>
      </c>
      <c r="B44" s="177" t="s">
        <v>200</v>
      </c>
      <c r="C44" s="186" t="s">
        <v>212</v>
      </c>
      <c r="D44" s="181" t="s">
        <v>238</v>
      </c>
      <c r="E44" s="25">
        <v>1560</v>
      </c>
      <c r="F44" s="25">
        <v>1498</v>
      </c>
      <c r="G44" s="21">
        <f t="shared" ref="G44:G75" si="3">+F44-E44</f>
        <v>-62</v>
      </c>
      <c r="H44" s="173" t="s">
        <v>35</v>
      </c>
      <c r="I44" s="123"/>
      <c r="J44" s="12" t="s">
        <v>36</v>
      </c>
    </row>
    <row r="45" spans="1:10" ht="15" customHeight="1">
      <c r="A45" s="176"/>
      <c r="B45" s="178"/>
      <c r="C45" s="187"/>
      <c r="D45" s="182"/>
      <c r="E45" s="26">
        <v>1560</v>
      </c>
      <c r="F45" s="26">
        <v>1498</v>
      </c>
      <c r="G45" s="24">
        <f t="shared" si="3"/>
        <v>-62</v>
      </c>
      <c r="H45" s="174"/>
      <c r="I45" s="124"/>
      <c r="J45" s="12" t="s">
        <v>37</v>
      </c>
    </row>
    <row r="46" spans="1:10" ht="22.5" customHeight="1">
      <c r="A46" s="175">
        <v>17</v>
      </c>
      <c r="B46" s="177" t="s">
        <v>200</v>
      </c>
      <c r="C46" s="186" t="s">
        <v>213</v>
      </c>
      <c r="D46" s="181" t="s">
        <v>238</v>
      </c>
      <c r="E46" s="25">
        <v>38482</v>
      </c>
      <c r="F46" s="25">
        <v>38482</v>
      </c>
      <c r="G46" s="21">
        <f t="shared" si="3"/>
        <v>0</v>
      </c>
      <c r="H46" s="173" t="s">
        <v>35</v>
      </c>
      <c r="I46" s="123"/>
      <c r="J46" s="12" t="s">
        <v>36</v>
      </c>
    </row>
    <row r="47" spans="1:10" ht="22.5" customHeight="1">
      <c r="A47" s="176"/>
      <c r="B47" s="178"/>
      <c r="C47" s="187"/>
      <c r="D47" s="182"/>
      <c r="E47" s="26">
        <v>38482</v>
      </c>
      <c r="F47" s="26">
        <v>38482</v>
      </c>
      <c r="G47" s="24">
        <f t="shared" si="3"/>
        <v>0</v>
      </c>
      <c r="H47" s="174"/>
      <c r="I47" s="124"/>
      <c r="J47" s="12" t="s">
        <v>37</v>
      </c>
    </row>
    <row r="48" spans="1:10" ht="15" customHeight="1">
      <c r="A48" s="175">
        <v>18</v>
      </c>
      <c r="B48" s="177" t="s">
        <v>200</v>
      </c>
      <c r="C48" s="186" t="s">
        <v>214</v>
      </c>
      <c r="D48" s="181" t="s">
        <v>238</v>
      </c>
      <c r="E48" s="25">
        <v>18192</v>
      </c>
      <c r="F48" s="25">
        <v>18163</v>
      </c>
      <c r="G48" s="21">
        <f t="shared" si="3"/>
        <v>-29</v>
      </c>
      <c r="H48" s="173" t="s">
        <v>35</v>
      </c>
      <c r="I48" s="123"/>
      <c r="J48" s="12" t="s">
        <v>36</v>
      </c>
    </row>
    <row r="49" spans="1:10" ht="15" customHeight="1">
      <c r="A49" s="176"/>
      <c r="B49" s="178"/>
      <c r="C49" s="187"/>
      <c r="D49" s="182"/>
      <c r="E49" s="26">
        <v>18192</v>
      </c>
      <c r="F49" s="26">
        <v>18163</v>
      </c>
      <c r="G49" s="24">
        <f t="shared" si="3"/>
        <v>-29</v>
      </c>
      <c r="H49" s="174"/>
      <c r="I49" s="124"/>
      <c r="J49" s="12" t="s">
        <v>37</v>
      </c>
    </row>
    <row r="50" spans="1:10" ht="15" customHeight="1">
      <c r="A50" s="175">
        <v>19</v>
      </c>
      <c r="B50" s="177" t="s">
        <v>200</v>
      </c>
      <c r="C50" s="186" t="s">
        <v>215</v>
      </c>
      <c r="D50" s="181" t="s">
        <v>238</v>
      </c>
      <c r="E50" s="25">
        <v>1646</v>
      </c>
      <c r="F50" s="25">
        <v>1446</v>
      </c>
      <c r="G50" s="21">
        <f t="shared" si="3"/>
        <v>-200</v>
      </c>
      <c r="H50" s="173"/>
      <c r="I50" s="123"/>
      <c r="J50" s="12" t="s">
        <v>36</v>
      </c>
    </row>
    <row r="51" spans="1:10" ht="15" customHeight="1">
      <c r="A51" s="176"/>
      <c r="B51" s="178"/>
      <c r="C51" s="187"/>
      <c r="D51" s="182"/>
      <c r="E51" s="26">
        <v>1646</v>
      </c>
      <c r="F51" s="26">
        <v>1446</v>
      </c>
      <c r="G51" s="24">
        <f t="shared" si="3"/>
        <v>-200</v>
      </c>
      <c r="H51" s="174"/>
      <c r="I51" s="124"/>
      <c r="J51" s="12" t="s">
        <v>37</v>
      </c>
    </row>
    <row r="52" spans="1:10" ht="15" customHeight="1">
      <c r="A52" s="175">
        <v>20</v>
      </c>
      <c r="B52" s="177" t="s">
        <v>200</v>
      </c>
      <c r="C52" s="186" t="s">
        <v>216</v>
      </c>
      <c r="D52" s="181" t="s">
        <v>238</v>
      </c>
      <c r="E52" s="25">
        <v>8763</v>
      </c>
      <c r="F52" s="25">
        <v>8526</v>
      </c>
      <c r="G52" s="21">
        <f t="shared" si="3"/>
        <v>-237</v>
      </c>
      <c r="H52" s="173"/>
      <c r="I52" s="123"/>
      <c r="J52" s="12" t="s">
        <v>36</v>
      </c>
    </row>
    <row r="53" spans="1:10" ht="15" customHeight="1">
      <c r="A53" s="176"/>
      <c r="B53" s="178"/>
      <c r="C53" s="187"/>
      <c r="D53" s="182"/>
      <c r="E53" s="26">
        <v>8763</v>
      </c>
      <c r="F53" s="26">
        <v>8526</v>
      </c>
      <c r="G53" s="24">
        <f t="shared" si="3"/>
        <v>-237</v>
      </c>
      <c r="H53" s="174"/>
      <c r="I53" s="124"/>
      <c r="J53" s="12" t="s">
        <v>37</v>
      </c>
    </row>
    <row r="54" spans="1:10" ht="15" customHeight="1">
      <c r="A54" s="175">
        <v>21</v>
      </c>
      <c r="B54" s="177" t="s">
        <v>200</v>
      </c>
      <c r="C54" s="186" t="s">
        <v>217</v>
      </c>
      <c r="D54" s="181" t="s">
        <v>238</v>
      </c>
      <c r="E54" s="25">
        <v>2356</v>
      </c>
      <c r="F54" s="25">
        <v>2321</v>
      </c>
      <c r="G54" s="21">
        <f t="shared" si="3"/>
        <v>-35</v>
      </c>
      <c r="H54" s="173"/>
      <c r="I54" s="123"/>
      <c r="J54" s="12" t="s">
        <v>36</v>
      </c>
    </row>
    <row r="55" spans="1:10" ht="15" customHeight="1">
      <c r="A55" s="176"/>
      <c r="B55" s="178"/>
      <c r="C55" s="187"/>
      <c r="D55" s="182"/>
      <c r="E55" s="26">
        <v>2356</v>
      </c>
      <c r="F55" s="26">
        <v>2321</v>
      </c>
      <c r="G55" s="24">
        <f t="shared" si="3"/>
        <v>-35</v>
      </c>
      <c r="H55" s="174"/>
      <c r="I55" s="124"/>
      <c r="J55" s="12" t="s">
        <v>37</v>
      </c>
    </row>
    <row r="56" spans="1:10" ht="15" customHeight="1">
      <c r="A56" s="175">
        <v>22</v>
      </c>
      <c r="B56" s="177" t="s">
        <v>200</v>
      </c>
      <c r="C56" s="186" t="s">
        <v>218</v>
      </c>
      <c r="D56" s="181" t="s">
        <v>238</v>
      </c>
      <c r="E56" s="25">
        <v>6842</v>
      </c>
      <c r="F56" s="25">
        <v>6893</v>
      </c>
      <c r="G56" s="21">
        <f t="shared" si="3"/>
        <v>51</v>
      </c>
      <c r="H56" s="173"/>
      <c r="I56" s="123"/>
      <c r="J56" s="12" t="s">
        <v>36</v>
      </c>
    </row>
    <row r="57" spans="1:10" ht="15" customHeight="1">
      <c r="A57" s="176"/>
      <c r="B57" s="178"/>
      <c r="C57" s="187"/>
      <c r="D57" s="182"/>
      <c r="E57" s="26">
        <v>6842</v>
      </c>
      <c r="F57" s="26">
        <v>6893</v>
      </c>
      <c r="G57" s="24">
        <f t="shared" si="3"/>
        <v>51</v>
      </c>
      <c r="H57" s="174"/>
      <c r="I57" s="124"/>
      <c r="J57" s="12" t="s">
        <v>37</v>
      </c>
    </row>
    <row r="58" spans="1:10" ht="15" customHeight="1">
      <c r="A58" s="175">
        <v>23</v>
      </c>
      <c r="B58" s="177" t="s">
        <v>200</v>
      </c>
      <c r="C58" s="186" t="s">
        <v>219</v>
      </c>
      <c r="D58" s="181" t="s">
        <v>238</v>
      </c>
      <c r="E58" s="25">
        <v>1327</v>
      </c>
      <c r="F58" s="25">
        <v>1380</v>
      </c>
      <c r="G58" s="21">
        <f t="shared" si="3"/>
        <v>53</v>
      </c>
      <c r="H58" s="173"/>
      <c r="I58" s="123"/>
      <c r="J58" s="12" t="s">
        <v>36</v>
      </c>
    </row>
    <row r="59" spans="1:10" ht="15" customHeight="1">
      <c r="A59" s="176"/>
      <c r="B59" s="178"/>
      <c r="C59" s="187"/>
      <c r="D59" s="182"/>
      <c r="E59" s="26">
        <v>1327</v>
      </c>
      <c r="F59" s="26">
        <v>1380</v>
      </c>
      <c r="G59" s="24">
        <f t="shared" si="3"/>
        <v>53</v>
      </c>
      <c r="H59" s="174"/>
      <c r="I59" s="124"/>
      <c r="J59" s="12" t="s">
        <v>37</v>
      </c>
    </row>
    <row r="60" spans="1:10" ht="15" customHeight="1">
      <c r="A60" s="175">
        <v>24</v>
      </c>
      <c r="B60" s="177" t="s">
        <v>200</v>
      </c>
      <c r="C60" s="186" t="s">
        <v>220</v>
      </c>
      <c r="D60" s="181" t="s">
        <v>238</v>
      </c>
      <c r="E60" s="25">
        <v>498</v>
      </c>
      <c r="F60" s="25">
        <v>449</v>
      </c>
      <c r="G60" s="21">
        <f t="shared" si="3"/>
        <v>-49</v>
      </c>
      <c r="H60" s="173"/>
      <c r="I60" s="123"/>
      <c r="J60" s="12" t="s">
        <v>36</v>
      </c>
    </row>
    <row r="61" spans="1:10" ht="15" customHeight="1">
      <c r="A61" s="176"/>
      <c r="B61" s="178"/>
      <c r="C61" s="187"/>
      <c r="D61" s="182"/>
      <c r="E61" s="26">
        <v>498</v>
      </c>
      <c r="F61" s="26">
        <v>449</v>
      </c>
      <c r="G61" s="24">
        <f t="shared" si="3"/>
        <v>-49</v>
      </c>
      <c r="H61" s="174"/>
      <c r="I61" s="124"/>
      <c r="J61" s="12" t="s">
        <v>37</v>
      </c>
    </row>
    <row r="62" spans="1:10" ht="15" customHeight="1">
      <c r="A62" s="175">
        <v>25</v>
      </c>
      <c r="B62" s="177" t="s">
        <v>200</v>
      </c>
      <c r="C62" s="183" t="s">
        <v>221</v>
      </c>
      <c r="D62" s="181" t="s">
        <v>240</v>
      </c>
      <c r="E62" s="25">
        <v>863</v>
      </c>
      <c r="F62" s="25">
        <v>217</v>
      </c>
      <c r="G62" s="21">
        <f t="shared" si="3"/>
        <v>-646</v>
      </c>
      <c r="H62" s="173"/>
      <c r="I62" s="123"/>
      <c r="J62" s="12" t="s">
        <v>36</v>
      </c>
    </row>
    <row r="63" spans="1:10" ht="15" customHeight="1">
      <c r="A63" s="176"/>
      <c r="B63" s="178"/>
      <c r="C63" s="184"/>
      <c r="D63" s="182"/>
      <c r="E63" s="26">
        <v>863</v>
      </c>
      <c r="F63" s="26">
        <v>217</v>
      </c>
      <c r="G63" s="24">
        <f t="shared" si="3"/>
        <v>-646</v>
      </c>
      <c r="H63" s="174"/>
      <c r="I63" s="124"/>
      <c r="J63" s="12" t="s">
        <v>37</v>
      </c>
    </row>
    <row r="64" spans="1:10" ht="15" customHeight="1">
      <c r="A64" s="175">
        <v>26</v>
      </c>
      <c r="B64" s="177" t="s">
        <v>200</v>
      </c>
      <c r="C64" s="183" t="s">
        <v>222</v>
      </c>
      <c r="D64" s="181" t="s">
        <v>240</v>
      </c>
      <c r="E64" s="25">
        <v>506</v>
      </c>
      <c r="F64" s="25">
        <v>547</v>
      </c>
      <c r="G64" s="21">
        <f t="shared" si="3"/>
        <v>41</v>
      </c>
      <c r="H64" s="173"/>
      <c r="I64" s="123"/>
      <c r="J64" s="12" t="s">
        <v>36</v>
      </c>
    </row>
    <row r="65" spans="1:10" ht="15" customHeight="1">
      <c r="A65" s="176"/>
      <c r="B65" s="178"/>
      <c r="C65" s="184"/>
      <c r="D65" s="182"/>
      <c r="E65" s="26">
        <v>506</v>
      </c>
      <c r="F65" s="26">
        <v>547</v>
      </c>
      <c r="G65" s="24">
        <f t="shared" si="3"/>
        <v>41</v>
      </c>
      <c r="H65" s="174"/>
      <c r="I65" s="124"/>
      <c r="J65" s="12" t="s">
        <v>37</v>
      </c>
    </row>
    <row r="66" spans="1:10" ht="15" customHeight="1">
      <c r="A66" s="175">
        <v>27</v>
      </c>
      <c r="B66" s="177" t="s">
        <v>200</v>
      </c>
      <c r="C66" s="183" t="s">
        <v>223</v>
      </c>
      <c r="D66" s="181" t="s">
        <v>240</v>
      </c>
      <c r="E66" s="25">
        <v>319</v>
      </c>
      <c r="F66" s="25">
        <v>348</v>
      </c>
      <c r="G66" s="21">
        <f t="shared" si="3"/>
        <v>29</v>
      </c>
      <c r="H66" s="173"/>
      <c r="I66" s="123"/>
      <c r="J66" s="12" t="s">
        <v>36</v>
      </c>
    </row>
    <row r="67" spans="1:10" ht="15" customHeight="1">
      <c r="A67" s="176"/>
      <c r="B67" s="178"/>
      <c r="C67" s="184"/>
      <c r="D67" s="182"/>
      <c r="E67" s="26">
        <v>319</v>
      </c>
      <c r="F67" s="26">
        <v>348</v>
      </c>
      <c r="G67" s="24">
        <f t="shared" si="3"/>
        <v>29</v>
      </c>
      <c r="H67" s="174"/>
      <c r="I67" s="124"/>
      <c r="J67" s="12" t="s">
        <v>37</v>
      </c>
    </row>
    <row r="68" spans="1:10" ht="15" customHeight="1">
      <c r="A68" s="175">
        <v>28</v>
      </c>
      <c r="B68" s="177" t="s">
        <v>200</v>
      </c>
      <c r="C68" s="183" t="s">
        <v>224</v>
      </c>
      <c r="D68" s="181" t="s">
        <v>240</v>
      </c>
      <c r="E68" s="25">
        <v>2445</v>
      </c>
      <c r="F68" s="25">
        <v>2615</v>
      </c>
      <c r="G68" s="21">
        <f t="shared" si="3"/>
        <v>170</v>
      </c>
      <c r="H68" s="173"/>
      <c r="I68" s="123"/>
      <c r="J68" s="12" t="s">
        <v>36</v>
      </c>
    </row>
    <row r="69" spans="1:10" ht="15" customHeight="1">
      <c r="A69" s="176"/>
      <c r="B69" s="178"/>
      <c r="C69" s="184"/>
      <c r="D69" s="182"/>
      <c r="E69" s="26">
        <v>2445</v>
      </c>
      <c r="F69" s="26">
        <v>2615</v>
      </c>
      <c r="G69" s="24">
        <f t="shared" si="3"/>
        <v>170</v>
      </c>
      <c r="H69" s="174"/>
      <c r="I69" s="124"/>
      <c r="J69" s="12" t="s">
        <v>37</v>
      </c>
    </row>
    <row r="70" spans="1:10" ht="15" customHeight="1">
      <c r="A70" s="175">
        <v>29</v>
      </c>
      <c r="B70" s="177" t="s">
        <v>200</v>
      </c>
      <c r="C70" s="183" t="s">
        <v>225</v>
      </c>
      <c r="D70" s="181" t="s">
        <v>240</v>
      </c>
      <c r="E70" s="25">
        <v>3060</v>
      </c>
      <c r="F70" s="25">
        <v>3131</v>
      </c>
      <c r="G70" s="21">
        <f t="shared" si="3"/>
        <v>71</v>
      </c>
      <c r="H70" s="173"/>
      <c r="I70" s="123"/>
      <c r="J70" s="12" t="s">
        <v>36</v>
      </c>
    </row>
    <row r="71" spans="1:10" ht="15" customHeight="1">
      <c r="A71" s="176"/>
      <c r="B71" s="178"/>
      <c r="C71" s="184"/>
      <c r="D71" s="182"/>
      <c r="E71" s="26">
        <v>3060</v>
      </c>
      <c r="F71" s="26">
        <v>3131</v>
      </c>
      <c r="G71" s="24">
        <f t="shared" si="3"/>
        <v>71</v>
      </c>
      <c r="H71" s="174"/>
      <c r="I71" s="124"/>
      <c r="J71" s="12" t="s">
        <v>37</v>
      </c>
    </row>
    <row r="72" spans="1:10" ht="15" customHeight="1">
      <c r="A72" s="175">
        <v>30</v>
      </c>
      <c r="B72" s="177" t="s">
        <v>200</v>
      </c>
      <c r="C72" s="183" t="s">
        <v>226</v>
      </c>
      <c r="D72" s="181" t="s">
        <v>240</v>
      </c>
      <c r="E72" s="25">
        <v>2915</v>
      </c>
      <c r="F72" s="25">
        <v>2915</v>
      </c>
      <c r="G72" s="21">
        <f t="shared" si="3"/>
        <v>0</v>
      </c>
      <c r="H72" s="173"/>
      <c r="I72" s="123"/>
      <c r="J72" s="12" t="s">
        <v>36</v>
      </c>
    </row>
    <row r="73" spans="1:10" ht="15" customHeight="1">
      <c r="A73" s="176"/>
      <c r="B73" s="178"/>
      <c r="C73" s="184"/>
      <c r="D73" s="182"/>
      <c r="E73" s="26">
        <v>2915</v>
      </c>
      <c r="F73" s="26">
        <v>2915</v>
      </c>
      <c r="G73" s="24">
        <f t="shared" si="3"/>
        <v>0</v>
      </c>
      <c r="H73" s="174"/>
      <c r="I73" s="124"/>
      <c r="J73" s="12" t="s">
        <v>37</v>
      </c>
    </row>
    <row r="74" spans="1:10" ht="15" customHeight="1">
      <c r="A74" s="175">
        <v>31</v>
      </c>
      <c r="B74" s="177" t="s">
        <v>200</v>
      </c>
      <c r="C74" s="183" t="s">
        <v>227</v>
      </c>
      <c r="D74" s="181" t="s">
        <v>243</v>
      </c>
      <c r="E74" s="25">
        <v>30940</v>
      </c>
      <c r="F74" s="25">
        <v>30422</v>
      </c>
      <c r="G74" s="21">
        <f t="shared" si="3"/>
        <v>-518</v>
      </c>
      <c r="H74" s="173"/>
      <c r="I74" s="123"/>
      <c r="J74" s="12" t="s">
        <v>36</v>
      </c>
    </row>
    <row r="75" spans="1:10" ht="15" customHeight="1">
      <c r="A75" s="176"/>
      <c r="B75" s="178"/>
      <c r="C75" s="184"/>
      <c r="D75" s="182"/>
      <c r="E75" s="26">
        <v>30940</v>
      </c>
      <c r="F75" s="26">
        <v>30422</v>
      </c>
      <c r="G75" s="24">
        <f t="shared" si="3"/>
        <v>-518</v>
      </c>
      <c r="H75" s="174"/>
      <c r="I75" s="124"/>
      <c r="J75" s="12" t="s">
        <v>37</v>
      </c>
    </row>
    <row r="76" spans="1:10" ht="15" customHeight="1">
      <c r="A76" s="175">
        <v>32</v>
      </c>
      <c r="B76" s="177" t="s">
        <v>200</v>
      </c>
      <c r="C76" s="183" t="s">
        <v>228</v>
      </c>
      <c r="D76" s="181" t="s">
        <v>243</v>
      </c>
      <c r="E76" s="25">
        <v>608</v>
      </c>
      <c r="F76" s="25">
        <v>781</v>
      </c>
      <c r="G76" s="21">
        <f t="shared" ref="G76:G99" si="4">+F76-E76</f>
        <v>173</v>
      </c>
      <c r="H76" s="173"/>
      <c r="I76" s="123"/>
      <c r="J76" s="12" t="s">
        <v>36</v>
      </c>
    </row>
    <row r="77" spans="1:10" ht="15" customHeight="1">
      <c r="A77" s="176"/>
      <c r="B77" s="178"/>
      <c r="C77" s="184"/>
      <c r="D77" s="182"/>
      <c r="E77" s="26">
        <v>608</v>
      </c>
      <c r="F77" s="26">
        <v>781</v>
      </c>
      <c r="G77" s="24">
        <f t="shared" si="4"/>
        <v>173</v>
      </c>
      <c r="H77" s="174"/>
      <c r="I77" s="124"/>
      <c r="J77" s="12" t="s">
        <v>37</v>
      </c>
    </row>
    <row r="78" spans="1:10" ht="15" customHeight="1">
      <c r="A78" s="175">
        <v>33</v>
      </c>
      <c r="B78" s="177" t="s">
        <v>200</v>
      </c>
      <c r="C78" s="183" t="s">
        <v>229</v>
      </c>
      <c r="D78" s="181" t="s">
        <v>243</v>
      </c>
      <c r="E78" s="25">
        <v>304</v>
      </c>
      <c r="F78" s="25">
        <v>325</v>
      </c>
      <c r="G78" s="21">
        <f t="shared" si="4"/>
        <v>21</v>
      </c>
      <c r="H78" s="173"/>
      <c r="I78" s="123"/>
      <c r="J78" s="12" t="s">
        <v>36</v>
      </c>
    </row>
    <row r="79" spans="1:10" ht="15" customHeight="1">
      <c r="A79" s="176"/>
      <c r="B79" s="178"/>
      <c r="C79" s="184"/>
      <c r="D79" s="182"/>
      <c r="E79" s="26">
        <v>304</v>
      </c>
      <c r="F79" s="26">
        <v>325</v>
      </c>
      <c r="G79" s="24">
        <f t="shared" si="4"/>
        <v>21</v>
      </c>
      <c r="H79" s="174"/>
      <c r="I79" s="124"/>
      <c r="J79" s="12" t="s">
        <v>37</v>
      </c>
    </row>
    <row r="80" spans="1:10" ht="15" customHeight="1">
      <c r="A80" s="175">
        <v>34</v>
      </c>
      <c r="B80" s="177" t="s">
        <v>200</v>
      </c>
      <c r="C80" s="183" t="s">
        <v>230</v>
      </c>
      <c r="D80" s="181" t="s">
        <v>243</v>
      </c>
      <c r="E80" s="25">
        <v>2226</v>
      </c>
      <c r="F80" s="25">
        <v>3304</v>
      </c>
      <c r="G80" s="21">
        <f t="shared" si="4"/>
        <v>1078</v>
      </c>
      <c r="H80" s="173"/>
      <c r="I80" s="123"/>
      <c r="J80" s="12" t="s">
        <v>36</v>
      </c>
    </row>
    <row r="81" spans="1:10" ht="15" customHeight="1">
      <c r="A81" s="176"/>
      <c r="B81" s="178"/>
      <c r="C81" s="184"/>
      <c r="D81" s="182"/>
      <c r="E81" s="26">
        <v>2226</v>
      </c>
      <c r="F81" s="26">
        <v>3304</v>
      </c>
      <c r="G81" s="24">
        <f t="shared" si="4"/>
        <v>1078</v>
      </c>
      <c r="H81" s="174"/>
      <c r="I81" s="124"/>
      <c r="J81" s="12" t="s">
        <v>37</v>
      </c>
    </row>
    <row r="82" spans="1:10" ht="15" customHeight="1">
      <c r="A82" s="175">
        <v>35</v>
      </c>
      <c r="B82" s="177" t="s">
        <v>200</v>
      </c>
      <c r="C82" s="183" t="s">
        <v>231</v>
      </c>
      <c r="D82" s="181" t="s">
        <v>244</v>
      </c>
      <c r="E82" s="25">
        <v>50909</v>
      </c>
      <c r="F82" s="25">
        <v>53571</v>
      </c>
      <c r="G82" s="21">
        <f t="shared" si="4"/>
        <v>2662</v>
      </c>
      <c r="H82" s="173"/>
      <c r="I82" s="123"/>
      <c r="J82" s="12" t="s">
        <v>36</v>
      </c>
    </row>
    <row r="83" spans="1:10" ht="15" customHeight="1">
      <c r="A83" s="176"/>
      <c r="B83" s="178"/>
      <c r="C83" s="184"/>
      <c r="D83" s="182"/>
      <c r="E83" s="26">
        <v>50909</v>
      </c>
      <c r="F83" s="26">
        <v>53571</v>
      </c>
      <c r="G83" s="24">
        <f t="shared" si="4"/>
        <v>2662</v>
      </c>
      <c r="H83" s="174"/>
      <c r="I83" s="124"/>
      <c r="J83" s="12" t="s">
        <v>37</v>
      </c>
    </row>
    <row r="84" spans="1:10" ht="15" customHeight="1">
      <c r="A84" s="175">
        <v>36</v>
      </c>
      <c r="B84" s="177" t="s">
        <v>200</v>
      </c>
      <c r="C84" s="183" t="s">
        <v>232</v>
      </c>
      <c r="D84" s="181" t="s">
        <v>238</v>
      </c>
      <c r="E84" s="25">
        <v>33043</v>
      </c>
      <c r="F84" s="25">
        <v>33529</v>
      </c>
      <c r="G84" s="21">
        <f t="shared" si="4"/>
        <v>486</v>
      </c>
      <c r="H84" s="173"/>
      <c r="I84" s="123"/>
      <c r="J84" s="12" t="s">
        <v>36</v>
      </c>
    </row>
    <row r="85" spans="1:10" ht="15" customHeight="1">
      <c r="A85" s="176"/>
      <c r="B85" s="178"/>
      <c r="C85" s="184"/>
      <c r="D85" s="182"/>
      <c r="E85" s="26">
        <v>32982</v>
      </c>
      <c r="F85" s="26">
        <v>33514</v>
      </c>
      <c r="G85" s="24">
        <f t="shared" si="4"/>
        <v>532</v>
      </c>
      <c r="H85" s="174"/>
      <c r="I85" s="124"/>
      <c r="J85" s="12" t="s">
        <v>37</v>
      </c>
    </row>
    <row r="86" spans="1:10" ht="15" customHeight="1">
      <c r="A86" s="175">
        <v>37</v>
      </c>
      <c r="B86" s="177" t="s">
        <v>200</v>
      </c>
      <c r="C86" s="183" t="s">
        <v>233</v>
      </c>
      <c r="D86" s="181" t="s">
        <v>245</v>
      </c>
      <c r="E86" s="25">
        <v>120348</v>
      </c>
      <c r="F86" s="25">
        <v>129048</v>
      </c>
      <c r="G86" s="21">
        <f t="shared" si="4"/>
        <v>8700</v>
      </c>
      <c r="H86" s="173"/>
      <c r="I86" s="123"/>
      <c r="J86" s="12" t="s">
        <v>36</v>
      </c>
    </row>
    <row r="87" spans="1:10" ht="15" customHeight="1">
      <c r="A87" s="176"/>
      <c r="B87" s="178"/>
      <c r="C87" s="184"/>
      <c r="D87" s="182"/>
      <c r="E87" s="26">
        <v>119462</v>
      </c>
      <c r="F87" s="26">
        <v>127801</v>
      </c>
      <c r="G87" s="24">
        <f t="shared" si="4"/>
        <v>8339</v>
      </c>
      <c r="H87" s="174"/>
      <c r="I87" s="124"/>
      <c r="J87" s="12" t="s">
        <v>37</v>
      </c>
    </row>
    <row r="88" spans="1:10" ht="15" customHeight="1">
      <c r="A88" s="175">
        <v>38</v>
      </c>
      <c r="B88" s="177" t="s">
        <v>200</v>
      </c>
      <c r="C88" s="183" t="s">
        <v>234</v>
      </c>
      <c r="D88" s="181" t="s">
        <v>246</v>
      </c>
      <c r="E88" s="25">
        <v>0</v>
      </c>
      <c r="F88" s="25">
        <v>3520</v>
      </c>
      <c r="G88" s="21">
        <f t="shared" si="4"/>
        <v>3520</v>
      </c>
      <c r="H88" s="173"/>
      <c r="I88" s="123"/>
      <c r="J88" s="12" t="s">
        <v>36</v>
      </c>
    </row>
    <row r="89" spans="1:10" ht="15" customHeight="1">
      <c r="A89" s="176"/>
      <c r="B89" s="178"/>
      <c r="C89" s="184"/>
      <c r="D89" s="182"/>
      <c r="E89" s="26">
        <v>0</v>
      </c>
      <c r="F89" s="26">
        <v>3520</v>
      </c>
      <c r="G89" s="24">
        <f t="shared" si="4"/>
        <v>3520</v>
      </c>
      <c r="H89" s="174"/>
      <c r="I89" s="124"/>
      <c r="J89" s="12" t="s">
        <v>37</v>
      </c>
    </row>
    <row r="90" spans="1:10" ht="15" customHeight="1">
      <c r="A90" s="175">
        <v>39</v>
      </c>
      <c r="B90" s="177" t="s">
        <v>200</v>
      </c>
      <c r="C90" s="185" t="s">
        <v>235</v>
      </c>
      <c r="D90" s="181" t="s">
        <v>242</v>
      </c>
      <c r="E90" s="25">
        <v>354</v>
      </c>
      <c r="F90" s="25">
        <v>0</v>
      </c>
      <c r="G90" s="21">
        <f t="shared" si="4"/>
        <v>-354</v>
      </c>
      <c r="H90" s="173"/>
      <c r="I90" s="123"/>
      <c r="J90" s="12" t="s">
        <v>36</v>
      </c>
    </row>
    <row r="91" spans="1:10" ht="15" customHeight="1">
      <c r="A91" s="176"/>
      <c r="B91" s="178"/>
      <c r="C91" s="185"/>
      <c r="D91" s="182"/>
      <c r="E91" s="26">
        <v>354</v>
      </c>
      <c r="F91" s="26">
        <v>0</v>
      </c>
      <c r="G91" s="24">
        <f t="shared" si="4"/>
        <v>-354</v>
      </c>
      <c r="H91" s="174"/>
      <c r="I91" s="124"/>
      <c r="J91" s="12" t="s">
        <v>37</v>
      </c>
    </row>
    <row r="92" spans="1:10" ht="15" customHeight="1">
      <c r="A92" s="175">
        <v>40</v>
      </c>
      <c r="B92" s="177" t="s">
        <v>200</v>
      </c>
      <c r="C92" s="179" t="s">
        <v>236</v>
      </c>
      <c r="D92" s="181" t="s">
        <v>243</v>
      </c>
      <c r="E92" s="25">
        <v>350</v>
      </c>
      <c r="F92" s="25">
        <v>0</v>
      </c>
      <c r="G92" s="21">
        <f t="shared" si="4"/>
        <v>-350</v>
      </c>
      <c r="H92" s="173"/>
      <c r="I92" s="123"/>
      <c r="J92" s="12" t="s">
        <v>36</v>
      </c>
    </row>
    <row r="93" spans="1:10" ht="15" customHeight="1">
      <c r="A93" s="176"/>
      <c r="B93" s="178"/>
      <c r="C93" s="180"/>
      <c r="D93" s="182"/>
      <c r="E93" s="26">
        <v>350</v>
      </c>
      <c r="F93" s="26">
        <v>0</v>
      </c>
      <c r="G93" s="24">
        <f t="shared" si="4"/>
        <v>-350</v>
      </c>
      <c r="H93" s="174"/>
      <c r="I93" s="124"/>
      <c r="J93" s="12" t="s">
        <v>37</v>
      </c>
    </row>
    <row r="94" spans="1:10" ht="15" customHeight="1">
      <c r="A94" s="175">
        <v>41</v>
      </c>
      <c r="B94" s="177" t="s">
        <v>200</v>
      </c>
      <c r="C94" s="179" t="s">
        <v>237</v>
      </c>
      <c r="D94" s="181" t="s">
        <v>238</v>
      </c>
      <c r="E94" s="25">
        <v>200</v>
      </c>
      <c r="F94" s="25">
        <v>0</v>
      </c>
      <c r="G94" s="21">
        <f t="shared" si="4"/>
        <v>-200</v>
      </c>
      <c r="H94" s="173"/>
      <c r="I94" s="123"/>
      <c r="J94" s="12" t="s">
        <v>36</v>
      </c>
    </row>
    <row r="95" spans="1:10" ht="15" customHeight="1">
      <c r="A95" s="176"/>
      <c r="B95" s="178"/>
      <c r="C95" s="180"/>
      <c r="D95" s="182"/>
      <c r="E95" s="26">
        <v>200</v>
      </c>
      <c r="F95" s="26">
        <v>0</v>
      </c>
      <c r="G95" s="24">
        <f t="shared" si="4"/>
        <v>-200</v>
      </c>
      <c r="H95" s="174"/>
      <c r="I95" s="124"/>
      <c r="J95" s="12" t="s">
        <v>37</v>
      </c>
    </row>
    <row r="96" spans="1:10" ht="15" customHeight="1">
      <c r="A96" s="167" t="s">
        <v>247</v>
      </c>
      <c r="B96" s="168"/>
      <c r="C96" s="168"/>
      <c r="D96" s="169"/>
      <c r="E96" s="25">
        <f>E16+E18+E20+E22+E24+E26+E28+E30+E32+E34+E36+E38+E40+E42+E44+E46+E48+E50+E52+E54+E56+E58+E60+E62+E64+E66+E68+E70+E72+E74+E76+E78+E80+E82+E84+E86+E88+E90+E92+E94</f>
        <v>378652</v>
      </c>
      <c r="F96" s="25">
        <f t="shared" ref="F96" si="5">F16+F18+F20+F22+F24+F26+F28+F30+F32+F34+F36+F38+F40+F42+F44+F46+F48+F50+F52+F54+F56+F58+F60+F62+F64+F66+F68+F70+F72+F74+F76+F78+F80+F82+F84+F86+F88+F90+F92+F94</f>
        <v>397203</v>
      </c>
      <c r="G96" s="21">
        <f t="shared" si="4"/>
        <v>18551</v>
      </c>
      <c r="H96" s="173"/>
      <c r="I96" s="123"/>
    </row>
    <row r="97" spans="1:11" ht="15" customHeight="1">
      <c r="A97" s="170"/>
      <c r="B97" s="171"/>
      <c r="C97" s="171"/>
      <c r="D97" s="172"/>
      <c r="E97" s="23">
        <f>E17+E19+E21+E23+E25+E27+E29+E31+E33+E35+E37+E39+E41+E43+E45+E47+E49+E51+E53+E55+E57+E59+E61+E63+E65+E67+E69+E71+E73+E75+E77+E79+E81+E83+E85+E87+E89+E91+E93+E95</f>
        <v>368471</v>
      </c>
      <c r="F97" s="26">
        <f t="shared" ref="F97" si="6">F17+F19+F21+F23+F25+F27+F29+F31+F33+F35+F37+F39+F41+F43+F45+F47+F49+F51+F53+F55+F57+F59+F61+F63+F65+F67+F69+F71+F73+F75+F77+F79+F81+F83+F85+F87+F89+F91+F93+F95</f>
        <v>386997</v>
      </c>
      <c r="G97" s="24">
        <f t="shared" si="4"/>
        <v>18526</v>
      </c>
      <c r="H97" s="174"/>
      <c r="I97" s="124"/>
    </row>
    <row r="98" spans="1:11" ht="15" customHeight="1">
      <c r="A98" s="199" t="s">
        <v>43</v>
      </c>
      <c r="B98" s="200"/>
      <c r="C98" s="200"/>
      <c r="D98" s="201"/>
      <c r="E98" s="25">
        <f>+SUMIF($J12:$J95,$J98,E12:E95)</f>
        <v>2044059</v>
      </c>
      <c r="F98" s="25">
        <f>+SUMIF($J12:$J95,$J98,F12:F95)</f>
        <v>2056325</v>
      </c>
      <c r="G98" s="22">
        <f t="shared" si="4"/>
        <v>12266</v>
      </c>
      <c r="H98" s="173" t="str">
        <f>IF(I98="　","　","区CM")</f>
        <v>　</v>
      </c>
      <c r="I98" s="125" t="str">
        <f>IF(SUMIF(K12:K95,K98,I12:I95)=0,"　",SUMIF(K12:K95,K98,I12:I95))</f>
        <v>　</v>
      </c>
      <c r="J98" s="12" t="s">
        <v>36</v>
      </c>
      <c r="K98" s="12" t="s">
        <v>39</v>
      </c>
    </row>
    <row r="99" spans="1:11" ht="15" customHeight="1" thickBot="1">
      <c r="A99" s="202"/>
      <c r="B99" s="203"/>
      <c r="C99" s="203"/>
      <c r="D99" s="204"/>
      <c r="E99" s="30">
        <f>+SUMIF($J12:$J95,$J99,E12:E95)</f>
        <v>2033878</v>
      </c>
      <c r="F99" s="30">
        <f>+SUMIF($J12:$J95,$J99,F12:F95)</f>
        <v>2046119</v>
      </c>
      <c r="G99" s="31">
        <f t="shared" si="4"/>
        <v>12241</v>
      </c>
      <c r="H99" s="205"/>
      <c r="I99" s="32" t="str">
        <f>IF(SUMIF(K12:K95,K99,I12:I95)=0,"　",SUMIF(K12:K95,K99,I12:I95))</f>
        <v>　</v>
      </c>
      <c r="J99" s="12" t="s">
        <v>37</v>
      </c>
      <c r="K99" s="12" t="s">
        <v>40</v>
      </c>
    </row>
    <row r="100" spans="1:11" ht="12.75">
      <c r="A100" s="130"/>
      <c r="B100" s="130"/>
      <c r="C100" s="130"/>
      <c r="D100" s="130"/>
      <c r="E100" s="33"/>
      <c r="F100" s="34"/>
      <c r="G100" s="34"/>
    </row>
    <row r="101" spans="1:11" ht="18" customHeight="1">
      <c r="A101" s="36"/>
      <c r="B101" s="36"/>
      <c r="C101" s="126"/>
      <c r="D101" s="36"/>
      <c r="F101" s="15"/>
      <c r="G101" s="15"/>
    </row>
    <row r="102" spans="1:11" ht="18" customHeight="1">
      <c r="F102" s="15"/>
      <c r="G102" s="15"/>
      <c r="H102" s="35"/>
    </row>
  </sheetData>
  <mergeCells count="215"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E9:F9"/>
    <mergeCell ref="A98:D99"/>
    <mergeCell ref="H98:H99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6:D97"/>
    <mergeCell ref="H96:H97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</mergeCells>
  <phoneticPr fontId="3"/>
  <conditionalFormatting sqref="I98">
    <cfRule type="cellIs" dxfId="0" priority="1" stopIfTrue="1" operator="equal">
      <formula>0</formula>
    </cfRule>
  </conditionalFormatting>
  <dataValidations disablePrompts="1" count="2">
    <dataValidation type="list" allowBlank="1" showInputMessage="1" showErrorMessage="1" sqref="H12:H13 H16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帰宅困難者対策事業"/>
    <hyperlink ref="C18:C19" r:id="rId2" display="地域における減災推進事業"/>
    <hyperlink ref="C20:C21" r:id="rId3" display="地域安全事業"/>
    <hyperlink ref="C22:C23" r:id="rId4" display="地域見守り活動サポート事業"/>
    <hyperlink ref="C24:C25" r:id="rId5" display="子どもの睡眠習慣改善支援事業（ヨドネル）"/>
    <hyperlink ref="C26:C27" r:id="rId6" display="英語交流事業"/>
    <hyperlink ref="C28:C29" r:id="rId7" display="淀川区小学生補習充実事業"/>
    <hyperlink ref="C30:C31" r:id="rId8" display="淀川区発達障がいサポート事業"/>
    <hyperlink ref="C32:C33" r:id="rId9" display="訪問型病児保育（共済型）推進事業"/>
    <hyperlink ref="C34:C35" r:id="rId10" display="発達障がい児等子育て支援事業"/>
    <hyperlink ref="C36:C37" r:id="rId11" display="よどっこ子育て相談事業"/>
    <hyperlink ref="C38:C39" r:id="rId12" display="子ども未来輝き事業"/>
    <hyperlink ref="C40:C41" r:id="rId13" display="淀川区障がい者就労支援事業"/>
    <hyperlink ref="C42:C43" r:id="rId14" display="乳幼児発達相談体制強化事業"/>
    <hyperlink ref="C44:C45" r:id="rId15" display="青少年指導員・青少年福祉委員活動の推進"/>
    <hyperlink ref="C46:C47" r:id="rId16" display="準行政的機能を担う地域活動協議会を支援するための補助事業"/>
    <hyperlink ref="C48:C49" r:id="rId17" display="新たな地域コミュニティ支援事業"/>
    <hyperlink ref="C50:C51" r:id="rId18" display="地域課題解決支援事業"/>
    <hyperlink ref="C52:C53" r:id="rId19" display="市民協働型自転車適正化事業"/>
    <hyperlink ref="C54:C55" r:id="rId20" display="LGBT支援事業"/>
    <hyperlink ref="C56:C57" r:id="rId21" display="淀川区民のまつり"/>
    <hyperlink ref="C58:C59" r:id="rId22" display="成人の日記念のつどい事業"/>
    <hyperlink ref="C60:C61" r:id="rId23" display="夢ちゃん緑と花のまちづくり推進事業"/>
    <hyperlink ref="C62:C63" r:id="rId24" display="校庭等の芝生化事業"/>
    <hyperlink ref="C64:C65" r:id="rId25" display="人権啓発推進事業"/>
    <hyperlink ref="C66:C67" r:id="rId26" display="淀川区生涯学習推進事業"/>
    <hyperlink ref="C68:C69" r:id="rId27" display="生涯学習ルーム事業"/>
    <hyperlink ref="C70:C71" r:id="rId28" display="小学校区教育協議会-はぐくみネット-事業"/>
    <hyperlink ref="C72:C73" r:id="rId29" display="学校体育施設開放事業"/>
    <hyperlink ref="C74:C75" r:id="rId30" display="広聴・広報情報発信事業"/>
    <hyperlink ref="C76:C77" r:id="rId31" display="区政会議運営事業"/>
    <hyperlink ref="C78:C79" r:id="rId32" display="地域交通支援事業"/>
    <hyperlink ref="C80:C81" r:id="rId33" display="もと淀川区役所跡地等活用関連経費"/>
    <hyperlink ref="C82:C83" r:id="rId34" display="淀川区役所住民情報業務等民間委託"/>
    <hyperlink ref="C84:C85" r:id="rId35" display="区役所附設会館管理運営事業"/>
    <hyperlink ref="C86:C87" r:id="rId36" display="淀川区役所運営事務経費"/>
    <hyperlink ref="C88:C89" r:id="rId37" display="財産区コンクリートブロック塀等の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8"/>
  <rowBreaks count="1" manualBreakCount="1">
    <brk id="69" max="8" man="1"/>
  </rowBreaks>
  <ignoredErrors>
    <ignoredError sqref="B17" twoDigitTextYear="1"/>
  </ignoredErrors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169</v>
      </c>
      <c r="AW1" s="206"/>
      <c r="AX1" s="206"/>
      <c r="AY1" s="206"/>
      <c r="AZ1" s="206"/>
      <c r="BA1" s="206"/>
      <c r="BB1" s="206"/>
      <c r="BC1" s="206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170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6"/>
    </row>
    <row r="6" spans="1:117" ht="15" thickBot="1">
      <c r="A6" s="217" t="s">
        <v>0</v>
      </c>
      <c r="B6" s="218"/>
      <c r="C6" s="218"/>
      <c r="D6" s="218"/>
      <c r="E6" s="218"/>
      <c r="F6" s="218"/>
      <c r="G6" s="218"/>
      <c r="H6" s="218"/>
      <c r="I6" s="218"/>
      <c r="J6" s="218"/>
      <c r="K6" s="219"/>
      <c r="L6" s="220"/>
      <c r="M6" s="220"/>
      <c r="N6" s="220"/>
      <c r="O6" s="221"/>
      <c r="P6" s="217" t="s">
        <v>1</v>
      </c>
      <c r="Q6" s="218"/>
      <c r="R6" s="218"/>
      <c r="S6" s="218"/>
      <c r="T6" s="218"/>
      <c r="U6" s="219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3"/>
      <c r="DM6" s="146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6"/>
    </row>
    <row r="8" spans="1:117" ht="14.25">
      <c r="A8" s="44"/>
      <c r="B8" s="45" t="s">
        <v>44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6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6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24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6"/>
    </row>
    <row r="12" spans="1:117" ht="13.5">
      <c r="A12" s="46"/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6"/>
      <c r="BG12" s="109"/>
    </row>
    <row r="13" spans="1:117">
      <c r="A13" s="46"/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6"/>
    </row>
    <row r="14" spans="1:117">
      <c r="A14" s="46"/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6"/>
    </row>
    <row r="15" spans="1:117">
      <c r="A15" s="46"/>
      <c r="B15" s="224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6"/>
    </row>
    <row r="16" spans="1:117">
      <c r="A16" s="46"/>
      <c r="B16" s="224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6"/>
    </row>
    <row r="17" spans="1:255">
      <c r="A17" s="46"/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6"/>
    </row>
    <row r="18" spans="1:255">
      <c r="A18" s="46"/>
      <c r="B18" s="224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6"/>
    </row>
    <row r="19" spans="1:255">
      <c r="A19" s="46"/>
      <c r="B19" s="224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6"/>
    </row>
    <row r="20" spans="1:255">
      <c r="A20" s="46"/>
      <c r="B20" s="224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6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45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207" t="s">
        <v>30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9"/>
      <c r="AE26" s="213" t="s">
        <v>171</v>
      </c>
      <c r="AF26" s="208"/>
      <c r="AG26" s="208"/>
      <c r="AH26" s="208"/>
      <c r="AI26" s="208"/>
      <c r="AJ26" s="208"/>
      <c r="AK26" s="208"/>
      <c r="AL26" s="208"/>
      <c r="AM26" s="209"/>
      <c r="AN26" s="213" t="s">
        <v>182</v>
      </c>
      <c r="AO26" s="208"/>
      <c r="AP26" s="208"/>
      <c r="AQ26" s="208"/>
      <c r="AR26" s="208"/>
      <c r="AS26" s="208"/>
      <c r="AT26" s="208"/>
      <c r="AU26" s="208"/>
      <c r="AV26" s="209"/>
      <c r="AW26" s="213" t="s">
        <v>46</v>
      </c>
      <c r="AX26" s="208"/>
      <c r="AY26" s="208"/>
      <c r="AZ26" s="208"/>
      <c r="BA26" s="208"/>
      <c r="BB26" s="215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10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2"/>
      <c r="AE27" s="214"/>
      <c r="AF27" s="211"/>
      <c r="AG27" s="211"/>
      <c r="AH27" s="211"/>
      <c r="AI27" s="211"/>
      <c r="AJ27" s="211"/>
      <c r="AK27" s="211"/>
      <c r="AL27" s="211"/>
      <c r="AM27" s="212"/>
      <c r="AN27" s="214"/>
      <c r="AO27" s="211"/>
      <c r="AP27" s="211"/>
      <c r="AQ27" s="211"/>
      <c r="AR27" s="211"/>
      <c r="AS27" s="211"/>
      <c r="AT27" s="211"/>
      <c r="AU27" s="211"/>
      <c r="AV27" s="212"/>
      <c r="AW27" s="214"/>
      <c r="AX27" s="211"/>
      <c r="AY27" s="211"/>
      <c r="AZ27" s="211"/>
      <c r="BA27" s="211"/>
      <c r="BB27" s="216"/>
      <c r="BC27" s="38"/>
      <c r="BD27" s="38"/>
      <c r="BE27" s="38"/>
      <c r="BF27" s="114" t="s">
        <v>185</v>
      </c>
      <c r="BG27" s="147" t="s">
        <v>184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136</v>
      </c>
      <c r="C28" s="57" t="s">
        <v>47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27">
        <v>1300</v>
      </c>
      <c r="AF28" s="228"/>
      <c r="AG28" s="228"/>
      <c r="AH28" s="228"/>
      <c r="AI28" s="228"/>
      <c r="AJ28" s="228"/>
      <c r="AK28" s="228"/>
      <c r="AL28" s="228"/>
      <c r="AM28" s="229"/>
      <c r="AN28" s="227">
        <v>3000</v>
      </c>
      <c r="AO28" s="228"/>
      <c r="AP28" s="228"/>
      <c r="AQ28" s="228"/>
      <c r="AR28" s="228"/>
      <c r="AS28" s="228"/>
      <c r="AT28" s="228"/>
      <c r="AU28" s="228"/>
      <c r="AV28" s="229"/>
      <c r="AW28" s="227"/>
      <c r="AX28" s="228"/>
      <c r="AY28" s="228"/>
      <c r="AZ28" s="228"/>
      <c r="BA28" s="228"/>
      <c r="BB28" s="230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136</v>
      </c>
      <c r="C29" s="60" t="s">
        <v>48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27">
        <v>2000</v>
      </c>
      <c r="AF29" s="231"/>
      <c r="AG29" s="231"/>
      <c r="AH29" s="231"/>
      <c r="AI29" s="231"/>
      <c r="AJ29" s="231"/>
      <c r="AK29" s="231"/>
      <c r="AL29" s="231"/>
      <c r="AM29" s="232"/>
      <c r="AN29" s="227">
        <v>2500</v>
      </c>
      <c r="AO29" s="228"/>
      <c r="AP29" s="228"/>
      <c r="AQ29" s="228"/>
      <c r="AR29" s="228"/>
      <c r="AS29" s="228"/>
      <c r="AT29" s="228"/>
      <c r="AU29" s="228"/>
      <c r="AV29" s="229"/>
      <c r="AW29" s="227"/>
      <c r="AX29" s="228"/>
      <c r="AY29" s="228"/>
      <c r="AZ29" s="228"/>
      <c r="BA29" s="228"/>
      <c r="BB29" s="230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136</v>
      </c>
      <c r="C30" s="60" t="s">
        <v>49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27">
        <v>500</v>
      </c>
      <c r="AF30" s="231"/>
      <c r="AG30" s="231"/>
      <c r="AH30" s="231"/>
      <c r="AI30" s="231"/>
      <c r="AJ30" s="231"/>
      <c r="AK30" s="231"/>
      <c r="AL30" s="231"/>
      <c r="AM30" s="232"/>
      <c r="AN30" s="227">
        <v>1000</v>
      </c>
      <c r="AO30" s="228"/>
      <c r="AP30" s="228"/>
      <c r="AQ30" s="228"/>
      <c r="AR30" s="228"/>
      <c r="AS30" s="228"/>
      <c r="AT30" s="228"/>
      <c r="AU30" s="228"/>
      <c r="AV30" s="229"/>
      <c r="AW30" s="227"/>
      <c r="AX30" s="228"/>
      <c r="AY30" s="228"/>
      <c r="AZ30" s="228"/>
      <c r="BA30" s="228"/>
      <c r="BB30" s="230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136</v>
      </c>
      <c r="C31" s="60" t="s">
        <v>50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27">
        <v>0</v>
      </c>
      <c r="AF31" s="231"/>
      <c r="AG31" s="231"/>
      <c r="AH31" s="231"/>
      <c r="AI31" s="231"/>
      <c r="AJ31" s="231"/>
      <c r="AK31" s="231"/>
      <c r="AL31" s="231"/>
      <c r="AM31" s="232"/>
      <c r="AN31" s="227">
        <v>1000</v>
      </c>
      <c r="AO31" s="228"/>
      <c r="AP31" s="228"/>
      <c r="AQ31" s="228"/>
      <c r="AR31" s="228"/>
      <c r="AS31" s="228"/>
      <c r="AT31" s="228"/>
      <c r="AU31" s="228"/>
      <c r="AV31" s="229"/>
      <c r="AW31" s="227"/>
      <c r="AX31" s="228"/>
      <c r="AY31" s="228"/>
      <c r="AZ31" s="228"/>
      <c r="BA31" s="228"/>
      <c r="BB31" s="230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136</v>
      </c>
      <c r="C32" s="63" t="s">
        <v>51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27">
        <v>1000</v>
      </c>
      <c r="AF32" s="231"/>
      <c r="AG32" s="231"/>
      <c r="AH32" s="231"/>
      <c r="AI32" s="231"/>
      <c r="AJ32" s="231"/>
      <c r="AK32" s="231"/>
      <c r="AL32" s="231"/>
      <c r="AM32" s="232"/>
      <c r="AN32" s="227">
        <v>2000</v>
      </c>
      <c r="AO32" s="228"/>
      <c r="AP32" s="228"/>
      <c r="AQ32" s="228"/>
      <c r="AR32" s="228"/>
      <c r="AS32" s="228"/>
      <c r="AT32" s="228"/>
      <c r="AU32" s="228"/>
      <c r="AV32" s="229"/>
      <c r="AW32" s="233" t="s">
        <v>52</v>
      </c>
      <c r="AX32" s="234"/>
      <c r="AY32" s="234"/>
      <c r="AZ32" s="234"/>
      <c r="BA32" s="234"/>
      <c r="BB32" s="235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136</v>
      </c>
      <c r="C33" s="60" t="s">
        <v>53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27">
        <v>200</v>
      </c>
      <c r="AF33" s="231"/>
      <c r="AG33" s="231"/>
      <c r="AH33" s="231"/>
      <c r="AI33" s="231"/>
      <c r="AJ33" s="231"/>
      <c r="AK33" s="231"/>
      <c r="AL33" s="231"/>
      <c r="AM33" s="232"/>
      <c r="AN33" s="227">
        <v>500</v>
      </c>
      <c r="AO33" s="228"/>
      <c r="AP33" s="228"/>
      <c r="AQ33" s="228"/>
      <c r="AR33" s="228"/>
      <c r="AS33" s="228"/>
      <c r="AT33" s="228"/>
      <c r="AU33" s="228"/>
      <c r="AV33" s="229"/>
      <c r="AW33" s="227"/>
      <c r="AX33" s="228"/>
      <c r="AY33" s="228"/>
      <c r="AZ33" s="228"/>
      <c r="BA33" s="228"/>
      <c r="BB33" s="230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27"/>
      <c r="AF34" s="231"/>
      <c r="AG34" s="231"/>
      <c r="AH34" s="231"/>
      <c r="AI34" s="231"/>
      <c r="AJ34" s="231"/>
      <c r="AK34" s="231"/>
      <c r="AL34" s="231"/>
      <c r="AM34" s="232"/>
      <c r="AN34" s="227"/>
      <c r="AO34" s="243"/>
      <c r="AP34" s="243"/>
      <c r="AQ34" s="243"/>
      <c r="AR34" s="243"/>
      <c r="AS34" s="243"/>
      <c r="AT34" s="243"/>
      <c r="AU34" s="243"/>
      <c r="AV34" s="244"/>
      <c r="AW34" s="227"/>
      <c r="AX34" s="228"/>
      <c r="AY34" s="228"/>
      <c r="AZ34" s="228"/>
      <c r="BA34" s="228"/>
      <c r="BB34" s="230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45"/>
      <c r="AF35" s="246"/>
      <c r="AG35" s="246"/>
      <c r="AH35" s="246"/>
      <c r="AI35" s="246"/>
      <c r="AJ35" s="246"/>
      <c r="AK35" s="246"/>
      <c r="AL35" s="246"/>
      <c r="AM35" s="247"/>
      <c r="AN35" s="245"/>
      <c r="AO35" s="248"/>
      <c r="AP35" s="248"/>
      <c r="AQ35" s="248"/>
      <c r="AR35" s="248"/>
      <c r="AS35" s="248"/>
      <c r="AT35" s="248"/>
      <c r="AU35" s="248"/>
      <c r="AV35" s="249"/>
      <c r="AW35" s="250"/>
      <c r="AX35" s="251"/>
      <c r="AY35" s="251"/>
      <c r="AZ35" s="251"/>
      <c r="BA35" s="251"/>
      <c r="BB35" s="252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36" t="s">
        <v>54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8"/>
      <c r="AE36" s="239">
        <f>SUM(AE28:AM35)</f>
        <v>5000</v>
      </c>
      <c r="AF36" s="240"/>
      <c r="AG36" s="240"/>
      <c r="AH36" s="240"/>
      <c r="AI36" s="240"/>
      <c r="AJ36" s="240"/>
      <c r="AK36" s="240"/>
      <c r="AL36" s="240"/>
      <c r="AM36" s="241"/>
      <c r="AN36" s="239">
        <f>SUM(AN28:AW35)</f>
        <v>10000</v>
      </c>
      <c r="AO36" s="240"/>
      <c r="AP36" s="240"/>
      <c r="AQ36" s="240"/>
      <c r="AR36" s="240"/>
      <c r="AS36" s="240"/>
      <c r="AT36" s="240"/>
      <c r="AU36" s="240"/>
      <c r="AV36" s="241"/>
      <c r="AW36" s="239"/>
      <c r="AX36" s="240"/>
      <c r="AY36" s="240"/>
      <c r="AZ36" s="240"/>
      <c r="BA36" s="240"/>
      <c r="BB36" s="242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55</v>
      </c>
      <c r="AC1" s="253" t="s">
        <v>56</v>
      </c>
      <c r="AD1" s="253"/>
    </row>
    <row r="2" spans="1:31" ht="12.75" customHeight="1"/>
    <row r="3" spans="1:31" ht="27" customHeight="1" thickBot="1">
      <c r="A3" s="73"/>
      <c r="B3" s="73"/>
      <c r="D3" s="198"/>
      <c r="E3" s="198"/>
      <c r="F3" s="25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55" t="s">
        <v>137</v>
      </c>
      <c r="AA3" s="256"/>
      <c r="AB3" s="256"/>
      <c r="AC3" s="16"/>
      <c r="AD3" s="16" t="s">
        <v>32</v>
      </c>
    </row>
    <row r="4" spans="1:31" ht="15" customHeight="1">
      <c r="A4" s="74" t="s">
        <v>33</v>
      </c>
      <c r="B4" s="257" t="s">
        <v>57</v>
      </c>
      <c r="C4" s="257" t="s">
        <v>138</v>
      </c>
      <c r="D4" s="259" t="s">
        <v>58</v>
      </c>
      <c r="E4" s="75" t="s">
        <v>139</v>
      </c>
      <c r="F4" s="76"/>
      <c r="G4" s="77"/>
      <c r="H4" s="77"/>
      <c r="I4" s="77" t="s">
        <v>59</v>
      </c>
      <c r="J4" s="77"/>
      <c r="K4" s="77"/>
      <c r="L4" s="77"/>
      <c r="M4" s="77"/>
      <c r="N4" s="77"/>
      <c r="O4" s="77"/>
      <c r="P4" s="77"/>
      <c r="Q4" s="77" t="s">
        <v>60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140</v>
      </c>
      <c r="B5" s="258"/>
      <c r="C5" s="258"/>
      <c r="D5" s="260"/>
      <c r="E5" s="80" t="s">
        <v>61</v>
      </c>
      <c r="F5" s="81" t="s">
        <v>62</v>
      </c>
      <c r="G5" s="81" t="s">
        <v>63</v>
      </c>
      <c r="H5" s="81" t="s">
        <v>64</v>
      </c>
      <c r="I5" s="81" t="s">
        <v>65</v>
      </c>
      <c r="J5" s="81" t="s">
        <v>66</v>
      </c>
      <c r="K5" s="81" t="s">
        <v>67</v>
      </c>
      <c r="L5" s="81" t="s">
        <v>68</v>
      </c>
      <c r="M5" s="81" t="s">
        <v>69</v>
      </c>
      <c r="N5" s="81" t="s">
        <v>70</v>
      </c>
      <c r="O5" s="81" t="s">
        <v>71</v>
      </c>
      <c r="P5" s="81" t="s">
        <v>72</v>
      </c>
      <c r="Q5" s="81" t="s">
        <v>73</v>
      </c>
      <c r="R5" s="81" t="s">
        <v>74</v>
      </c>
      <c r="S5" s="81" t="s">
        <v>75</v>
      </c>
      <c r="T5" s="81" t="s">
        <v>76</v>
      </c>
      <c r="U5" s="81" t="s">
        <v>77</v>
      </c>
      <c r="V5" s="81" t="s">
        <v>78</v>
      </c>
      <c r="W5" s="81" t="s">
        <v>79</v>
      </c>
      <c r="X5" s="81" t="s">
        <v>80</v>
      </c>
      <c r="Y5" s="81" t="s">
        <v>81</v>
      </c>
      <c r="Z5" s="81" t="s">
        <v>82</v>
      </c>
      <c r="AA5" s="81" t="s">
        <v>83</v>
      </c>
      <c r="AB5" s="81" t="s">
        <v>84</v>
      </c>
      <c r="AC5" s="81" t="s">
        <v>85</v>
      </c>
      <c r="AD5" s="82" t="s">
        <v>86</v>
      </c>
    </row>
    <row r="6" spans="1:31" ht="15" customHeight="1">
      <c r="A6" s="261">
        <v>1</v>
      </c>
      <c r="B6" s="263" t="s">
        <v>2</v>
      </c>
      <c r="C6" s="265" t="s">
        <v>87</v>
      </c>
      <c r="D6" s="267" t="s">
        <v>88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62"/>
      <c r="B7" s="264"/>
      <c r="C7" s="266"/>
      <c r="D7" s="268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61">
        <v>2</v>
      </c>
      <c r="B8" s="263" t="s">
        <v>2</v>
      </c>
      <c r="C8" s="265" t="s">
        <v>41</v>
      </c>
      <c r="D8" s="267" t="s">
        <v>88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62"/>
      <c r="B9" s="264"/>
      <c r="C9" s="266"/>
      <c r="D9" s="268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61">
        <v>3</v>
      </c>
      <c r="B10" s="263" t="s">
        <v>2</v>
      </c>
      <c r="C10" s="265" t="s">
        <v>89</v>
      </c>
      <c r="D10" s="267" t="s">
        <v>88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62"/>
      <c r="B11" s="264"/>
      <c r="C11" s="266"/>
      <c r="D11" s="268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61">
        <v>4</v>
      </c>
      <c r="B12" s="263" t="s">
        <v>90</v>
      </c>
      <c r="C12" s="269" t="s">
        <v>42</v>
      </c>
      <c r="D12" s="267" t="s">
        <v>88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62"/>
      <c r="B13" s="264"/>
      <c r="C13" s="269"/>
      <c r="D13" s="268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70" t="s">
        <v>91</v>
      </c>
      <c r="B14" s="271"/>
      <c r="C14" s="271"/>
      <c r="D14" s="272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73"/>
      <c r="B15" s="274"/>
      <c r="C15" s="274"/>
      <c r="D15" s="275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61">
        <v>5</v>
      </c>
      <c r="B16" s="263" t="s">
        <v>2</v>
      </c>
      <c r="C16" s="265" t="s">
        <v>92</v>
      </c>
      <c r="D16" s="267" t="s">
        <v>93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62"/>
      <c r="B17" s="264"/>
      <c r="C17" s="266"/>
      <c r="D17" s="268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61">
        <v>6</v>
      </c>
      <c r="B18" s="263" t="s">
        <v>2</v>
      </c>
      <c r="C18" s="265" t="s">
        <v>94</v>
      </c>
      <c r="D18" s="267" t="s">
        <v>93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62"/>
      <c r="B19" s="264"/>
      <c r="C19" s="266"/>
      <c r="D19" s="268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61">
        <v>7</v>
      </c>
      <c r="B20" s="263" t="s">
        <v>2</v>
      </c>
      <c r="C20" s="265" t="s">
        <v>95</v>
      </c>
      <c r="D20" s="267" t="s">
        <v>93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62"/>
      <c r="B21" s="264"/>
      <c r="C21" s="266"/>
      <c r="D21" s="268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61">
        <v>8</v>
      </c>
      <c r="B22" s="263" t="s">
        <v>2</v>
      </c>
      <c r="C22" s="265" t="s">
        <v>96</v>
      </c>
      <c r="D22" s="267" t="s">
        <v>93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62"/>
      <c r="B23" s="264"/>
      <c r="C23" s="266"/>
      <c r="D23" s="268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70" t="s">
        <v>97</v>
      </c>
      <c r="B24" s="271"/>
      <c r="C24" s="271"/>
      <c r="D24" s="272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73"/>
      <c r="B25" s="274"/>
      <c r="C25" s="274"/>
      <c r="D25" s="275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61">
        <v>9</v>
      </c>
      <c r="B26" s="263"/>
      <c r="C26" s="265"/>
      <c r="D26" s="267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62"/>
      <c r="B27" s="264"/>
      <c r="C27" s="266"/>
      <c r="D27" s="268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61">
        <v>10</v>
      </c>
      <c r="B28" s="263"/>
      <c r="C28" s="265"/>
      <c r="D28" s="267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62"/>
      <c r="B29" s="264"/>
      <c r="C29" s="266"/>
      <c r="D29" s="268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61">
        <v>11</v>
      </c>
      <c r="B30" s="263"/>
      <c r="C30" s="269"/>
      <c r="D30" s="267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62"/>
      <c r="B31" s="264"/>
      <c r="C31" s="269"/>
      <c r="D31" s="268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61">
        <v>12</v>
      </c>
      <c r="B32" s="263"/>
      <c r="C32" s="265"/>
      <c r="D32" s="267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62"/>
      <c r="B33" s="264"/>
      <c r="C33" s="266"/>
      <c r="D33" s="268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61">
        <v>13</v>
      </c>
      <c r="B34" s="263"/>
      <c r="C34" s="265"/>
      <c r="D34" s="267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62"/>
      <c r="B35" s="264"/>
      <c r="C35" s="266"/>
      <c r="D35" s="268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61">
        <v>14</v>
      </c>
      <c r="B36" s="263"/>
      <c r="C36" s="265"/>
      <c r="D36" s="267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62"/>
      <c r="B37" s="264"/>
      <c r="C37" s="266"/>
      <c r="D37" s="268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61">
        <v>15</v>
      </c>
      <c r="B38" s="263"/>
      <c r="C38" s="265"/>
      <c r="D38" s="267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62"/>
      <c r="B39" s="264"/>
      <c r="C39" s="266"/>
      <c r="D39" s="268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61">
        <v>16</v>
      </c>
      <c r="B40" s="263"/>
      <c r="C40" s="265"/>
      <c r="D40" s="267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62"/>
      <c r="B41" s="264"/>
      <c r="C41" s="266"/>
      <c r="D41" s="268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61">
        <v>17</v>
      </c>
      <c r="B42" s="263"/>
      <c r="C42" s="265"/>
      <c r="D42" s="267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62"/>
      <c r="B43" s="264"/>
      <c r="C43" s="266"/>
      <c r="D43" s="268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61">
        <v>18</v>
      </c>
      <c r="B44" s="263"/>
      <c r="C44" s="265"/>
      <c r="D44" s="267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62"/>
      <c r="B45" s="264"/>
      <c r="C45" s="266"/>
      <c r="D45" s="268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61">
        <v>19</v>
      </c>
      <c r="B46" s="263"/>
      <c r="C46" s="265"/>
      <c r="D46" s="267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62"/>
      <c r="B47" s="264"/>
      <c r="C47" s="266"/>
      <c r="D47" s="268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61">
        <v>20</v>
      </c>
      <c r="B48" s="263"/>
      <c r="C48" s="265"/>
      <c r="D48" s="267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62"/>
      <c r="B49" s="264"/>
      <c r="C49" s="266"/>
      <c r="D49" s="268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61">
        <v>21</v>
      </c>
      <c r="B50" s="263"/>
      <c r="C50" s="265"/>
      <c r="D50" s="267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62"/>
      <c r="B51" s="264"/>
      <c r="C51" s="266"/>
      <c r="D51" s="268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61">
        <v>22</v>
      </c>
      <c r="B52" s="263"/>
      <c r="C52" s="265"/>
      <c r="D52" s="267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62"/>
      <c r="B53" s="264"/>
      <c r="C53" s="266"/>
      <c r="D53" s="268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61">
        <v>23</v>
      </c>
      <c r="B54" s="263"/>
      <c r="C54" s="265"/>
      <c r="D54" s="267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62"/>
      <c r="B55" s="264"/>
      <c r="C55" s="266"/>
      <c r="D55" s="268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61">
        <v>35</v>
      </c>
      <c r="B56" s="276"/>
      <c r="C56" s="265"/>
      <c r="D56" s="267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62"/>
      <c r="B57" s="277"/>
      <c r="C57" s="266"/>
      <c r="D57" s="268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61">
        <v>36</v>
      </c>
      <c r="B58" s="276"/>
      <c r="C58" s="269"/>
      <c r="D58" s="267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62"/>
      <c r="B59" s="277"/>
      <c r="C59" s="269"/>
      <c r="D59" s="268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61">
        <v>37</v>
      </c>
      <c r="B60" s="276"/>
      <c r="C60" s="265"/>
      <c r="D60" s="267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62"/>
      <c r="B61" s="277"/>
      <c r="C61" s="266"/>
      <c r="D61" s="268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61">
        <v>38</v>
      </c>
      <c r="B62" s="276"/>
      <c r="C62" s="265"/>
      <c r="D62" s="267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62"/>
      <c r="B63" s="277"/>
      <c r="C63" s="266"/>
      <c r="D63" s="268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61">
        <v>39</v>
      </c>
      <c r="B64" s="276"/>
      <c r="C64" s="265"/>
      <c r="D64" s="267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62"/>
      <c r="B65" s="277"/>
      <c r="C65" s="266"/>
      <c r="D65" s="268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61">
        <v>40</v>
      </c>
      <c r="B66" s="276"/>
      <c r="C66" s="265"/>
      <c r="D66" s="267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62"/>
      <c r="B67" s="277"/>
      <c r="C67" s="266"/>
      <c r="D67" s="268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61">
        <v>41</v>
      </c>
      <c r="B68" s="276"/>
      <c r="C68" s="265"/>
      <c r="D68" s="267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62"/>
      <c r="B69" s="277"/>
      <c r="C69" s="266"/>
      <c r="D69" s="268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61">
        <v>42</v>
      </c>
      <c r="B70" s="276"/>
      <c r="C70" s="265"/>
      <c r="D70" s="267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62"/>
      <c r="B71" s="277"/>
      <c r="C71" s="266"/>
      <c r="D71" s="268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61">
        <v>43</v>
      </c>
      <c r="B72" s="276"/>
      <c r="C72" s="269"/>
      <c r="D72" s="267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62"/>
      <c r="B73" s="277"/>
      <c r="C73" s="269"/>
      <c r="D73" s="268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61">
        <v>44</v>
      </c>
      <c r="B74" s="276"/>
      <c r="C74" s="265"/>
      <c r="D74" s="267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62"/>
      <c r="B75" s="277"/>
      <c r="C75" s="266"/>
      <c r="D75" s="268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61">
        <v>45</v>
      </c>
      <c r="B76" s="276"/>
      <c r="C76" s="265"/>
      <c r="D76" s="267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62"/>
      <c r="B77" s="277"/>
      <c r="C77" s="266"/>
      <c r="D77" s="268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61">
        <v>46</v>
      </c>
      <c r="B78" s="276"/>
      <c r="C78" s="265"/>
      <c r="D78" s="267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62"/>
      <c r="B79" s="277"/>
      <c r="C79" s="266"/>
      <c r="D79" s="268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84" t="s">
        <v>98</v>
      </c>
      <c r="B80" s="285"/>
      <c r="C80" s="285"/>
      <c r="D80" s="286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81"/>
      <c r="B81" s="282"/>
      <c r="C81" s="282"/>
      <c r="D81" s="283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78" t="s">
        <v>99</v>
      </c>
      <c r="B83" s="279"/>
      <c r="C83" s="279"/>
      <c r="D83" s="280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81"/>
      <c r="B84" s="282"/>
      <c r="C84" s="282"/>
      <c r="D84" s="283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78" t="s">
        <v>100</v>
      </c>
      <c r="B86" s="279"/>
      <c r="C86" s="279"/>
      <c r="D86" s="280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81"/>
      <c r="B87" s="282"/>
      <c r="C87" s="282"/>
      <c r="D87" s="283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101</v>
      </c>
      <c r="F88" s="16"/>
      <c r="H88" s="16"/>
      <c r="J88" s="16"/>
      <c r="L88" s="16"/>
      <c r="N88" s="16"/>
      <c r="P88" s="99" t="s">
        <v>102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103</v>
      </c>
      <c r="K1" s="163"/>
    </row>
    <row r="3" spans="1:11" ht="24.75" customHeight="1">
      <c r="A3" s="100" t="s">
        <v>104</v>
      </c>
    </row>
    <row r="5" spans="1:11">
      <c r="A5" s="111" t="s">
        <v>105</v>
      </c>
    </row>
    <row r="6" spans="1:11">
      <c r="A6" s="101" t="s">
        <v>141</v>
      </c>
      <c r="B6" s="101" t="s">
        <v>142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106</v>
      </c>
    </row>
    <row r="11" spans="1:11">
      <c r="A11" s="101" t="s">
        <v>143</v>
      </c>
      <c r="B11" s="101" t="s">
        <v>144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107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145</v>
      </c>
      <c r="B14" s="101" t="s">
        <v>108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146</v>
      </c>
      <c r="B16" s="102" t="s">
        <v>109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110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111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147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148</v>
      </c>
      <c r="B35" s="102" t="s">
        <v>112</v>
      </c>
      <c r="G35" s="113"/>
      <c r="I35" s="116"/>
      <c r="J35" s="116"/>
      <c r="K35" s="117"/>
    </row>
    <row r="36" spans="1:11" s="112" customFormat="1">
      <c r="B36" s="102" t="s">
        <v>113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149</v>
      </c>
      <c r="B38" s="101" t="s">
        <v>114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150</v>
      </c>
      <c r="B40" s="101" t="s">
        <v>115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151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152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153</v>
      </c>
      <c r="B44" s="102" t="s">
        <v>154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155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156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157</v>
      </c>
      <c r="B48" s="101" t="s">
        <v>116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117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118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158</v>
      </c>
      <c r="B52" s="101" t="s">
        <v>159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160</v>
      </c>
      <c r="B54" s="101" t="s">
        <v>119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120</v>
      </c>
    </row>
    <row r="58" spans="1:11">
      <c r="A58" s="101" t="s">
        <v>161</v>
      </c>
      <c r="B58" s="101" t="s">
        <v>121</v>
      </c>
      <c r="C58" s="101"/>
      <c r="D58" s="101"/>
    </row>
    <row r="59" spans="1:11">
      <c r="B59" s="111" t="s">
        <v>122</v>
      </c>
    </row>
    <row r="61" spans="1:11">
      <c r="A61" s="111" t="s">
        <v>123</v>
      </c>
    </row>
    <row r="62" spans="1:11">
      <c r="A62" s="101" t="s">
        <v>162</v>
      </c>
      <c r="B62" s="101" t="s">
        <v>121</v>
      </c>
    </row>
    <row r="63" spans="1:11">
      <c r="B63" s="101" t="s">
        <v>124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1" customWidth="1"/>
    <col min="17" max="26" width="6.125" style="131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163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164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125</v>
      </c>
      <c r="E7" s="5" t="s">
        <v>11</v>
      </c>
      <c r="F7" s="5"/>
      <c r="G7" s="5"/>
      <c r="H7" s="5"/>
      <c r="I7" s="5"/>
      <c r="J7" s="5"/>
      <c r="P7" s="131" t="s">
        <v>23</v>
      </c>
      <c r="Q7" s="132" t="s">
        <v>126</v>
      </c>
      <c r="R7" s="133"/>
      <c r="S7" s="133"/>
      <c r="T7" s="133"/>
      <c r="U7" s="133"/>
      <c r="V7" s="133"/>
      <c r="W7" s="133"/>
      <c r="X7" s="133"/>
      <c r="Y7" s="133"/>
      <c r="Z7" s="133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5" t="s">
        <v>180</v>
      </c>
      <c r="R8" s="136"/>
      <c r="S8" s="136"/>
      <c r="T8" s="136"/>
      <c r="U8" s="136"/>
      <c r="V8" s="136"/>
      <c r="W8" s="136"/>
      <c r="X8" s="136"/>
      <c r="Y8" s="136"/>
      <c r="Z8" s="136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7" t="s">
        <v>181</v>
      </c>
      <c r="R9" s="138"/>
      <c r="S9" s="138"/>
      <c r="T9" s="138"/>
      <c r="U9" s="138"/>
      <c r="V9" s="138"/>
      <c r="W9" s="138"/>
      <c r="X9" s="138"/>
      <c r="Y9" s="138"/>
      <c r="Z9" s="138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0" t="s">
        <v>24</v>
      </c>
      <c r="Q11" s="140" t="s">
        <v>127</v>
      </c>
      <c r="R11" s="140" t="s">
        <v>128</v>
      </c>
      <c r="S11" s="140" t="s">
        <v>129</v>
      </c>
      <c r="T11" s="140" t="s">
        <v>130</v>
      </c>
      <c r="U11" s="289" t="s">
        <v>175</v>
      </c>
      <c r="V11" s="290"/>
      <c r="W11" s="140" t="s">
        <v>176</v>
      </c>
      <c r="X11" s="140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131</v>
      </c>
      <c r="I12" s="5" t="s">
        <v>16</v>
      </c>
      <c r="J12" s="5"/>
      <c r="P12" s="140" t="s">
        <v>188</v>
      </c>
      <c r="Q12" s="150">
        <v>3.13</v>
      </c>
      <c r="R12" s="150">
        <v>11.88</v>
      </c>
      <c r="S12" s="150">
        <v>23.13</v>
      </c>
      <c r="T12" s="150">
        <v>16.88</v>
      </c>
      <c r="U12" s="287">
        <v>11.88</v>
      </c>
      <c r="V12" s="288"/>
      <c r="W12" s="150">
        <v>5.63</v>
      </c>
      <c r="X12" s="150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0" t="s">
        <v>25</v>
      </c>
      <c r="Q13" s="140">
        <v>30</v>
      </c>
      <c r="R13" s="140">
        <v>100</v>
      </c>
      <c r="S13" s="140">
        <v>190</v>
      </c>
      <c r="T13" s="140">
        <v>140</v>
      </c>
      <c r="U13" s="289">
        <v>100</v>
      </c>
      <c r="V13" s="290"/>
      <c r="W13" s="140">
        <v>50</v>
      </c>
      <c r="X13" s="140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132</v>
      </c>
      <c r="E15" s="5"/>
      <c r="F15" s="5"/>
      <c r="G15" s="5"/>
      <c r="H15" s="4"/>
      <c r="I15" s="5"/>
      <c r="J15" s="5"/>
      <c r="P15" s="140" t="s">
        <v>172</v>
      </c>
      <c r="Q15" s="140">
        <v>5</v>
      </c>
      <c r="R15" s="140">
        <v>6</v>
      </c>
      <c r="S15" s="140">
        <v>7</v>
      </c>
      <c r="T15" s="140">
        <v>8</v>
      </c>
      <c r="U15" s="148">
        <v>9</v>
      </c>
      <c r="V15" s="152" t="s">
        <v>192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0" t="s">
        <v>191</v>
      </c>
      <c r="Q16" s="149">
        <v>18</v>
      </c>
      <c r="R16" s="149">
        <v>15</v>
      </c>
      <c r="S16" s="149">
        <v>18</v>
      </c>
      <c r="T16" s="149">
        <v>10.5</v>
      </c>
      <c r="U16" s="151">
        <v>27</v>
      </c>
      <c r="V16" s="153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0" t="s">
        <v>25</v>
      </c>
      <c r="Q17" s="140">
        <v>24</v>
      </c>
      <c r="R17" s="140">
        <v>20</v>
      </c>
      <c r="S17" s="140">
        <v>24</v>
      </c>
      <c r="T17" s="140">
        <v>14</v>
      </c>
      <c r="U17" s="148">
        <v>36</v>
      </c>
      <c r="V17" s="154">
        <v>20</v>
      </c>
    </row>
    <row r="18" spans="2:27">
      <c r="B18" s="5"/>
      <c r="C18" s="5"/>
      <c r="D18" s="5" t="s">
        <v>20</v>
      </c>
      <c r="E18" s="5"/>
      <c r="F18" s="5"/>
      <c r="G18" s="5"/>
      <c r="H18" s="292" t="s">
        <v>131</v>
      </c>
      <c r="I18" s="293" t="s">
        <v>21</v>
      </c>
      <c r="J18" s="293"/>
      <c r="K18" s="293"/>
      <c r="P18" s="136"/>
      <c r="Q18" s="141"/>
      <c r="R18" s="141"/>
      <c r="S18" s="142"/>
      <c r="T18" s="142"/>
    </row>
    <row r="19" spans="2:27" ht="14.25" thickBot="1">
      <c r="B19" s="5"/>
      <c r="C19" s="5"/>
      <c r="D19" s="5" t="s">
        <v>22</v>
      </c>
      <c r="E19" s="5"/>
      <c r="F19" s="5"/>
      <c r="G19" s="5"/>
      <c r="H19" s="292"/>
      <c r="I19" s="293"/>
      <c r="J19" s="293"/>
      <c r="K19" s="293"/>
      <c r="R19" s="291" t="s">
        <v>26</v>
      </c>
      <c r="S19" s="291"/>
    </row>
    <row r="20" spans="2:27" ht="15">
      <c r="B20" s="5"/>
      <c r="C20" s="5"/>
      <c r="D20" s="6" t="s">
        <v>134</v>
      </c>
      <c r="E20" s="5"/>
      <c r="F20" s="5"/>
      <c r="G20" s="5"/>
      <c r="H20" s="4"/>
      <c r="I20" s="5"/>
      <c r="J20" s="5"/>
      <c r="R20" s="143"/>
      <c r="S20" s="134"/>
      <c r="V20" s="155" t="s">
        <v>178</v>
      </c>
      <c r="W20" s="156"/>
      <c r="X20" s="156"/>
      <c r="Y20" s="156"/>
      <c r="Z20" s="156"/>
      <c r="AA20" s="157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95" t="s">
        <v>174</v>
      </c>
      <c r="S21" s="296"/>
      <c r="T21" s="119" t="s">
        <v>27</v>
      </c>
      <c r="V21" s="158" t="s">
        <v>189</v>
      </c>
      <c r="W21" s="136"/>
      <c r="X21" s="136"/>
      <c r="Y21" s="136"/>
      <c r="Z21" s="136"/>
      <c r="AA21" s="159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4" t="s">
        <v>133</v>
      </c>
      <c r="T22" s="145" t="s">
        <v>133</v>
      </c>
      <c r="V22" s="160" t="s">
        <v>190</v>
      </c>
      <c r="W22" s="161"/>
      <c r="X22" s="161"/>
      <c r="Y22" s="161"/>
      <c r="Z22" s="161"/>
      <c r="AA22" s="162"/>
    </row>
    <row r="23" spans="2:27">
      <c r="R23" s="297" t="s">
        <v>183</v>
      </c>
      <c r="S23" s="298"/>
    </row>
    <row r="24" spans="2:27">
      <c r="R24" s="299"/>
      <c r="S24" s="298"/>
      <c r="V24" s="143" t="s">
        <v>179</v>
      </c>
      <c r="W24" s="133"/>
      <c r="X24" s="133"/>
      <c r="Y24" s="133"/>
      <c r="Z24" s="134"/>
    </row>
    <row r="25" spans="2:27">
      <c r="R25" s="137"/>
      <c r="S25" s="139"/>
      <c r="V25" s="137" t="s">
        <v>173</v>
      </c>
      <c r="W25" s="138"/>
      <c r="X25" s="138"/>
      <c r="Y25" s="138"/>
      <c r="Z25" s="139"/>
    </row>
    <row r="26" spans="2:27">
      <c r="R26" s="294" t="s">
        <v>29</v>
      </c>
      <c r="S26" s="294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大阪市</cp:lastModifiedBy>
  <cp:lastPrinted>2019-01-29T10:13:28Z</cp:lastPrinted>
  <dcterms:created xsi:type="dcterms:W3CDTF">1997-01-08T22:48:59Z</dcterms:created>
  <dcterms:modified xsi:type="dcterms:W3CDTF">2019-06-11T05:40:18Z</dcterms:modified>
</cp:coreProperties>
</file>