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フォルダ\_計理事務\４）予算管理\令和２年度\４４）HP公表\2.13公表\公表用データ\"/>
    </mc:Choice>
  </mc:AlternateContent>
  <bookViews>
    <workbookView xWindow="0" yWindow="0" windowWidth="2130" windowHeight="6435" tabRatio="812"/>
  </bookViews>
  <sheets>
    <sheet name="予算事業一覧" sheetId="77" r:id="rId1"/>
    <sheet name="カメラ" sheetId="81" state="hidden" r:id="rId2"/>
  </sheets>
  <definedNames>
    <definedName name="_xlnm.Print_Area" localSheetId="0">予算事業一覧!$A$5:$I$97</definedName>
    <definedName name="_xlnm.Print_Titles" localSheetId="0">予算事業一覧!$7:$11</definedName>
  </definedNames>
  <calcPr calcId="162913"/>
</workbook>
</file>

<file path=xl/calcChain.xml><?xml version="1.0" encoding="utf-8"?>
<calcChain xmlns="http://schemas.openxmlformats.org/spreadsheetml/2006/main">
  <c r="F95" i="77" l="1"/>
  <c r="F94" i="77"/>
  <c r="E95" i="77"/>
  <c r="E94" i="77"/>
  <c r="G94" i="77" l="1"/>
  <c r="G95" i="77"/>
  <c r="F14" i="77"/>
  <c r="F15" i="77"/>
  <c r="G88" i="77"/>
  <c r="G89" i="77"/>
  <c r="G90" i="77"/>
  <c r="G91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I97" i="77" l="1"/>
  <c r="I96" i="77"/>
  <c r="F97" i="77"/>
  <c r="F96" i="77"/>
  <c r="E97" i="77"/>
  <c r="E96" i="77"/>
  <c r="G52" i="77"/>
  <c r="G53" i="77"/>
  <c r="G93" i="77"/>
  <c r="G92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96" i="77" l="1"/>
  <c r="G97" i="77" l="1"/>
  <c r="H96" i="77" l="1"/>
  <c r="E15" i="77"/>
  <c r="E14" i="77"/>
  <c r="G14" i="77" l="1"/>
  <c r="G15" i="77"/>
</calcChain>
</file>

<file path=xl/sharedStrings.xml><?xml version="1.0" encoding="utf-8"?>
<sst xmlns="http://schemas.openxmlformats.org/spreadsheetml/2006/main" count="295" uniqueCount="137">
  <si>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</si>
  <si>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</si>
  <si>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</si>
  <si>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</si>
  <si>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</si>
  <si>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</si>
  <si>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</si>
  <si>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</si>
  <si>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</si>
  <si>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</si>
  <si>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</si>
  <si>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</si>
  <si>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</si>
  <si>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</si>
  <si>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</si>
  <si>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</si>
  <si>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</si>
  <si>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</si>
  <si>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</si>
  <si>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</si>
  <si>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</si>
  <si>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</si>
  <si>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</si>
  <si>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</si>
  <si>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</si>
  <si>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</si>
  <si>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</si>
  <si>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</si>
  <si>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</si>
  <si>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</si>
  <si>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</si>
  <si>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職員費計</t>
    <rPh sb="0" eb="2">
      <t>ショクイン</t>
    </rPh>
    <rPh sb="2" eb="3">
      <t>ヒ</t>
    </rPh>
    <rPh sb="3" eb="4">
      <t>ケイ</t>
    </rPh>
    <phoneticPr fontId="2"/>
  </si>
  <si>
    <t>所属計</t>
    <rPh sb="0" eb="2">
      <t>ショゾク</t>
    </rPh>
    <phoneticPr fontId="2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</si>
  <si>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</si>
  <si>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</si>
  <si>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</si>
  <si>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</si>
  <si>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</si>
  <si>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</si>
  <si>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</si>
  <si>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</si>
  <si>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</si>
  <si>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</si>
  <si>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</si>
  <si>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</si>
  <si>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</si>
  <si>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</si>
  <si>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</si>
  <si>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</si>
  <si>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</si>
  <si>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</si>
  <si>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</si>
  <si>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</si>
  <si>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</si>
  <si>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</si>
  <si>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</si>
  <si>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</si>
  <si>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</si>
  <si>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</si>
  <si>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</si>
  <si>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</si>
  <si>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</si>
  <si>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</si>
  <si>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※センタリング
 はしない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</si>
  <si>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</si>
  <si>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</si>
  <si>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</si>
  <si>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</si>
  <si>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</si>
  <si>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</si>
  <si>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元 年 度</t>
    <rPh sb="0" eb="1">
      <t>ゲン</t>
    </rPh>
    <phoneticPr fontId="2"/>
  </si>
  <si>
    <t>2 年 度</t>
    <rPh sb="2" eb="3">
      <t>ネン</t>
    </rPh>
    <rPh sb="4" eb="5">
      <t>ド</t>
    </rPh>
    <phoneticPr fontId="3"/>
  </si>
  <si>
    <t>出</t>
    <rPh sb="0" eb="1">
      <t>デ</t>
    </rPh>
    <phoneticPr fontId="2"/>
  </si>
  <si>
    <t>税</t>
    <rPh sb="0" eb="1">
      <t>ゼイ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</si>
  <si>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</si>
  <si>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2-3-1</t>
    <phoneticPr fontId="2"/>
  </si>
  <si>
    <t>淀川区役所職員の人件費</t>
    <rPh sb="0" eb="5">
      <t>ヨドガワクヤクショ</t>
    </rPh>
    <rPh sb="5" eb="7">
      <t>ショクイン</t>
    </rPh>
    <rPh sb="8" eb="11">
      <t>ジンケンヒ</t>
    </rPh>
    <phoneticPr fontId="3"/>
  </si>
  <si>
    <t>総務課</t>
    <rPh sb="0" eb="3">
      <t>ソウムカ</t>
    </rPh>
    <phoneticPr fontId="3"/>
  </si>
  <si>
    <t>地域における安全・安心事業</t>
    <rPh sb="0" eb="2">
      <t>チイキ</t>
    </rPh>
    <rPh sb="6" eb="8">
      <t>アンゼン</t>
    </rPh>
    <rPh sb="9" eb="11">
      <t>アンシン</t>
    </rPh>
    <rPh sb="11" eb="13">
      <t>ジギョウ</t>
    </rPh>
    <phoneticPr fontId="2"/>
  </si>
  <si>
    <t>市民協働課</t>
    <rPh sb="0" eb="2">
      <t>シミン</t>
    </rPh>
    <rPh sb="2" eb="4">
      <t>キョウドウ</t>
    </rPh>
    <rPh sb="4" eb="5">
      <t>カ</t>
    </rPh>
    <phoneticPr fontId="2"/>
  </si>
  <si>
    <t>帰宅困難者対策事業</t>
    <rPh sb="0" eb="2">
      <t>キタク</t>
    </rPh>
    <rPh sb="2" eb="4">
      <t>コンナン</t>
    </rPh>
    <rPh sb="4" eb="5">
      <t>シャ</t>
    </rPh>
    <rPh sb="5" eb="7">
      <t>タイサク</t>
    </rPh>
    <rPh sb="7" eb="9">
      <t>ジギョウ</t>
    </rPh>
    <phoneticPr fontId="2"/>
  </si>
  <si>
    <t>地域見守り活動サポート事業</t>
    <rPh sb="0" eb="2">
      <t>チイキ</t>
    </rPh>
    <rPh sb="2" eb="4">
      <t>ミマモ</t>
    </rPh>
    <rPh sb="5" eb="7">
      <t>カツドウ</t>
    </rPh>
    <rPh sb="11" eb="13">
      <t>ジギョウ</t>
    </rPh>
    <phoneticPr fontId="2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</si>
  <si>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2"/>
  </si>
  <si>
    <t>睡眠習慣改善支援事業（ヨドネル）</t>
    <rPh sb="0" eb="2">
      <t>スイミン</t>
    </rPh>
    <rPh sb="2" eb="4">
      <t>シュウカン</t>
    </rPh>
    <rPh sb="4" eb="6">
      <t>カイゼン</t>
    </rPh>
    <rPh sb="6" eb="8">
      <t>シエン</t>
    </rPh>
    <rPh sb="8" eb="10">
      <t>ジギョウ</t>
    </rPh>
    <phoneticPr fontId="2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</si>
  <si>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2"/>
  </si>
  <si>
    <t>英語交流事業</t>
    <rPh sb="0" eb="2">
      <t>エイゴ</t>
    </rPh>
    <rPh sb="2" eb="4">
      <t>コウリュウ</t>
    </rPh>
    <rPh sb="4" eb="6">
      <t>ジギョウ</t>
    </rPh>
    <phoneticPr fontId="3"/>
  </si>
  <si>
    <t>淀川区小学生補習充実事業</t>
    <rPh sb="0" eb="3">
      <t>ヨドガワク</t>
    </rPh>
    <rPh sb="3" eb="6">
      <t>ショウガクセイ</t>
    </rPh>
    <rPh sb="6" eb="8">
      <t>ホシュウ</t>
    </rPh>
    <rPh sb="8" eb="10">
      <t>ジュウジツ</t>
    </rPh>
    <rPh sb="10" eb="12">
      <t>ジギョウ</t>
    </rPh>
    <phoneticPr fontId="3"/>
  </si>
  <si>
    <t>市民協働課
(教育支援）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3"/>
  </si>
  <si>
    <t>専門的家庭訪問支援事業の延長</t>
    <rPh sb="0" eb="3">
      <t>センモンテキ</t>
    </rPh>
    <rPh sb="3" eb="5">
      <t>カテイ</t>
    </rPh>
    <rPh sb="5" eb="7">
      <t>ホウモン</t>
    </rPh>
    <rPh sb="7" eb="9">
      <t>シエン</t>
    </rPh>
    <rPh sb="9" eb="11">
      <t>ジギョウ</t>
    </rPh>
    <rPh sb="12" eb="14">
      <t>エンチョウ</t>
    </rPh>
    <phoneticPr fontId="3"/>
  </si>
  <si>
    <t>要支援家庭に対するサポーター派遣事業</t>
    <rPh sb="0" eb="3">
      <t>ヨウシエン</t>
    </rPh>
    <rPh sb="3" eb="5">
      <t>カテイ</t>
    </rPh>
    <rPh sb="6" eb="7">
      <t>タイ</t>
    </rPh>
    <rPh sb="14" eb="16">
      <t>ハケン</t>
    </rPh>
    <rPh sb="16" eb="18">
      <t>ジギョウ</t>
    </rPh>
    <phoneticPr fontId="3"/>
  </si>
  <si>
    <t>保健福祉課
（子育て支援）</t>
    <rPh sb="0" eb="2">
      <t>ホケン</t>
    </rPh>
    <rPh sb="2" eb="4">
      <t>フクシ</t>
    </rPh>
    <rPh sb="4" eb="5">
      <t>カ</t>
    </rPh>
    <rPh sb="7" eb="9">
      <t>コソダ</t>
    </rPh>
    <rPh sb="10" eb="12">
      <t>シエン</t>
    </rPh>
    <phoneticPr fontId="3"/>
  </si>
  <si>
    <t>児童虐待未然防止に向けたプレパパ・ママ等のファミリー子育て教室</t>
    <rPh sb="0" eb="2">
      <t>ジドウ</t>
    </rPh>
    <rPh sb="2" eb="4">
      <t>ギャクタイ</t>
    </rPh>
    <rPh sb="4" eb="6">
      <t>ミゼン</t>
    </rPh>
    <rPh sb="6" eb="8">
      <t>ボウシ</t>
    </rPh>
    <rPh sb="9" eb="10">
      <t>ム</t>
    </rPh>
    <rPh sb="19" eb="20">
      <t>トウ</t>
    </rPh>
    <rPh sb="26" eb="28">
      <t>コソダ</t>
    </rPh>
    <rPh sb="29" eb="31">
      <t>キョウシツ</t>
    </rPh>
    <phoneticPr fontId="3"/>
  </si>
  <si>
    <t>保健福祉課
(健康相談）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3"/>
  </si>
  <si>
    <t>地域子育てサロン助産師巡回相談</t>
    <rPh sb="0" eb="2">
      <t>チイキ</t>
    </rPh>
    <rPh sb="2" eb="4">
      <t>コソダ</t>
    </rPh>
    <rPh sb="8" eb="15">
      <t>ジョサンシジュンカイソウダン</t>
    </rPh>
    <phoneticPr fontId="3"/>
  </si>
  <si>
    <t>保健福祉課
（健康相談）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3"/>
  </si>
  <si>
    <t>訪問型病児保育（共済型）推進事業</t>
    <rPh sb="0" eb="2">
      <t>ホウモン</t>
    </rPh>
    <rPh sb="2" eb="3">
      <t>ガタ</t>
    </rPh>
    <rPh sb="3" eb="5">
      <t>ビョウジ</t>
    </rPh>
    <rPh sb="5" eb="7">
      <t>ホイク</t>
    </rPh>
    <rPh sb="8" eb="11">
      <t>キョウサイガタ</t>
    </rPh>
    <rPh sb="12" eb="16">
      <t>スイシンジギョウ</t>
    </rPh>
    <phoneticPr fontId="3"/>
  </si>
  <si>
    <t>発達障がい児等子育て支援事業</t>
    <rPh sb="0" eb="2">
      <t>ハッタツ</t>
    </rPh>
    <rPh sb="2" eb="3">
      <t>ショウ</t>
    </rPh>
    <rPh sb="5" eb="6">
      <t>ジ</t>
    </rPh>
    <rPh sb="6" eb="7">
      <t>トウ</t>
    </rPh>
    <rPh sb="7" eb="9">
      <t>コソダ</t>
    </rPh>
    <rPh sb="10" eb="12">
      <t>シエン</t>
    </rPh>
    <rPh sb="12" eb="14">
      <t>ジギョウ</t>
    </rPh>
    <phoneticPr fontId="3"/>
  </si>
  <si>
    <t>よどっこ子育て相談事業</t>
    <rPh sb="4" eb="6">
      <t>コソダ</t>
    </rPh>
    <rPh sb="7" eb="11">
      <t>ソウダンジギョウ</t>
    </rPh>
    <phoneticPr fontId="3"/>
  </si>
  <si>
    <t>子ども未来輝き事業</t>
    <rPh sb="0" eb="1">
      <t>コ</t>
    </rPh>
    <rPh sb="3" eb="5">
      <t>ミライ</t>
    </rPh>
    <rPh sb="5" eb="6">
      <t>カガヤ</t>
    </rPh>
    <rPh sb="7" eb="9">
      <t>ジギョウ</t>
    </rPh>
    <phoneticPr fontId="3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</si>
  <si>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3"/>
  </si>
  <si>
    <t>淀川区障がい者就労支援事業</t>
    <rPh sb="0" eb="3">
      <t>ヨドガワク</t>
    </rPh>
    <rPh sb="3" eb="4">
      <t>ショウ</t>
    </rPh>
    <rPh sb="6" eb="7">
      <t>シャ</t>
    </rPh>
    <rPh sb="7" eb="9">
      <t>シュウロウ</t>
    </rPh>
    <rPh sb="9" eb="11">
      <t>シエン</t>
    </rPh>
    <rPh sb="11" eb="13">
      <t>ジギョウ</t>
    </rPh>
    <phoneticPr fontId="3"/>
  </si>
  <si>
    <t>乳幼児発達相談体制強化事業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phoneticPr fontId="3"/>
  </si>
  <si>
    <t>保健福祉課
（健康づくり）</t>
    <rPh sb="0" eb="2">
      <t>ホケン</t>
    </rPh>
    <rPh sb="2" eb="4">
      <t>フクシ</t>
    </rPh>
    <rPh sb="4" eb="5">
      <t>カ</t>
    </rPh>
    <rPh sb="7" eb="9">
      <t>ケンコウ</t>
    </rPh>
    <phoneticPr fontId="3"/>
  </si>
  <si>
    <t>青少年指導員・青少年福祉委員活動の推進</t>
    <rPh sb="0" eb="3">
      <t>セイショウネン</t>
    </rPh>
    <rPh sb="3" eb="6">
      <t>シドウイン</t>
    </rPh>
    <rPh sb="7" eb="10">
      <t>セイショウネン</t>
    </rPh>
    <rPh sb="10" eb="12">
      <t>フクシ</t>
    </rPh>
    <rPh sb="12" eb="14">
      <t>イイン</t>
    </rPh>
    <rPh sb="14" eb="16">
      <t>カツドウ</t>
    </rPh>
    <rPh sb="17" eb="19">
      <t>スイシン</t>
    </rPh>
    <phoneticPr fontId="3"/>
  </si>
  <si>
    <t>市民協働課</t>
    <rPh sb="0" eb="2">
      <t>シミン</t>
    </rPh>
    <rPh sb="2" eb="4">
      <t>キョウドウ</t>
    </rPh>
    <rPh sb="4" eb="5">
      <t>カ</t>
    </rPh>
    <phoneticPr fontId="3"/>
  </si>
  <si>
    <t>準行政的機能を担う地域活動協議会を支援するための補助事業</t>
    <rPh sb="0" eb="1">
      <t>ジュン</t>
    </rPh>
    <rPh sb="1" eb="3">
      <t>ギョウセイ</t>
    </rPh>
    <rPh sb="3" eb="4">
      <t>テキ</t>
    </rPh>
    <rPh sb="4" eb="6">
      <t>キノウ</t>
    </rPh>
    <rPh sb="7" eb="8">
      <t>ニナ</t>
    </rPh>
    <rPh sb="9" eb="11">
      <t>チイキ</t>
    </rPh>
    <rPh sb="11" eb="13">
      <t>カツドウ</t>
    </rPh>
    <rPh sb="13" eb="15">
      <t>キョウギ</t>
    </rPh>
    <rPh sb="15" eb="16">
      <t>カイ</t>
    </rPh>
    <rPh sb="17" eb="19">
      <t>シエン</t>
    </rPh>
    <rPh sb="24" eb="26">
      <t>ホジョ</t>
    </rPh>
    <rPh sb="26" eb="28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</si>
  <si>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</si>
  <si>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地域課題解決支援事業</t>
    <rPh sb="0" eb="2">
      <t>チイキ</t>
    </rPh>
    <rPh sb="2" eb="4">
      <t>カダイ</t>
    </rPh>
    <rPh sb="4" eb="6">
      <t>カイケツ</t>
    </rPh>
    <rPh sb="6" eb="8">
      <t>シエン</t>
    </rPh>
    <rPh sb="8" eb="10">
      <t>ジギョウ</t>
    </rPh>
    <phoneticPr fontId="3"/>
  </si>
  <si>
    <t>市民協働型自転車適正化事業</t>
    <rPh sb="0" eb="2">
      <t>シミン</t>
    </rPh>
    <rPh sb="2" eb="5">
      <t>キョウドウガタ</t>
    </rPh>
    <rPh sb="5" eb="8">
      <t>ジテンシャ</t>
    </rPh>
    <rPh sb="8" eb="11">
      <t>テキセイカ</t>
    </rPh>
    <rPh sb="11" eb="13">
      <t>ジギョウ</t>
    </rPh>
    <phoneticPr fontId="3"/>
  </si>
  <si>
    <t>LGBT支援事業</t>
    <rPh sb="4" eb="6">
      <t>シエン</t>
    </rPh>
    <rPh sb="6" eb="8">
      <t>ジギョウ</t>
    </rPh>
    <phoneticPr fontId="3"/>
  </si>
  <si>
    <t>淀川区民のまつり</t>
    <rPh sb="0" eb="4">
      <t>ヨドガワクミン</t>
    </rPh>
    <phoneticPr fontId="3"/>
  </si>
  <si>
    <t>成人の日記念のつどい事業</t>
    <rPh sb="0" eb="2">
      <t>セイジン</t>
    </rPh>
    <rPh sb="3" eb="4">
      <t>ヒ</t>
    </rPh>
    <rPh sb="4" eb="6">
      <t>キネン</t>
    </rPh>
    <rPh sb="10" eb="12">
      <t>ジギョウ</t>
    </rPh>
    <phoneticPr fontId="3"/>
  </si>
  <si>
    <t>夢ちゃんと緑と花のまちづくり推進事業</t>
    <rPh sb="0" eb="1">
      <t>ユメ</t>
    </rPh>
    <rPh sb="5" eb="6">
      <t>ミドリ</t>
    </rPh>
    <rPh sb="7" eb="8">
      <t>ハナ</t>
    </rPh>
    <rPh sb="14" eb="16">
      <t>スイシン</t>
    </rPh>
    <rPh sb="16" eb="18">
      <t>ジギョウ</t>
    </rPh>
    <phoneticPr fontId="3"/>
  </si>
  <si>
    <t>校庭等の芝生化事業</t>
    <rPh sb="0" eb="2">
      <t>コウテイ</t>
    </rPh>
    <rPh sb="2" eb="3">
      <t>トウ</t>
    </rPh>
    <rPh sb="4" eb="6">
      <t>シバフ</t>
    </rPh>
    <rPh sb="6" eb="7">
      <t>カ</t>
    </rPh>
    <rPh sb="7" eb="9">
      <t>ジギョウ</t>
    </rPh>
    <phoneticPr fontId="3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</si>
  <si>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3"/>
  </si>
  <si>
    <t>淀川区生涯学習推進事業</t>
    <rPh sb="0" eb="3">
      <t>ヨドガワク</t>
    </rPh>
    <rPh sb="3" eb="5">
      <t>ショウガイ</t>
    </rPh>
    <rPh sb="5" eb="7">
      <t>ガクシュウ</t>
    </rPh>
    <rPh sb="7" eb="9">
      <t>スイシン</t>
    </rPh>
    <rPh sb="9" eb="11">
      <t>ジギョウ</t>
    </rPh>
    <phoneticPr fontId="3"/>
  </si>
  <si>
    <t>生涯学習ルーム事業</t>
    <rPh sb="0" eb="2">
      <t>ショウガイ</t>
    </rPh>
    <rPh sb="2" eb="4">
      <t>ガクシュウ</t>
    </rPh>
    <rPh sb="7" eb="9">
      <t>ジギョウ</t>
    </rPh>
    <phoneticPr fontId="3"/>
  </si>
  <si>
    <t>小学校区教育協議会－はぐくみネット－事業</t>
    <rPh sb="0" eb="3">
      <t>ショウガッコウ</t>
    </rPh>
    <rPh sb="3" eb="4">
      <t>ク</t>
    </rPh>
    <rPh sb="4" eb="6">
      <t>キョウイク</t>
    </rPh>
    <rPh sb="6" eb="9">
      <t>キョウギカイ</t>
    </rPh>
    <rPh sb="18" eb="20">
      <t>ジギョウ</t>
    </rPh>
    <phoneticPr fontId="3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</si>
  <si>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3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</si>
  <si>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3"/>
  </si>
  <si>
    <t>広聴・広報情報発信事業</t>
    <rPh sb="0" eb="2">
      <t>コウチョウ</t>
    </rPh>
    <rPh sb="3" eb="5">
      <t>コウホウ</t>
    </rPh>
    <rPh sb="5" eb="7">
      <t>ジョウホウ</t>
    </rPh>
    <rPh sb="7" eb="9">
      <t>ハッシン</t>
    </rPh>
    <rPh sb="9" eb="11">
      <t>ジギョウ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</si>
  <si>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</si>
  <si>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地域交通支援事業</t>
    <rPh sb="0" eb="2">
      <t>チイキ</t>
    </rPh>
    <rPh sb="2" eb="4">
      <t>コウツウ</t>
    </rPh>
    <rPh sb="4" eb="6">
      <t>シエン</t>
    </rPh>
    <rPh sb="6" eb="8">
      <t>ジギョウ</t>
    </rPh>
    <phoneticPr fontId="3"/>
  </si>
  <si>
    <t>もと淀川区役所跡地等活用事業</t>
    <rPh sb="2" eb="7">
      <t>ヨドガワクヤクショ</t>
    </rPh>
    <rPh sb="7" eb="9">
      <t>アトチ</t>
    </rPh>
    <rPh sb="9" eb="10">
      <t>トウ</t>
    </rPh>
    <rPh sb="10" eb="12">
      <t>カツヨウ</t>
    </rPh>
    <rPh sb="12" eb="14">
      <t>ジギョウ</t>
    </rPh>
    <phoneticPr fontId="3"/>
  </si>
  <si>
    <t>淀川区役所住民情報業務等民間委託</t>
    <rPh sb="0" eb="5">
      <t>ヨドガワクヤクショ</t>
    </rPh>
    <rPh sb="5" eb="7">
      <t>ジュウミン</t>
    </rPh>
    <rPh sb="7" eb="9">
      <t>ジョウホウ</t>
    </rPh>
    <rPh sb="9" eb="11">
      <t>ギョウム</t>
    </rPh>
    <rPh sb="11" eb="12">
      <t>トウ</t>
    </rPh>
    <rPh sb="12" eb="14">
      <t>ミンカン</t>
    </rPh>
    <rPh sb="14" eb="16">
      <t>イタク</t>
    </rPh>
    <phoneticPr fontId="3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</si>
  <si>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3"/>
  </si>
  <si>
    <t>淀川区役所運営事務経費</t>
    <rPh sb="0" eb="5">
      <t>ヨドガワクヤクショ</t>
    </rPh>
    <rPh sb="5" eb="7">
      <t>ウンエイ</t>
    </rPh>
    <rPh sb="7" eb="9">
      <t>ジム</t>
    </rPh>
    <rPh sb="9" eb="11">
      <t>ケイヒ</t>
    </rPh>
    <phoneticPr fontId="3"/>
  </si>
  <si>
    <t>総務課　他</t>
    <rPh sb="0" eb="3">
      <t>ソウムカ</t>
    </rPh>
    <rPh sb="4" eb="5">
      <t>ホカ</t>
    </rPh>
    <phoneticPr fontId="3"/>
  </si>
  <si>
    <t>財産区コンクリートブロック塀等の整備</t>
    <rPh sb="0" eb="2">
      <t>ザイサン</t>
    </rPh>
    <rPh sb="2" eb="3">
      <t>ク</t>
    </rPh>
    <rPh sb="13" eb="14">
      <t>ベイ</t>
    </rPh>
    <rPh sb="14" eb="15">
      <t>トウ</t>
    </rPh>
    <rPh sb="16" eb="18">
      <t>セイビ</t>
    </rPh>
    <phoneticPr fontId="3"/>
  </si>
  <si>
    <t>総務課</t>
    <rPh sb="0" eb="3">
      <t>ソウムカ</t>
    </rPh>
    <phoneticPr fontId="3"/>
  </si>
  <si>
    <t>淀川区発達障がいサポート事業</t>
    <rPh sb="0" eb="3">
      <t>ヨドガワク</t>
    </rPh>
    <rPh sb="3" eb="5">
      <t>ハッタツ</t>
    </rPh>
    <rPh sb="5" eb="6">
      <t>ショウ</t>
    </rPh>
    <rPh sb="12" eb="14">
      <t>ジギョウ</t>
    </rPh>
    <phoneticPr fontId="3"/>
  </si>
  <si>
    <t>2-3-3</t>
    <phoneticPr fontId="3"/>
  </si>
  <si>
    <t>所属名　淀川区役所　</t>
    <rPh sb="0" eb="2">
      <t>ショゾク</t>
    </rPh>
    <rPh sb="2" eb="3">
      <t>メイ</t>
    </rPh>
    <rPh sb="4" eb="6">
      <t>ヨドガワ</t>
    </rPh>
    <rPh sb="6" eb="9">
      <t>クヤクショ</t>
    </rPh>
    <phoneticPr fontId="2"/>
  </si>
  <si>
    <t>区まちづくり推進費計</t>
    <rPh sb="0" eb="1">
      <t>ク</t>
    </rPh>
    <rPh sb="6" eb="9">
      <t>スイシンヒ</t>
    </rPh>
    <rPh sb="8" eb="9">
      <t>ヒ</t>
    </rPh>
    <rPh sb="9" eb="10">
      <t>ケイ</t>
    </rPh>
    <phoneticPr fontId="2"/>
  </si>
  <si>
    <t>保健福祉課
(健康相談）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2"/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</si>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</sst>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0.0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horizontal="right" vertical="center" shrinkToFit="1"/>
    </xf>
    <xf numFmtId="179" fontId="5" fillId="0" borderId="13" xfId="3" applyNumberFormat="1" applyFont="1" applyFill="1" applyBorder="1" applyAlignment="1">
      <alignment vertical="center" shrinkToFit="1"/>
    </xf>
    <xf numFmtId="178" fontId="5" fillId="0" borderId="12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7" fontId="5" fillId="0" borderId="15" xfId="3" applyNumberFormat="1" applyFont="1" applyFill="1" applyBorder="1" applyAlignment="1">
      <alignment horizontal="right"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8" fontId="5" fillId="0" borderId="17" xfId="3" applyNumberFormat="1" applyFont="1" applyFill="1" applyBorder="1" applyAlignment="1">
      <alignment vertical="center" shrinkToFit="1"/>
    </xf>
    <xf numFmtId="178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5" fillId="0" borderId="35" xfId="0" applyFont="1" applyBorder="1" applyAlignment="1"/>
    <xf numFmtId="180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0" fontId="0" fillId="0" borderId="32" xfId="0" applyNumberFormat="1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/>
    </xf>
    <xf numFmtId="180" fontId="0" fillId="0" borderId="37" xfId="0" applyNumberFormat="1" applyFont="1" applyBorder="1" applyAlignment="1">
      <alignment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 applyAlignment="1">
      <alignment horizontal="right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6" fillId="0" borderId="30" xfId="3" applyNumberFormat="1" applyFont="1" applyFill="1" applyBorder="1" applyAlignment="1">
      <alignment horizontal="center" vertical="center" wrapText="1"/>
    </xf>
    <xf numFmtId="177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2" fillId="0" borderId="14" xfId="4" applyNumberFormat="1" applyFill="1" applyBorder="1" applyAlignment="1">
      <alignment horizontal="left" vertical="center" wrapText="1"/>
    </xf>
    <xf numFmtId="0" fontId="12" fillId="0" borderId="12" xfId="4" applyNumberFormat="1" applyFill="1" applyBorder="1" applyAlignment="1">
      <alignment horizontal="left" vertical="center" wrapText="1"/>
    </xf>
    <xf numFmtId="177" fontId="6" fillId="0" borderId="14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2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0" fontId="12" fillId="0" borderId="13" xfId="4" applyNumberFormat="1" applyFill="1" applyBorder="1" applyAlignment="1">
      <alignment horizontal="left" vertical="center" wrapText="1"/>
    </xf>
    <xf numFmtId="0" fontId="9" fillId="0" borderId="23" xfId="3" applyNumberFormat="1" applyFont="1" applyFill="1" applyBorder="1" applyAlignment="1">
      <alignment horizontal="right" vertical="center" wrapText="1"/>
    </xf>
    <xf numFmtId="0" fontId="6" fillId="0" borderId="13" xfId="3" applyNumberFormat="1" applyFont="1" applyFill="1" applyBorder="1" applyAlignment="1">
      <alignment horizontal="lef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31" xfId="3" applyNumberFormat="1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37</xdr:row>
      <xdr:rowOff>133350</xdr:rowOff>
    </xdr:from>
    <xdr:to>
      <xdr:col>17</xdr:col>
      <xdr:colOff>523875</xdr:colOff>
      <xdr:row>48</xdr:row>
      <xdr:rowOff>104775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9077325" y="746760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yodogawa/cmsfiles/contents/0000493/493600/09.xls" TargetMode="External"/><Relationship Id="rId13" Type="http://schemas.openxmlformats.org/officeDocument/2006/relationships/hyperlink" Target="https://www.city.osaka.lg.jp/yodogawa/cmsfiles/contents/0000493/493600/14.xlsx" TargetMode="External"/><Relationship Id="rId18" Type="http://schemas.openxmlformats.org/officeDocument/2006/relationships/hyperlink" Target="https://www.city.osaka.lg.jp/yodogawa/cmsfiles/contents/0000493/493600/19.xls" TargetMode="External"/><Relationship Id="rId26" Type="http://schemas.openxmlformats.org/officeDocument/2006/relationships/hyperlink" Target="https://www.city.osaka.lg.jp/yodogawa/cmsfiles/contents/0000493/493600/27.xls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www.city.osaka.lg.jp/yodogawa/cmsfiles/contents/0000493/493600/04.xlsx" TargetMode="External"/><Relationship Id="rId21" Type="http://schemas.openxmlformats.org/officeDocument/2006/relationships/hyperlink" Target="https://www.city.osaka.lg.jp/yodogawa/cmsfiles/contents/0000493/493600/22.xls" TargetMode="External"/><Relationship Id="rId34" Type="http://schemas.openxmlformats.org/officeDocument/2006/relationships/hyperlink" Target="https://www.city.osaka.lg.jp/yodogawa/cmsfiles/contents/0000493/493600/35.xlsx" TargetMode="External"/><Relationship Id="rId7" Type="http://schemas.openxmlformats.org/officeDocument/2006/relationships/hyperlink" Target="https://www.city.osaka.lg.jp/yodogawa/cmsfiles/contents/0000493/493600/08.xls" TargetMode="External"/><Relationship Id="rId12" Type="http://schemas.openxmlformats.org/officeDocument/2006/relationships/hyperlink" Target="https://www.city.osaka.lg.jp/yodogawa/cmsfiles/contents/0000493/493600/13.xlsx" TargetMode="External"/><Relationship Id="rId17" Type="http://schemas.openxmlformats.org/officeDocument/2006/relationships/hyperlink" Target="https://www.city.osaka.lg.jp/yodogawa/cmsfiles/contents/0000493/493600/18.xls" TargetMode="External"/><Relationship Id="rId25" Type="http://schemas.openxmlformats.org/officeDocument/2006/relationships/hyperlink" Target="https://www.city.osaka.lg.jp/yodogawa/cmsfiles/contents/0000493/493600/26.xls" TargetMode="External"/><Relationship Id="rId33" Type="http://schemas.openxmlformats.org/officeDocument/2006/relationships/hyperlink" Target="https://www.city.osaka.lg.jp/yodogawa/cmsfiles/contents/0000493/493600/34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yodogawa/cmsfiles/contents/0000493/493600/03.xls" TargetMode="External"/><Relationship Id="rId16" Type="http://schemas.openxmlformats.org/officeDocument/2006/relationships/hyperlink" Target="https://www.city.osaka.lg.jp/yodogawa/cmsfiles/contents/0000493/493600/17.xls" TargetMode="External"/><Relationship Id="rId20" Type="http://schemas.openxmlformats.org/officeDocument/2006/relationships/hyperlink" Target="https://www.city.osaka.lg.jp/yodogawa/cmsfiles/contents/0000493/493600/21.xls" TargetMode="External"/><Relationship Id="rId29" Type="http://schemas.openxmlformats.org/officeDocument/2006/relationships/hyperlink" Target="https://www.city.osaka.lg.jp/yodogawa/cmsfiles/contents/0000493/493600/30.xls" TargetMode="External"/><Relationship Id="rId1" Type="http://schemas.openxmlformats.org/officeDocument/2006/relationships/hyperlink" Target="https://www.city.osaka.lg.jp/yodogawa/cmsfiles/contents/0000493/493600/02.xls" TargetMode="External"/><Relationship Id="rId6" Type="http://schemas.openxmlformats.org/officeDocument/2006/relationships/hyperlink" Target="https://www.city.osaka.lg.jp/yodogawa/cmsfiles/contents/0000493/493600/07.xls" TargetMode="External"/><Relationship Id="rId11" Type="http://schemas.openxmlformats.org/officeDocument/2006/relationships/hyperlink" Target="https://www.city.osaka.lg.jp/yodogawa/cmsfiles/contents/0000493/493600/12.xlsx" TargetMode="External"/><Relationship Id="rId24" Type="http://schemas.openxmlformats.org/officeDocument/2006/relationships/hyperlink" Target="https://www.city.osaka.lg.jp/yodogawa/cmsfiles/contents/0000493/493600/25.xls" TargetMode="External"/><Relationship Id="rId32" Type="http://schemas.openxmlformats.org/officeDocument/2006/relationships/hyperlink" Target="https://www.city.osaka.lg.jp/yodogawa/cmsfiles/contents/0000493/493600/33.xlsx" TargetMode="External"/><Relationship Id="rId37" Type="http://schemas.openxmlformats.org/officeDocument/2006/relationships/hyperlink" Target="https://www.city.osaka.lg.jp/yodogawa/cmsfiles/contents/0000493/493600/38.xlsx" TargetMode="External"/><Relationship Id="rId5" Type="http://schemas.openxmlformats.org/officeDocument/2006/relationships/hyperlink" Target="https://www.city.osaka.lg.jp/yodogawa/cmsfiles/contents/0000493/493600/06.xls" TargetMode="External"/><Relationship Id="rId15" Type="http://schemas.openxmlformats.org/officeDocument/2006/relationships/hyperlink" Target="https://www.city.osaka.lg.jp/yodogawa/cmsfiles/contents/0000493/493600/16.xlsx" TargetMode="External"/><Relationship Id="rId23" Type="http://schemas.openxmlformats.org/officeDocument/2006/relationships/hyperlink" Target="https://www.city.osaka.lg.jp/yodogawa/cmsfiles/contents/0000493/493600/24.xls" TargetMode="External"/><Relationship Id="rId28" Type="http://schemas.openxmlformats.org/officeDocument/2006/relationships/hyperlink" Target="https://www.city.osaka.lg.jp/yodogawa/cmsfiles/contents/0000493/493600/29.xls" TargetMode="External"/><Relationship Id="rId36" Type="http://schemas.openxmlformats.org/officeDocument/2006/relationships/hyperlink" Target="https://www.city.osaka.lg.jp/yodogawa/cmsfiles/contents/0000493/493600/37.xlsx" TargetMode="External"/><Relationship Id="rId10" Type="http://schemas.openxmlformats.org/officeDocument/2006/relationships/hyperlink" Target="https://www.city.osaka.lg.jp/yodogawa/cmsfiles/contents/0000493/493600/11.xls" TargetMode="External"/><Relationship Id="rId19" Type="http://schemas.openxmlformats.org/officeDocument/2006/relationships/hyperlink" Target="https://www.city.osaka.lg.jp/yodogawa/cmsfiles/contents/0000493/493600/20.xls" TargetMode="External"/><Relationship Id="rId31" Type="http://schemas.openxmlformats.org/officeDocument/2006/relationships/hyperlink" Target="https://www.city.osaka.lg.jp/yodogawa/cmsfiles/contents/0000493/493600/32.xls" TargetMode="External"/><Relationship Id="rId4" Type="http://schemas.openxmlformats.org/officeDocument/2006/relationships/hyperlink" Target="https://www.city.osaka.lg.jp/yodogawa/cmsfiles/contents/0000493/493600/05.xls" TargetMode="External"/><Relationship Id="rId9" Type="http://schemas.openxmlformats.org/officeDocument/2006/relationships/hyperlink" Target="https://www.city.osaka.lg.jp/yodogawa/cmsfiles/contents/0000493/493600/10.xls" TargetMode="External"/><Relationship Id="rId14" Type="http://schemas.openxmlformats.org/officeDocument/2006/relationships/hyperlink" Target="https://www.city.osaka.lg.jp/yodogawa/cmsfiles/contents/0000493/493600/15.xlsx" TargetMode="External"/><Relationship Id="rId22" Type="http://schemas.openxmlformats.org/officeDocument/2006/relationships/hyperlink" Target="https://www.city.osaka.lg.jp/yodogawa/cmsfiles/contents/0000493/493600/23.xls" TargetMode="External"/><Relationship Id="rId27" Type="http://schemas.openxmlformats.org/officeDocument/2006/relationships/hyperlink" Target="https://www.city.osaka.lg.jp/yodogawa/cmsfiles/contents/0000493/493600/28.xls" TargetMode="External"/><Relationship Id="rId30" Type="http://schemas.openxmlformats.org/officeDocument/2006/relationships/hyperlink" Target="https://www.city.osaka.lg.jp/yodogawa/cmsfiles/contents/0000493/493600/31.xls" TargetMode="External"/><Relationship Id="rId35" Type="http://schemas.openxmlformats.org/officeDocument/2006/relationships/hyperlink" Target="https://www.city.osaka.lg.jp/yodogawa/cmsfiles/contents/0000493/493600/36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tabSelected="1" view="pageBreakPreview" zoomScaleNormal="100" zoomScaleSheetLayoutView="100" workbookViewId="0">
      <selection activeCell="F11" sqref="F11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46"/>
    </row>
    <row r="2" spans="1:10" ht="17.25" customHeight="1">
      <c r="A2" s="9"/>
      <c r="B2" s="9"/>
      <c r="G2" s="45"/>
      <c r="I2" s="39"/>
    </row>
    <row r="3" spans="1:10" ht="17.25" customHeight="1">
      <c r="A3" s="9"/>
      <c r="B3" s="9"/>
      <c r="G3" s="44"/>
      <c r="I3" s="39"/>
    </row>
    <row r="4" spans="1:10" ht="17.25" customHeight="1">
      <c r="G4" s="45"/>
    </row>
    <row r="5" spans="1:10" ht="18" customHeight="1">
      <c r="A5" s="9" t="s">
        <v>64</v>
      </c>
      <c r="B5" s="9"/>
      <c r="G5" s="10"/>
      <c r="H5" s="80"/>
      <c r="I5" s="80"/>
    </row>
    <row r="6" spans="1:10" ht="15" customHeight="1">
      <c r="G6" s="10"/>
    </row>
    <row r="7" spans="1:10" ht="18" customHeight="1">
      <c r="A7" s="13" t="s">
        <v>74</v>
      </c>
      <c r="B7" s="13"/>
      <c r="D7" s="12"/>
      <c r="E7" s="12"/>
      <c r="F7" s="13"/>
      <c r="G7" s="13"/>
      <c r="I7" s="40" t="s">
        <v>132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07" t="s">
        <v>26</v>
      </c>
      <c r="F9" s="107"/>
      <c r="G9" s="14"/>
      <c r="I9" s="16" t="s">
        <v>27</v>
      </c>
    </row>
    <row r="10" spans="1:10" ht="15" customHeight="1">
      <c r="A10" s="17" t="s">
        <v>28</v>
      </c>
      <c r="B10" s="18" t="s">
        <v>50</v>
      </c>
      <c r="C10" s="97" t="s">
        <v>48</v>
      </c>
      <c r="D10" s="99" t="s">
        <v>51</v>
      </c>
      <c r="E10" s="37" t="s">
        <v>70</v>
      </c>
      <c r="F10" s="18" t="s">
        <v>71</v>
      </c>
      <c r="G10" s="37" t="s">
        <v>46</v>
      </c>
      <c r="H10" s="100" t="s">
        <v>49</v>
      </c>
      <c r="I10" s="101"/>
    </row>
    <row r="11" spans="1:10" ht="15" customHeight="1">
      <c r="A11" s="19" t="s">
        <v>29</v>
      </c>
      <c r="B11" s="20" t="s">
        <v>43</v>
      </c>
      <c r="C11" s="98"/>
      <c r="D11" s="98"/>
      <c r="E11" s="38" t="s">
        <v>62</v>
      </c>
      <c r="F11" s="38" t="s">
        <v>136</v>
      </c>
      <c r="G11" s="38" t="s">
        <v>47</v>
      </c>
      <c r="H11" s="102"/>
      <c r="I11" s="103"/>
    </row>
    <row r="12" spans="1:10" ht="15" customHeight="1">
      <c r="A12" s="89">
        <v>1</v>
      </c>
      <c r="B12" s="91" t="s">
        <v>75</v>
      </c>
      <c r="C12" s="104" t="s">
        <v>76</v>
      </c>
      <c r="D12" s="95" t="s">
        <v>77</v>
      </c>
      <c r="E12" s="21">
        <v>1659122</v>
      </c>
      <c r="F12" s="21">
        <v>1737199</v>
      </c>
      <c r="G12" s="21">
        <f t="shared" ref="G12:G43" si="0">+F12-E12</f>
        <v>78077</v>
      </c>
      <c r="H12" s="87" t="s">
        <v>30</v>
      </c>
      <c r="I12" s="41"/>
      <c r="J12" s="12" t="s">
        <v>72</v>
      </c>
    </row>
    <row r="13" spans="1:10" ht="15" customHeight="1">
      <c r="A13" s="90"/>
      <c r="B13" s="92"/>
      <c r="C13" s="105"/>
      <c r="D13" s="96"/>
      <c r="E13" s="23">
        <v>1659122</v>
      </c>
      <c r="F13" s="23">
        <v>1737199</v>
      </c>
      <c r="G13" s="24">
        <f t="shared" si="0"/>
        <v>78077</v>
      </c>
      <c r="H13" s="88"/>
      <c r="I13" s="42"/>
      <c r="J13" s="12" t="s">
        <v>73</v>
      </c>
    </row>
    <row r="14" spans="1:10" ht="15" customHeight="1">
      <c r="A14" s="81" t="s">
        <v>31</v>
      </c>
      <c r="B14" s="82"/>
      <c r="C14" s="82"/>
      <c r="D14" s="83"/>
      <c r="E14" s="25">
        <f>+E12</f>
        <v>1659122</v>
      </c>
      <c r="F14" s="25">
        <f t="shared" ref="F14" si="1">+F12</f>
        <v>1737199</v>
      </c>
      <c r="G14" s="21">
        <f t="shared" si="0"/>
        <v>78077</v>
      </c>
      <c r="H14" s="87"/>
      <c r="I14" s="41"/>
    </row>
    <row r="15" spans="1:10" ht="15" customHeight="1">
      <c r="A15" s="84"/>
      <c r="B15" s="85"/>
      <c r="C15" s="85"/>
      <c r="D15" s="86"/>
      <c r="E15" s="26">
        <f>+E13</f>
        <v>1659122</v>
      </c>
      <c r="F15" s="26">
        <f t="shared" ref="F15" si="2">+F13</f>
        <v>1737199</v>
      </c>
      <c r="G15" s="24">
        <f t="shared" si="0"/>
        <v>78077</v>
      </c>
      <c r="H15" s="88"/>
      <c r="I15" s="42"/>
    </row>
    <row r="16" spans="1:10" ht="15" customHeight="1">
      <c r="A16" s="89">
        <v>2</v>
      </c>
      <c r="B16" s="91" t="s">
        <v>131</v>
      </c>
      <c r="C16" s="93" t="s">
        <v>78</v>
      </c>
      <c r="D16" s="95" t="s">
        <v>79</v>
      </c>
      <c r="E16" s="22">
        <v>14922</v>
      </c>
      <c r="F16" s="22">
        <v>13920</v>
      </c>
      <c r="G16" s="21">
        <f t="shared" si="0"/>
        <v>-1002</v>
      </c>
      <c r="H16" s="87"/>
      <c r="I16" s="27"/>
      <c r="J16" s="12" t="s">
        <v>72</v>
      </c>
    </row>
    <row r="17" spans="1:10" ht="15" customHeight="1">
      <c r="A17" s="90"/>
      <c r="B17" s="92"/>
      <c r="C17" s="94"/>
      <c r="D17" s="96"/>
      <c r="E17" s="26">
        <v>14922</v>
      </c>
      <c r="F17" s="26">
        <v>13920</v>
      </c>
      <c r="G17" s="24">
        <f t="shared" si="0"/>
        <v>-1002</v>
      </c>
      <c r="H17" s="88"/>
      <c r="I17" s="28"/>
      <c r="J17" s="12" t="s">
        <v>73</v>
      </c>
    </row>
    <row r="18" spans="1:10" ht="15" customHeight="1">
      <c r="A18" s="89">
        <v>3</v>
      </c>
      <c r="B18" s="91" t="s">
        <v>131</v>
      </c>
      <c r="C18" s="93" t="s">
        <v>80</v>
      </c>
      <c r="D18" s="95" t="s">
        <v>79</v>
      </c>
      <c r="E18" s="25">
        <v>1590</v>
      </c>
      <c r="F18" s="25">
        <v>1610</v>
      </c>
      <c r="G18" s="21">
        <f t="shared" si="0"/>
        <v>20</v>
      </c>
      <c r="H18" s="87"/>
      <c r="I18" s="41"/>
      <c r="J18" s="12" t="s">
        <v>72</v>
      </c>
    </row>
    <row r="19" spans="1:10" ht="15" customHeight="1">
      <c r="A19" s="90"/>
      <c r="B19" s="92"/>
      <c r="C19" s="94"/>
      <c r="D19" s="96"/>
      <c r="E19" s="26">
        <v>1226</v>
      </c>
      <c r="F19" s="26">
        <v>1246</v>
      </c>
      <c r="G19" s="24">
        <f t="shared" si="0"/>
        <v>20</v>
      </c>
      <c r="H19" s="88"/>
      <c r="I19" s="29"/>
      <c r="J19" s="12" t="s">
        <v>73</v>
      </c>
    </row>
    <row r="20" spans="1:10" ht="15" customHeight="1">
      <c r="A20" s="89">
        <v>4</v>
      </c>
      <c r="B20" s="91" t="s">
        <v>131</v>
      </c>
      <c r="C20" s="93" t="s">
        <v>81</v>
      </c>
      <c r="D20" s="95" t="s">
        <v>82</v>
      </c>
      <c r="E20" s="25">
        <v>3854</v>
      </c>
      <c r="F20" s="25">
        <v>3928</v>
      </c>
      <c r="G20" s="21">
        <f t="shared" si="0"/>
        <v>74</v>
      </c>
      <c r="H20" s="87"/>
      <c r="I20" s="27"/>
      <c r="J20" s="12" t="s">
        <v>72</v>
      </c>
    </row>
    <row r="21" spans="1:10" ht="15" customHeight="1">
      <c r="A21" s="90"/>
      <c r="B21" s="92"/>
      <c r="C21" s="94"/>
      <c r="D21" s="96"/>
      <c r="E21" s="26">
        <v>3854</v>
      </c>
      <c r="F21" s="26">
        <v>3928</v>
      </c>
      <c r="G21" s="24">
        <f t="shared" si="0"/>
        <v>74</v>
      </c>
      <c r="H21" s="88"/>
      <c r="I21" s="28"/>
      <c r="J21" s="12" t="s">
        <v>73</v>
      </c>
    </row>
    <row r="22" spans="1:10" ht="15" customHeight="1">
      <c r="A22" s="89">
        <v>5</v>
      </c>
      <c r="B22" s="91" t="s">
        <v>131</v>
      </c>
      <c r="C22" s="106" t="s">
        <v>83</v>
      </c>
      <c r="D22" s="95" t="s">
        <v>84</v>
      </c>
      <c r="E22" s="21">
        <v>1413</v>
      </c>
      <c r="F22" s="21">
        <v>1273</v>
      </c>
      <c r="G22" s="21">
        <f t="shared" si="0"/>
        <v>-140</v>
      </c>
      <c r="H22" s="87" t="s">
        <v>30</v>
      </c>
      <c r="I22" s="41"/>
      <c r="J22" s="12" t="s">
        <v>72</v>
      </c>
    </row>
    <row r="23" spans="1:10" ht="15" customHeight="1">
      <c r="A23" s="90"/>
      <c r="B23" s="92"/>
      <c r="C23" s="106"/>
      <c r="D23" s="96"/>
      <c r="E23" s="23">
        <v>1413</v>
      </c>
      <c r="F23" s="23">
        <v>1273</v>
      </c>
      <c r="G23" s="24">
        <f t="shared" si="0"/>
        <v>-140</v>
      </c>
      <c r="H23" s="88"/>
      <c r="I23" s="42"/>
      <c r="J23" s="12" t="s">
        <v>73</v>
      </c>
    </row>
    <row r="24" spans="1:10" ht="15" customHeight="1">
      <c r="A24" s="89">
        <v>6</v>
      </c>
      <c r="B24" s="91" t="s">
        <v>131</v>
      </c>
      <c r="C24" s="93" t="s">
        <v>85</v>
      </c>
      <c r="D24" s="95" t="s">
        <v>84</v>
      </c>
      <c r="E24" s="25">
        <v>1672</v>
      </c>
      <c r="F24" s="25">
        <v>1977</v>
      </c>
      <c r="G24" s="21">
        <f t="shared" si="0"/>
        <v>305</v>
      </c>
      <c r="H24" s="87" t="s">
        <v>30</v>
      </c>
      <c r="I24" s="41"/>
      <c r="J24" s="12" t="s">
        <v>72</v>
      </c>
    </row>
    <row r="25" spans="1:10" ht="15" customHeight="1">
      <c r="A25" s="90"/>
      <c r="B25" s="92"/>
      <c r="C25" s="94"/>
      <c r="D25" s="96"/>
      <c r="E25" s="26">
        <v>1672</v>
      </c>
      <c r="F25" s="26">
        <v>1977</v>
      </c>
      <c r="G25" s="24">
        <f t="shared" si="0"/>
        <v>305</v>
      </c>
      <c r="H25" s="88"/>
      <c r="I25" s="42"/>
      <c r="J25" s="12" t="s">
        <v>73</v>
      </c>
    </row>
    <row r="26" spans="1:10" ht="15" customHeight="1">
      <c r="A26" s="89">
        <v>7</v>
      </c>
      <c r="B26" s="91" t="s">
        <v>131</v>
      </c>
      <c r="C26" s="93" t="s">
        <v>86</v>
      </c>
      <c r="D26" s="95" t="s">
        <v>87</v>
      </c>
      <c r="E26" s="25">
        <v>2748</v>
      </c>
      <c r="F26" s="25">
        <v>2744</v>
      </c>
      <c r="G26" s="21">
        <f t="shared" si="0"/>
        <v>-4</v>
      </c>
      <c r="H26" s="87" t="s">
        <v>30</v>
      </c>
      <c r="I26" s="41"/>
      <c r="J26" s="12" t="s">
        <v>72</v>
      </c>
    </row>
    <row r="27" spans="1:10" ht="15" customHeight="1">
      <c r="A27" s="90"/>
      <c r="B27" s="92"/>
      <c r="C27" s="94"/>
      <c r="D27" s="96"/>
      <c r="E27" s="26">
        <v>2748</v>
      </c>
      <c r="F27" s="26">
        <v>2744</v>
      </c>
      <c r="G27" s="24">
        <f t="shared" si="0"/>
        <v>-4</v>
      </c>
      <c r="H27" s="88"/>
      <c r="I27" s="42"/>
      <c r="J27" s="12" t="s">
        <v>73</v>
      </c>
    </row>
    <row r="28" spans="1:10" ht="15" customHeight="1">
      <c r="A28" s="89">
        <v>8</v>
      </c>
      <c r="B28" s="91" t="s">
        <v>131</v>
      </c>
      <c r="C28" s="93" t="s">
        <v>88</v>
      </c>
      <c r="D28" s="95" t="s">
        <v>134</v>
      </c>
      <c r="E28" s="25">
        <v>0</v>
      </c>
      <c r="F28" s="25">
        <v>1930</v>
      </c>
      <c r="G28" s="21">
        <f t="shared" si="0"/>
        <v>1930</v>
      </c>
      <c r="H28" s="87" t="s">
        <v>30</v>
      </c>
      <c r="I28" s="41"/>
      <c r="J28" s="12" t="s">
        <v>72</v>
      </c>
    </row>
    <row r="29" spans="1:10" ht="15" customHeight="1">
      <c r="A29" s="90"/>
      <c r="B29" s="92"/>
      <c r="C29" s="94"/>
      <c r="D29" s="96"/>
      <c r="E29" s="26">
        <v>0</v>
      </c>
      <c r="F29" s="26">
        <v>1930</v>
      </c>
      <c r="G29" s="24">
        <f t="shared" si="0"/>
        <v>1930</v>
      </c>
      <c r="H29" s="88"/>
      <c r="I29" s="42"/>
      <c r="J29" s="12" t="s">
        <v>73</v>
      </c>
    </row>
    <row r="30" spans="1:10" ht="15" customHeight="1">
      <c r="A30" s="89">
        <v>9</v>
      </c>
      <c r="B30" s="91" t="s">
        <v>131</v>
      </c>
      <c r="C30" s="93" t="s">
        <v>89</v>
      </c>
      <c r="D30" s="95" t="s">
        <v>90</v>
      </c>
      <c r="E30" s="25">
        <v>0</v>
      </c>
      <c r="F30" s="25">
        <v>1107</v>
      </c>
      <c r="G30" s="21">
        <f t="shared" si="0"/>
        <v>1107</v>
      </c>
      <c r="H30" s="87" t="s">
        <v>30</v>
      </c>
      <c r="I30" s="41"/>
      <c r="J30" s="12" t="s">
        <v>72</v>
      </c>
    </row>
    <row r="31" spans="1:10" ht="15" customHeight="1">
      <c r="A31" s="90"/>
      <c r="B31" s="92"/>
      <c r="C31" s="94"/>
      <c r="D31" s="96"/>
      <c r="E31" s="26">
        <v>0</v>
      </c>
      <c r="F31" s="26">
        <v>1107</v>
      </c>
      <c r="G31" s="24">
        <f t="shared" si="0"/>
        <v>1107</v>
      </c>
      <c r="H31" s="88"/>
      <c r="I31" s="42"/>
      <c r="J31" s="12" t="s">
        <v>73</v>
      </c>
    </row>
    <row r="32" spans="1:10" ht="22.5" customHeight="1">
      <c r="A32" s="89">
        <v>10</v>
      </c>
      <c r="B32" s="91" t="s">
        <v>131</v>
      </c>
      <c r="C32" s="93" t="s">
        <v>91</v>
      </c>
      <c r="D32" s="95" t="s">
        <v>92</v>
      </c>
      <c r="E32" s="25">
        <v>0</v>
      </c>
      <c r="F32" s="25">
        <v>2265</v>
      </c>
      <c r="G32" s="21">
        <f t="shared" si="0"/>
        <v>2265</v>
      </c>
      <c r="H32" s="87" t="s">
        <v>30</v>
      </c>
      <c r="I32" s="41"/>
      <c r="J32" s="12" t="s">
        <v>72</v>
      </c>
    </row>
    <row r="33" spans="1:10" ht="22.5" customHeight="1">
      <c r="A33" s="90"/>
      <c r="B33" s="92"/>
      <c r="C33" s="94"/>
      <c r="D33" s="96"/>
      <c r="E33" s="26">
        <v>0</v>
      </c>
      <c r="F33" s="26">
        <v>2265</v>
      </c>
      <c r="G33" s="24">
        <f t="shared" si="0"/>
        <v>2265</v>
      </c>
      <c r="H33" s="88"/>
      <c r="I33" s="42"/>
      <c r="J33" s="12" t="s">
        <v>73</v>
      </c>
    </row>
    <row r="34" spans="1:10" ht="15" customHeight="1">
      <c r="A34" s="89">
        <v>11</v>
      </c>
      <c r="B34" s="91" t="s">
        <v>131</v>
      </c>
      <c r="C34" s="93" t="s">
        <v>93</v>
      </c>
      <c r="D34" s="95" t="s">
        <v>94</v>
      </c>
      <c r="E34" s="25">
        <v>0</v>
      </c>
      <c r="F34" s="25">
        <v>1445</v>
      </c>
      <c r="G34" s="21">
        <f t="shared" si="0"/>
        <v>1445</v>
      </c>
      <c r="H34" s="87" t="s">
        <v>30</v>
      </c>
      <c r="I34" s="41"/>
      <c r="J34" s="12" t="s">
        <v>72</v>
      </c>
    </row>
    <row r="35" spans="1:10" ht="15" customHeight="1">
      <c r="A35" s="90"/>
      <c r="B35" s="92"/>
      <c r="C35" s="94"/>
      <c r="D35" s="96"/>
      <c r="E35" s="26">
        <v>0</v>
      </c>
      <c r="F35" s="26">
        <v>1445</v>
      </c>
      <c r="G35" s="24">
        <f t="shared" si="0"/>
        <v>1445</v>
      </c>
      <c r="H35" s="88"/>
      <c r="I35" s="42"/>
      <c r="J35" s="12" t="s">
        <v>73</v>
      </c>
    </row>
    <row r="36" spans="1:10" ht="15" customHeight="1">
      <c r="A36" s="89">
        <v>12</v>
      </c>
      <c r="B36" s="91" t="s">
        <v>131</v>
      </c>
      <c r="C36" s="106" t="s">
        <v>95</v>
      </c>
      <c r="D36" s="95" t="s">
        <v>90</v>
      </c>
      <c r="E36" s="21">
        <v>7905</v>
      </c>
      <c r="F36" s="21">
        <v>7657</v>
      </c>
      <c r="G36" s="21">
        <f t="shared" si="0"/>
        <v>-248</v>
      </c>
      <c r="H36" s="87" t="s">
        <v>30</v>
      </c>
      <c r="I36" s="41"/>
      <c r="J36" s="12" t="s">
        <v>72</v>
      </c>
    </row>
    <row r="37" spans="1:10" ht="15" customHeight="1">
      <c r="A37" s="90"/>
      <c r="B37" s="92"/>
      <c r="C37" s="106"/>
      <c r="D37" s="96"/>
      <c r="E37" s="23">
        <v>3267</v>
      </c>
      <c r="F37" s="23">
        <v>2805</v>
      </c>
      <c r="G37" s="24">
        <f t="shared" si="0"/>
        <v>-462</v>
      </c>
      <c r="H37" s="88"/>
      <c r="I37" s="42"/>
      <c r="J37" s="12" t="s">
        <v>73</v>
      </c>
    </row>
    <row r="38" spans="1:10" ht="15" customHeight="1">
      <c r="A38" s="89">
        <v>13</v>
      </c>
      <c r="B38" s="91" t="s">
        <v>131</v>
      </c>
      <c r="C38" s="93" t="s">
        <v>96</v>
      </c>
      <c r="D38" s="95" t="s">
        <v>90</v>
      </c>
      <c r="E38" s="25">
        <v>1243</v>
      </c>
      <c r="F38" s="25">
        <v>1244</v>
      </c>
      <c r="G38" s="21">
        <f t="shared" si="0"/>
        <v>1</v>
      </c>
      <c r="H38" s="87" t="s">
        <v>30</v>
      </c>
      <c r="I38" s="41"/>
      <c r="J38" s="12" t="s">
        <v>72</v>
      </c>
    </row>
    <row r="39" spans="1:10" ht="15" customHeight="1">
      <c r="A39" s="90"/>
      <c r="B39" s="92"/>
      <c r="C39" s="94"/>
      <c r="D39" s="96"/>
      <c r="E39" s="26">
        <v>1243</v>
      </c>
      <c r="F39" s="26">
        <v>1244</v>
      </c>
      <c r="G39" s="24">
        <f t="shared" si="0"/>
        <v>1</v>
      </c>
      <c r="H39" s="88"/>
      <c r="I39" s="42"/>
      <c r="J39" s="12" t="s">
        <v>73</v>
      </c>
    </row>
    <row r="40" spans="1:10" ht="15" customHeight="1">
      <c r="A40" s="89">
        <v>14</v>
      </c>
      <c r="B40" s="91" t="s">
        <v>131</v>
      </c>
      <c r="C40" s="93" t="s">
        <v>97</v>
      </c>
      <c r="D40" s="95" t="s">
        <v>90</v>
      </c>
      <c r="E40" s="25">
        <v>3738</v>
      </c>
      <c r="F40" s="25">
        <v>4178</v>
      </c>
      <c r="G40" s="21">
        <f t="shared" si="0"/>
        <v>440</v>
      </c>
      <c r="H40" s="87" t="s">
        <v>30</v>
      </c>
      <c r="I40" s="41"/>
      <c r="J40" s="12" t="s">
        <v>72</v>
      </c>
    </row>
    <row r="41" spans="1:10" ht="15" customHeight="1">
      <c r="A41" s="90"/>
      <c r="B41" s="92"/>
      <c r="C41" s="94"/>
      <c r="D41" s="96"/>
      <c r="E41" s="26">
        <v>3738</v>
      </c>
      <c r="F41" s="26">
        <v>4178</v>
      </c>
      <c r="G41" s="24">
        <f t="shared" si="0"/>
        <v>440</v>
      </c>
      <c r="H41" s="88"/>
      <c r="I41" s="42"/>
      <c r="J41" s="12" t="s">
        <v>73</v>
      </c>
    </row>
    <row r="42" spans="1:10" ht="15" customHeight="1">
      <c r="A42" s="89">
        <v>15</v>
      </c>
      <c r="B42" s="91" t="s">
        <v>131</v>
      </c>
      <c r="C42" s="93" t="s">
        <v>98</v>
      </c>
      <c r="D42" s="95" t="s">
        <v>99</v>
      </c>
      <c r="E42" s="25">
        <v>7884</v>
      </c>
      <c r="F42" s="25">
        <v>8331</v>
      </c>
      <c r="G42" s="21">
        <f t="shared" si="0"/>
        <v>447</v>
      </c>
      <c r="H42" s="87" t="s">
        <v>30</v>
      </c>
      <c r="I42" s="41"/>
      <c r="J42" s="12" t="s">
        <v>72</v>
      </c>
    </row>
    <row r="43" spans="1:10" ht="15" customHeight="1">
      <c r="A43" s="90"/>
      <c r="B43" s="92"/>
      <c r="C43" s="94"/>
      <c r="D43" s="96"/>
      <c r="E43" s="26">
        <v>3942</v>
      </c>
      <c r="F43" s="26">
        <v>4166</v>
      </c>
      <c r="G43" s="24">
        <f t="shared" si="0"/>
        <v>224</v>
      </c>
      <c r="H43" s="88"/>
      <c r="I43" s="42"/>
      <c r="J43" s="12" t="s">
        <v>73</v>
      </c>
    </row>
    <row r="44" spans="1:10" ht="15" customHeight="1">
      <c r="A44" s="89">
        <v>16</v>
      </c>
      <c r="B44" s="91" t="s">
        <v>131</v>
      </c>
      <c r="C44" s="93" t="s">
        <v>100</v>
      </c>
      <c r="D44" s="95" t="s">
        <v>99</v>
      </c>
      <c r="E44" s="25">
        <v>200</v>
      </c>
      <c r="F44" s="25">
        <v>202</v>
      </c>
      <c r="G44" s="21">
        <f t="shared" ref="G44:G75" si="3">+F44-E44</f>
        <v>2</v>
      </c>
      <c r="H44" s="87" t="s">
        <v>30</v>
      </c>
      <c r="I44" s="41"/>
      <c r="J44" s="12" t="s">
        <v>72</v>
      </c>
    </row>
    <row r="45" spans="1:10" ht="15" customHeight="1">
      <c r="A45" s="90"/>
      <c r="B45" s="92"/>
      <c r="C45" s="94"/>
      <c r="D45" s="96"/>
      <c r="E45" s="26">
        <v>200</v>
      </c>
      <c r="F45" s="26">
        <v>202</v>
      </c>
      <c r="G45" s="24">
        <f t="shared" si="3"/>
        <v>2</v>
      </c>
      <c r="H45" s="88"/>
      <c r="I45" s="42"/>
      <c r="J45" s="12" t="s">
        <v>73</v>
      </c>
    </row>
    <row r="46" spans="1:10" ht="15" customHeight="1">
      <c r="A46" s="89">
        <v>17</v>
      </c>
      <c r="B46" s="91" t="s">
        <v>131</v>
      </c>
      <c r="C46" s="93" t="s">
        <v>101</v>
      </c>
      <c r="D46" s="95" t="s">
        <v>102</v>
      </c>
      <c r="E46" s="25">
        <v>2767</v>
      </c>
      <c r="F46" s="25">
        <v>3105</v>
      </c>
      <c r="G46" s="21">
        <f t="shared" si="3"/>
        <v>338</v>
      </c>
      <c r="H46" s="87" t="s">
        <v>30</v>
      </c>
      <c r="I46" s="41"/>
      <c r="J46" s="12" t="s">
        <v>72</v>
      </c>
    </row>
    <row r="47" spans="1:10" ht="15" customHeight="1">
      <c r="A47" s="90"/>
      <c r="B47" s="92"/>
      <c r="C47" s="94"/>
      <c r="D47" s="96"/>
      <c r="E47" s="26">
        <v>2767</v>
      </c>
      <c r="F47" s="26">
        <v>3105</v>
      </c>
      <c r="G47" s="24">
        <f t="shared" si="3"/>
        <v>338</v>
      </c>
      <c r="H47" s="88"/>
      <c r="I47" s="42"/>
      <c r="J47" s="12" t="s">
        <v>73</v>
      </c>
    </row>
    <row r="48" spans="1:10" ht="15" customHeight="1">
      <c r="A48" s="89">
        <v>18</v>
      </c>
      <c r="B48" s="91" t="s">
        <v>131</v>
      </c>
      <c r="C48" s="93" t="s">
        <v>103</v>
      </c>
      <c r="D48" s="95" t="s">
        <v>104</v>
      </c>
      <c r="E48" s="25">
        <v>1498</v>
      </c>
      <c r="F48" s="25">
        <v>1498</v>
      </c>
      <c r="G48" s="21">
        <f t="shared" si="3"/>
        <v>0</v>
      </c>
      <c r="H48" s="87" t="s">
        <v>30</v>
      </c>
      <c r="I48" s="41"/>
      <c r="J48" s="12" t="s">
        <v>72</v>
      </c>
    </row>
    <row r="49" spans="1:10" ht="15" customHeight="1">
      <c r="A49" s="90"/>
      <c r="B49" s="92"/>
      <c r="C49" s="94"/>
      <c r="D49" s="96"/>
      <c r="E49" s="26">
        <v>1498</v>
      </c>
      <c r="F49" s="26">
        <v>1498</v>
      </c>
      <c r="G49" s="24">
        <f t="shared" si="3"/>
        <v>0</v>
      </c>
      <c r="H49" s="88"/>
      <c r="I49" s="42"/>
      <c r="J49" s="12" t="s">
        <v>73</v>
      </c>
    </row>
    <row r="50" spans="1:10" ht="22.5" customHeight="1">
      <c r="A50" s="89">
        <v>19</v>
      </c>
      <c r="B50" s="91" t="s">
        <v>131</v>
      </c>
      <c r="C50" s="93" t="s">
        <v>105</v>
      </c>
      <c r="D50" s="95" t="s">
        <v>104</v>
      </c>
      <c r="E50" s="25">
        <v>38482</v>
      </c>
      <c r="F50" s="25">
        <v>38482</v>
      </c>
      <c r="G50" s="21">
        <f t="shared" si="3"/>
        <v>0</v>
      </c>
      <c r="H50" s="87"/>
      <c r="I50" s="41"/>
      <c r="J50" s="12" t="s">
        <v>72</v>
      </c>
    </row>
    <row r="51" spans="1:10" ht="22.5" customHeight="1">
      <c r="A51" s="90"/>
      <c r="B51" s="92"/>
      <c r="C51" s="94"/>
      <c r="D51" s="96"/>
      <c r="E51" s="26">
        <v>38482</v>
      </c>
      <c r="F51" s="26">
        <v>38482</v>
      </c>
      <c r="G51" s="24">
        <f t="shared" si="3"/>
        <v>0</v>
      </c>
      <c r="H51" s="88"/>
      <c r="I51" s="42"/>
      <c r="J51" s="12" t="s">
        <v>73</v>
      </c>
    </row>
    <row r="52" spans="1:10" ht="15" customHeight="1">
      <c r="A52" s="89">
        <v>20</v>
      </c>
      <c r="B52" s="91" t="s">
        <v>131</v>
      </c>
      <c r="C52" s="93" t="s">
        <v>106</v>
      </c>
      <c r="D52" s="95" t="s">
        <v>104</v>
      </c>
      <c r="E52" s="25">
        <v>18163</v>
      </c>
      <c r="F52" s="25">
        <v>18055</v>
      </c>
      <c r="G52" s="21">
        <f t="shared" si="3"/>
        <v>-108</v>
      </c>
      <c r="H52" s="64"/>
      <c r="I52" s="65"/>
      <c r="J52" s="12" t="s">
        <v>72</v>
      </c>
    </row>
    <row r="53" spans="1:10" ht="15" customHeight="1">
      <c r="A53" s="90"/>
      <c r="B53" s="92"/>
      <c r="C53" s="94"/>
      <c r="D53" s="96"/>
      <c r="E53" s="26">
        <v>18163</v>
      </c>
      <c r="F53" s="26">
        <v>18055</v>
      </c>
      <c r="G53" s="24">
        <f t="shared" si="3"/>
        <v>-108</v>
      </c>
      <c r="H53" s="64"/>
      <c r="I53" s="65"/>
      <c r="J53" s="12" t="s">
        <v>73</v>
      </c>
    </row>
    <row r="54" spans="1:10" ht="15" customHeight="1">
      <c r="A54" s="89">
        <v>21</v>
      </c>
      <c r="B54" s="91" t="s">
        <v>131</v>
      </c>
      <c r="C54" s="93" t="s">
        <v>107</v>
      </c>
      <c r="D54" s="95" t="s">
        <v>104</v>
      </c>
      <c r="E54" s="25">
        <v>1446</v>
      </c>
      <c r="F54" s="25">
        <v>1261</v>
      </c>
      <c r="G54" s="21">
        <f t="shared" si="3"/>
        <v>-185</v>
      </c>
      <c r="H54" s="87"/>
      <c r="I54" s="41"/>
      <c r="J54" s="12" t="s">
        <v>72</v>
      </c>
    </row>
    <row r="55" spans="1:10" ht="15" customHeight="1">
      <c r="A55" s="90"/>
      <c r="B55" s="92"/>
      <c r="C55" s="94"/>
      <c r="D55" s="96"/>
      <c r="E55" s="26">
        <v>1446</v>
      </c>
      <c r="F55" s="26">
        <v>1261</v>
      </c>
      <c r="G55" s="24">
        <f t="shared" si="3"/>
        <v>-185</v>
      </c>
      <c r="H55" s="88"/>
      <c r="I55" s="42"/>
      <c r="J55" s="12" t="s">
        <v>73</v>
      </c>
    </row>
    <row r="56" spans="1:10" ht="15" customHeight="1">
      <c r="A56" s="89">
        <v>22</v>
      </c>
      <c r="B56" s="91" t="s">
        <v>131</v>
      </c>
      <c r="C56" s="93" t="s">
        <v>108</v>
      </c>
      <c r="D56" s="95" t="s">
        <v>104</v>
      </c>
      <c r="E56" s="25">
        <v>8526</v>
      </c>
      <c r="F56" s="25">
        <v>8712</v>
      </c>
      <c r="G56" s="21">
        <f t="shared" si="3"/>
        <v>186</v>
      </c>
      <c r="H56" s="87"/>
      <c r="I56" s="41"/>
      <c r="J56" s="12" t="s">
        <v>72</v>
      </c>
    </row>
    <row r="57" spans="1:10" ht="15" customHeight="1">
      <c r="A57" s="90"/>
      <c r="B57" s="92"/>
      <c r="C57" s="94"/>
      <c r="D57" s="96"/>
      <c r="E57" s="26">
        <v>8526</v>
      </c>
      <c r="F57" s="26">
        <v>8712</v>
      </c>
      <c r="G57" s="24">
        <f t="shared" si="3"/>
        <v>186</v>
      </c>
      <c r="H57" s="88"/>
      <c r="I57" s="42"/>
      <c r="J57" s="12" t="s">
        <v>73</v>
      </c>
    </row>
    <row r="58" spans="1:10" ht="15" customHeight="1">
      <c r="A58" s="89">
        <v>23</v>
      </c>
      <c r="B58" s="91" t="s">
        <v>131</v>
      </c>
      <c r="C58" s="93" t="s">
        <v>109</v>
      </c>
      <c r="D58" s="95" t="s">
        <v>104</v>
      </c>
      <c r="E58" s="25">
        <v>2321</v>
      </c>
      <c r="F58" s="25">
        <v>2361</v>
      </c>
      <c r="G58" s="21">
        <f t="shared" si="3"/>
        <v>40</v>
      </c>
      <c r="H58" s="87"/>
      <c r="I58" s="41"/>
      <c r="J58" s="12" t="s">
        <v>72</v>
      </c>
    </row>
    <row r="59" spans="1:10" ht="15" customHeight="1">
      <c r="A59" s="90"/>
      <c r="B59" s="92"/>
      <c r="C59" s="94"/>
      <c r="D59" s="96"/>
      <c r="E59" s="26">
        <v>2321</v>
      </c>
      <c r="F59" s="26">
        <v>2361</v>
      </c>
      <c r="G59" s="24">
        <f t="shared" si="3"/>
        <v>40</v>
      </c>
      <c r="H59" s="88"/>
      <c r="I59" s="42"/>
      <c r="J59" s="12" t="s">
        <v>73</v>
      </c>
    </row>
    <row r="60" spans="1:10" ht="15" customHeight="1">
      <c r="A60" s="89">
        <v>24</v>
      </c>
      <c r="B60" s="91" t="s">
        <v>131</v>
      </c>
      <c r="C60" s="93" t="s">
        <v>110</v>
      </c>
      <c r="D60" s="95" t="s">
        <v>104</v>
      </c>
      <c r="E60" s="25">
        <v>6893</v>
      </c>
      <c r="F60" s="25">
        <v>6950</v>
      </c>
      <c r="G60" s="21">
        <f t="shared" si="3"/>
        <v>57</v>
      </c>
      <c r="H60" s="87"/>
      <c r="I60" s="41"/>
      <c r="J60" s="12" t="s">
        <v>72</v>
      </c>
    </row>
    <row r="61" spans="1:10" ht="15" customHeight="1">
      <c r="A61" s="90"/>
      <c r="B61" s="92"/>
      <c r="C61" s="94"/>
      <c r="D61" s="96"/>
      <c r="E61" s="26">
        <v>6893</v>
      </c>
      <c r="F61" s="26">
        <v>6950</v>
      </c>
      <c r="G61" s="24">
        <f t="shared" si="3"/>
        <v>57</v>
      </c>
      <c r="H61" s="88"/>
      <c r="I61" s="42"/>
      <c r="J61" s="12" t="s">
        <v>73</v>
      </c>
    </row>
    <row r="62" spans="1:10" ht="15" customHeight="1">
      <c r="A62" s="89">
        <v>25</v>
      </c>
      <c r="B62" s="91" t="s">
        <v>131</v>
      </c>
      <c r="C62" s="93" t="s">
        <v>111</v>
      </c>
      <c r="D62" s="95" t="s">
        <v>104</v>
      </c>
      <c r="E62" s="25">
        <v>1380</v>
      </c>
      <c r="F62" s="25">
        <v>1350</v>
      </c>
      <c r="G62" s="21">
        <f t="shared" si="3"/>
        <v>-30</v>
      </c>
      <c r="H62" s="87"/>
      <c r="I62" s="41"/>
      <c r="J62" s="12" t="s">
        <v>72</v>
      </c>
    </row>
    <row r="63" spans="1:10" ht="15" customHeight="1">
      <c r="A63" s="90"/>
      <c r="B63" s="92"/>
      <c r="C63" s="94"/>
      <c r="D63" s="96"/>
      <c r="E63" s="26">
        <v>1380</v>
      </c>
      <c r="F63" s="26">
        <v>1350</v>
      </c>
      <c r="G63" s="24">
        <f t="shared" si="3"/>
        <v>-30</v>
      </c>
      <c r="H63" s="88"/>
      <c r="I63" s="42"/>
      <c r="J63" s="12" t="s">
        <v>73</v>
      </c>
    </row>
    <row r="64" spans="1:10" ht="15" customHeight="1">
      <c r="A64" s="89">
        <v>26</v>
      </c>
      <c r="B64" s="91" t="s">
        <v>131</v>
      </c>
      <c r="C64" s="93" t="s">
        <v>112</v>
      </c>
      <c r="D64" s="95" t="s">
        <v>104</v>
      </c>
      <c r="E64" s="25">
        <v>449</v>
      </c>
      <c r="F64" s="25">
        <v>449</v>
      </c>
      <c r="G64" s="21">
        <f t="shared" si="3"/>
        <v>0</v>
      </c>
      <c r="H64" s="87"/>
      <c r="I64" s="41"/>
      <c r="J64" s="12" t="s">
        <v>72</v>
      </c>
    </row>
    <row r="65" spans="1:10" ht="15" customHeight="1">
      <c r="A65" s="90"/>
      <c r="B65" s="92"/>
      <c r="C65" s="94"/>
      <c r="D65" s="96"/>
      <c r="E65" s="26">
        <v>449</v>
      </c>
      <c r="F65" s="26">
        <v>449</v>
      </c>
      <c r="G65" s="24">
        <f t="shared" si="3"/>
        <v>0</v>
      </c>
      <c r="H65" s="88"/>
      <c r="I65" s="42"/>
      <c r="J65" s="12" t="s">
        <v>73</v>
      </c>
    </row>
    <row r="66" spans="1:10" ht="15" customHeight="1">
      <c r="A66" s="89">
        <v>27</v>
      </c>
      <c r="B66" s="91" t="s">
        <v>131</v>
      </c>
      <c r="C66" s="93" t="s">
        <v>113</v>
      </c>
      <c r="D66" s="95" t="s">
        <v>84</v>
      </c>
      <c r="E66" s="25">
        <v>217</v>
      </c>
      <c r="F66" s="25">
        <v>217</v>
      </c>
      <c r="G66" s="21">
        <f t="shared" si="3"/>
        <v>0</v>
      </c>
      <c r="H66" s="87"/>
      <c r="I66" s="41"/>
      <c r="J66" s="12" t="s">
        <v>72</v>
      </c>
    </row>
    <row r="67" spans="1:10" ht="15" customHeight="1">
      <c r="A67" s="90"/>
      <c r="B67" s="92"/>
      <c r="C67" s="94"/>
      <c r="D67" s="96"/>
      <c r="E67" s="26">
        <v>217</v>
      </c>
      <c r="F67" s="26">
        <v>217</v>
      </c>
      <c r="G67" s="24">
        <f t="shared" si="3"/>
        <v>0</v>
      </c>
      <c r="H67" s="88"/>
      <c r="I67" s="42"/>
      <c r="J67" s="12" t="s">
        <v>73</v>
      </c>
    </row>
    <row r="68" spans="1:10" ht="15" customHeight="1">
      <c r="A68" s="89">
        <v>28</v>
      </c>
      <c r="B68" s="91" t="s">
        <v>131</v>
      </c>
      <c r="C68" s="93" t="s">
        <v>114</v>
      </c>
      <c r="D68" s="95" t="s">
        <v>84</v>
      </c>
      <c r="E68" s="25">
        <v>547</v>
      </c>
      <c r="F68" s="25">
        <v>587</v>
      </c>
      <c r="G68" s="21">
        <f t="shared" si="3"/>
        <v>40</v>
      </c>
      <c r="H68" s="87"/>
      <c r="I68" s="41"/>
      <c r="J68" s="12" t="s">
        <v>72</v>
      </c>
    </row>
    <row r="69" spans="1:10" ht="15" customHeight="1">
      <c r="A69" s="90"/>
      <c r="B69" s="92"/>
      <c r="C69" s="94"/>
      <c r="D69" s="96"/>
      <c r="E69" s="26">
        <v>547</v>
      </c>
      <c r="F69" s="26">
        <v>587</v>
      </c>
      <c r="G69" s="24">
        <f t="shared" si="3"/>
        <v>40</v>
      </c>
      <c r="H69" s="88"/>
      <c r="I69" s="42"/>
      <c r="J69" s="12" t="s">
        <v>73</v>
      </c>
    </row>
    <row r="70" spans="1:10" ht="15" customHeight="1">
      <c r="A70" s="89">
        <v>29</v>
      </c>
      <c r="B70" s="91" t="s">
        <v>131</v>
      </c>
      <c r="C70" s="93" t="s">
        <v>115</v>
      </c>
      <c r="D70" s="95" t="s">
        <v>84</v>
      </c>
      <c r="E70" s="25">
        <v>348</v>
      </c>
      <c r="F70" s="25">
        <v>386</v>
      </c>
      <c r="G70" s="21">
        <f t="shared" si="3"/>
        <v>38</v>
      </c>
      <c r="H70" s="87"/>
      <c r="I70" s="41"/>
      <c r="J70" s="12" t="s">
        <v>72</v>
      </c>
    </row>
    <row r="71" spans="1:10" ht="15" customHeight="1">
      <c r="A71" s="90"/>
      <c r="B71" s="92"/>
      <c r="C71" s="94"/>
      <c r="D71" s="96"/>
      <c r="E71" s="26">
        <v>348</v>
      </c>
      <c r="F71" s="26">
        <v>386</v>
      </c>
      <c r="G71" s="24">
        <f t="shared" si="3"/>
        <v>38</v>
      </c>
      <c r="H71" s="88"/>
      <c r="I71" s="42"/>
      <c r="J71" s="12" t="s">
        <v>73</v>
      </c>
    </row>
    <row r="72" spans="1:10" ht="15" customHeight="1">
      <c r="A72" s="89">
        <v>30</v>
      </c>
      <c r="B72" s="91" t="s">
        <v>131</v>
      </c>
      <c r="C72" s="93" t="s">
        <v>116</v>
      </c>
      <c r="D72" s="95" t="s">
        <v>84</v>
      </c>
      <c r="E72" s="25">
        <v>2615</v>
      </c>
      <c r="F72" s="25">
        <v>2615</v>
      </c>
      <c r="G72" s="21">
        <f t="shared" si="3"/>
        <v>0</v>
      </c>
      <c r="H72" s="87"/>
      <c r="I72" s="41"/>
      <c r="J72" s="12" t="s">
        <v>72</v>
      </c>
    </row>
    <row r="73" spans="1:10" ht="15" customHeight="1">
      <c r="A73" s="90"/>
      <c r="B73" s="92"/>
      <c r="C73" s="94"/>
      <c r="D73" s="96"/>
      <c r="E73" s="26">
        <v>2615</v>
      </c>
      <c r="F73" s="26">
        <v>2615</v>
      </c>
      <c r="G73" s="24">
        <f t="shared" si="3"/>
        <v>0</v>
      </c>
      <c r="H73" s="88"/>
      <c r="I73" s="42"/>
      <c r="J73" s="12" t="s">
        <v>73</v>
      </c>
    </row>
    <row r="74" spans="1:10" ht="15" customHeight="1">
      <c r="A74" s="89">
        <v>31</v>
      </c>
      <c r="B74" s="91" t="s">
        <v>131</v>
      </c>
      <c r="C74" s="93" t="s">
        <v>117</v>
      </c>
      <c r="D74" s="95" t="s">
        <v>118</v>
      </c>
      <c r="E74" s="25">
        <v>3131</v>
      </c>
      <c r="F74" s="25">
        <v>3130</v>
      </c>
      <c r="G74" s="21">
        <f t="shared" si="3"/>
        <v>-1</v>
      </c>
      <c r="H74" s="87"/>
      <c r="I74" s="41"/>
      <c r="J74" s="12" t="s">
        <v>72</v>
      </c>
    </row>
    <row r="75" spans="1:10" ht="15" customHeight="1">
      <c r="A75" s="90"/>
      <c r="B75" s="92"/>
      <c r="C75" s="94"/>
      <c r="D75" s="96"/>
      <c r="E75" s="26">
        <v>3131</v>
      </c>
      <c r="F75" s="26">
        <v>3130</v>
      </c>
      <c r="G75" s="24">
        <f t="shared" si="3"/>
        <v>-1</v>
      </c>
      <c r="H75" s="88"/>
      <c r="I75" s="42"/>
      <c r="J75" s="12" t="s">
        <v>73</v>
      </c>
    </row>
    <row r="76" spans="1:10" ht="15" customHeight="1">
      <c r="A76" s="89">
        <v>32</v>
      </c>
      <c r="B76" s="91" t="s">
        <v>131</v>
      </c>
      <c r="C76" s="93" t="s">
        <v>119</v>
      </c>
      <c r="D76" s="95" t="s">
        <v>84</v>
      </c>
      <c r="E76" s="25">
        <v>2915</v>
      </c>
      <c r="F76" s="25">
        <v>2915</v>
      </c>
      <c r="G76" s="21">
        <f t="shared" ref="G76:G97" si="4">+F76-E76</f>
        <v>0</v>
      </c>
      <c r="H76" s="87"/>
      <c r="I76" s="41"/>
      <c r="J76" s="12" t="s">
        <v>72</v>
      </c>
    </row>
    <row r="77" spans="1:10" ht="15" customHeight="1">
      <c r="A77" s="90"/>
      <c r="B77" s="92"/>
      <c r="C77" s="94"/>
      <c r="D77" s="96"/>
      <c r="E77" s="26">
        <v>2915</v>
      </c>
      <c r="F77" s="26">
        <v>2915</v>
      </c>
      <c r="G77" s="24">
        <f t="shared" si="4"/>
        <v>0</v>
      </c>
      <c r="H77" s="88"/>
      <c r="I77" s="42"/>
      <c r="J77" s="12" t="s">
        <v>73</v>
      </c>
    </row>
    <row r="78" spans="1:10" ht="15" customHeight="1">
      <c r="A78" s="89">
        <v>33</v>
      </c>
      <c r="B78" s="91" t="s">
        <v>131</v>
      </c>
      <c r="C78" s="93" t="s">
        <v>120</v>
      </c>
      <c r="D78" s="95" t="s">
        <v>121</v>
      </c>
      <c r="E78" s="25">
        <v>30422</v>
      </c>
      <c r="F78" s="25">
        <v>36844</v>
      </c>
      <c r="G78" s="21">
        <f t="shared" si="4"/>
        <v>6422</v>
      </c>
      <c r="H78" s="87"/>
      <c r="I78" s="41"/>
      <c r="J78" s="12" t="s">
        <v>72</v>
      </c>
    </row>
    <row r="79" spans="1:10" ht="15" customHeight="1">
      <c r="A79" s="90"/>
      <c r="B79" s="92"/>
      <c r="C79" s="94"/>
      <c r="D79" s="96"/>
      <c r="E79" s="26">
        <v>30422</v>
      </c>
      <c r="F79" s="26">
        <v>34363</v>
      </c>
      <c r="G79" s="24">
        <f t="shared" si="4"/>
        <v>3941</v>
      </c>
      <c r="H79" s="88"/>
      <c r="I79" s="42"/>
      <c r="J79" s="12" t="s">
        <v>73</v>
      </c>
    </row>
    <row r="80" spans="1:10" ht="15" customHeight="1">
      <c r="A80" s="89">
        <v>34</v>
      </c>
      <c r="B80" s="91" t="s">
        <v>131</v>
      </c>
      <c r="C80" s="93" t="s">
        <v>122</v>
      </c>
      <c r="D80" s="95" t="s">
        <v>121</v>
      </c>
      <c r="E80" s="25">
        <v>325</v>
      </c>
      <c r="F80" s="25">
        <v>319</v>
      </c>
      <c r="G80" s="21">
        <f t="shared" si="4"/>
        <v>-6</v>
      </c>
      <c r="H80" s="87"/>
      <c r="I80" s="41"/>
      <c r="J80" s="12" t="s">
        <v>72</v>
      </c>
    </row>
    <row r="81" spans="1:10" ht="15" customHeight="1">
      <c r="A81" s="90"/>
      <c r="B81" s="92"/>
      <c r="C81" s="94"/>
      <c r="D81" s="96"/>
      <c r="E81" s="26">
        <v>325</v>
      </c>
      <c r="F81" s="26">
        <v>319</v>
      </c>
      <c r="G81" s="24">
        <f t="shared" si="4"/>
        <v>-6</v>
      </c>
      <c r="H81" s="88"/>
      <c r="I81" s="42"/>
      <c r="J81" s="12" t="s">
        <v>73</v>
      </c>
    </row>
    <row r="82" spans="1:10" ht="15" customHeight="1">
      <c r="A82" s="89">
        <v>35</v>
      </c>
      <c r="B82" s="91" t="s">
        <v>131</v>
      </c>
      <c r="C82" s="93" t="s">
        <v>123</v>
      </c>
      <c r="D82" s="95" t="s">
        <v>121</v>
      </c>
      <c r="E82" s="25">
        <v>3304</v>
      </c>
      <c r="F82" s="25">
        <v>48400</v>
      </c>
      <c r="G82" s="21">
        <f t="shared" si="4"/>
        <v>45096</v>
      </c>
      <c r="H82" s="87"/>
      <c r="I82" s="41"/>
      <c r="J82" s="12" t="s">
        <v>72</v>
      </c>
    </row>
    <row r="83" spans="1:10" ht="15" customHeight="1">
      <c r="A83" s="90"/>
      <c r="B83" s="92"/>
      <c r="C83" s="94"/>
      <c r="D83" s="96"/>
      <c r="E83" s="26">
        <v>3304</v>
      </c>
      <c r="F83" s="26">
        <v>48400</v>
      </c>
      <c r="G83" s="24">
        <f t="shared" si="4"/>
        <v>45096</v>
      </c>
      <c r="H83" s="88"/>
      <c r="I83" s="42"/>
      <c r="J83" s="12" t="s">
        <v>73</v>
      </c>
    </row>
    <row r="84" spans="1:10" ht="15" customHeight="1">
      <c r="A84" s="89">
        <v>36</v>
      </c>
      <c r="B84" s="91" t="s">
        <v>131</v>
      </c>
      <c r="C84" s="93" t="s">
        <v>124</v>
      </c>
      <c r="D84" s="95" t="s">
        <v>135</v>
      </c>
      <c r="E84" s="25">
        <v>53571</v>
      </c>
      <c r="F84" s="25">
        <v>54061</v>
      </c>
      <c r="G84" s="21">
        <f t="shared" si="4"/>
        <v>490</v>
      </c>
      <c r="H84" s="87"/>
      <c r="I84" s="41"/>
      <c r="J84" s="12" t="s">
        <v>72</v>
      </c>
    </row>
    <row r="85" spans="1:10" ht="15" customHeight="1">
      <c r="A85" s="90"/>
      <c r="B85" s="92"/>
      <c r="C85" s="94"/>
      <c r="D85" s="96"/>
      <c r="E85" s="26">
        <v>53571</v>
      </c>
      <c r="F85" s="26">
        <v>54061</v>
      </c>
      <c r="G85" s="24">
        <f t="shared" si="4"/>
        <v>490</v>
      </c>
      <c r="H85" s="88"/>
      <c r="I85" s="42"/>
      <c r="J85" s="12" t="s">
        <v>73</v>
      </c>
    </row>
    <row r="86" spans="1:10" ht="15" customHeight="1">
      <c r="A86" s="89">
        <v>37</v>
      </c>
      <c r="B86" s="91" t="s">
        <v>131</v>
      </c>
      <c r="C86" s="93" t="s">
        <v>125</v>
      </c>
      <c r="D86" s="95" t="s">
        <v>104</v>
      </c>
      <c r="E86" s="25">
        <v>33529</v>
      </c>
      <c r="F86" s="25">
        <v>34338</v>
      </c>
      <c r="G86" s="21">
        <f t="shared" si="4"/>
        <v>809</v>
      </c>
      <c r="H86" s="87"/>
      <c r="I86" s="41"/>
      <c r="J86" s="12" t="s">
        <v>72</v>
      </c>
    </row>
    <row r="87" spans="1:10" ht="15" customHeight="1">
      <c r="A87" s="90"/>
      <c r="B87" s="92"/>
      <c r="C87" s="94"/>
      <c r="D87" s="96"/>
      <c r="E87" s="26">
        <v>33514</v>
      </c>
      <c r="F87" s="26">
        <v>34321</v>
      </c>
      <c r="G87" s="24">
        <f t="shared" si="4"/>
        <v>807</v>
      </c>
      <c r="H87" s="88"/>
      <c r="I87" s="42"/>
      <c r="J87" s="12" t="s">
        <v>73</v>
      </c>
    </row>
    <row r="88" spans="1:10" ht="15" customHeight="1">
      <c r="A88" s="89">
        <v>38</v>
      </c>
      <c r="B88" s="91" t="s">
        <v>131</v>
      </c>
      <c r="C88" s="93" t="s">
        <v>126</v>
      </c>
      <c r="D88" s="95" t="s">
        <v>127</v>
      </c>
      <c r="E88" s="25">
        <v>129829</v>
      </c>
      <c r="F88" s="25">
        <v>134219</v>
      </c>
      <c r="G88" s="21">
        <f t="shared" si="4"/>
        <v>4390</v>
      </c>
      <c r="H88" s="87"/>
      <c r="I88" s="41"/>
      <c r="J88" s="12" t="s">
        <v>72</v>
      </c>
    </row>
    <row r="89" spans="1:10" ht="15" customHeight="1">
      <c r="A89" s="90"/>
      <c r="B89" s="92"/>
      <c r="C89" s="94"/>
      <c r="D89" s="96"/>
      <c r="E89" s="26">
        <v>128582</v>
      </c>
      <c r="F89" s="26">
        <v>132994</v>
      </c>
      <c r="G89" s="24">
        <f t="shared" si="4"/>
        <v>4412</v>
      </c>
      <c r="H89" s="88"/>
      <c r="I89" s="42"/>
      <c r="J89" s="12" t="s">
        <v>73</v>
      </c>
    </row>
    <row r="90" spans="1:10" ht="15" customHeight="1">
      <c r="A90" s="89">
        <v>39</v>
      </c>
      <c r="B90" s="91" t="s">
        <v>131</v>
      </c>
      <c r="C90" s="104" t="s">
        <v>128</v>
      </c>
      <c r="D90" s="95" t="s">
        <v>129</v>
      </c>
      <c r="E90" s="25">
        <v>3520</v>
      </c>
      <c r="F90" s="25">
        <v>0</v>
      </c>
      <c r="G90" s="21">
        <f t="shared" si="4"/>
        <v>-3520</v>
      </c>
      <c r="H90" s="87"/>
      <c r="I90" s="41"/>
      <c r="J90" s="12" t="s">
        <v>72</v>
      </c>
    </row>
    <row r="91" spans="1:10" ht="15" customHeight="1">
      <c r="A91" s="90"/>
      <c r="B91" s="92"/>
      <c r="C91" s="105"/>
      <c r="D91" s="96"/>
      <c r="E91" s="26">
        <v>3520</v>
      </c>
      <c r="F91" s="26">
        <v>0</v>
      </c>
      <c r="G91" s="24">
        <f t="shared" si="4"/>
        <v>-3520</v>
      </c>
      <c r="H91" s="88"/>
      <c r="I91" s="42"/>
      <c r="J91" s="12" t="s">
        <v>73</v>
      </c>
    </row>
    <row r="92" spans="1:10" ht="15" customHeight="1">
      <c r="A92" s="89">
        <v>40</v>
      </c>
      <c r="B92" s="91" t="s">
        <v>131</v>
      </c>
      <c r="C92" s="108" t="s">
        <v>130</v>
      </c>
      <c r="D92" s="95" t="s">
        <v>118</v>
      </c>
      <c r="E92" s="21">
        <v>3836</v>
      </c>
      <c r="F92" s="21">
        <v>0</v>
      </c>
      <c r="G92" s="21">
        <f t="shared" si="4"/>
        <v>-3836</v>
      </c>
      <c r="H92" s="87"/>
      <c r="I92" s="41"/>
      <c r="J92" s="12" t="s">
        <v>72</v>
      </c>
    </row>
    <row r="93" spans="1:10" ht="15" customHeight="1">
      <c r="A93" s="90"/>
      <c r="B93" s="92"/>
      <c r="C93" s="108"/>
      <c r="D93" s="96"/>
      <c r="E93" s="23">
        <v>3836</v>
      </c>
      <c r="F93" s="23">
        <v>0</v>
      </c>
      <c r="G93" s="24">
        <f t="shared" si="4"/>
        <v>-3836</v>
      </c>
      <c r="H93" s="88"/>
      <c r="I93" s="42"/>
      <c r="J93" s="12" t="s">
        <v>73</v>
      </c>
    </row>
    <row r="94" spans="1:10" ht="15" customHeight="1">
      <c r="A94" s="81" t="s">
        <v>133</v>
      </c>
      <c r="B94" s="82"/>
      <c r="C94" s="82"/>
      <c r="D94" s="83"/>
      <c r="E94" s="25">
        <f>SUMIF(J16:J93,"出",E16:E93)</f>
        <v>397203</v>
      </c>
      <c r="F94" s="25">
        <f>SUMIF(J16:J93,"出",F16:F93)</f>
        <v>454065</v>
      </c>
      <c r="G94" s="21">
        <f t="shared" si="4"/>
        <v>56862</v>
      </c>
      <c r="H94" s="87"/>
      <c r="I94" s="41"/>
    </row>
    <row r="95" spans="1:10" ht="15" customHeight="1">
      <c r="A95" s="84"/>
      <c r="B95" s="85"/>
      <c r="C95" s="85"/>
      <c r="D95" s="86"/>
      <c r="E95" s="26">
        <f>SUMIF(J16:J93,"税",E16:E93)</f>
        <v>386997</v>
      </c>
      <c r="F95" s="26">
        <f>SUMIF(J16:J93,"税",F16:F93)</f>
        <v>440961</v>
      </c>
      <c r="G95" s="24">
        <f t="shared" si="4"/>
        <v>53964</v>
      </c>
      <c r="H95" s="88"/>
      <c r="I95" s="42"/>
    </row>
    <row r="96" spans="1:10" ht="15" customHeight="1">
      <c r="A96" s="109" t="s">
        <v>32</v>
      </c>
      <c r="B96" s="110"/>
      <c r="C96" s="110"/>
      <c r="D96" s="111"/>
      <c r="E96" s="25">
        <f>+SUMIF($J12:$J93,$J96,E12:E93)</f>
        <v>2056325</v>
      </c>
      <c r="F96" s="25">
        <f>+SUMIF($J12:$J93,$J96,F12:F93)</f>
        <v>2191264</v>
      </c>
      <c r="G96" s="22">
        <f t="shared" si="4"/>
        <v>134939</v>
      </c>
      <c r="H96" s="87" t="str">
        <f>IF(I96="　","　","区CM")</f>
        <v>　</v>
      </c>
      <c r="I96" s="43" t="str">
        <f>IF(SUMIF(K12:K93,K96,I12:I93)=0,"　",SUMIF(K12:K93,K96,I12:I93))</f>
        <v>　</v>
      </c>
      <c r="J96" s="12" t="s">
        <v>72</v>
      </c>
    </row>
    <row r="97" spans="1:10" ht="15" customHeight="1" thickBot="1">
      <c r="A97" s="112"/>
      <c r="B97" s="113"/>
      <c r="C97" s="113"/>
      <c r="D97" s="114"/>
      <c r="E97" s="30">
        <f>+SUMIF($J12:$J93,$J97,E12:E93)</f>
        <v>2046119</v>
      </c>
      <c r="F97" s="30">
        <f>+SUMIF($J12:$J93,$J97,F12:F93)</f>
        <v>2178160</v>
      </c>
      <c r="G97" s="31">
        <f t="shared" si="4"/>
        <v>132041</v>
      </c>
      <c r="H97" s="115"/>
      <c r="I97" s="32" t="str">
        <f>IF(SUMIF(K12:K93,K97,I12:I93)=0,"　",SUMIF(K12:K93,K97,I12:I93))</f>
        <v>　</v>
      </c>
      <c r="J97" s="12" t="s">
        <v>73</v>
      </c>
    </row>
    <row r="98" spans="1:10" ht="12.75">
      <c r="A98" s="47"/>
      <c r="B98" s="47"/>
      <c r="C98" s="47"/>
      <c r="D98" s="47"/>
      <c r="E98" s="33"/>
      <c r="F98" s="34"/>
      <c r="G98" s="34"/>
    </row>
    <row r="99" spans="1:10" ht="18" customHeight="1">
      <c r="F99" s="15"/>
      <c r="G99" s="15"/>
      <c r="H99" s="35"/>
    </row>
    <row r="100" spans="1:10" ht="18" customHeight="1">
      <c r="F100" s="15"/>
      <c r="G100" s="15"/>
      <c r="H100" s="35"/>
    </row>
  </sheetData>
  <mergeCells count="209">
    <mergeCell ref="A84:A85"/>
    <mergeCell ref="B84:B85"/>
    <mergeCell ref="C84:C85"/>
    <mergeCell ref="D84:D85"/>
    <mergeCell ref="H84:H85"/>
    <mergeCell ref="A90:A91"/>
    <mergeCell ref="B90:B91"/>
    <mergeCell ref="C90:C91"/>
    <mergeCell ref="D90:D91"/>
    <mergeCell ref="H90:H91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E9:F9"/>
    <mergeCell ref="A92:A93"/>
    <mergeCell ref="B92:B93"/>
    <mergeCell ref="C92:C93"/>
    <mergeCell ref="A96:D97"/>
    <mergeCell ref="H96:H97"/>
    <mergeCell ref="D92:D93"/>
    <mergeCell ref="H92:H93"/>
    <mergeCell ref="A48:A49"/>
    <mergeCell ref="B48:B49"/>
    <mergeCell ref="C48:C49"/>
    <mergeCell ref="D48:D49"/>
    <mergeCell ref="H48:H49"/>
    <mergeCell ref="A50:A51"/>
    <mergeCell ref="B50:B51"/>
    <mergeCell ref="C50:C51"/>
    <mergeCell ref="D60:D61"/>
    <mergeCell ref="H60:H61"/>
    <mergeCell ref="A62:A63"/>
    <mergeCell ref="B62:B63"/>
    <mergeCell ref="C62:C63"/>
    <mergeCell ref="D62:D63"/>
    <mergeCell ref="H62:H63"/>
    <mergeCell ref="A64:A65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94:D95"/>
    <mergeCell ref="H94:H95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</mergeCells>
  <phoneticPr fontId="3"/>
  <conditionalFormatting sqref="I9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地域における安全・安心事業"/>
    <hyperlink ref="C18:C19" r:id="rId2" display="帰宅困難者対策事業"/>
    <hyperlink ref="C20:C21" r:id="rId3" display="地域見守り活動サポート事業"/>
    <hyperlink ref="C22:C23" r:id="rId4" display="睡眠習慣改善支援事業（ヨドネル）"/>
    <hyperlink ref="C24:C25" r:id="rId5" display="英語交流事業"/>
    <hyperlink ref="C26:C27" r:id="rId6" display="淀川区小学生補習充実事業"/>
    <hyperlink ref="C28:C29" r:id="rId7" display="専門的家庭訪問支援事業の延長"/>
    <hyperlink ref="C30:C31" r:id="rId8" display="要支援家庭に対するサポーター派遣事業"/>
    <hyperlink ref="C32:C33" r:id="rId9" display="児童虐待未然防止に向けたプレパパ・ママ等のファミリー子育て教室"/>
    <hyperlink ref="C34:C35" r:id="rId10" display="地域子育てサロン助産師巡回相談"/>
    <hyperlink ref="C36:C37" r:id="rId11" display="訪問型病児保育（共済型）推進事業"/>
    <hyperlink ref="C38:C39" r:id="rId12" display="発達障がい児等子育て支援事業"/>
    <hyperlink ref="C40:C41" r:id="rId13" display="よどっこ子育て相談事業"/>
    <hyperlink ref="C42:C43" r:id="rId14" display="子ども未来輝き事業"/>
    <hyperlink ref="C44:C45" r:id="rId15" display="淀川区障がい者就労支援事業"/>
    <hyperlink ref="C46:C47" r:id="rId16" display="乳幼児発達相談体制強化事業"/>
    <hyperlink ref="C48:C49" r:id="rId17" display="青少年指導員・青少年福祉委員活動の推進"/>
    <hyperlink ref="C50:C51" r:id="rId18" display="準行政的機能を担う地域活動協議会を支援するための補助事業"/>
    <hyperlink ref="C52:C53" r:id="rId19" display="新たな地域コミュニティ支援事業"/>
    <hyperlink ref="C54:C55" r:id="rId20" display="地域課題解決支援事業"/>
    <hyperlink ref="C56:C57" r:id="rId21" display="市民協働型自転車適正化事業"/>
    <hyperlink ref="C58:C59" r:id="rId22" display="LGBT支援事業"/>
    <hyperlink ref="C60:C61" r:id="rId23" display="淀川区民のまつり"/>
    <hyperlink ref="C62:C63" r:id="rId24" display="成人の日記念のつどい事業"/>
    <hyperlink ref="C64:C65" r:id="rId25" display="夢ちゃんと緑と花のまちづくり推進事業"/>
    <hyperlink ref="C66:C67" r:id="rId26" display="校庭等の芝生化事業"/>
    <hyperlink ref="C68:C69" r:id="rId27" display="人権啓発推進事業"/>
    <hyperlink ref="C70:C71" r:id="rId28" display="淀川区生涯学習推進事業"/>
    <hyperlink ref="C72:C73" r:id="rId29" display="生涯学習ルーム事業"/>
    <hyperlink ref="C74:C75" r:id="rId30" display="小学校区教育協議会－はぐくみネット－事業"/>
    <hyperlink ref="C76:C77" r:id="rId31" display="学校体育施設開放事業"/>
    <hyperlink ref="C78:C79" r:id="rId32" display="広聴・広報情報発信事業"/>
    <hyperlink ref="C80:C81" r:id="rId33" display="地域交通支援事業"/>
    <hyperlink ref="C82:C83" r:id="rId34" display="もと淀川区役所跡地等活用事業"/>
    <hyperlink ref="C84:C85" r:id="rId35" display="淀川区役所住民情報業務等民間委託"/>
    <hyperlink ref="C86:C87" r:id="rId36" display="区役所附設会館管理運営事業"/>
    <hyperlink ref="C88:C89" r:id="rId37" display="淀川区役所運営事務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A13" workbookViewId="0">
      <selection activeCell="N11" sqref="N11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48" customWidth="1"/>
    <col min="17" max="26" width="6.125" style="48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0</v>
      </c>
      <c r="C3" s="4" t="s">
        <v>1</v>
      </c>
      <c r="D3" s="5" t="s">
        <v>44</v>
      </c>
      <c r="E3" s="5" t="s">
        <v>2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3</v>
      </c>
      <c r="E5" s="5"/>
      <c r="F5" s="5"/>
      <c r="G5" s="5"/>
      <c r="H5" s="4" t="s">
        <v>45</v>
      </c>
      <c r="I5" s="5" t="s">
        <v>4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5</v>
      </c>
      <c r="C7" s="4" t="s">
        <v>6</v>
      </c>
      <c r="D7" s="5" t="s">
        <v>33</v>
      </c>
      <c r="E7" s="5" t="s">
        <v>7</v>
      </c>
      <c r="F7" s="5"/>
      <c r="G7" s="5"/>
      <c r="H7" s="5"/>
      <c r="I7" s="5"/>
      <c r="J7" s="5"/>
      <c r="P7" s="48" t="s">
        <v>19</v>
      </c>
      <c r="Q7" s="49" t="s">
        <v>34</v>
      </c>
      <c r="R7" s="50"/>
      <c r="S7" s="50"/>
      <c r="T7" s="50"/>
      <c r="U7" s="50"/>
      <c r="V7" s="50"/>
      <c r="W7" s="50"/>
      <c r="X7" s="50"/>
      <c r="Y7" s="50"/>
      <c r="Z7" s="50"/>
      <c r="AA7" s="7"/>
    </row>
    <row r="8" spans="2:27">
      <c r="B8" s="5"/>
      <c r="C8" s="5"/>
      <c r="D8" s="5"/>
      <c r="E8" s="5" t="s">
        <v>8</v>
      </c>
      <c r="F8" s="5"/>
      <c r="G8" s="5"/>
      <c r="H8" s="5"/>
      <c r="I8" s="5"/>
      <c r="J8" s="5"/>
      <c r="Q8" s="52" t="s">
        <v>60</v>
      </c>
      <c r="R8" s="53"/>
      <c r="S8" s="53"/>
      <c r="T8" s="53"/>
      <c r="U8" s="53"/>
      <c r="V8" s="53"/>
      <c r="W8" s="53"/>
      <c r="X8" s="53"/>
      <c r="Y8" s="53"/>
      <c r="Z8" s="53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54" t="s">
        <v>61</v>
      </c>
      <c r="R9" s="55"/>
      <c r="S9" s="55"/>
      <c r="T9" s="55"/>
      <c r="U9" s="55"/>
      <c r="V9" s="55"/>
      <c r="W9" s="55"/>
      <c r="X9" s="55"/>
      <c r="Y9" s="55"/>
      <c r="Z9" s="55"/>
      <c r="AA9" s="8"/>
    </row>
    <row r="10" spans="2:27">
      <c r="B10" s="5"/>
      <c r="C10" s="5"/>
      <c r="D10" s="5" t="s">
        <v>9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10</v>
      </c>
      <c r="E11" s="5"/>
      <c r="F11" s="5"/>
      <c r="G11" s="5"/>
      <c r="H11" s="5"/>
      <c r="I11" s="5"/>
      <c r="J11" s="5"/>
      <c r="P11" s="57" t="s">
        <v>20</v>
      </c>
      <c r="Q11" s="57" t="s">
        <v>35</v>
      </c>
      <c r="R11" s="57" t="s">
        <v>36</v>
      </c>
      <c r="S11" s="57" t="s">
        <v>37</v>
      </c>
      <c r="T11" s="57" t="s">
        <v>38</v>
      </c>
      <c r="U11" s="126" t="s">
        <v>55</v>
      </c>
      <c r="V11" s="127"/>
      <c r="W11" s="57" t="s">
        <v>56</v>
      </c>
      <c r="X11" s="57" t="s">
        <v>57</v>
      </c>
    </row>
    <row r="12" spans="2:27" ht="12.75" customHeight="1">
      <c r="B12" s="5"/>
      <c r="C12" s="5"/>
      <c r="D12" s="5" t="s">
        <v>11</v>
      </c>
      <c r="E12" s="5"/>
      <c r="F12" s="5"/>
      <c r="G12" s="5"/>
      <c r="H12" s="4" t="s">
        <v>39</v>
      </c>
      <c r="I12" s="5" t="s">
        <v>12</v>
      </c>
      <c r="J12" s="5"/>
      <c r="P12" s="57" t="s">
        <v>65</v>
      </c>
      <c r="Q12" s="67">
        <v>3.13</v>
      </c>
      <c r="R12" s="67">
        <v>11.88</v>
      </c>
      <c r="S12" s="67">
        <v>23.13</v>
      </c>
      <c r="T12" s="67">
        <v>16.88</v>
      </c>
      <c r="U12" s="124">
        <v>11.88</v>
      </c>
      <c r="V12" s="125"/>
      <c r="W12" s="67">
        <v>5.63</v>
      </c>
      <c r="X12" s="67">
        <v>8.75</v>
      </c>
    </row>
    <row r="13" spans="2:27" ht="12.75" customHeight="1">
      <c r="B13" s="5"/>
      <c r="C13" s="5"/>
      <c r="D13" s="5" t="s">
        <v>13</v>
      </c>
      <c r="E13" s="5"/>
      <c r="F13" s="5"/>
      <c r="G13" s="5"/>
      <c r="H13" s="4"/>
      <c r="I13" s="5"/>
      <c r="J13" s="5"/>
      <c r="P13" s="57" t="s">
        <v>21</v>
      </c>
      <c r="Q13" s="57">
        <v>30</v>
      </c>
      <c r="R13" s="57">
        <v>100</v>
      </c>
      <c r="S13" s="57">
        <v>190</v>
      </c>
      <c r="T13" s="57">
        <v>140</v>
      </c>
      <c r="U13" s="126">
        <v>100</v>
      </c>
      <c r="V13" s="127"/>
      <c r="W13" s="57">
        <v>50</v>
      </c>
      <c r="X13" s="57">
        <v>75</v>
      </c>
    </row>
    <row r="14" spans="2:27" ht="12.75" customHeight="1" thickBot="1">
      <c r="B14" s="5"/>
      <c r="C14" s="5"/>
      <c r="D14" s="5" t="s">
        <v>14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40</v>
      </c>
      <c r="E15" s="5"/>
      <c r="F15" s="5"/>
      <c r="G15" s="5"/>
      <c r="H15" s="4"/>
      <c r="I15" s="5"/>
      <c r="J15" s="5"/>
      <c r="P15" s="57" t="s">
        <v>52</v>
      </c>
      <c r="Q15" s="57">
        <v>5</v>
      </c>
      <c r="R15" s="57">
        <v>6</v>
      </c>
      <c r="S15" s="57">
        <v>7</v>
      </c>
      <c r="T15" s="57">
        <v>8</v>
      </c>
      <c r="U15" s="63">
        <v>9</v>
      </c>
      <c r="V15" s="69" t="s">
        <v>69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57" t="s">
        <v>68</v>
      </c>
      <c r="Q16" s="66">
        <v>18</v>
      </c>
      <c r="R16" s="66">
        <v>15</v>
      </c>
      <c r="S16" s="66">
        <v>18</v>
      </c>
      <c r="T16" s="66">
        <v>10.5</v>
      </c>
      <c r="U16" s="68">
        <v>27</v>
      </c>
      <c r="V16" s="70">
        <v>15</v>
      </c>
    </row>
    <row r="17" spans="2:27" ht="14.25" thickBot="1">
      <c r="B17" s="5"/>
      <c r="C17" s="5"/>
      <c r="D17" s="5" t="s">
        <v>15</v>
      </c>
      <c r="E17" s="5"/>
      <c r="F17" s="5"/>
      <c r="G17" s="5"/>
      <c r="H17" s="4"/>
      <c r="I17" s="5"/>
      <c r="J17" s="5"/>
      <c r="P17" s="57" t="s">
        <v>21</v>
      </c>
      <c r="Q17" s="57">
        <v>24</v>
      </c>
      <c r="R17" s="57">
        <v>20</v>
      </c>
      <c r="S17" s="57">
        <v>24</v>
      </c>
      <c r="T17" s="57">
        <v>14</v>
      </c>
      <c r="U17" s="63">
        <v>36</v>
      </c>
      <c r="V17" s="71">
        <v>20</v>
      </c>
    </row>
    <row r="18" spans="2:27">
      <c r="B18" s="5"/>
      <c r="C18" s="5"/>
      <c r="D18" s="5" t="s">
        <v>16</v>
      </c>
      <c r="E18" s="5"/>
      <c r="F18" s="5"/>
      <c r="G18" s="5"/>
      <c r="H18" s="116" t="s">
        <v>39</v>
      </c>
      <c r="I18" s="117" t="s">
        <v>17</v>
      </c>
      <c r="J18" s="117"/>
      <c r="K18" s="117"/>
      <c r="P18" s="53"/>
      <c r="Q18" s="58"/>
      <c r="R18" s="58"/>
      <c r="S18" s="59"/>
      <c r="T18" s="59"/>
    </row>
    <row r="19" spans="2:27" ht="14.25" thickBot="1">
      <c r="B19" s="5"/>
      <c r="C19" s="5"/>
      <c r="D19" s="5" t="s">
        <v>18</v>
      </c>
      <c r="E19" s="5"/>
      <c r="F19" s="5"/>
      <c r="G19" s="5"/>
      <c r="H19" s="116"/>
      <c r="I19" s="117"/>
      <c r="J19" s="117"/>
      <c r="K19" s="117"/>
      <c r="R19" s="128" t="s">
        <v>22</v>
      </c>
      <c r="S19" s="128"/>
    </row>
    <row r="20" spans="2:27" ht="15">
      <c r="B20" s="5"/>
      <c r="C20" s="5"/>
      <c r="D20" s="6" t="s">
        <v>42</v>
      </c>
      <c r="E20" s="5"/>
      <c r="F20" s="5"/>
      <c r="G20" s="5"/>
      <c r="H20" s="4"/>
      <c r="I20" s="5"/>
      <c r="J20" s="5"/>
      <c r="R20" s="60"/>
      <c r="S20" s="51"/>
      <c r="V20" s="72" t="s">
        <v>58</v>
      </c>
      <c r="W20" s="73"/>
      <c r="X20" s="73"/>
      <c r="Y20" s="73"/>
      <c r="Z20" s="73"/>
      <c r="AA20" s="74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36" t="s">
        <v>24</v>
      </c>
      <c r="R21" s="119" t="s">
        <v>54</v>
      </c>
      <c r="S21" s="120"/>
      <c r="T21" s="36" t="s">
        <v>23</v>
      </c>
      <c r="V21" s="75" t="s">
        <v>66</v>
      </c>
      <c r="W21" s="53"/>
      <c r="X21" s="53"/>
      <c r="Y21" s="53"/>
      <c r="Z21" s="53"/>
      <c r="AA21" s="76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61" t="s">
        <v>41</v>
      </c>
      <c r="T22" s="62" t="s">
        <v>41</v>
      </c>
      <c r="V22" s="77" t="s">
        <v>67</v>
      </c>
      <c r="W22" s="78"/>
      <c r="X22" s="78"/>
      <c r="Y22" s="78"/>
      <c r="Z22" s="78"/>
      <c r="AA22" s="79"/>
    </row>
    <row r="23" spans="2:27">
      <c r="R23" s="121" t="s">
        <v>63</v>
      </c>
      <c r="S23" s="122"/>
    </row>
    <row r="24" spans="2:27">
      <c r="R24" s="123"/>
      <c r="S24" s="122"/>
      <c r="V24" s="60" t="s">
        <v>59</v>
      </c>
      <c r="W24" s="50"/>
      <c r="X24" s="50"/>
      <c r="Y24" s="50"/>
      <c r="Z24" s="51"/>
    </row>
    <row r="25" spans="2:27">
      <c r="R25" s="54"/>
      <c r="S25" s="56"/>
      <c r="V25" s="54" t="s">
        <v>53</v>
      </c>
      <c r="W25" s="55"/>
      <c r="X25" s="55"/>
      <c r="Y25" s="55"/>
      <c r="Z25" s="56"/>
    </row>
    <row r="26" spans="2:27">
      <c r="R26" s="118" t="s">
        <v>25</v>
      </c>
      <c r="S26" s="118"/>
    </row>
  </sheetData>
  <mergeCells count="9">
    <mergeCell ref="U12:V12"/>
    <mergeCell ref="U11:V11"/>
    <mergeCell ref="U13:V13"/>
    <mergeCell ref="R19:S19"/>
    <mergeCell ref="H18:H19"/>
    <mergeCell ref="I18:K19"/>
    <mergeCell ref="R26:S26"/>
    <mergeCell ref="R21:S21"/>
    <mergeCell ref="R23:S24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予算事業一覧</vt:lpstr>
      <vt:lpstr>カメラ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</dc:creator>
  <cp:lastModifiedBy>大阪市</cp:lastModifiedBy>
  <cp:lastPrinted>2020-01-24T02:16:07Z</cp:lastPrinted>
  <dcterms:created xsi:type="dcterms:W3CDTF">1997-01-08T22:48:59Z</dcterms:created>
  <dcterms:modified xsi:type="dcterms:W3CDTF">2020-03-31T01:09:17Z</dcterms:modified>
</cp:coreProperties>
</file>