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30" windowHeight="9645" tabRatio="714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委託料支出一覧!$A$4:$J$120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委託料支出一覧!$A$1:$F$121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委託料支出一覧!$A$4:$F$107</definedName>
    <definedName name="Z_01861984_F6CF_4772_AA0A_2B6157221AC2_.wvu.FilterData" localSheetId="0" hidden="1">委託料支出一覧!$A$4:$F$107</definedName>
    <definedName name="Z_05D8E8D0_8AEC_4296_897D_974A15178679_.wvu.FilterData" localSheetId="0" hidden="1">委託料支出一覧!$A$4:$F$107</definedName>
    <definedName name="Z_125D2721_B6FD_4173_B763_82747310422D_.wvu.FilterData" localSheetId="0" hidden="1">委託料支出一覧!$A$4:$F$107</definedName>
    <definedName name="Z_1734C9BF_4633_42E5_A258_E83D5FC85BDD_.wvu.FilterData" localSheetId="0" hidden="1">委託料支出一覧!$A$4:$F$107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委託料支出一覧!$A$4:$F$107</definedName>
    <definedName name="Z_20B03370_A9A7_47AC_A0DB_85C2011EA70A_.wvu.FilterData" localSheetId="0" hidden="1">委託料支出一覧!$A$4:$F$107</definedName>
    <definedName name="Z_21FC65F8_9914_4585_90AF_A00EE3463597_.wvu.FilterData" localSheetId="0" hidden="1">委託料支出一覧!$A$4:$F$107</definedName>
    <definedName name="Z_261563C4_10C5_41C2_AA69_0888E524912C_.wvu.FilterData" localSheetId="0" hidden="1">委託料支出一覧!$A$4:$F$107</definedName>
    <definedName name="Z_26F4FA0C_26D1_4602_B44C_88A47227D214_.wvu.FilterData" localSheetId="0" hidden="1">委託料支出一覧!$A$4:$F$107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委託料支出一覧!$A$4:$F$107</definedName>
    <definedName name="Z_2EE00EDD_A664_4A32_9029_1A8662176B52_.wvu.FilterData" localSheetId="0" hidden="1">委託料支出一覧!$A$4:$F$107</definedName>
    <definedName name="Z_323C7CA6_5B75_4FC7_8BF5_6960759E522F_.wvu.FilterData" localSheetId="0" hidden="1">委託料支出一覧!$A$4:$F$107</definedName>
    <definedName name="Z_32E8BB21_264F_4FA1_ACD6_2B2A4CC6599F_.wvu.FilterData" localSheetId="0" hidden="1">委託料支出一覧!$A$4:$F$107</definedName>
    <definedName name="Z_366193B7_515F_4E8E_B6B3_3C10204FFEB4_.wvu.FilterData" localSheetId="0" hidden="1">委託料支出一覧!$A$4:$F$107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委託料支出一覧!$A$4:$F$107</definedName>
    <definedName name="Z_3F902C3D_246B_4DFD_BED0_7FBC950FBA84_.wvu.FilterData" localSheetId="0" hidden="1">委託料支出一覧!$A$4:$F$107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委託料支出一覧!$A$4:$F$107</definedName>
    <definedName name="Z_45EA684E_0DBC_42CF_9801_5ACCADE6B1C5_.wvu.FilterData" localSheetId="0" hidden="1">委託料支出一覧!$A$4:$F$107</definedName>
    <definedName name="Z_475A1739_6786_4CD7_B022_F4CCFD570429_.wvu.FilterData" localSheetId="0" hidden="1">委託料支出一覧!$A$4:$F$107</definedName>
    <definedName name="Z_4AFA3E2C_4405_4B44_A9E8_DB64B4860EB1_.wvu.FilterData" localSheetId="0" hidden="1">委託料支出一覧!$A$4:$F$107</definedName>
    <definedName name="Z_4C8949B6_9C26_492B_959F_0779BC4BBEAA_.wvu.FilterData" localSheetId="0" hidden="1">委託料支出一覧!$A$4:$F$107</definedName>
    <definedName name="Z_4CF4D751_28E3_4B4C_BAA9_58C0269BAAF6_.wvu.FilterData" localSheetId="0" hidden="1">委託料支出一覧!$A$4:$F$107</definedName>
    <definedName name="Z_5128EF7F_156A_4EB1_9EA1_B4C8844A7633_.wvu.FilterData" localSheetId="0" hidden="1">委託料支出一覧!$A$4:$F$107</definedName>
    <definedName name="Z_5550DBBC_4815_4DAB_937F_7C62DA5F1144_.wvu.FilterData" localSheetId="0" hidden="1">委託料支出一覧!$A$4:$F$107</definedName>
    <definedName name="Z_56E27382_3FA3_4BA1_90FC_C27ACB491421_.wvu.FilterData" localSheetId="0" hidden="1">委託料支出一覧!$A$4:$F$107</definedName>
    <definedName name="Z_619A491E_ABD2_46A4_968E_A89999FA1DFD_.wvu.FilterData" localSheetId="0" hidden="1">委託料支出一覧!$A$4:$F$107</definedName>
    <definedName name="Z_6493F7BA_CCC8_44B0_AD30_AFA1A2BD0947_.wvu.FilterData" localSheetId="0" hidden="1">委託料支出一覧!$A$4:$F$107</definedName>
    <definedName name="Z_6926EB01_B5C3_4972_A68F_E30052702C5C_.wvu.FilterData" localSheetId="0" hidden="1">委託料支出一覧!$A$4:$F$107</definedName>
    <definedName name="Z_6A911F75_FCD5_4F5C_9F77_401D41C7CA2F_.wvu.FilterData" localSheetId="0" hidden="1">委託料支出一覧!$A$4:$F$107</definedName>
    <definedName name="Z_774CE9F3_B276_4E89_8142_59042DE66CD1_.wvu.FilterData" localSheetId="0" hidden="1">委託料支出一覧!$A$4:$F$107</definedName>
    <definedName name="Z_7A9DD16E_F903_4863_B829_4796CE894ED0_.wvu.FilterData" localSheetId="0" hidden="1">委託料支出一覧!$A$4:$F$107</definedName>
    <definedName name="Z_8E098FB6_79F5_4218_8CFD_D5C4145EF04C_.wvu.FilterData" localSheetId="0" hidden="1">委託料支出一覧!$A$4:$F$107</definedName>
    <definedName name="Z_958DC23D_65D9_45EB_BCE2_23C1F33BF0E3_.wvu.FilterData" localSheetId="0" hidden="1">委託料支出一覧!$A$4:$F$107</definedName>
    <definedName name="Z_973EE690_0B31_4D59_B7AB_FA497BA3F53C_.wvu.FilterData" localSheetId="0" hidden="1">委託料支出一覧!$A$4:$F$107</definedName>
    <definedName name="Z_977235F8_48D3_4499_A0D1_031044790F81_.wvu.FilterData" localSheetId="0" hidden="1">委託料支出一覧!$A$4:$F$107</definedName>
    <definedName name="Z_99685710_72AE_4B5D_8870_53975EB781F5_.wvu.FilterData" localSheetId="0" hidden="1">委託料支出一覧!$A$4:$F$107</definedName>
    <definedName name="Z_9DBC28CF_F252_4212_B07E_05ADE2A691D3_.wvu.FilterData" localSheetId="0" hidden="1">委託料支出一覧!$A$4:$F$107</definedName>
    <definedName name="Z_A11322EF_73F6_40DE_B0AC_6E42B3D76055_.wvu.FilterData" localSheetId="0" hidden="1">委託料支出一覧!$A$4:$F$107</definedName>
    <definedName name="Z_A11E4C00_0394_4CE6_B73E_221C7BA742F6_.wvu.FilterData" localSheetId="0" hidden="1">委託料支出一覧!$A$4:$F$107</definedName>
    <definedName name="Z_A1F478E3_F435_447F_B2CC_6E9C174DA928_.wvu.FilterData" localSheetId="0" hidden="1">委託料支出一覧!$A$4:$F$107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委託料支出一覧!$A$4:$F$107</definedName>
    <definedName name="Z_AAB712E3_C5D9_4902_A117_C12BE7FDD63D_.wvu.FilterData" localSheetId="0" hidden="1">委託料支出一覧!$A$4:$F$107</definedName>
    <definedName name="Z_AC924E32_4F5F_41AD_8889_A0469107E927_.wvu.FilterData" localSheetId="0" hidden="1">委託料支出一覧!$A$4:$F$107</definedName>
    <definedName name="Z_AD51D3A2_A23B_4D02_92C2_113F69CB176E_.wvu.FilterData" localSheetId="0" hidden="1">委託料支出一覧!$A$4:$F$107</definedName>
    <definedName name="Z_AFEB9B81_C902_4151_A96F_74FCF405D0C7_.wvu.FilterData" localSheetId="0" hidden="1">委託料支出一覧!$A$4:$F$107</definedName>
    <definedName name="Z_B47A04AA_FBBF_4ADA_AD65_5912F0410B3F_.wvu.FilterData" localSheetId="0" hidden="1">委託料支出一覧!$A$4:$F$107</definedName>
    <definedName name="Z_B503762D_2683_4889_91D1_277AA3465232_.wvu.FilterData" localSheetId="0" hidden="1">委託料支出一覧!$A$4:$F$107</definedName>
    <definedName name="Z_B63AB35D_2734_41D8_AD39_37CEDCB6A450_.wvu.FilterData" localSheetId="0" hidden="1">委託料支出一覧!$A$4:$F$107</definedName>
    <definedName name="Z_B7AD6FA8_2E6F_467A_8B52_8DFFF6709E3D_.wvu.FilterData" localSheetId="0" hidden="1">委託料支出一覧!$A$4:$F$107</definedName>
    <definedName name="Z_B840A286_FFCA_40A6_95BA_A4DE2CB336D2_.wvu.FilterData" localSheetId="0" hidden="1">委託料支出一覧!$A$4:$F$107</definedName>
    <definedName name="Z_B8C86F7B_41C1_488F_9456_72016DBEF174_.wvu.FilterData" localSheetId="0" hidden="1">委託料支出一覧!$A$4:$F$107</definedName>
    <definedName name="Z_C4E29B43_824C_4688_8110_836DEB9AB50D_.wvu.FilterData" localSheetId="0" hidden="1">委託料支出一覧!$A$4:$F$107</definedName>
    <definedName name="Z_CA06432B_2E2B_4D66_ADB9_5BD4D2910E24_.wvu.FilterData" localSheetId="0" hidden="1">委託料支出一覧!$A$4:$F$107</definedName>
    <definedName name="Z_CC1D9902_3864_460A_ABFA_C7483E29000C_.wvu.FilterData" localSheetId="0" hidden="1">委託料支出一覧!$A$4:$F$107</definedName>
    <definedName name="Z_CE11686E_76FD_46AE_AE20_58B11C27BBEB_.wvu.FilterData" localSheetId="0" hidden="1">委託料支出一覧!$A$4:$F$107</definedName>
    <definedName name="Z_D7FA1AA0_8E2E_4FB7_B53D_398A08064C34_.wvu.FilterData" localSheetId="0" hidden="1">委託料支出一覧!$A$4:$F$107</definedName>
    <definedName name="Z_E224131C_929E_4511_9B55_908B141309EC_.wvu.FilterData" localSheetId="0" hidden="1">委託料支出一覧!$A$4:$F$107</definedName>
    <definedName name="Z_E6B538EC_DDB6_4621_851B_30EF958B4889_.wvu.FilterData" localSheetId="0" hidden="1">委託料支出一覧!$A$4:$F$107</definedName>
    <definedName name="Z_F0A27403_2F2C_40D5_BAA4_1D46F6DD15EA_.wvu.FilterData" localSheetId="0" hidden="1">委託料支出一覧!$A$4:$F$107</definedName>
    <definedName name="Z_F9D5DC69_95A6_492F_BDFA_A86E1A732B18_.wvu.FilterData" localSheetId="0" hidden="1">委託料支出一覧!$A$4:$F$107</definedName>
    <definedName name="Z_FBE09FA5_238F_4F70_A3CA_8368A90182C9_.wvu.FilterData" localSheetId="0" hidden="1">委託料支出一覧!$A$4:$F$107</definedName>
    <definedName name="Z_FC3119B4_86F6_4319_BA10_90B20A8DC217_.wvu.FilterData" localSheetId="0" hidden="1">委託料支出一覧!$A$4:$F$107</definedName>
    <definedName name="Z_FCB39946_212B_44BC_A514_8AE1A1DE07F6_.wvu.FilterData" localSheetId="0" hidden="1">委託料支出一覧!$A$4:$F$107</definedName>
    <definedName name="Z_FE42E0E1_E5DC_4DA7_AF41_E80BEF31D5E6_.wvu.FilterData" localSheetId="0" hidden="1">委託料支出一覧!$A$4:$F$107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62913"/>
</workbook>
</file>

<file path=xl/calcChain.xml><?xml version="1.0" encoding="utf-8"?>
<calcChain xmlns="http://schemas.openxmlformats.org/spreadsheetml/2006/main">
  <c r="D113" i="3" l="1"/>
  <c r="D114" i="3"/>
  <c r="D115" i="3"/>
  <c r="D116" i="3"/>
  <c r="D112" i="3"/>
  <c r="D96" i="3" l="1"/>
  <c r="D10" i="3" l="1"/>
  <c r="D9" i="3"/>
  <c r="D8" i="3"/>
  <c r="D7" i="3"/>
  <c r="D6" i="3"/>
  <c r="D117" i="3" s="1"/>
  <c r="D5" i="3"/>
  <c r="D118" i="3" l="1"/>
  <c r="D120" i="3" s="1"/>
  <c r="D110" i="3"/>
  <c r="D119" i="3" l="1"/>
</calcChain>
</file>

<file path=xl/sharedStrings.xml><?xml version="1.0" encoding="utf-8"?>
<sst xmlns="http://schemas.openxmlformats.org/spreadsheetml/2006/main" count="450" uniqueCount="186">
  <si>
    <t>所管</t>
    <rPh sb="0" eb="2">
      <t>ショカン</t>
    </rPh>
    <phoneticPr fontId="8"/>
  </si>
  <si>
    <t>委託名称</t>
    <rPh sb="0" eb="2">
      <t>イタク</t>
    </rPh>
    <rPh sb="2" eb="4">
      <t>メイショウ</t>
    </rPh>
    <phoneticPr fontId="8"/>
  </si>
  <si>
    <t>委託先</t>
    <rPh sb="0" eb="1">
      <t>イ</t>
    </rPh>
    <rPh sb="1" eb="2">
      <t>コトヅケ</t>
    </rPh>
    <rPh sb="2" eb="3">
      <t>サキ</t>
    </rPh>
    <phoneticPr fontId="8"/>
  </si>
  <si>
    <t>支出金額</t>
    <rPh sb="0" eb="2">
      <t>シシュツ</t>
    </rPh>
    <rPh sb="2" eb="4">
      <t>キンガク</t>
    </rPh>
    <phoneticPr fontId="8"/>
  </si>
  <si>
    <t>契約
方法</t>
    <rPh sb="0" eb="2">
      <t>ケイヤク</t>
    </rPh>
    <rPh sb="3" eb="5">
      <t>ホウホウ</t>
    </rPh>
    <phoneticPr fontId="8"/>
  </si>
  <si>
    <t>再委託
有り＝○</t>
    <rPh sb="0" eb="3">
      <t>サイイタク</t>
    </rPh>
    <rPh sb="4" eb="5">
      <t>ア</t>
    </rPh>
    <phoneticPr fontId="8"/>
  </si>
  <si>
    <t>一般</t>
  </si>
  <si>
    <t>比随</t>
  </si>
  <si>
    <t>(単位：円)</t>
    <rPh sb="1" eb="3">
      <t>タンイ</t>
    </rPh>
    <rPh sb="4" eb="5">
      <t>エン</t>
    </rPh>
    <phoneticPr fontId="8"/>
  </si>
  <si>
    <t>所属計</t>
    <rPh sb="0" eb="2">
      <t>ショゾク</t>
    </rPh>
    <rPh sb="2" eb="3">
      <t>ケイ</t>
    </rPh>
    <phoneticPr fontId="4"/>
  </si>
  <si>
    <t>（再掲）契約方法別支出額</t>
    <phoneticPr fontId="8"/>
  </si>
  <si>
    <t>一般競争入札</t>
    <phoneticPr fontId="8"/>
  </si>
  <si>
    <t>指名競争入札</t>
    <phoneticPr fontId="8"/>
  </si>
  <si>
    <t>指名</t>
    <rPh sb="0" eb="2">
      <t>シメイ</t>
    </rPh>
    <phoneticPr fontId="0"/>
  </si>
  <si>
    <t>公募型指名競争入札</t>
    <phoneticPr fontId="8"/>
  </si>
  <si>
    <t>公募
指名</t>
    <rPh sb="0" eb="2">
      <t>コウボ</t>
    </rPh>
    <rPh sb="3" eb="5">
      <t>シメイ</t>
    </rPh>
    <phoneticPr fontId="3"/>
  </si>
  <si>
    <t>公募による指定管理者の選定</t>
    <phoneticPr fontId="8"/>
  </si>
  <si>
    <t>公募</t>
    <rPh sb="0" eb="2">
      <t>コウボ</t>
    </rPh>
    <phoneticPr fontId="7"/>
  </si>
  <si>
    <t>特名による指定管理者の選定</t>
    <phoneticPr fontId="8"/>
  </si>
  <si>
    <t>非公募</t>
    <rPh sb="0" eb="1">
      <t>ヒ</t>
    </rPh>
    <rPh sb="1" eb="3">
      <t>コウボ</t>
    </rPh>
    <phoneticPr fontId="3"/>
  </si>
  <si>
    <t>見積比較による随意契約</t>
    <phoneticPr fontId="8"/>
  </si>
  <si>
    <t>その他特名による随意契約</t>
    <phoneticPr fontId="8"/>
  </si>
  <si>
    <t>特随</t>
    <rPh sb="0" eb="1">
      <t>トク</t>
    </rPh>
    <rPh sb="1" eb="2">
      <t>ズイ</t>
    </rPh>
    <phoneticPr fontId="3"/>
  </si>
  <si>
    <t>（その他特名による随意契約の割合）</t>
    <phoneticPr fontId="8"/>
  </si>
  <si>
    <t>合計</t>
    <phoneticPr fontId="8"/>
  </si>
  <si>
    <t>令和３年度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8"/>
  </si>
  <si>
    <t>一般会計</t>
    <rPh sb="0" eb="2">
      <t>イッパン</t>
    </rPh>
    <rPh sb="2" eb="4">
      <t>カイケイ</t>
    </rPh>
    <phoneticPr fontId="8"/>
  </si>
  <si>
    <t>淀川区役所</t>
    <rPh sb="0" eb="5">
      <t>ヨドガワクヤクショ</t>
    </rPh>
    <phoneticPr fontId="8"/>
  </si>
  <si>
    <t>「地域における要援護者の見守りネットワーク強化事業」及び「地域見守り活動サポート事業」業務委託</t>
    <phoneticPr fontId="2"/>
  </si>
  <si>
    <t>啓発指導員による放置自転車対策業務委託（三国駅）</t>
    <rPh sb="17" eb="19">
      <t>イタク</t>
    </rPh>
    <phoneticPr fontId="2"/>
  </si>
  <si>
    <t>啓発指導員による放置自転車対策業務（十三駅）</t>
    <phoneticPr fontId="2"/>
  </si>
  <si>
    <t>障がい者の就業訓練を目的とした大阪市淀川区役所清掃業務委託（長期継続）</t>
    <phoneticPr fontId="2"/>
  </si>
  <si>
    <t>大阪市淀川区役所　住民情報業務等委託（長期継続契約）</t>
    <phoneticPr fontId="2"/>
  </si>
  <si>
    <t>第46回淀川区民まつり事業業務委託</t>
    <rPh sb="15" eb="17">
      <t>イタク</t>
    </rPh>
    <phoneticPr fontId="2"/>
  </si>
  <si>
    <t>淀川区成人の日記念のつどい事業にかかる警備業務委託</t>
    <rPh sb="23" eb="25">
      <t>イタク</t>
    </rPh>
    <phoneticPr fontId="2"/>
  </si>
  <si>
    <t>淀川区生涯学習フェスティバル用広報物等の作成業務委託</t>
    <phoneticPr fontId="2"/>
  </si>
  <si>
    <t>淀川区生涯学習推進事業用　絵本展「ものがたりのちから」用広報物等の作成業務委託</t>
    <phoneticPr fontId="2"/>
  </si>
  <si>
    <t>淀川区民センターにおける石綿含有建材の試料採取及び定性分析調査業務委託（その２）</t>
    <phoneticPr fontId="2"/>
  </si>
  <si>
    <t>淀川区民センター電話設備交換業務委託</t>
    <phoneticPr fontId="2"/>
  </si>
  <si>
    <t>淀川区民センター冷温水ポンプ交換業務委託</t>
    <phoneticPr fontId="2"/>
  </si>
  <si>
    <t>淀川区役所庁舎アイドリング排気ホース先端ノズル設置業務委託</t>
    <rPh sb="27" eb="29">
      <t>イタク</t>
    </rPh>
    <phoneticPr fontId="2"/>
  </si>
  <si>
    <t>淀川区役所庁舎内保管高濃度ポリ塩化ビフェニル（PCB）廃棄物（蛍光灯安定器）収集運搬業務委託</t>
    <phoneticPr fontId="2"/>
  </si>
  <si>
    <t>淀川区役所庁舎内保管高濃度ポリ塩化ビフェニル（PCB）廃棄物（蛍光灯安定器）処分業務委託</t>
    <phoneticPr fontId="2"/>
  </si>
  <si>
    <t>淀川区役所廃事務用椅子等収集運搬・処分業務（概算契約）</t>
    <phoneticPr fontId="2"/>
  </si>
  <si>
    <t>令和３年度　大阪市淀川区における新たな地域コミュニティ支援事業業務委託</t>
    <rPh sb="31" eb="35">
      <t>ギョウムイタク</t>
    </rPh>
    <phoneticPr fontId="2"/>
  </si>
  <si>
    <t>令和３年度　淀川区専門的家庭訪問支援事業の延長事業業務委託</t>
    <rPh sb="25" eb="29">
      <t>ギョウムイタク</t>
    </rPh>
    <phoneticPr fontId="2"/>
  </si>
  <si>
    <t>令和３年度 淀川区民センター指定管理業務委託</t>
    <rPh sb="20" eb="22">
      <t>イタク</t>
    </rPh>
    <phoneticPr fontId="2"/>
  </si>
  <si>
    <t>令和３年度大阪市淀川区学校体育施設開放事業業務委託</t>
    <rPh sb="21" eb="23">
      <t>ギョウム</t>
    </rPh>
    <rPh sb="23" eb="25">
      <t>イタク</t>
    </rPh>
    <phoneticPr fontId="2"/>
  </si>
  <si>
    <t>令和3年度地域課題解決型淀川区役所広報誌「よどマガ！」配布業務委託（令和3年4月号～令和4年3月号）</t>
    <phoneticPr fontId="2"/>
  </si>
  <si>
    <t>令和３年度発達障がい児等子育て支援事業業務委託（概算契約）</t>
    <phoneticPr fontId="2"/>
  </si>
  <si>
    <t>令和３年度淀川区ＬＧＢＴ支援事業業務委託</t>
    <phoneticPr fontId="2"/>
  </si>
  <si>
    <t>令和３年度淀川区にこにこサポーター派遣事業業務委託（概算契約）</t>
    <phoneticPr fontId="2"/>
  </si>
  <si>
    <t>令和３年度淀川区プレパパ・ママ等ファミリー子育て教室業務委託</t>
    <phoneticPr fontId="2"/>
  </si>
  <si>
    <t>令和3年度淀川区子育てサロン助産師巡回相談事業業務委託</t>
    <phoneticPr fontId="2"/>
  </si>
  <si>
    <t>令和３年度淀川区若年層向け防災啓発動画制作業務委託</t>
    <phoneticPr fontId="2"/>
  </si>
  <si>
    <t>令和3年度淀川区訪問型病児保育（共済型）推進事業業務委託</t>
    <phoneticPr fontId="2"/>
  </si>
  <si>
    <t>令和３年度淀川区役所衛生害虫等防除業務委託</t>
    <phoneticPr fontId="2"/>
  </si>
  <si>
    <t>令和３年度淀川区役所機械警備業務委託</t>
    <phoneticPr fontId="2"/>
  </si>
  <si>
    <t>令和3年度淀川区役所広報誌企画編集業務委託(令和3年5月号～令和4年4月号)</t>
    <phoneticPr fontId="2"/>
  </si>
  <si>
    <t>令和3年度淀川区役所広報誌点訳業務及び広報誌点字版製作・発送業務委託（概算契約）（令和3年5月号～令和4年4月号）</t>
    <phoneticPr fontId="2"/>
  </si>
  <si>
    <t>令和３年度淀川区役所産業廃棄物収集運搬・処分業務（概算契約）</t>
    <phoneticPr fontId="2"/>
  </si>
  <si>
    <t>令和３年度淀川区役所窓口サービス課（住民登録・戸籍）にかかる書類搬送設備保守点検業務委託</t>
    <rPh sb="42" eb="44">
      <t>イタク</t>
    </rPh>
    <phoneticPr fontId="2"/>
  </si>
  <si>
    <t>令和３年度淀川区役所庁舎給排水衛生設備維持管理業務委託</t>
    <rPh sb="25" eb="27">
      <t>イタク</t>
    </rPh>
    <phoneticPr fontId="2"/>
  </si>
  <si>
    <t>令和３年度淀川区役所庁舎自動扉設備保守点検業務（その２）</t>
    <phoneticPr fontId="2"/>
  </si>
  <si>
    <t>令和３年度淀川区役所廃蛍光灯管収集運搬・処分業務委託（概算契約）</t>
    <rPh sb="24" eb="26">
      <t>イタク</t>
    </rPh>
    <phoneticPr fontId="2"/>
  </si>
  <si>
    <t>令和３年度市民協働型自転車利用適正化等業務（新大阪・西中島南方駅）委託</t>
    <phoneticPr fontId="2"/>
  </si>
  <si>
    <t>令和３年度 淀川区役所接遇研修等業務委託</t>
    <phoneticPr fontId="2"/>
  </si>
  <si>
    <t>令和３年度大阪市淀川区小学校区教育協議会―はぐくみネット－事業業務委託</t>
    <rPh sb="31" eb="35">
      <t>ギョウムイタク</t>
    </rPh>
    <phoneticPr fontId="2"/>
  </si>
  <si>
    <t>令和３年度大阪市淀川区生涯学習ルーム事業業務委託</t>
    <rPh sb="20" eb="24">
      <t>ギョウムイタク</t>
    </rPh>
    <phoneticPr fontId="2"/>
  </si>
  <si>
    <t>令和３年度　新大阪駅及び周辺企業等の帰宅困難者対策事業業務委託</t>
    <rPh sb="27" eb="31">
      <t>ギョウムイタク</t>
    </rPh>
    <phoneticPr fontId="2"/>
  </si>
  <si>
    <t>令和３年度区民アンケート調査業務委託</t>
    <rPh sb="16" eb="18">
      <t>イタク</t>
    </rPh>
    <phoneticPr fontId="2"/>
  </si>
  <si>
    <t>令和３年度広報誌市政版（大阪市民のみなさんへ）編集業務委託</t>
    <rPh sb="25" eb="29">
      <t>ギョウムイタク</t>
    </rPh>
    <phoneticPr fontId="2"/>
  </si>
  <si>
    <t>もと淀川区役所跡地等活用事業にかかる不動産鑑定委託</t>
    <phoneticPr fontId="2"/>
  </si>
  <si>
    <t>大阪知的障害者雇用促進建物サービス事業協同組合</t>
    <phoneticPr fontId="2"/>
  </si>
  <si>
    <t>特定非営利活動法人　いちごの会</t>
    <phoneticPr fontId="2"/>
  </si>
  <si>
    <t>ＦＰＭ－α</t>
    <phoneticPr fontId="2"/>
  </si>
  <si>
    <t>大阪市立東三国中学校体育施設開放事業運営委員会</t>
    <phoneticPr fontId="2"/>
  </si>
  <si>
    <t>大阪市立田川小学校体育施設開放事業運営委員会</t>
    <phoneticPr fontId="2"/>
  </si>
  <si>
    <t>大阪市立東三国小学校体育施設開放事業運営委員会</t>
    <phoneticPr fontId="2"/>
  </si>
  <si>
    <t>大阪市立美津島中学校体育施設開放事業運営委員会</t>
    <phoneticPr fontId="2"/>
  </si>
  <si>
    <t>大阪市立新東三国小学校体育施設開放事業運営委員会</t>
    <phoneticPr fontId="2"/>
  </si>
  <si>
    <t>大阪市立十三中学校体育施設開放事業運営委員会</t>
    <phoneticPr fontId="2"/>
  </si>
  <si>
    <t>大阪市立木川南小学校体育施設開放事業運営委員会</t>
    <phoneticPr fontId="2"/>
  </si>
  <si>
    <t>大阪市立神津小学校体育施設開放事業運営委員会</t>
    <phoneticPr fontId="2"/>
  </si>
  <si>
    <t>大阪市立北中島小学校体育施設開放事業運営委員会</t>
    <phoneticPr fontId="2"/>
  </si>
  <si>
    <t>大阪市立宮原小学校体育施設開放事業運営委員会</t>
    <phoneticPr fontId="2"/>
  </si>
  <si>
    <t>大阪市立三国小学校体育施設開放事業運営委員会</t>
    <phoneticPr fontId="2"/>
  </si>
  <si>
    <t>大阪市立野中小学校体育施設開放事業運営委員会</t>
    <phoneticPr fontId="2"/>
  </si>
  <si>
    <t>大阪市立宮原中学校体育施設開放事業運営委員会</t>
    <phoneticPr fontId="2"/>
  </si>
  <si>
    <t>大阪市立十三小学校体育施設開放事業運営委員会</t>
    <phoneticPr fontId="2"/>
  </si>
  <si>
    <t>大阪市立三津屋小学校体育施設開放事業運営委員会</t>
    <phoneticPr fontId="2"/>
  </si>
  <si>
    <t>大阪市立西三国小学校体育施設開放事業運営委員会</t>
    <phoneticPr fontId="2"/>
  </si>
  <si>
    <t>大阪市立新高小学校体育施設開放事業運営委員会</t>
    <phoneticPr fontId="2"/>
  </si>
  <si>
    <t>大阪市立新北野中学校体育施設開放事業運営委員会</t>
    <phoneticPr fontId="2"/>
  </si>
  <si>
    <t>大阪市立加島小学校体育施設開放事業運営委員会</t>
    <phoneticPr fontId="2"/>
  </si>
  <si>
    <t>大阪市立三国中学校体育施設開放事業運営委員会</t>
    <phoneticPr fontId="2"/>
  </si>
  <si>
    <t>大阪市立木川小学校体育施設開放事業運営委員会</t>
    <phoneticPr fontId="2"/>
  </si>
  <si>
    <t>大阪市立塚本小学校体育施設開放事業運営委員会</t>
    <phoneticPr fontId="2"/>
  </si>
  <si>
    <t>東三国小学校区教育協議会－はぐくみネット－</t>
    <phoneticPr fontId="2"/>
  </si>
  <si>
    <t>塚本小学校区教育協議会－はぐくみネット－</t>
    <phoneticPr fontId="2"/>
  </si>
  <si>
    <t>木川南小学校区教育協議会－はぐくみネット－</t>
    <phoneticPr fontId="2"/>
  </si>
  <si>
    <t>新東三国小学校区教育協議会－はぐくみネット－</t>
    <phoneticPr fontId="2"/>
  </si>
  <si>
    <t>新高小学校区教育協議会－はぐくみネット－</t>
    <phoneticPr fontId="2"/>
  </si>
  <si>
    <t>加島小学校区教育協議会－はぐくみネット－</t>
    <phoneticPr fontId="2"/>
  </si>
  <si>
    <t>宮原小学校区教育協議会－はぐくみネット－</t>
    <phoneticPr fontId="2"/>
  </si>
  <si>
    <t>野中小学校区教育協議会－はぐくみネット－</t>
    <phoneticPr fontId="2"/>
  </si>
  <si>
    <t>西三国小学校区教育協議会－はぐくみネット－</t>
    <phoneticPr fontId="2"/>
  </si>
  <si>
    <t>三国小学校区教育協議会－はぐくみネット－</t>
    <phoneticPr fontId="2"/>
  </si>
  <si>
    <t>木川小学校区教育協議会－はぐくみネット－</t>
    <phoneticPr fontId="2"/>
  </si>
  <si>
    <t>十三小学校区教育協議会－はぐくみネット－</t>
    <phoneticPr fontId="2"/>
  </si>
  <si>
    <t>田川小学校区教育協議会－はぐくみネット－</t>
    <phoneticPr fontId="2"/>
  </si>
  <si>
    <t>神津小学校区教育協議会－はぐくみネット－</t>
    <phoneticPr fontId="2"/>
  </si>
  <si>
    <t>三国小学校生涯学習ルーム運営委員会</t>
    <phoneticPr fontId="2"/>
  </si>
  <si>
    <t>神津小学校生涯学習ルーム運営委員会</t>
    <phoneticPr fontId="2"/>
  </si>
  <si>
    <t>塚本小学校生涯学習ルーム運営委員会</t>
    <phoneticPr fontId="2"/>
  </si>
  <si>
    <t>木川小学校生涯学習ルーム運営委員会</t>
    <phoneticPr fontId="2"/>
  </si>
  <si>
    <t>宮原小学校生涯学習ルーム運営委員会</t>
    <phoneticPr fontId="2"/>
  </si>
  <si>
    <t>北中島小学校生涯学習ルーム運営委員会</t>
    <phoneticPr fontId="2"/>
  </si>
  <si>
    <t>三津屋小学校生涯学習ルーム運営委員会</t>
    <phoneticPr fontId="2"/>
  </si>
  <si>
    <t>西中島小学校生涯学習ルーム運営委員会</t>
    <phoneticPr fontId="2"/>
  </si>
  <si>
    <t>野中小学校生涯学習ルーム運営委員会</t>
    <phoneticPr fontId="2"/>
  </si>
  <si>
    <t>西三国小学校生涯学習ルーム運営委員会</t>
    <phoneticPr fontId="2"/>
  </si>
  <si>
    <t>木川南小学校生涯学習ルーム運営委員会</t>
    <phoneticPr fontId="2"/>
  </si>
  <si>
    <t>十三地域活動協議会</t>
    <phoneticPr fontId="2"/>
  </si>
  <si>
    <t>Ｔｓｕｎａｇａｒｙオフィス・ＱＷＲＣ・虹色ダイバーシティ共同体</t>
    <phoneticPr fontId="2"/>
  </si>
  <si>
    <t>令和3年度淀川区役所外6施設空調設備保守点検業務委託</t>
    <phoneticPr fontId="2"/>
  </si>
  <si>
    <t>（社福）大阪市淀川区社会福祉協議会</t>
  </si>
  <si>
    <t>（社福）北摂杉の子会</t>
  </si>
  <si>
    <t>（社福）博愛社</t>
  </si>
  <si>
    <t>（一社）大阪府助産師会</t>
  </si>
  <si>
    <t>（一社）ＫＩＺＵＮＡ</t>
    <phoneticPr fontId="2"/>
  </si>
  <si>
    <t>（一財）大阪市コミュニティ協会</t>
  </si>
  <si>
    <t>（株）パソナ</t>
  </si>
  <si>
    <t>（株）アイピー総研</t>
  </si>
  <si>
    <t>イオンディライトセキュリティ（株）</t>
  </si>
  <si>
    <t>（株）ミラテック</t>
  </si>
  <si>
    <t>（株）大阪デジタル広告社</t>
  </si>
  <si>
    <t>（株）日本保健衛生協会</t>
  </si>
  <si>
    <t>東陽工業（株）大阪支店</t>
  </si>
  <si>
    <t>（株）荏原製作所西大阪支店</t>
  </si>
  <si>
    <t>柳生設備（株）</t>
  </si>
  <si>
    <t>（株）ＪＥＳＣＯ－ＥＸＰＲＥＳＳ</t>
  </si>
  <si>
    <t>中間貯蔵・環境安全事業（株）</t>
  </si>
  <si>
    <t>（株）さつき</t>
  </si>
  <si>
    <t>（株）ビケンテクノ</t>
  </si>
  <si>
    <t>（株）都市空間企画研究所</t>
  </si>
  <si>
    <t>（株）マーケティング・コミュニケーションズ</t>
  </si>
  <si>
    <t>（株）フラップゼロアルファ</t>
  </si>
  <si>
    <t>（株）ディレクターズ・ユニブ</t>
  </si>
  <si>
    <t>（株）ハヤシハウジング</t>
  </si>
  <si>
    <t>セコム（株）</t>
  </si>
  <si>
    <t>読売中央販売（株）</t>
  </si>
  <si>
    <t>（株）アド・エモン</t>
  </si>
  <si>
    <t>増田工業（株）</t>
  </si>
  <si>
    <t>（株）鈴木シャッター関西・中部支店</t>
  </si>
  <si>
    <t>イオンディライト（株）</t>
  </si>
  <si>
    <t>合同衛生（株）</t>
  </si>
  <si>
    <t>（株）ライズテクノサービス</t>
    <phoneticPr fontId="2"/>
  </si>
  <si>
    <t>（有）マック・アド・カンパニー</t>
  </si>
  <si>
    <t>（有）リブート</t>
  </si>
  <si>
    <t>（公社）大阪市シルバー人材センター</t>
  </si>
  <si>
    <t>（特非）こうのとりｕｎｉｔ</t>
  </si>
  <si>
    <t>認定（特非）ノーベル</t>
  </si>
  <si>
    <t>（特非）こうのとりｕｎｉｔ</t>
    <rPh sb="1" eb="2">
      <t>トク</t>
    </rPh>
    <rPh sb="2" eb="3">
      <t>ヒ</t>
    </rPh>
    <phoneticPr fontId="2"/>
  </si>
  <si>
    <t>地域における安全・安心事業用防犯カメラ保守管理業務委託</t>
    <phoneticPr fontId="2"/>
  </si>
  <si>
    <t>淀川区防災マップデータ及び防災関連紙面データ作成業務委託</t>
    <phoneticPr fontId="2"/>
  </si>
  <si>
    <t>淀川区民センターにおける石綿含有建材の試料採取及び定性分析調査業務委託</t>
    <phoneticPr fontId="2"/>
  </si>
  <si>
    <t>令和３年度大阪市淀川区民アンケート調査業務委託</t>
    <phoneticPr fontId="2"/>
  </si>
  <si>
    <t>令和３年度淀川区リモート型防災イベント企画運営業務委託</t>
    <phoneticPr fontId="2"/>
  </si>
  <si>
    <t>令和３年度淀川区役所庁舎シャッター設備保守点検業務委託</t>
    <rPh sb="25" eb="27">
      <t>イタク</t>
    </rPh>
    <phoneticPr fontId="2"/>
  </si>
  <si>
    <t>西中島小学校区教育協議会－はぐくみネット－</t>
    <phoneticPr fontId="2"/>
  </si>
  <si>
    <t>新高小学校生涯学習ルーム運営委員会</t>
    <phoneticPr fontId="2"/>
  </si>
  <si>
    <t>大阪市聴覚言語障がい者コミュニケーション支援事業　長期継続（概算契約）</t>
    <rPh sb="3" eb="5">
      <t>チョウカク</t>
    </rPh>
    <rPh sb="5" eb="7">
      <t>ゲンゴ</t>
    </rPh>
    <rPh sb="7" eb="8">
      <t>ショウ</t>
    </rPh>
    <rPh sb="10" eb="11">
      <t>シャ</t>
    </rPh>
    <rPh sb="20" eb="24">
      <t>シエンジギョウ</t>
    </rPh>
    <rPh sb="25" eb="27">
      <t>チョウキ</t>
    </rPh>
    <rPh sb="27" eb="29">
      <t>ケイゾク</t>
    </rPh>
    <rPh sb="30" eb="34">
      <t>ガイサンケイヤク</t>
    </rPh>
    <phoneticPr fontId="1"/>
  </si>
  <si>
    <t>（一財）大阪市身体障害者団体協議会</t>
    <rPh sb="1" eb="3">
      <t>イチザイ</t>
    </rPh>
    <rPh sb="4" eb="7">
      <t>オオサカシ</t>
    </rPh>
    <rPh sb="7" eb="12">
      <t>シンタイショウガイシャ</t>
    </rPh>
    <rPh sb="12" eb="14">
      <t>ダンタイ</t>
    </rPh>
    <rPh sb="14" eb="17">
      <t>キョウギカイ</t>
    </rPh>
    <phoneticPr fontId="1"/>
  </si>
  <si>
    <t>特随</t>
    <rPh sb="0" eb="1">
      <t>トク</t>
    </rPh>
    <rPh sb="1" eb="2">
      <t>ズイ</t>
    </rPh>
    <phoneticPr fontId="1"/>
  </si>
  <si>
    <t>○</t>
  </si>
  <si>
    <t>（株）都市空間研究所</t>
  </si>
  <si>
    <t>令和3年度区役所附設会館等予約システム　サービス提供業務委託</t>
    <rPh sb="0" eb="2">
      <t>レイワ</t>
    </rPh>
    <rPh sb="3" eb="5">
      <t>ネンド</t>
    </rPh>
    <rPh sb="5" eb="8">
      <t>クヤクショ</t>
    </rPh>
    <rPh sb="8" eb="12">
      <t>フセツカイカン</t>
    </rPh>
    <rPh sb="12" eb="13">
      <t>トウ</t>
    </rPh>
    <rPh sb="13" eb="15">
      <t>ヨヤク</t>
    </rPh>
    <rPh sb="24" eb="30">
      <t>テイキョウギョウムイタク</t>
    </rPh>
    <phoneticPr fontId="2"/>
  </si>
  <si>
    <t>富士テレコム(株)大阪支店</t>
    <rPh sb="0" eb="2">
      <t>フジ</t>
    </rPh>
    <rPh sb="7" eb="8">
      <t>カブ</t>
    </rPh>
    <rPh sb="9" eb="13">
      <t>オオサカシテン</t>
    </rPh>
    <phoneticPr fontId="2"/>
  </si>
  <si>
    <t>令和３年度区役所附設会館等予約システムにおける通信サービス提供業務委託(長期契約)</t>
    <rPh sb="12" eb="13">
      <t>トウ</t>
    </rPh>
    <rPh sb="13" eb="15">
      <t>ヨヤク</t>
    </rPh>
    <rPh sb="23" eb="25">
      <t>ツウシン</t>
    </rPh>
    <rPh sb="29" eb="31">
      <t>テイキョウ</t>
    </rPh>
    <rPh sb="31" eb="35">
      <t>ギョウムイタク</t>
    </rPh>
    <rPh sb="36" eb="40">
      <t>チョウキケイヤク</t>
    </rPh>
    <phoneticPr fontId="2"/>
  </si>
  <si>
    <t>(株)オープンテージ</t>
    <rPh sb="1" eb="2">
      <t>カブ</t>
    </rPh>
    <phoneticPr fontId="2"/>
  </si>
  <si>
    <t>大阪市聴覚言語障がい者コミュニケーション支援事業　長期継続（概算契約）</t>
    <rPh sb="0" eb="2">
      <t>オオサカ</t>
    </rPh>
    <rPh sb="2" eb="3">
      <t>シ</t>
    </rPh>
    <rPh sb="3" eb="5">
      <t>チョウカク</t>
    </rPh>
    <rPh sb="5" eb="7">
      <t>ゲンゴ</t>
    </rPh>
    <rPh sb="7" eb="8">
      <t>ショウ</t>
    </rPh>
    <rPh sb="10" eb="11">
      <t>シャ</t>
    </rPh>
    <rPh sb="20" eb="22">
      <t>シエン</t>
    </rPh>
    <rPh sb="22" eb="24">
      <t>ジギョウ</t>
    </rPh>
    <rPh sb="25" eb="27">
      <t>チョウキ</t>
    </rPh>
    <rPh sb="27" eb="29">
      <t>ケイゾク</t>
    </rPh>
    <rPh sb="30" eb="32">
      <t>ガイサン</t>
    </rPh>
    <rPh sb="32" eb="34">
      <t>ケイヤク</t>
    </rPh>
    <phoneticPr fontId="2"/>
  </si>
  <si>
    <t>（一財）　大阪市身体障害者団体協議会</t>
    <rPh sb="1" eb="2">
      <t>イチ</t>
    </rPh>
    <rPh sb="2" eb="3">
      <t>ザイ</t>
    </rPh>
    <phoneticPr fontId="2"/>
  </si>
  <si>
    <t>令和3年度淀川区役所広報誌「よどマガ！」配布業務委託（概算契約）（令和3年4月号～令和4年3月号）</t>
    <phoneticPr fontId="1"/>
  </si>
  <si>
    <t>（株）ブンカ</t>
    <rPh sb="1" eb="2">
      <t>カブ</t>
    </rPh>
    <phoneticPr fontId="1"/>
  </si>
  <si>
    <t>（株）立地評価研究所</t>
    <rPh sb="1" eb="2">
      <t>カブ</t>
    </rPh>
    <rPh sb="3" eb="10">
      <t>リッチヒョウカケンキュウショ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</si>
</sst>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_);[Red]\(&quot;¥&quot;#,##0\)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8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4">
    <xf numFmtId="0" fontId="0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9" fontId="16" fillId="0" borderId="0" applyFill="0" applyBorder="0" applyAlignment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38" fontId="14" fillId="2" borderId="0" applyNumberFormat="0" applyBorder="0" applyAlignment="0" applyProtection="0"/>
    <xf numFmtId="0" fontId="15" fillId="0" borderId="10" applyNumberFormat="0" applyAlignment="0" applyProtection="0">
      <alignment horizontal="left" vertical="center"/>
    </xf>
    <xf numFmtId="0" fontId="15" fillId="0" borderId="8">
      <alignment horizontal="left" vertical="center"/>
    </xf>
    <xf numFmtId="10" fontId="14" fillId="3" borderId="3" applyNumberFormat="0" applyBorder="0" applyAlignment="0" applyProtection="0"/>
    <xf numFmtId="182" fontId="17" fillId="0" borderId="0"/>
    <xf numFmtId="0" fontId="18" fillId="0" borderId="0"/>
    <xf numFmtId="10" fontId="18" fillId="0" borderId="0" applyFont="0" applyFill="0" applyBorder="0" applyAlignment="0" applyProtection="0"/>
    <xf numFmtId="183" fontId="19" fillId="0" borderId="0" applyBorder="0">
      <alignment horizontal="right"/>
    </xf>
    <xf numFmtId="49" fontId="6" fillId="0" borderId="0" applyFont="0"/>
    <xf numFmtId="49" fontId="6" fillId="0" borderId="0" applyFont="0"/>
    <xf numFmtId="38" fontId="6" fillId="0" borderId="0" applyFont="0" applyFill="0" applyBorder="0" applyAlignment="0" applyProtection="0"/>
    <xf numFmtId="184" fontId="19" fillId="0" borderId="0" applyFill="0" applyBorder="0"/>
    <xf numFmtId="183" fontId="19" fillId="0" borderId="0" applyFill="0" applyBorder="0"/>
    <xf numFmtId="185" fontId="19" fillId="0" borderId="0" applyBorder="0">
      <alignment horizontal="left"/>
    </xf>
    <xf numFmtId="49" fontId="19" fillId="4" borderId="11">
      <alignment horizontal="center"/>
    </xf>
    <xf numFmtId="177" fontId="19" fillId="4" borderId="11">
      <alignment horizontal="right"/>
    </xf>
    <xf numFmtId="14" fontId="19" fillId="4" borderId="0" applyBorder="0">
      <alignment horizontal="center"/>
    </xf>
    <xf numFmtId="49" fontId="19" fillId="0" borderId="11"/>
    <xf numFmtId="14" fontId="19" fillId="0" borderId="6" applyBorder="0">
      <alignment horizontal="left"/>
    </xf>
    <xf numFmtId="14" fontId="19" fillId="0" borderId="0" applyFill="0" applyBorder="0"/>
    <xf numFmtId="0" fontId="9" fillId="0" borderId="0"/>
    <xf numFmtId="0" fontId="9" fillId="0" borderId="0"/>
    <xf numFmtId="49" fontId="19" fillId="0" borderId="0"/>
    <xf numFmtId="0" fontId="11" fillId="0" borderId="0"/>
    <xf numFmtId="0" fontId="9" fillId="0" borderId="0"/>
    <xf numFmtId="0" fontId="9" fillId="0" borderId="0"/>
    <xf numFmtId="38" fontId="6" fillId="0" borderId="0" applyFont="0" applyFill="0" applyBorder="0" applyAlignment="0" applyProtection="0"/>
    <xf numFmtId="0" fontId="9" fillId="0" borderId="0"/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26" borderId="1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6" fillId="26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10" borderId="15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0" fillId="0" borderId="3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distributed" vertical="center" wrapText="1" justifyLastLine="1"/>
    </xf>
    <xf numFmtId="0" fontId="10" fillId="0" borderId="3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vertical="center" wrapText="1"/>
    </xf>
    <xf numFmtId="176" fontId="10" fillId="0" borderId="0" xfId="3" applyNumberFormat="1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distributed" vertical="center" wrapText="1" justifyLastLine="1"/>
    </xf>
    <xf numFmtId="0" fontId="10" fillId="0" borderId="7" xfId="3" applyFont="1" applyFill="1" applyBorder="1" applyAlignment="1">
      <alignment vertical="center" wrapText="1"/>
    </xf>
    <xf numFmtId="176" fontId="10" fillId="0" borderId="7" xfId="3" applyNumberFormat="1" applyFont="1" applyFill="1" applyBorder="1" applyAlignment="1">
      <alignment vertical="center" wrapText="1"/>
    </xf>
    <xf numFmtId="176" fontId="10" fillId="0" borderId="7" xfId="3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78" fontId="10" fillId="0" borderId="3" xfId="3" applyNumberFormat="1" applyFont="1" applyFill="1" applyBorder="1" applyAlignment="1">
      <alignment horizontal="righ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178" fontId="10" fillId="0" borderId="3" xfId="0" applyNumberFormat="1" applyFont="1" applyFill="1" applyBorder="1" applyAlignment="1">
      <alignment horizontal="center" vertical="center" wrapText="1"/>
    </xf>
    <xf numFmtId="178" fontId="10" fillId="0" borderId="0" xfId="3" applyNumberFormat="1" applyFont="1" applyFill="1" applyBorder="1" applyAlignment="1">
      <alignment vertical="center" wrapText="1"/>
    </xf>
    <xf numFmtId="178" fontId="10" fillId="0" borderId="7" xfId="3" applyNumberFormat="1" applyFont="1" applyFill="1" applyBorder="1" applyAlignment="1">
      <alignment vertical="center" wrapText="1"/>
    </xf>
    <xf numFmtId="178" fontId="10" fillId="0" borderId="3" xfId="0" applyNumberFormat="1" applyFont="1" applyFill="1" applyBorder="1" applyAlignment="1">
      <alignment horizontal="right" vertical="center" wrapText="1"/>
    </xf>
    <xf numFmtId="0" fontId="10" fillId="0" borderId="0" xfId="3" applyFont="1" applyFill="1" applyBorder="1" applyAlignment="1">
      <alignment horizontal="distributed" vertical="center" wrapText="1" justifyLastLine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distributed" vertical="center" wrapText="1" justifyLastLine="1"/>
    </xf>
    <xf numFmtId="0" fontId="10" fillId="0" borderId="3" xfId="0" applyFont="1" applyFill="1" applyBorder="1" applyAlignment="1">
      <alignment horizontal="left" vertical="center" wrapText="1"/>
    </xf>
    <xf numFmtId="176" fontId="10" fillId="0" borderId="7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right" vertical="center" wrapText="1"/>
    </xf>
    <xf numFmtId="0" fontId="36" fillId="0" borderId="21" xfId="0" applyFont="1" applyFill="1" applyBorder="1" applyAlignment="1">
      <alignment horizontal="distributed" vertical="center" wrapText="1" justifyLastLine="1"/>
    </xf>
    <xf numFmtId="0" fontId="36" fillId="0" borderId="21" xfId="0" applyFont="1" applyFill="1" applyBorder="1" applyAlignment="1">
      <alignment horizontal="left" vertical="center" wrapText="1"/>
    </xf>
    <xf numFmtId="0" fontId="36" fillId="0" borderId="21" xfId="0" applyFont="1" applyFill="1" applyBorder="1" applyAlignment="1">
      <alignment horizontal="left" wrapText="1"/>
    </xf>
    <xf numFmtId="186" fontId="36" fillId="0" borderId="21" xfId="0" applyNumberFormat="1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186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distributed" vertical="center" wrapText="1" justifyLastLine="1"/>
    </xf>
    <xf numFmtId="0" fontId="36" fillId="0" borderId="0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shrinkToFit="1"/>
    </xf>
    <xf numFmtId="186" fontId="36" fillId="0" borderId="3" xfId="0" applyNumberFormat="1" applyFont="1" applyFill="1" applyBorder="1" applyAlignment="1">
      <alignment vertical="center" shrinkToFit="1"/>
    </xf>
    <xf numFmtId="178" fontId="10" fillId="0" borderId="3" xfId="0" applyNumberFormat="1" applyFont="1" applyFill="1" applyBorder="1" applyAlignment="1">
      <alignment horizontal="center" vertical="center" wrapText="1" shrinkToFit="1"/>
    </xf>
    <xf numFmtId="186" fontId="37" fillId="0" borderId="0" xfId="0" applyNumberFormat="1" applyFont="1" applyFill="1" applyBorder="1" applyAlignment="1">
      <alignment horizontal="center" vertical="center" wrapText="1"/>
    </xf>
    <xf numFmtId="187" fontId="36" fillId="0" borderId="3" xfId="0" applyNumberFormat="1" applyFont="1" applyFill="1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186" fontId="36" fillId="0" borderId="0" xfId="0" applyNumberFormat="1" applyFont="1" applyFill="1" applyBorder="1" applyAlignment="1">
      <alignment vertical="center" wrapText="1"/>
    </xf>
    <xf numFmtId="0" fontId="10" fillId="27" borderId="0" xfId="4" applyFont="1" applyFill="1" applyAlignment="1">
      <alignment vertical="center"/>
    </xf>
    <xf numFmtId="0" fontId="10" fillId="28" borderId="0" xfId="4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36" fillId="0" borderId="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176" fontId="10" fillId="0" borderId="2" xfId="3" applyNumberFormat="1" applyFont="1" applyFill="1" applyBorder="1" applyAlignment="1">
      <alignment horizontal="distributed" vertical="center" wrapText="1"/>
    </xf>
    <xf numFmtId="176" fontId="10" fillId="0" borderId="5" xfId="3" applyNumberFormat="1" applyFont="1" applyFill="1" applyBorder="1" applyAlignment="1">
      <alignment horizontal="distributed" vertical="center" wrapText="1"/>
    </xf>
    <xf numFmtId="0" fontId="11" fillId="0" borderId="0" xfId="3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94">
    <cellStyle name="20% - アクセント 1 2" xfId="46"/>
    <cellStyle name="20% - アクセント 2 2" xfId="47"/>
    <cellStyle name="20% - アクセント 3 2" xfId="48"/>
    <cellStyle name="20% - アクセント 4 2" xfId="49"/>
    <cellStyle name="20% - アクセント 5 2" xfId="50"/>
    <cellStyle name="20% - アクセント 6 2" xfId="51"/>
    <cellStyle name="40% - アクセント 1 2" xfId="52"/>
    <cellStyle name="40% - アクセント 2 2" xfId="53"/>
    <cellStyle name="40% - アクセント 3 2" xfId="54"/>
    <cellStyle name="40% - アクセント 4 2" xfId="55"/>
    <cellStyle name="40% - アクセント 5 2" xfId="56"/>
    <cellStyle name="40% - アクセント 6 2" xfId="57"/>
    <cellStyle name="60% - アクセント 1 2" xfId="58"/>
    <cellStyle name="60% - アクセント 2 2" xfId="59"/>
    <cellStyle name="60% - アクセント 3 2" xfId="60"/>
    <cellStyle name="60% - アクセント 4 2" xfId="61"/>
    <cellStyle name="60% - アクセント 5 2" xfId="62"/>
    <cellStyle name="60% - アクセント 6 2" xfId="63"/>
    <cellStyle name="Calc Currency (0)" xfId="5"/>
    <cellStyle name="Comma [0]_laroux" xfId="6"/>
    <cellStyle name="Comma_laroux" xfId="7"/>
    <cellStyle name="Currency [0]_laroux" xfId="8"/>
    <cellStyle name="Currency_laroux" xfId="9"/>
    <cellStyle name="Grey" xfId="10"/>
    <cellStyle name="Header1" xfId="11"/>
    <cellStyle name="Header2" xfId="12"/>
    <cellStyle name="Input [yellow]" xfId="13"/>
    <cellStyle name="Normal - Style1" xfId="14"/>
    <cellStyle name="Normal_#18-Internet" xfId="15"/>
    <cellStyle name="Percent [2]" xfId="16"/>
    <cellStyle name="アクセント 1 2" xfId="64"/>
    <cellStyle name="アクセント 2 2" xfId="65"/>
    <cellStyle name="アクセント 3 2" xfId="66"/>
    <cellStyle name="アクセント 4 2" xfId="67"/>
    <cellStyle name="アクセント 5 2" xfId="68"/>
    <cellStyle name="アクセント 6 2" xfId="69"/>
    <cellStyle name="タイトル 2" xfId="70"/>
    <cellStyle name="チェック セル 2" xfId="71"/>
    <cellStyle name="どちらでもない 2" xfId="72"/>
    <cellStyle name="メモ 2" xfId="73"/>
    <cellStyle name="リンク セル 2" xfId="74"/>
    <cellStyle name="悪い 2" xfId="75"/>
    <cellStyle name="価格桁区切り" xfId="17"/>
    <cellStyle name="型番" xfId="18"/>
    <cellStyle name="型番 2" xfId="19"/>
    <cellStyle name="計算 2" xfId="76"/>
    <cellStyle name="警告文 2" xfId="77"/>
    <cellStyle name="桁区切り" xfId="1" builtinId="6"/>
    <cellStyle name="桁区切り 2" xfId="20"/>
    <cellStyle name="桁区切り 3" xfId="36"/>
    <cellStyle name="見出し 1 2" xfId="78"/>
    <cellStyle name="見出し 2 2" xfId="79"/>
    <cellStyle name="見出し 3 2" xfId="80"/>
    <cellStyle name="見出し 4 2" xfId="81"/>
    <cellStyle name="集計 2" xfId="82"/>
    <cellStyle name="出力 2" xfId="83"/>
    <cellStyle name="数値" xfId="21"/>
    <cellStyle name="数値（桁区切り）" xfId="22"/>
    <cellStyle name="数値_ALIVE機器" xfId="23"/>
    <cellStyle name="製品通知&quot;-&quot;" xfId="24"/>
    <cellStyle name="製品通知価格" xfId="25"/>
    <cellStyle name="製品通知日付" xfId="26"/>
    <cellStyle name="製品通知文字列" xfId="27"/>
    <cellStyle name="説明文 2" xfId="84"/>
    <cellStyle name="通貨 2" xfId="45"/>
    <cellStyle name="通貨 2 2" xfId="93"/>
    <cellStyle name="日付" xfId="28"/>
    <cellStyle name="入力 2" xfId="85"/>
    <cellStyle name="年月日" xfId="29"/>
    <cellStyle name="標準" xfId="0" builtinId="0"/>
    <cellStyle name="標準 2" xfId="30"/>
    <cellStyle name="標準 2 2" xfId="38"/>
    <cellStyle name="標準 2 3" xfId="37"/>
    <cellStyle name="標準 3" xfId="2"/>
    <cellStyle name="標準 3 2" xfId="39"/>
    <cellStyle name="標準 3 2 2" xfId="40"/>
    <cellStyle name="標準 3 2 2 2" xfId="88"/>
    <cellStyle name="標準 3 2 3" xfId="87"/>
    <cellStyle name="標準 3 3" xfId="41"/>
    <cellStyle name="標準 3 3 2" xfId="42"/>
    <cellStyle name="標準 3 3 2 2" xfId="90"/>
    <cellStyle name="標準 3 3 3" xfId="89"/>
    <cellStyle name="標準 3 4" xfId="43"/>
    <cellStyle name="標準 3 4 2" xfId="91"/>
    <cellStyle name="標準 4" xfId="31"/>
    <cellStyle name="標準 5" xfId="34"/>
    <cellStyle name="標準 6" xfId="35"/>
    <cellStyle name="標準 7" xfId="44"/>
    <cellStyle name="標準 7 2" xfId="92"/>
    <cellStyle name="標準_20決　委託料一覧（特別会計）" xfId="3"/>
    <cellStyle name="標準_様式10～18_20決　委託料一覧（特別会計）_20決　委託料一覧（特別会計）" xfId="4"/>
    <cellStyle name="文字列" xfId="32"/>
    <cellStyle name="未定義" xfId="33"/>
    <cellStyle name="良い 2" xfId="86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view="pageBreakPreview" zoomScale="90" zoomScaleNormal="100" zoomScaleSheetLayoutView="90" workbookViewId="0">
      <pane ySplit="4" topLeftCell="A5" activePane="bottomLeft" state="frozen"/>
      <selection pane="bottomLeft" activeCell="K106" sqref="K106"/>
    </sheetView>
  </sheetViews>
  <sheetFormatPr defaultRowHeight="13.5"/>
  <cols>
    <col min="1" max="1" width="11.625" style="2" customWidth="1"/>
    <col min="2" max="2" width="37.25" style="3" customWidth="1"/>
    <col min="3" max="3" width="31.375" style="3" customWidth="1"/>
    <col min="4" max="4" width="14.75" style="11" customWidth="1"/>
    <col min="5" max="5" width="7" style="1" customWidth="1"/>
    <col min="6" max="6" width="8.875" style="12" customWidth="1"/>
    <col min="7" max="7" width="9" customWidth="1"/>
    <col min="11" max="16384" width="9" style="13"/>
  </cols>
  <sheetData>
    <row r="1" spans="1:10" ht="22.5" customHeight="1">
      <c r="A1" s="18"/>
      <c r="B1" s="4"/>
      <c r="C1" s="5"/>
      <c r="D1" s="15"/>
      <c r="E1" s="48" t="s">
        <v>26</v>
      </c>
      <c r="F1" s="49"/>
    </row>
    <row r="2" spans="1:10" ht="17.25" customHeight="1">
      <c r="A2" s="50" t="s">
        <v>25</v>
      </c>
      <c r="B2" s="50"/>
      <c r="C2" s="50"/>
      <c r="D2" s="51"/>
      <c r="E2" s="50"/>
      <c r="F2" s="50"/>
    </row>
    <row r="3" spans="1:10">
      <c r="A3" s="6"/>
      <c r="B3" s="7"/>
      <c r="C3" s="8"/>
      <c r="D3" s="16"/>
      <c r="E3" s="22"/>
      <c r="F3" s="9" t="s">
        <v>8</v>
      </c>
    </row>
    <row r="4" spans="1:10" ht="40.5" customHeight="1">
      <c r="A4" s="20" t="s">
        <v>0</v>
      </c>
      <c r="B4" s="19" t="s">
        <v>1</v>
      </c>
      <c r="C4" s="19" t="s">
        <v>2</v>
      </c>
      <c r="D4" s="14" t="s">
        <v>3</v>
      </c>
      <c r="E4" s="19" t="s">
        <v>4</v>
      </c>
      <c r="F4" s="10" t="s">
        <v>5</v>
      </c>
    </row>
    <row r="5" spans="1:10" ht="40.5" customHeight="1">
      <c r="A5" s="20" t="s">
        <v>27</v>
      </c>
      <c r="B5" s="21" t="s">
        <v>28</v>
      </c>
      <c r="C5" s="21" t="s">
        <v>126</v>
      </c>
      <c r="D5" s="17">
        <f>1481049+692633+1118768+692633</f>
        <v>3985083</v>
      </c>
      <c r="E5" s="19" t="s">
        <v>22</v>
      </c>
      <c r="F5" s="10"/>
    </row>
    <row r="6" spans="1:10" ht="40.5" customHeight="1">
      <c r="A6" s="20" t="s">
        <v>27</v>
      </c>
      <c r="B6" s="21" t="s">
        <v>29</v>
      </c>
      <c r="C6" s="21" t="s">
        <v>160</v>
      </c>
      <c r="D6" s="17">
        <f>71610*12</f>
        <v>859320</v>
      </c>
      <c r="E6" s="19" t="s">
        <v>7</v>
      </c>
      <c r="F6" s="10"/>
    </row>
    <row r="7" spans="1:10" ht="40.5" customHeight="1">
      <c r="A7" s="20" t="s">
        <v>27</v>
      </c>
      <c r="B7" s="21" t="s">
        <v>30</v>
      </c>
      <c r="C7" s="21" t="s">
        <v>74</v>
      </c>
      <c r="D7" s="17">
        <f>211200*12</f>
        <v>2534400</v>
      </c>
      <c r="E7" s="19" t="s">
        <v>7</v>
      </c>
      <c r="F7" s="10"/>
    </row>
    <row r="8" spans="1:10" ht="40.5" customHeight="1">
      <c r="A8" s="20" t="s">
        <v>27</v>
      </c>
      <c r="B8" s="21" t="s">
        <v>31</v>
      </c>
      <c r="C8" s="21" t="s">
        <v>73</v>
      </c>
      <c r="D8" s="17">
        <f>1211866*12</f>
        <v>14542392</v>
      </c>
      <c r="E8" s="19" t="s">
        <v>22</v>
      </c>
      <c r="F8" s="10"/>
    </row>
    <row r="9" spans="1:10" ht="40.5" customHeight="1">
      <c r="A9" s="20" t="s">
        <v>27</v>
      </c>
      <c r="B9" s="21" t="s">
        <v>32</v>
      </c>
      <c r="C9" s="21" t="s">
        <v>132</v>
      </c>
      <c r="D9" s="17">
        <f>4054550*9+8485626</f>
        <v>44976576</v>
      </c>
      <c r="E9" s="19" t="s">
        <v>22</v>
      </c>
      <c r="F9" s="10"/>
    </row>
    <row r="10" spans="1:10" ht="40.5" customHeight="1">
      <c r="A10" s="20" t="s">
        <v>27</v>
      </c>
      <c r="B10" s="21" t="s">
        <v>32</v>
      </c>
      <c r="C10" s="21" t="s">
        <v>132</v>
      </c>
      <c r="D10" s="17">
        <f>4518877+5523104</f>
        <v>10041981</v>
      </c>
      <c r="E10" s="19" t="s">
        <v>22</v>
      </c>
      <c r="F10" s="10"/>
    </row>
    <row r="11" spans="1:10" ht="40.5" customHeight="1">
      <c r="A11" s="20" t="s">
        <v>27</v>
      </c>
      <c r="B11" s="21" t="s">
        <v>33</v>
      </c>
      <c r="C11" s="21" t="s">
        <v>131</v>
      </c>
      <c r="D11" s="17">
        <v>1135116</v>
      </c>
      <c r="E11" s="19" t="s">
        <v>22</v>
      </c>
      <c r="F11" s="10"/>
    </row>
    <row r="12" spans="1:10" ht="40.5" customHeight="1">
      <c r="A12" s="20" t="s">
        <v>27</v>
      </c>
      <c r="B12" s="21" t="s">
        <v>164</v>
      </c>
      <c r="C12" s="21" t="s">
        <v>133</v>
      </c>
      <c r="D12" s="17">
        <v>205700</v>
      </c>
      <c r="E12" s="19" t="s">
        <v>7</v>
      </c>
      <c r="F12" s="10"/>
    </row>
    <row r="13" spans="1:10" ht="40.5" customHeight="1">
      <c r="A13" s="20" t="s">
        <v>27</v>
      </c>
      <c r="B13" s="21" t="s">
        <v>164</v>
      </c>
      <c r="C13" s="21" t="s">
        <v>133</v>
      </c>
      <c r="D13" s="17">
        <v>207900</v>
      </c>
      <c r="E13" s="19" t="s">
        <v>7</v>
      </c>
      <c r="F13" s="10"/>
    </row>
    <row r="14" spans="1:10" s="41" customFormat="1" ht="40.5" customHeight="1">
      <c r="A14" s="20" t="s">
        <v>27</v>
      </c>
      <c r="B14" s="21" t="s">
        <v>172</v>
      </c>
      <c r="C14" s="21" t="s">
        <v>173</v>
      </c>
      <c r="D14" s="17">
        <v>8384</v>
      </c>
      <c r="E14" s="19" t="s">
        <v>174</v>
      </c>
      <c r="F14" s="10" t="s">
        <v>175</v>
      </c>
      <c r="G14"/>
      <c r="H14"/>
      <c r="I14"/>
      <c r="J14"/>
    </row>
    <row r="15" spans="1:10" ht="40.5" customHeight="1">
      <c r="A15" s="20" t="s">
        <v>27</v>
      </c>
      <c r="B15" s="21" t="s">
        <v>34</v>
      </c>
      <c r="C15" s="21" t="s">
        <v>134</v>
      </c>
      <c r="D15" s="17">
        <v>80850</v>
      </c>
      <c r="E15" s="19" t="s">
        <v>7</v>
      </c>
      <c r="F15" s="10"/>
    </row>
    <row r="16" spans="1:10" ht="40.5" customHeight="1">
      <c r="A16" s="20" t="s">
        <v>27</v>
      </c>
      <c r="B16" s="21" t="s">
        <v>35</v>
      </c>
      <c r="C16" s="21" t="s">
        <v>158</v>
      </c>
      <c r="D16" s="17">
        <v>28600</v>
      </c>
      <c r="E16" s="19" t="s">
        <v>7</v>
      </c>
      <c r="F16" s="10"/>
    </row>
    <row r="17" spans="1:6" ht="40.5" customHeight="1">
      <c r="A17" s="20" t="s">
        <v>27</v>
      </c>
      <c r="B17" s="21" t="s">
        <v>36</v>
      </c>
      <c r="C17" s="21" t="s">
        <v>135</v>
      </c>
      <c r="D17" s="17">
        <v>89100</v>
      </c>
      <c r="E17" s="19" t="s">
        <v>7</v>
      </c>
      <c r="F17" s="10"/>
    </row>
    <row r="18" spans="1:6" ht="40.5" customHeight="1">
      <c r="A18" s="20" t="s">
        <v>27</v>
      </c>
      <c r="B18" s="21" t="s">
        <v>165</v>
      </c>
      <c r="C18" s="21" t="s">
        <v>136</v>
      </c>
      <c r="D18" s="17">
        <v>75680</v>
      </c>
      <c r="E18" s="19" t="s">
        <v>7</v>
      </c>
      <c r="F18" s="10"/>
    </row>
    <row r="19" spans="1:6" ht="40.5" customHeight="1">
      <c r="A19" s="20" t="s">
        <v>27</v>
      </c>
      <c r="B19" s="21" t="s">
        <v>37</v>
      </c>
      <c r="C19" s="21" t="s">
        <v>137</v>
      </c>
      <c r="D19" s="17">
        <v>55000</v>
      </c>
      <c r="E19" s="19" t="s">
        <v>7</v>
      </c>
      <c r="F19" s="10"/>
    </row>
    <row r="20" spans="1:6" ht="40.5" customHeight="1">
      <c r="A20" s="20" t="s">
        <v>27</v>
      </c>
      <c r="B20" s="21" t="s">
        <v>166</v>
      </c>
      <c r="C20" s="21" t="s">
        <v>137</v>
      </c>
      <c r="D20" s="17">
        <v>82500</v>
      </c>
      <c r="E20" s="19" t="s">
        <v>7</v>
      </c>
      <c r="F20" s="10"/>
    </row>
    <row r="21" spans="1:6" ht="40.5" customHeight="1">
      <c r="A21" s="20" t="s">
        <v>27</v>
      </c>
      <c r="B21" s="21" t="s">
        <v>38</v>
      </c>
      <c r="C21" s="21" t="s">
        <v>138</v>
      </c>
      <c r="D21" s="17">
        <v>621280</v>
      </c>
      <c r="E21" s="19" t="s">
        <v>7</v>
      </c>
      <c r="F21" s="10"/>
    </row>
    <row r="22" spans="1:6" ht="40.5" customHeight="1">
      <c r="A22" s="20" t="s">
        <v>27</v>
      </c>
      <c r="B22" s="21" t="s">
        <v>39</v>
      </c>
      <c r="C22" s="21" t="s">
        <v>139</v>
      </c>
      <c r="D22" s="17">
        <v>1100000</v>
      </c>
      <c r="E22" s="19" t="s">
        <v>22</v>
      </c>
      <c r="F22" s="10"/>
    </row>
    <row r="23" spans="1:6" ht="40.5" customHeight="1">
      <c r="A23" s="20" t="s">
        <v>27</v>
      </c>
      <c r="B23" s="21" t="s">
        <v>40</v>
      </c>
      <c r="C23" s="21" t="s">
        <v>140</v>
      </c>
      <c r="D23" s="17">
        <v>302500</v>
      </c>
      <c r="E23" s="19" t="s">
        <v>7</v>
      </c>
      <c r="F23" s="10"/>
    </row>
    <row r="24" spans="1:6" ht="40.5" customHeight="1">
      <c r="A24" s="20" t="s">
        <v>27</v>
      </c>
      <c r="B24" s="21" t="s">
        <v>41</v>
      </c>
      <c r="C24" s="21" t="s">
        <v>141</v>
      </c>
      <c r="D24" s="17">
        <v>313500</v>
      </c>
      <c r="E24" s="19" t="s">
        <v>7</v>
      </c>
      <c r="F24" s="10"/>
    </row>
    <row r="25" spans="1:6" ht="40.5" customHeight="1">
      <c r="A25" s="20" t="s">
        <v>27</v>
      </c>
      <c r="B25" s="21" t="s">
        <v>42</v>
      </c>
      <c r="C25" s="21" t="s">
        <v>142</v>
      </c>
      <c r="D25" s="17">
        <v>1663200</v>
      </c>
      <c r="E25" s="19" t="s">
        <v>22</v>
      </c>
      <c r="F25" s="10"/>
    </row>
    <row r="26" spans="1:6" ht="40.5" customHeight="1">
      <c r="A26" s="20" t="s">
        <v>27</v>
      </c>
      <c r="B26" s="21" t="s">
        <v>43</v>
      </c>
      <c r="C26" s="21" t="s">
        <v>143</v>
      </c>
      <c r="D26" s="17">
        <v>862400</v>
      </c>
      <c r="E26" s="19" t="s">
        <v>7</v>
      </c>
      <c r="F26" s="10"/>
    </row>
    <row r="27" spans="1:6" ht="40.5" customHeight="1">
      <c r="A27" s="20" t="s">
        <v>27</v>
      </c>
      <c r="B27" s="21" t="s">
        <v>44</v>
      </c>
      <c r="C27" s="21" t="s">
        <v>131</v>
      </c>
      <c r="D27" s="17">
        <v>17904000</v>
      </c>
      <c r="E27" s="19" t="s">
        <v>22</v>
      </c>
      <c r="F27" s="10"/>
    </row>
    <row r="28" spans="1:6" ht="40.5" customHeight="1">
      <c r="A28" s="20" t="s">
        <v>27</v>
      </c>
      <c r="B28" s="21" t="s">
        <v>45</v>
      </c>
      <c r="C28" s="21" t="s">
        <v>129</v>
      </c>
      <c r="D28" s="17">
        <v>618260</v>
      </c>
      <c r="E28" s="19" t="s">
        <v>22</v>
      </c>
      <c r="F28" s="10"/>
    </row>
    <row r="29" spans="1:6" ht="40.5" customHeight="1">
      <c r="A29" s="20" t="s">
        <v>27</v>
      </c>
      <c r="B29" s="21" t="s">
        <v>46</v>
      </c>
      <c r="C29" s="21" t="s">
        <v>144</v>
      </c>
      <c r="D29" s="17">
        <v>24238000</v>
      </c>
      <c r="E29" s="19" t="s">
        <v>17</v>
      </c>
      <c r="F29" s="10" t="s">
        <v>175</v>
      </c>
    </row>
    <row r="30" spans="1:6" ht="40.5" customHeight="1">
      <c r="A30" s="20" t="s">
        <v>27</v>
      </c>
      <c r="B30" s="21" t="s">
        <v>66</v>
      </c>
      <c r="C30" s="21" t="s">
        <v>75</v>
      </c>
      <c r="D30" s="17">
        <v>587400</v>
      </c>
      <c r="E30" s="19" t="s">
        <v>22</v>
      </c>
      <c r="F30" s="10"/>
    </row>
    <row r="31" spans="1:6" ht="40.5" customHeight="1">
      <c r="A31" s="20" t="s">
        <v>27</v>
      </c>
      <c r="B31" s="21" t="s">
        <v>65</v>
      </c>
      <c r="C31" s="21" t="s">
        <v>145</v>
      </c>
      <c r="D31" s="17">
        <v>3212000</v>
      </c>
      <c r="E31" s="19" t="s">
        <v>22</v>
      </c>
      <c r="F31" s="10"/>
    </row>
    <row r="32" spans="1:6" ht="40.5" customHeight="1">
      <c r="A32" s="20" t="s">
        <v>27</v>
      </c>
      <c r="B32" s="21" t="s">
        <v>47</v>
      </c>
      <c r="C32" s="21" t="s">
        <v>76</v>
      </c>
      <c r="D32" s="17">
        <v>790</v>
      </c>
      <c r="E32" s="19" t="s">
        <v>22</v>
      </c>
      <c r="F32" s="10"/>
    </row>
    <row r="33" spans="1:6" ht="40.5" customHeight="1">
      <c r="A33" s="20" t="s">
        <v>27</v>
      </c>
      <c r="B33" s="21" t="s">
        <v>47</v>
      </c>
      <c r="C33" s="21" t="s">
        <v>77</v>
      </c>
      <c r="D33" s="17">
        <v>23777</v>
      </c>
      <c r="E33" s="19" t="s">
        <v>22</v>
      </c>
      <c r="F33" s="10"/>
    </row>
    <row r="34" spans="1:6" ht="40.5" customHeight="1">
      <c r="A34" s="20" t="s">
        <v>27</v>
      </c>
      <c r="B34" s="21" t="s">
        <v>47</v>
      </c>
      <c r="C34" s="21" t="s">
        <v>78</v>
      </c>
      <c r="D34" s="17">
        <v>105000</v>
      </c>
      <c r="E34" s="19" t="s">
        <v>22</v>
      </c>
      <c r="F34" s="10"/>
    </row>
    <row r="35" spans="1:6" ht="40.5" customHeight="1">
      <c r="A35" s="20" t="s">
        <v>27</v>
      </c>
      <c r="B35" s="21" t="s">
        <v>47</v>
      </c>
      <c r="C35" s="21" t="s">
        <v>79</v>
      </c>
      <c r="D35" s="17">
        <v>92077</v>
      </c>
      <c r="E35" s="19" t="s">
        <v>22</v>
      </c>
      <c r="F35" s="10"/>
    </row>
    <row r="36" spans="1:6" ht="40.5" customHeight="1">
      <c r="A36" s="20" t="s">
        <v>27</v>
      </c>
      <c r="B36" s="21" t="s">
        <v>47</v>
      </c>
      <c r="C36" s="21" t="s">
        <v>80</v>
      </c>
      <c r="D36" s="17">
        <v>105000</v>
      </c>
      <c r="E36" s="19" t="s">
        <v>22</v>
      </c>
      <c r="F36" s="10"/>
    </row>
    <row r="37" spans="1:6" ht="40.5" customHeight="1">
      <c r="A37" s="20" t="s">
        <v>27</v>
      </c>
      <c r="B37" s="21" t="s">
        <v>47</v>
      </c>
      <c r="C37" s="21" t="s">
        <v>81</v>
      </c>
      <c r="D37" s="17">
        <v>18188</v>
      </c>
      <c r="E37" s="19" t="s">
        <v>22</v>
      </c>
      <c r="F37" s="10"/>
    </row>
    <row r="38" spans="1:6" ht="40.5" customHeight="1">
      <c r="A38" s="20" t="s">
        <v>27</v>
      </c>
      <c r="B38" s="21" t="s">
        <v>47</v>
      </c>
      <c r="C38" s="21" t="s">
        <v>82</v>
      </c>
      <c r="D38" s="17">
        <v>29940</v>
      </c>
      <c r="E38" s="19" t="s">
        <v>22</v>
      </c>
      <c r="F38" s="10"/>
    </row>
    <row r="39" spans="1:6" ht="40.5" customHeight="1">
      <c r="A39" s="20" t="s">
        <v>27</v>
      </c>
      <c r="B39" s="21" t="s">
        <v>47</v>
      </c>
      <c r="C39" s="21" t="s">
        <v>83</v>
      </c>
      <c r="D39" s="17">
        <v>7656</v>
      </c>
      <c r="E39" s="19" t="s">
        <v>22</v>
      </c>
      <c r="F39" s="10"/>
    </row>
    <row r="40" spans="1:6" ht="40.5" customHeight="1">
      <c r="A40" s="20" t="s">
        <v>27</v>
      </c>
      <c r="B40" s="21" t="s">
        <v>47</v>
      </c>
      <c r="C40" s="21" t="s">
        <v>84</v>
      </c>
      <c r="D40" s="17">
        <v>23058</v>
      </c>
      <c r="E40" s="19" t="s">
        <v>22</v>
      </c>
      <c r="F40" s="10"/>
    </row>
    <row r="41" spans="1:6" ht="40.5" customHeight="1">
      <c r="A41" s="20" t="s">
        <v>27</v>
      </c>
      <c r="B41" s="21" t="s">
        <v>47</v>
      </c>
      <c r="C41" s="21" t="s">
        <v>85</v>
      </c>
      <c r="D41" s="17">
        <v>103637</v>
      </c>
      <c r="E41" s="19" t="s">
        <v>22</v>
      </c>
      <c r="F41" s="10"/>
    </row>
    <row r="42" spans="1:6" ht="40.5" customHeight="1">
      <c r="A42" s="20" t="s">
        <v>27</v>
      </c>
      <c r="B42" s="21" t="s">
        <v>47</v>
      </c>
      <c r="C42" s="21" t="s">
        <v>86</v>
      </c>
      <c r="D42" s="17">
        <v>48109</v>
      </c>
      <c r="E42" s="19" t="s">
        <v>22</v>
      </c>
      <c r="F42" s="10"/>
    </row>
    <row r="43" spans="1:6" ht="40.5" customHeight="1">
      <c r="A43" s="20" t="s">
        <v>27</v>
      </c>
      <c r="B43" s="21" t="s">
        <v>47</v>
      </c>
      <c r="C43" s="21" t="s">
        <v>87</v>
      </c>
      <c r="D43" s="17">
        <v>39865</v>
      </c>
      <c r="E43" s="19" t="s">
        <v>22</v>
      </c>
      <c r="F43" s="10"/>
    </row>
    <row r="44" spans="1:6" ht="40.5" customHeight="1">
      <c r="A44" s="20" t="s">
        <v>27</v>
      </c>
      <c r="B44" s="21" t="s">
        <v>47</v>
      </c>
      <c r="C44" s="21" t="s">
        <v>88</v>
      </c>
      <c r="D44" s="17">
        <v>10706</v>
      </c>
      <c r="E44" s="19" t="s">
        <v>22</v>
      </c>
      <c r="F44" s="10"/>
    </row>
    <row r="45" spans="1:6" ht="40.5" customHeight="1">
      <c r="A45" s="20" t="s">
        <v>27</v>
      </c>
      <c r="B45" s="21" t="s">
        <v>47</v>
      </c>
      <c r="C45" s="21" t="s">
        <v>89</v>
      </c>
      <c r="D45" s="17">
        <v>15540</v>
      </c>
      <c r="E45" s="19" t="s">
        <v>22</v>
      </c>
      <c r="F45" s="10"/>
    </row>
    <row r="46" spans="1:6" ht="40.5" customHeight="1">
      <c r="A46" s="20" t="s">
        <v>27</v>
      </c>
      <c r="B46" s="21" t="s">
        <v>47</v>
      </c>
      <c r="C46" s="21" t="s">
        <v>90</v>
      </c>
      <c r="D46" s="17">
        <v>80322</v>
      </c>
      <c r="E46" s="19" t="s">
        <v>22</v>
      </c>
      <c r="F46" s="10"/>
    </row>
    <row r="47" spans="1:6" ht="40.5" customHeight="1">
      <c r="A47" s="20" t="s">
        <v>27</v>
      </c>
      <c r="B47" s="21" t="s">
        <v>47</v>
      </c>
      <c r="C47" s="21" t="s">
        <v>91</v>
      </c>
      <c r="D47" s="17">
        <v>81665</v>
      </c>
      <c r="E47" s="19" t="s">
        <v>22</v>
      </c>
      <c r="F47" s="10"/>
    </row>
    <row r="48" spans="1:6" ht="40.5" customHeight="1">
      <c r="A48" s="20" t="s">
        <v>27</v>
      </c>
      <c r="B48" s="21" t="s">
        <v>47</v>
      </c>
      <c r="C48" s="21" t="s">
        <v>92</v>
      </c>
      <c r="D48" s="17">
        <v>83880</v>
      </c>
      <c r="E48" s="19" t="s">
        <v>22</v>
      </c>
      <c r="F48" s="10"/>
    </row>
    <row r="49" spans="1:10" ht="40.5" customHeight="1">
      <c r="A49" s="20" t="s">
        <v>27</v>
      </c>
      <c r="B49" s="21" t="s">
        <v>47</v>
      </c>
      <c r="C49" s="21" t="s">
        <v>93</v>
      </c>
      <c r="D49" s="17">
        <v>105000</v>
      </c>
      <c r="E49" s="19" t="s">
        <v>22</v>
      </c>
      <c r="F49" s="10"/>
    </row>
    <row r="50" spans="1:10" ht="40.5" customHeight="1">
      <c r="A50" s="20" t="s">
        <v>27</v>
      </c>
      <c r="B50" s="21" t="s">
        <v>47</v>
      </c>
      <c r="C50" s="21" t="s">
        <v>94</v>
      </c>
      <c r="D50" s="17">
        <v>105000</v>
      </c>
      <c r="E50" s="19" t="s">
        <v>22</v>
      </c>
      <c r="F50" s="10"/>
    </row>
    <row r="51" spans="1:10" ht="40.5" customHeight="1">
      <c r="A51" s="20" t="s">
        <v>27</v>
      </c>
      <c r="B51" s="21" t="s">
        <v>47</v>
      </c>
      <c r="C51" s="21" t="s">
        <v>95</v>
      </c>
      <c r="D51" s="17">
        <v>104615</v>
      </c>
      <c r="E51" s="19" t="s">
        <v>22</v>
      </c>
      <c r="F51" s="10"/>
    </row>
    <row r="52" spans="1:10" ht="40.5" customHeight="1">
      <c r="A52" s="20" t="s">
        <v>27</v>
      </c>
      <c r="B52" s="21" t="s">
        <v>47</v>
      </c>
      <c r="C52" s="21" t="s">
        <v>96</v>
      </c>
      <c r="D52" s="17">
        <v>9935</v>
      </c>
      <c r="E52" s="19" t="s">
        <v>22</v>
      </c>
      <c r="F52" s="10"/>
    </row>
    <row r="53" spans="1:10" ht="40.5" customHeight="1">
      <c r="A53" s="20" t="s">
        <v>27</v>
      </c>
      <c r="B53" s="21" t="s">
        <v>47</v>
      </c>
      <c r="C53" s="21" t="s">
        <v>97</v>
      </c>
      <c r="D53" s="17">
        <v>105000</v>
      </c>
      <c r="E53" s="19" t="s">
        <v>22</v>
      </c>
      <c r="F53" s="10"/>
    </row>
    <row r="54" spans="1:10" s="42" customFormat="1" ht="40.5" customHeight="1">
      <c r="A54" s="20" t="s">
        <v>27</v>
      </c>
      <c r="B54" s="21" t="s">
        <v>67</v>
      </c>
      <c r="C54" s="21" t="s">
        <v>98</v>
      </c>
      <c r="D54" s="17">
        <v>18801</v>
      </c>
      <c r="E54" s="19" t="s">
        <v>22</v>
      </c>
      <c r="F54" s="10"/>
      <c r="G54"/>
      <c r="H54"/>
      <c r="I54"/>
      <c r="J54"/>
    </row>
    <row r="55" spans="1:10" s="42" customFormat="1" ht="40.5" customHeight="1">
      <c r="A55" s="20" t="s">
        <v>27</v>
      </c>
      <c r="B55" s="21" t="s">
        <v>67</v>
      </c>
      <c r="C55" s="21" t="s">
        <v>170</v>
      </c>
      <c r="D55" s="17">
        <v>118547</v>
      </c>
      <c r="E55" s="19" t="s">
        <v>22</v>
      </c>
      <c r="F55" s="10"/>
      <c r="G55"/>
      <c r="H55"/>
      <c r="I55"/>
      <c r="J55"/>
    </row>
    <row r="56" spans="1:10" s="42" customFormat="1" ht="40.5" customHeight="1">
      <c r="A56" s="20" t="s">
        <v>27</v>
      </c>
      <c r="B56" s="21" t="s">
        <v>67</v>
      </c>
      <c r="C56" s="21" t="s">
        <v>99</v>
      </c>
      <c r="D56" s="17">
        <v>27730</v>
      </c>
      <c r="E56" s="19" t="s">
        <v>22</v>
      </c>
      <c r="F56" s="10"/>
      <c r="G56"/>
      <c r="H56"/>
      <c r="I56"/>
      <c r="J56"/>
    </row>
    <row r="57" spans="1:10" s="42" customFormat="1" ht="40.5" customHeight="1">
      <c r="A57" s="20" t="s">
        <v>27</v>
      </c>
      <c r="B57" s="21" t="s">
        <v>67</v>
      </c>
      <c r="C57" s="21" t="s">
        <v>100</v>
      </c>
      <c r="D57" s="17">
        <v>84235</v>
      </c>
      <c r="E57" s="19" t="s">
        <v>22</v>
      </c>
      <c r="F57" s="10"/>
      <c r="G57"/>
      <c r="H57"/>
      <c r="I57"/>
      <c r="J57"/>
    </row>
    <row r="58" spans="1:10" s="42" customFormat="1" ht="40.5" customHeight="1">
      <c r="A58" s="20" t="s">
        <v>27</v>
      </c>
      <c r="B58" s="21" t="s">
        <v>67</v>
      </c>
      <c r="C58" s="21" t="s">
        <v>101</v>
      </c>
      <c r="D58" s="17">
        <v>14850</v>
      </c>
      <c r="E58" s="19" t="s">
        <v>22</v>
      </c>
      <c r="F58" s="10"/>
      <c r="G58"/>
      <c r="H58"/>
      <c r="I58"/>
      <c r="J58"/>
    </row>
    <row r="59" spans="1:10" s="42" customFormat="1" ht="40.5" customHeight="1">
      <c r="A59" s="20" t="s">
        <v>27</v>
      </c>
      <c r="B59" s="21" t="s">
        <v>67</v>
      </c>
      <c r="C59" s="21" t="s">
        <v>102</v>
      </c>
      <c r="D59" s="17">
        <v>122925</v>
      </c>
      <c r="E59" s="19" t="s">
        <v>22</v>
      </c>
      <c r="F59" s="10"/>
      <c r="G59"/>
      <c r="H59"/>
      <c r="I59"/>
      <c r="J59"/>
    </row>
    <row r="60" spans="1:10" s="42" customFormat="1" ht="40.5" customHeight="1">
      <c r="A60" s="20" t="s">
        <v>27</v>
      </c>
      <c r="B60" s="21" t="s">
        <v>67</v>
      </c>
      <c r="C60" s="21" t="s">
        <v>103</v>
      </c>
      <c r="D60" s="17">
        <v>180000</v>
      </c>
      <c r="E60" s="19" t="s">
        <v>22</v>
      </c>
      <c r="F60" s="10"/>
      <c r="G60"/>
      <c r="H60"/>
      <c r="I60"/>
      <c r="J60"/>
    </row>
    <row r="61" spans="1:10" s="42" customFormat="1" ht="40.5" customHeight="1">
      <c r="A61" s="20" t="s">
        <v>27</v>
      </c>
      <c r="B61" s="21" t="s">
        <v>67</v>
      </c>
      <c r="C61" s="21" t="s">
        <v>104</v>
      </c>
      <c r="D61" s="17">
        <v>162484</v>
      </c>
      <c r="E61" s="19" t="s">
        <v>22</v>
      </c>
      <c r="F61" s="10"/>
      <c r="G61"/>
      <c r="H61"/>
      <c r="I61"/>
      <c r="J61"/>
    </row>
    <row r="62" spans="1:10" s="42" customFormat="1" ht="40.5" customHeight="1">
      <c r="A62" s="20" t="s">
        <v>27</v>
      </c>
      <c r="B62" s="21" t="s">
        <v>67</v>
      </c>
      <c r="C62" s="21" t="s">
        <v>105</v>
      </c>
      <c r="D62" s="17">
        <v>99261</v>
      </c>
      <c r="E62" s="19" t="s">
        <v>22</v>
      </c>
      <c r="F62" s="10"/>
      <c r="G62"/>
      <c r="H62"/>
      <c r="I62"/>
      <c r="J62"/>
    </row>
    <row r="63" spans="1:10" s="42" customFormat="1" ht="40.5" customHeight="1">
      <c r="A63" s="20" t="s">
        <v>27</v>
      </c>
      <c r="B63" s="21" t="s">
        <v>67</v>
      </c>
      <c r="C63" s="21" t="s">
        <v>106</v>
      </c>
      <c r="D63" s="17">
        <v>180000</v>
      </c>
      <c r="E63" s="19" t="s">
        <v>22</v>
      </c>
      <c r="F63" s="10"/>
      <c r="G63"/>
      <c r="H63"/>
      <c r="I63"/>
      <c r="J63"/>
    </row>
    <row r="64" spans="1:10" s="42" customFormat="1" ht="40.5" customHeight="1">
      <c r="A64" s="20" t="s">
        <v>27</v>
      </c>
      <c r="B64" s="21" t="s">
        <v>67</v>
      </c>
      <c r="C64" s="21" t="s">
        <v>107</v>
      </c>
      <c r="D64" s="17">
        <v>72167</v>
      </c>
      <c r="E64" s="19" t="s">
        <v>22</v>
      </c>
      <c r="F64" s="10"/>
      <c r="G64"/>
      <c r="H64"/>
      <c r="I64"/>
      <c r="J64"/>
    </row>
    <row r="65" spans="1:10" s="42" customFormat="1" ht="40.5" customHeight="1">
      <c r="A65" s="20" t="s">
        <v>27</v>
      </c>
      <c r="B65" s="21" t="s">
        <v>67</v>
      </c>
      <c r="C65" s="21" t="s">
        <v>108</v>
      </c>
      <c r="D65" s="17">
        <v>80000</v>
      </c>
      <c r="E65" s="19" t="s">
        <v>22</v>
      </c>
      <c r="F65" s="10"/>
      <c r="G65"/>
      <c r="H65"/>
      <c r="I65"/>
      <c r="J65"/>
    </row>
    <row r="66" spans="1:10" s="42" customFormat="1" ht="40.5" customHeight="1">
      <c r="A66" s="20" t="s">
        <v>27</v>
      </c>
      <c r="B66" s="21" t="s">
        <v>67</v>
      </c>
      <c r="C66" s="21" t="s">
        <v>109</v>
      </c>
      <c r="D66" s="17">
        <v>160000</v>
      </c>
      <c r="E66" s="19" t="s">
        <v>22</v>
      </c>
      <c r="F66" s="10"/>
      <c r="G66"/>
      <c r="H66"/>
      <c r="I66"/>
      <c r="J66"/>
    </row>
    <row r="67" spans="1:10" s="42" customFormat="1" ht="40.5" customHeight="1">
      <c r="A67" s="20" t="s">
        <v>27</v>
      </c>
      <c r="B67" s="21" t="s">
        <v>67</v>
      </c>
      <c r="C67" s="21" t="s">
        <v>110</v>
      </c>
      <c r="D67" s="17">
        <v>89382</v>
      </c>
      <c r="E67" s="19" t="s">
        <v>22</v>
      </c>
      <c r="F67" s="10"/>
      <c r="G67"/>
      <c r="H67"/>
      <c r="I67"/>
      <c r="J67"/>
    </row>
    <row r="68" spans="1:10" s="42" customFormat="1" ht="40.5" customHeight="1">
      <c r="A68" s="20" t="s">
        <v>27</v>
      </c>
      <c r="B68" s="21" t="s">
        <v>67</v>
      </c>
      <c r="C68" s="21" t="s">
        <v>111</v>
      </c>
      <c r="D68" s="17">
        <v>160000</v>
      </c>
      <c r="E68" s="19" t="s">
        <v>22</v>
      </c>
      <c r="F68" s="10"/>
      <c r="G68"/>
      <c r="H68"/>
      <c r="I68"/>
      <c r="J68"/>
    </row>
    <row r="69" spans="1:10" ht="40.5" customHeight="1">
      <c r="A69" s="20" t="s">
        <v>27</v>
      </c>
      <c r="B69" s="21" t="s">
        <v>68</v>
      </c>
      <c r="C69" s="21" t="s">
        <v>112</v>
      </c>
      <c r="D69" s="17">
        <v>44939</v>
      </c>
      <c r="E69" s="19" t="s">
        <v>22</v>
      </c>
      <c r="F69" s="10"/>
    </row>
    <row r="70" spans="1:10" ht="40.5" customHeight="1">
      <c r="A70" s="20" t="s">
        <v>27</v>
      </c>
      <c r="B70" s="21" t="s">
        <v>68</v>
      </c>
      <c r="C70" s="21" t="s">
        <v>171</v>
      </c>
      <c r="D70" s="17">
        <v>2977</v>
      </c>
      <c r="E70" s="19" t="s">
        <v>22</v>
      </c>
      <c r="F70" s="10"/>
    </row>
    <row r="71" spans="1:10" ht="40.5" customHeight="1">
      <c r="A71" s="20" t="s">
        <v>27</v>
      </c>
      <c r="B71" s="21" t="s">
        <v>68</v>
      </c>
      <c r="C71" s="21" t="s">
        <v>113</v>
      </c>
      <c r="D71" s="17">
        <v>19090</v>
      </c>
      <c r="E71" s="19" t="s">
        <v>22</v>
      </c>
      <c r="F71" s="10"/>
    </row>
    <row r="72" spans="1:10" ht="40.5" customHeight="1">
      <c r="A72" s="20" t="s">
        <v>27</v>
      </c>
      <c r="B72" s="21" t="s">
        <v>68</v>
      </c>
      <c r="C72" s="21" t="s">
        <v>114</v>
      </c>
      <c r="D72" s="17">
        <v>45000</v>
      </c>
      <c r="E72" s="19" t="s">
        <v>22</v>
      </c>
      <c r="F72" s="10"/>
    </row>
    <row r="73" spans="1:10" ht="40.5" customHeight="1">
      <c r="A73" s="20" t="s">
        <v>27</v>
      </c>
      <c r="B73" s="21" t="s">
        <v>68</v>
      </c>
      <c r="C73" s="21" t="s">
        <v>115</v>
      </c>
      <c r="D73" s="17">
        <v>22169</v>
      </c>
      <c r="E73" s="19" t="s">
        <v>22</v>
      </c>
      <c r="F73" s="10"/>
    </row>
    <row r="74" spans="1:10" ht="40.5" customHeight="1">
      <c r="A74" s="20" t="s">
        <v>27</v>
      </c>
      <c r="B74" s="21" t="s">
        <v>68</v>
      </c>
      <c r="C74" s="21" t="s">
        <v>116</v>
      </c>
      <c r="D74" s="17">
        <v>5501</v>
      </c>
      <c r="E74" s="19" t="s">
        <v>22</v>
      </c>
      <c r="F74" s="10"/>
    </row>
    <row r="75" spans="1:10" ht="40.5" customHeight="1">
      <c r="A75" s="20" t="s">
        <v>27</v>
      </c>
      <c r="B75" s="21" t="s">
        <v>68</v>
      </c>
      <c r="C75" s="21" t="s">
        <v>117</v>
      </c>
      <c r="D75" s="17">
        <v>9294</v>
      </c>
      <c r="E75" s="19" t="s">
        <v>22</v>
      </c>
      <c r="F75" s="10"/>
    </row>
    <row r="76" spans="1:10" ht="40.5" customHeight="1">
      <c r="A76" s="20" t="s">
        <v>27</v>
      </c>
      <c r="B76" s="21" t="s">
        <v>68</v>
      </c>
      <c r="C76" s="21" t="s">
        <v>118</v>
      </c>
      <c r="D76" s="17">
        <v>7597</v>
      </c>
      <c r="E76" s="19" t="s">
        <v>22</v>
      </c>
      <c r="F76" s="10"/>
    </row>
    <row r="77" spans="1:10" ht="40.5" customHeight="1">
      <c r="A77" s="20" t="s">
        <v>27</v>
      </c>
      <c r="B77" s="21" t="s">
        <v>68</v>
      </c>
      <c r="C77" s="21" t="s">
        <v>119</v>
      </c>
      <c r="D77" s="17">
        <v>4960</v>
      </c>
      <c r="E77" s="19" t="s">
        <v>22</v>
      </c>
      <c r="F77" s="10"/>
    </row>
    <row r="78" spans="1:10" ht="40.5" customHeight="1">
      <c r="A78" s="20" t="s">
        <v>27</v>
      </c>
      <c r="B78" s="21" t="s">
        <v>68</v>
      </c>
      <c r="C78" s="21" t="s">
        <v>120</v>
      </c>
      <c r="D78" s="17">
        <v>9182</v>
      </c>
      <c r="E78" s="19" t="s">
        <v>22</v>
      </c>
      <c r="F78" s="10"/>
    </row>
    <row r="79" spans="1:10" ht="40.5" customHeight="1">
      <c r="A79" s="20" t="s">
        <v>27</v>
      </c>
      <c r="B79" s="21" t="s">
        <v>68</v>
      </c>
      <c r="C79" s="21" t="s">
        <v>121</v>
      </c>
      <c r="D79" s="17">
        <v>14163</v>
      </c>
      <c r="E79" s="19" t="s">
        <v>22</v>
      </c>
      <c r="F79" s="10"/>
    </row>
    <row r="80" spans="1:10" ht="40.5" customHeight="1">
      <c r="A80" s="20" t="s">
        <v>27</v>
      </c>
      <c r="B80" s="21" t="s">
        <v>68</v>
      </c>
      <c r="C80" s="21" t="s">
        <v>122</v>
      </c>
      <c r="D80" s="17">
        <v>14126</v>
      </c>
      <c r="E80" s="19" t="s">
        <v>22</v>
      </c>
      <c r="F80" s="10"/>
    </row>
    <row r="81" spans="1:6" ht="40.5" customHeight="1">
      <c r="A81" s="20" t="s">
        <v>27</v>
      </c>
      <c r="B81" s="21" t="s">
        <v>167</v>
      </c>
      <c r="C81" s="21" t="s">
        <v>146</v>
      </c>
      <c r="D81" s="17">
        <v>1123540</v>
      </c>
      <c r="E81" s="19" t="s">
        <v>6</v>
      </c>
      <c r="F81" s="10"/>
    </row>
    <row r="82" spans="1:6" ht="40.5" customHeight="1">
      <c r="A82" s="20" t="s">
        <v>27</v>
      </c>
      <c r="B82" s="21" t="s">
        <v>48</v>
      </c>
      <c r="C82" s="21" t="s">
        <v>123</v>
      </c>
      <c r="D82" s="17">
        <v>757526</v>
      </c>
      <c r="E82" s="19" t="s">
        <v>22</v>
      </c>
      <c r="F82" s="10"/>
    </row>
    <row r="83" spans="1:6" ht="40.5" customHeight="1">
      <c r="A83" s="20" t="s">
        <v>27</v>
      </c>
      <c r="B83" s="21" t="s">
        <v>49</v>
      </c>
      <c r="C83" s="21" t="s">
        <v>127</v>
      </c>
      <c r="D83" s="17">
        <v>1034680</v>
      </c>
      <c r="E83" s="19" t="s">
        <v>22</v>
      </c>
      <c r="F83" s="10"/>
    </row>
    <row r="84" spans="1:6" ht="40.5">
      <c r="A84" s="20" t="s">
        <v>27</v>
      </c>
      <c r="B84" s="21" t="s">
        <v>50</v>
      </c>
      <c r="C84" s="21" t="s">
        <v>124</v>
      </c>
      <c r="D84" s="17">
        <v>2405700</v>
      </c>
      <c r="E84" s="19" t="s">
        <v>22</v>
      </c>
      <c r="F84" s="10"/>
    </row>
    <row r="85" spans="1:6" ht="40.5" customHeight="1">
      <c r="A85" s="20" t="s">
        <v>27</v>
      </c>
      <c r="B85" s="21" t="s">
        <v>51</v>
      </c>
      <c r="C85" s="21" t="s">
        <v>128</v>
      </c>
      <c r="D85" s="17">
        <v>213400</v>
      </c>
      <c r="E85" s="19" t="s">
        <v>7</v>
      </c>
      <c r="F85" s="10"/>
    </row>
    <row r="86" spans="1:6" ht="40.5" customHeight="1">
      <c r="A86" s="20" t="s">
        <v>27</v>
      </c>
      <c r="B86" s="21" t="s">
        <v>52</v>
      </c>
      <c r="C86" s="21" t="s">
        <v>163</v>
      </c>
      <c r="D86" s="17">
        <v>2608000</v>
      </c>
      <c r="E86" s="19" t="s">
        <v>22</v>
      </c>
      <c r="F86" s="10"/>
    </row>
    <row r="87" spans="1:6" ht="40.5" customHeight="1">
      <c r="A87" s="20" t="s">
        <v>27</v>
      </c>
      <c r="B87" s="21" t="s">
        <v>168</v>
      </c>
      <c r="C87" s="21" t="s">
        <v>147</v>
      </c>
      <c r="D87" s="17">
        <v>990000</v>
      </c>
      <c r="E87" s="19" t="s">
        <v>22</v>
      </c>
      <c r="F87" s="10"/>
    </row>
    <row r="88" spans="1:6" ht="40.5" customHeight="1">
      <c r="A88" s="20" t="s">
        <v>27</v>
      </c>
      <c r="B88" s="21" t="s">
        <v>53</v>
      </c>
      <c r="C88" s="21" t="s">
        <v>161</v>
      </c>
      <c r="D88" s="17">
        <v>1382000</v>
      </c>
      <c r="E88" s="19" t="s">
        <v>22</v>
      </c>
      <c r="F88" s="10"/>
    </row>
    <row r="89" spans="1:6" ht="40.5" customHeight="1">
      <c r="A89" s="20" t="s">
        <v>27</v>
      </c>
      <c r="B89" s="21" t="s">
        <v>54</v>
      </c>
      <c r="C89" s="21" t="s">
        <v>148</v>
      </c>
      <c r="D89" s="17">
        <v>1078000</v>
      </c>
      <c r="E89" s="19" t="s">
        <v>22</v>
      </c>
      <c r="F89" s="10"/>
    </row>
    <row r="90" spans="1:6" ht="40.5" customHeight="1">
      <c r="A90" s="20" t="s">
        <v>27</v>
      </c>
      <c r="B90" s="21" t="s">
        <v>55</v>
      </c>
      <c r="C90" s="21" t="s">
        <v>162</v>
      </c>
      <c r="D90" s="17">
        <v>7773800</v>
      </c>
      <c r="E90" s="19" t="s">
        <v>22</v>
      </c>
      <c r="F90" s="10"/>
    </row>
    <row r="91" spans="1:6" ht="40.5" customHeight="1">
      <c r="A91" s="20" t="s">
        <v>27</v>
      </c>
      <c r="B91" s="21" t="s">
        <v>56</v>
      </c>
      <c r="C91" s="21" t="s">
        <v>149</v>
      </c>
      <c r="D91" s="17">
        <v>75900</v>
      </c>
      <c r="E91" s="19" t="s">
        <v>7</v>
      </c>
      <c r="F91" s="10"/>
    </row>
    <row r="92" spans="1:6" ht="40.5" customHeight="1">
      <c r="A92" s="20" t="s">
        <v>27</v>
      </c>
      <c r="B92" s="21" t="s">
        <v>57</v>
      </c>
      <c r="C92" s="21" t="s">
        <v>150</v>
      </c>
      <c r="D92" s="17">
        <v>105600</v>
      </c>
      <c r="E92" s="19" t="s">
        <v>22</v>
      </c>
      <c r="F92" s="10"/>
    </row>
    <row r="93" spans="1:6" ht="40.5" customHeight="1">
      <c r="A93" s="20" t="s">
        <v>27</v>
      </c>
      <c r="B93" s="21" t="s">
        <v>183</v>
      </c>
      <c r="C93" s="21" t="s">
        <v>151</v>
      </c>
      <c r="D93" s="17">
        <v>7341680</v>
      </c>
      <c r="E93" s="19" t="s">
        <v>6</v>
      </c>
      <c r="F93" s="10"/>
    </row>
    <row r="94" spans="1:6" ht="40.5" customHeight="1">
      <c r="A94" s="20" t="s">
        <v>27</v>
      </c>
      <c r="B94" s="21" t="s">
        <v>58</v>
      </c>
      <c r="C94" s="21" t="s">
        <v>152</v>
      </c>
      <c r="D94" s="17">
        <v>3260400</v>
      </c>
      <c r="E94" s="19" t="s">
        <v>22</v>
      </c>
      <c r="F94" s="10"/>
    </row>
    <row r="95" spans="1:6" ht="40.5" customHeight="1">
      <c r="A95" s="20" t="s">
        <v>27</v>
      </c>
      <c r="B95" s="21" t="s">
        <v>59</v>
      </c>
      <c r="C95" s="21" t="s">
        <v>159</v>
      </c>
      <c r="D95" s="17">
        <v>1207998</v>
      </c>
      <c r="E95" s="19" t="s">
        <v>6</v>
      </c>
      <c r="F95" s="10"/>
    </row>
    <row r="96" spans="1:6" ht="40.5" customHeight="1">
      <c r="A96" s="20" t="s">
        <v>27</v>
      </c>
      <c r="B96" s="21" t="s">
        <v>60</v>
      </c>
      <c r="C96" s="21" t="s">
        <v>143</v>
      </c>
      <c r="D96" s="17">
        <f>425102-52855</f>
        <v>372247</v>
      </c>
      <c r="E96" s="19" t="s">
        <v>7</v>
      </c>
      <c r="F96" s="10"/>
    </row>
    <row r="97" spans="1:10" ht="40.5" customHeight="1">
      <c r="A97" s="20" t="s">
        <v>27</v>
      </c>
      <c r="B97" s="21" t="s">
        <v>61</v>
      </c>
      <c r="C97" s="21" t="s">
        <v>153</v>
      </c>
      <c r="D97" s="17">
        <v>83820</v>
      </c>
      <c r="E97" s="19" t="s">
        <v>22</v>
      </c>
      <c r="F97" s="10"/>
    </row>
    <row r="98" spans="1:10" ht="40.5" customHeight="1">
      <c r="A98" s="20" t="s">
        <v>27</v>
      </c>
      <c r="B98" s="21" t="s">
        <v>169</v>
      </c>
      <c r="C98" s="21" t="s">
        <v>154</v>
      </c>
      <c r="D98" s="17">
        <v>154000</v>
      </c>
      <c r="E98" s="19" t="s">
        <v>7</v>
      </c>
      <c r="F98" s="10"/>
    </row>
    <row r="99" spans="1:10" ht="40.5" customHeight="1">
      <c r="A99" s="20" t="s">
        <v>27</v>
      </c>
      <c r="B99" s="21" t="s">
        <v>62</v>
      </c>
      <c r="C99" s="21" t="s">
        <v>149</v>
      </c>
      <c r="D99" s="17">
        <v>550000</v>
      </c>
      <c r="E99" s="19" t="s">
        <v>7</v>
      </c>
      <c r="F99" s="10"/>
    </row>
    <row r="100" spans="1:10" ht="40.5" customHeight="1">
      <c r="A100" s="20" t="s">
        <v>27</v>
      </c>
      <c r="B100" s="21" t="s">
        <v>63</v>
      </c>
      <c r="C100" s="21" t="s">
        <v>155</v>
      </c>
      <c r="D100" s="17">
        <v>176000</v>
      </c>
      <c r="E100" s="19" t="s">
        <v>7</v>
      </c>
      <c r="F100" s="10"/>
    </row>
    <row r="101" spans="1:10" ht="40.5" customHeight="1">
      <c r="A101" s="20" t="s">
        <v>27</v>
      </c>
      <c r="B101" s="21" t="s">
        <v>64</v>
      </c>
      <c r="C101" s="21" t="s">
        <v>156</v>
      </c>
      <c r="D101" s="17">
        <v>65450</v>
      </c>
      <c r="E101" s="19" t="s">
        <v>7</v>
      </c>
      <c r="F101" s="10"/>
    </row>
    <row r="102" spans="1:10" ht="40.5" customHeight="1">
      <c r="A102" s="20" t="s">
        <v>27</v>
      </c>
      <c r="B102" s="21" t="s">
        <v>125</v>
      </c>
      <c r="C102" s="21" t="s">
        <v>157</v>
      </c>
      <c r="D102" s="17">
        <v>15618680</v>
      </c>
      <c r="E102" s="19" t="s">
        <v>6</v>
      </c>
      <c r="F102" s="10"/>
    </row>
    <row r="103" spans="1:10" ht="40.5" customHeight="1">
      <c r="A103" s="20" t="s">
        <v>27</v>
      </c>
      <c r="B103" s="21" t="s">
        <v>69</v>
      </c>
      <c r="C103" s="21" t="s">
        <v>176</v>
      </c>
      <c r="D103" s="17">
        <v>771100</v>
      </c>
      <c r="E103" s="19" t="s">
        <v>22</v>
      </c>
      <c r="F103" s="10"/>
    </row>
    <row r="104" spans="1:10" ht="40.5" customHeight="1">
      <c r="A104" s="20" t="s">
        <v>27</v>
      </c>
      <c r="B104" s="21" t="s">
        <v>70</v>
      </c>
      <c r="C104" s="21" t="s">
        <v>130</v>
      </c>
      <c r="D104" s="17">
        <v>130374</v>
      </c>
      <c r="E104" s="19" t="s">
        <v>6</v>
      </c>
      <c r="F104" s="10"/>
    </row>
    <row r="105" spans="1:10" ht="40.5" customHeight="1">
      <c r="A105" s="20" t="s">
        <v>27</v>
      </c>
      <c r="B105" s="21" t="s">
        <v>71</v>
      </c>
      <c r="C105" s="21" t="s">
        <v>184</v>
      </c>
      <c r="D105" s="17">
        <v>495000</v>
      </c>
      <c r="E105" s="19" t="s">
        <v>174</v>
      </c>
      <c r="F105" s="10"/>
    </row>
    <row r="106" spans="1:10" ht="40.5" customHeight="1">
      <c r="A106" s="20" t="s">
        <v>27</v>
      </c>
      <c r="B106" s="21" t="s">
        <v>72</v>
      </c>
      <c r="C106" s="44" t="s">
        <v>185</v>
      </c>
      <c r="D106" s="17">
        <v>446600</v>
      </c>
      <c r="E106" s="45" t="s">
        <v>174</v>
      </c>
      <c r="F106" s="10"/>
    </row>
    <row r="107" spans="1:10" ht="40.5" customHeight="1">
      <c r="A107" s="20" t="s">
        <v>27</v>
      </c>
      <c r="B107" s="21" t="s">
        <v>177</v>
      </c>
      <c r="C107" s="21" t="s">
        <v>178</v>
      </c>
      <c r="D107" s="17">
        <v>242076</v>
      </c>
      <c r="E107" s="19" t="s">
        <v>6</v>
      </c>
      <c r="F107" s="10"/>
    </row>
    <row r="108" spans="1:10" s="43" customFormat="1" ht="40.5" customHeight="1">
      <c r="A108" s="20" t="s">
        <v>27</v>
      </c>
      <c r="B108" s="21" t="s">
        <v>179</v>
      </c>
      <c r="C108" s="21" t="s">
        <v>180</v>
      </c>
      <c r="D108" s="17">
        <v>218616</v>
      </c>
      <c r="E108" s="19" t="s">
        <v>6</v>
      </c>
      <c r="F108" s="10"/>
      <c r="G108"/>
      <c r="H108"/>
      <c r="I108"/>
      <c r="J108"/>
    </row>
    <row r="109" spans="1:10" ht="41.25" customHeight="1">
      <c r="A109" s="20" t="s">
        <v>27</v>
      </c>
      <c r="B109" s="21" t="s">
        <v>181</v>
      </c>
      <c r="C109" s="21" t="s">
        <v>182</v>
      </c>
      <c r="D109" s="17">
        <v>11364</v>
      </c>
      <c r="E109" s="19" t="s">
        <v>22</v>
      </c>
      <c r="F109" s="10" t="s">
        <v>175</v>
      </c>
    </row>
    <row r="110" spans="1:10" ht="45.75" customHeight="1">
      <c r="A110" s="52" t="s">
        <v>9</v>
      </c>
      <c r="B110" s="53"/>
      <c r="C110" s="54"/>
      <c r="D110" s="11">
        <f>SUM(D5:D109)</f>
        <v>184092813</v>
      </c>
      <c r="E110" s="46"/>
      <c r="F110" s="47"/>
    </row>
    <row r="111" spans="1:10" ht="45" customHeight="1">
      <c r="A111" s="25"/>
      <c r="B111" s="26"/>
      <c r="C111" s="27" t="s">
        <v>10</v>
      </c>
      <c r="D111" s="28"/>
      <c r="E111" s="29"/>
      <c r="F111" s="30"/>
    </row>
    <row r="112" spans="1:10" ht="45" customHeight="1">
      <c r="A112" s="31"/>
      <c r="B112" s="32"/>
      <c r="C112" s="33" t="s">
        <v>11</v>
      </c>
      <c r="D112" s="34">
        <f t="shared" ref="D112:D118" si="0">SUMIF(E$5:E$109,E112,D$5:D$109)</f>
        <v>25882964</v>
      </c>
      <c r="E112" s="19" t="s">
        <v>6</v>
      </c>
      <c r="F112" s="30"/>
    </row>
    <row r="113" spans="1:6" ht="45" customHeight="1">
      <c r="A113" s="31"/>
      <c r="B113" s="32"/>
      <c r="C113" s="33" t="s">
        <v>12</v>
      </c>
      <c r="D113" s="34">
        <f t="shared" si="0"/>
        <v>0</v>
      </c>
      <c r="E113" s="35" t="s">
        <v>13</v>
      </c>
      <c r="F113" s="30"/>
    </row>
    <row r="114" spans="1:6" ht="45" customHeight="1">
      <c r="A114" s="31"/>
      <c r="B114" s="32"/>
      <c r="C114" s="33" t="s">
        <v>14</v>
      </c>
      <c r="D114" s="34">
        <f t="shared" si="0"/>
        <v>0</v>
      </c>
      <c r="E114" s="19" t="s">
        <v>15</v>
      </c>
      <c r="F114" s="30"/>
    </row>
    <row r="115" spans="1:6" ht="45" customHeight="1">
      <c r="A115" s="31"/>
      <c r="B115" s="32"/>
      <c r="C115" s="33" t="s">
        <v>16</v>
      </c>
      <c r="D115" s="34">
        <f t="shared" si="0"/>
        <v>24238000</v>
      </c>
      <c r="E115" s="19" t="s">
        <v>17</v>
      </c>
      <c r="F115" s="30"/>
    </row>
    <row r="116" spans="1:6" ht="45" customHeight="1">
      <c r="A116" s="31"/>
      <c r="B116" s="32"/>
      <c r="C116" s="33" t="s">
        <v>18</v>
      </c>
      <c r="D116" s="34">
        <f t="shared" si="0"/>
        <v>0</v>
      </c>
      <c r="E116" s="19" t="s">
        <v>19</v>
      </c>
      <c r="F116" s="30"/>
    </row>
    <row r="117" spans="1:6" ht="45" customHeight="1">
      <c r="A117" s="31"/>
      <c r="B117" s="32"/>
      <c r="C117" s="33" t="s">
        <v>20</v>
      </c>
      <c r="D117" s="34">
        <f t="shared" si="0"/>
        <v>7925727</v>
      </c>
      <c r="E117" s="19" t="s">
        <v>7</v>
      </c>
      <c r="F117" s="36"/>
    </row>
    <row r="118" spans="1:6" ht="45" customHeight="1">
      <c r="A118" s="31"/>
      <c r="B118" s="32"/>
      <c r="C118" s="33" t="s">
        <v>21</v>
      </c>
      <c r="D118" s="34">
        <f t="shared" si="0"/>
        <v>126046122</v>
      </c>
      <c r="E118" s="19" t="s">
        <v>22</v>
      </c>
      <c r="F118" s="30"/>
    </row>
    <row r="119" spans="1:6" ht="45" customHeight="1">
      <c r="A119" s="31"/>
      <c r="B119" s="32"/>
      <c r="C119" s="33" t="s">
        <v>23</v>
      </c>
      <c r="D119" s="37">
        <f>D118/D120</f>
        <v>0.68468790250926304</v>
      </c>
      <c r="E119" s="38"/>
      <c r="F119" s="30"/>
    </row>
    <row r="120" spans="1:6" ht="45" customHeight="1">
      <c r="A120" s="31"/>
      <c r="B120" s="32"/>
      <c r="C120" s="33" t="s">
        <v>24</v>
      </c>
      <c r="D120" s="34">
        <f>SUM(D112:D118)</f>
        <v>184092813</v>
      </c>
      <c r="E120" s="39"/>
      <c r="F120" s="30"/>
    </row>
    <row r="121" spans="1:6" ht="45" customHeight="1">
      <c r="A121" s="31"/>
      <c r="B121" s="32"/>
      <c r="C121" s="32"/>
      <c r="D121" s="40"/>
      <c r="E121" s="29"/>
      <c r="F121" s="30"/>
    </row>
    <row r="122" spans="1:6">
      <c r="E122" s="23"/>
      <c r="F122" s="24"/>
    </row>
  </sheetData>
  <autoFilter ref="A4:J120"/>
  <mergeCells count="4">
    <mergeCell ref="E110:F110"/>
    <mergeCell ref="E1:F1"/>
    <mergeCell ref="A2:F2"/>
    <mergeCell ref="A110:C110"/>
  </mergeCells>
  <phoneticPr fontId="2"/>
  <dataValidations count="2">
    <dataValidation type="list" allowBlank="1" showInputMessage="1" showErrorMessage="1" sqref="E5:E109">
      <formula1>$E$112:$E$118</formula1>
    </dataValidation>
    <dataValidation type="list" allowBlank="1" showInputMessage="1" showErrorMessage="1" sqref="F5:F109">
      <formula1>"○"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>
    <oddFooter>&amp;C&amp;"ＭＳ 明朝,標準"&amp;10－&amp;P－</oddFooter>
  </headerFooter>
  <rowBreaks count="1" manualBreakCount="1">
    <brk id="11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2022-10-20T06:53:46Z</dcterms:created>
  <dcterms:modified xsi:type="dcterms:W3CDTF">2022-10-20T06:53:46Z</dcterms:modified>
</cp:coreProperties>
</file>