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tabRatio="667"/>
  </bookViews>
  <sheets>
    <sheet name="R1一般会計" sheetId="5" r:id="rId1"/>
    <sheet name="H30一般会計" sheetId="3" state="hidden" r:id="rId2"/>
    <sheet name="Sheet1"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H30一般会計!$A$5:$U$248</definedName>
    <definedName name="_xlnm._FilterDatabase" localSheetId="0" hidden="1">'R1一般会計'!$A$5:$G$218</definedName>
    <definedName name="AAA" localSheetId="1">[1]APP価格!#REF!</definedName>
    <definedName name="AAA" localSheetId="0">[1]APP価格!#REF!</definedName>
    <definedName name="AAA">[1]APP価格!#REF!</definedName>
    <definedName name="BBB">[1]APP価格!#REF!</definedName>
    <definedName name="_xlnm.Criteria" localSheetId="1">#REF!</definedName>
    <definedName name="_xlnm.Criteria" localSheetId="0">#REF!</definedName>
    <definedName name="_xlnm.Criteria">#REF!</definedName>
    <definedName name="DATA" localSheetId="1">#REF!</definedName>
    <definedName name="DATA" localSheetId="0">#REF!</definedName>
    <definedName name="DATA">#REF!</definedName>
    <definedName name="EIA" localSheetId="1">#REF!</definedName>
    <definedName name="EIA" localSheetId="0">#REF!</definedName>
    <definedName name="EIA">#REF!</definedName>
    <definedName name="link" localSheetId="1">[2]APP価格!#REF!</definedName>
    <definedName name="link" localSheetId="0">[2]APP価格!#REF!</definedName>
    <definedName name="link">[2]APP価格!#REF!</definedName>
    <definedName name="Link2">[2]APP価格!#REF!</definedName>
    <definedName name="Nｺｰﾄﾞ" localSheetId="1">#REF!</definedName>
    <definedName name="Nｺｰﾄﾞ" localSheetId="0">#REF!</definedName>
    <definedName name="Nｺｰﾄﾞ">#REF!</definedName>
    <definedName name="PG単金">[3]単金表!$C$4</definedName>
    <definedName name="_xlnm.Print_Area" localSheetId="1">H30一般会計!$A$1:$G$181</definedName>
    <definedName name="_xlnm.Print_Area" localSheetId="0">'R1一般会計'!$A$1:$G$160</definedName>
    <definedName name="_xlnm.Print_Area">#REF!</definedName>
    <definedName name="_xlnm.Print_Titles" localSheetId="1">H30一般会計!$5:$5</definedName>
    <definedName name="_xlnm.Print_Titles" localSheetId="0">'R1一般会計'!$5:$5</definedName>
    <definedName name="PRINT2" localSheetId="1">#REF!</definedName>
    <definedName name="PRINT2" localSheetId="0">#REF!</definedName>
    <definedName name="PRINT2">#REF!</definedName>
    <definedName name="S_Input01" localSheetId="1">#REF!</definedName>
    <definedName name="S_Input01" localSheetId="0">#REF!</definedName>
    <definedName name="S_Input01">#REF!</definedName>
    <definedName name="S_Input02" localSheetId="1">#REF!</definedName>
    <definedName name="S_Input02" localSheetId="0">#REF!</definedName>
    <definedName name="S_Input02">#REF!</definedName>
    <definedName name="S_Input03" localSheetId="1">#REF!,#REF!,#REF!</definedName>
    <definedName name="S_Input03" localSheetId="0">#REF!,#REF!,#REF!</definedName>
    <definedName name="S_Input03">#REF!,#REF!,#REF!</definedName>
    <definedName name="S_Input04" localSheetId="1">#REF!</definedName>
    <definedName name="S_Input04" localSheetId="0">#REF!</definedName>
    <definedName name="S_Input04">#REF!</definedName>
    <definedName name="SE単金">[3]単金表!$C$3</definedName>
    <definedName name="TS単金">[3]単金表!$C$5</definedName>
    <definedName name="UPS" localSheetId="1">#REF!</definedName>
    <definedName name="UPS" localSheetId="0">#REF!</definedName>
    <definedName name="UPS">#REF!</definedName>
    <definedName name="VA" localSheetId="1">#REF!</definedName>
    <definedName name="VA" localSheetId="0">#REF!</definedName>
    <definedName name="VA">#REF!</definedName>
    <definedName name="VBCONTROL_1_10100_" localSheetId="1">#REF!</definedName>
    <definedName name="VBCONTROL_1_10100_" localSheetId="0">#REF!</definedName>
    <definedName name="VBCONTROL_1_10100_">#REF!</definedName>
    <definedName name="Z_00544855_B438_4F4F_8CC0_C288BE3D6F99_.wvu.FilterData" localSheetId="1" hidden="1">H30一般会計!$A$5:$U$248</definedName>
    <definedName name="Z_00544855_B438_4F4F_8CC0_C288BE3D6F99_.wvu.FilterData" localSheetId="0" hidden="1">'R1一般会計'!$A$5:$G$218</definedName>
    <definedName name="Z_01861984_F6CF_4772_AA0A_2B6157221AC2_.wvu.FilterData" localSheetId="1" hidden="1">H30一般会計!$A$5:$U$248</definedName>
    <definedName name="Z_01861984_F6CF_4772_AA0A_2B6157221AC2_.wvu.FilterData" localSheetId="0" hidden="1">'R1一般会計'!$A$5:$G$218</definedName>
    <definedName name="Z_05D8E8D0_8AEC_4296_897D_974A15178679_.wvu.FilterData" localSheetId="1" hidden="1">H30一般会計!$A$5:$V$248</definedName>
    <definedName name="Z_05D8E8D0_8AEC_4296_897D_974A15178679_.wvu.FilterData" localSheetId="0" hidden="1">'R1一般会計'!$A$5:$H$218</definedName>
    <definedName name="Z_0D11B593_BF5C_4A1F_B6CC_15B06713DB7C_.wvu.FilterData" localSheetId="0" hidden="1">'R1一般会計'!$A$5:$G$218</definedName>
    <definedName name="Z_0D11B593_BF5C_4A1F_B6CC_15B06713DB7C_.wvu.PrintArea" localSheetId="0" hidden="1">'R1一般会計'!$A$2:$G$149</definedName>
    <definedName name="Z_0D11B593_BF5C_4A1F_B6CC_15B06713DB7C_.wvu.PrintTitles" localSheetId="0" hidden="1">'R1一般会計'!$5:$5</definedName>
    <definedName name="Z_125D2721_B6FD_4173_B763_82747310422D_.wvu.FilterData" localSheetId="1" hidden="1">H30一般会計!$A$5:$U$248</definedName>
    <definedName name="Z_125D2721_B6FD_4173_B763_82747310422D_.wvu.FilterData" localSheetId="0" hidden="1">'R1一般会計'!$A$5:$G$218</definedName>
    <definedName name="Z_1734C9BF_4633_42E5_A258_E83D5FC85BDD_.wvu.FilterData" localSheetId="1" hidden="1">H30一般会計!$A$5:$U$179</definedName>
    <definedName name="Z_1734C9BF_4633_42E5_A258_E83D5FC85BDD_.wvu.FilterData" localSheetId="0" hidden="1">'R1一般会計'!$A$5:$G$149</definedName>
    <definedName name="Z_187D8BF3_A4AE_40CC_BE80_EB80E6A79908_.wvu.PrintArea" localSheetId="1" hidden="1">H30一般会計!#REF!</definedName>
    <definedName name="Z_187D8BF3_A4AE_40CC_BE80_EB80E6A79908_.wvu.PrintArea" localSheetId="0" hidden="1">'R1一般会計'!#REF!</definedName>
    <definedName name="Z_187D8BF3_A4AE_40CC_BE80_EB80E6A79908_.wvu.PrintTitles" localSheetId="1" hidden="1">H30一般会計!#REF!</definedName>
    <definedName name="Z_187D8BF3_A4AE_40CC_BE80_EB80E6A79908_.wvu.PrintTitles" localSheetId="0" hidden="1">'R1一般会計'!#REF!</definedName>
    <definedName name="Z_1D0FDB66_8801_49C3_8374_C4E93C64AB03_.wvu.FilterData" localSheetId="0" hidden="1">'R1一般会計'!$A$5:$G$149</definedName>
    <definedName name="Z_1D0FDB66_8801_49C3_8374_C4E93C64AB03_.wvu.PrintArea" localSheetId="0" hidden="1">'R1一般会計'!$A$1:$G$149</definedName>
    <definedName name="Z_1D0FDB66_8801_49C3_8374_C4E93C64AB03_.wvu.PrintTitles" localSheetId="0" hidden="1">'R1一般会計'!$5:$5</definedName>
    <definedName name="Z_1D3EC2B6_48AB_4B80_BD1F_5265AB9073F3_.wvu.FilterData" localSheetId="0" hidden="1">'R1一般会計'!$A$5:$G$218</definedName>
    <definedName name="Z_1D3EC2B6_48AB_4B80_BD1F_5265AB9073F3_.wvu.PrintArea" localSheetId="0" hidden="1">'R1一般会計'!$A$2:$G$149</definedName>
    <definedName name="Z_1D3EC2B6_48AB_4B80_BD1F_5265AB9073F3_.wvu.PrintTitles" localSheetId="0" hidden="1">'R1一般会計'!$5:$5</definedName>
    <definedName name="Z_1EEE5B19_999F_42D8_BBDA_DD044F22B05A_.wvu.FilterData" localSheetId="1" hidden="1">H30一般会計!$A$5:$U$179</definedName>
    <definedName name="Z_1EEE5B19_999F_42D8_BBDA_DD044F22B05A_.wvu.FilterData" localSheetId="0" hidden="1">'R1一般会計'!$A$5:$G$149</definedName>
    <definedName name="Z_20B03370_A9A7_47AC_A0DB_85C2011EA70A_.wvu.FilterData" localSheetId="1" hidden="1">H30一般会計!$A$5:$U$248</definedName>
    <definedName name="Z_20B03370_A9A7_47AC_A0DB_85C2011EA70A_.wvu.FilterData" localSheetId="0" hidden="1">'R1一般会計'!$A$5:$G$218</definedName>
    <definedName name="Z_217CB751_B423_459C_997D_C52E1EA6A411_.wvu.FilterData" localSheetId="0" hidden="1">'R1一般会計'!$A$5:$G$218</definedName>
    <definedName name="Z_217CB751_B423_459C_997D_C52E1EA6A411_.wvu.PrintArea" localSheetId="0" hidden="1">'R1一般会計'!$A$1:$G$149</definedName>
    <definedName name="Z_217CB751_B423_459C_997D_C52E1EA6A411_.wvu.PrintTitles" localSheetId="0" hidden="1">'R1一般会計'!$5:$5</definedName>
    <definedName name="Z_21FC65F8_9914_4585_90AF_A00EE3463597_.wvu.FilterData" localSheetId="1" hidden="1">H30一般会計!$A$5:$U$248</definedName>
    <definedName name="Z_21FC65F8_9914_4585_90AF_A00EE3463597_.wvu.FilterData" localSheetId="0" hidden="1">'R1一般会計'!$A$5:$G$218</definedName>
    <definedName name="Z_261563C4_10C5_41C2_AA69_0888E524912C_.wvu.FilterData" localSheetId="1" hidden="1">H30一般会計!$A$5:$U$248</definedName>
    <definedName name="Z_261563C4_10C5_41C2_AA69_0888E524912C_.wvu.FilterData" localSheetId="0" hidden="1">'R1一般会計'!$A$5:$G$218</definedName>
    <definedName name="Z_26F4FA0C_26D1_4602_B44C_88A47227D214_.wvu.FilterData" localSheetId="1" hidden="1">H30一般会計!$A$5:$U$248</definedName>
    <definedName name="Z_26F4FA0C_26D1_4602_B44C_88A47227D214_.wvu.FilterData" localSheetId="0" hidden="1">'R1一般会計'!$A$5:$G$218</definedName>
    <definedName name="Z_28B209F1_AE89_44BB_86F2_9295B14D2182_.wvu.FilterData" localSheetId="1" hidden="1">H30一般会計!#REF!</definedName>
    <definedName name="Z_28B209F1_AE89_44BB_86F2_9295B14D2182_.wvu.FilterData" localSheetId="0" hidden="1">'R1一般会計'!#REF!</definedName>
    <definedName name="Z_28B209F1_AE89_44BB_86F2_9295B14D2182_.wvu.PrintArea" localSheetId="1" hidden="1">H30一般会計!#REF!</definedName>
    <definedName name="Z_28B209F1_AE89_44BB_86F2_9295B14D2182_.wvu.PrintArea" localSheetId="0" hidden="1">'R1一般会計'!#REF!</definedName>
    <definedName name="Z_28B209F1_AE89_44BB_86F2_9295B14D2182_.wvu.PrintTitles" localSheetId="1" hidden="1">H30一般会計!#REF!</definedName>
    <definedName name="Z_28B209F1_AE89_44BB_86F2_9295B14D2182_.wvu.PrintTitles" localSheetId="0" hidden="1">'R1一般会計'!#REF!</definedName>
    <definedName name="Z_2B823809_F92F_496E_B7C5_F6872DB852DC_.wvu.FilterData" localSheetId="1" hidden="1">H30一般会計!$A$5:$U$179</definedName>
    <definedName name="Z_2B823809_F92F_496E_B7C5_F6872DB852DC_.wvu.FilterData" localSheetId="0" hidden="1">'R1一般会計'!$A$5:$G$149</definedName>
    <definedName name="Z_2EE00EDD_A664_4A32_9029_1A8662176B52_.wvu.FilterData" localSheetId="1" hidden="1">H30一般会計!$A$5:$U$179</definedName>
    <definedName name="Z_2EE00EDD_A664_4A32_9029_1A8662176B52_.wvu.FilterData" localSheetId="0" hidden="1">'R1一般会計'!$A$5:$G$149</definedName>
    <definedName name="Z_30E582BD_0124_4E79_A5C5_4184F332D5B7_.wvu.FilterData" localSheetId="0" hidden="1">'R1一般会計'!$A$5:$G$218</definedName>
    <definedName name="Z_30E582BD_0124_4E79_A5C5_4184F332D5B7_.wvu.PrintArea" localSheetId="0" hidden="1">'R1一般会計'!$A$1:$G$149</definedName>
    <definedName name="Z_30E582BD_0124_4E79_A5C5_4184F332D5B7_.wvu.PrintTitles" localSheetId="0" hidden="1">'R1一般会計'!$5:$5</definedName>
    <definedName name="Z_32381FAA_BA4A_4570_91D3_ACAAF2C906F5_.wvu.FilterData" localSheetId="0" hidden="1">'R1一般会計'!$A$5:$H$218</definedName>
    <definedName name="Z_32381FAA_BA4A_4570_91D3_ACAAF2C906F5_.wvu.PrintArea" localSheetId="0" hidden="1">'R1一般会計'!$A$2:$G$149</definedName>
    <definedName name="Z_32381FAA_BA4A_4570_91D3_ACAAF2C906F5_.wvu.PrintTitles" localSheetId="0" hidden="1">'R1一般会計'!$5:$5</definedName>
    <definedName name="Z_323C7CA6_5B75_4FC7_8BF5_6960759E522F_.wvu.FilterData" localSheetId="1" hidden="1">H30一般会計!$A$5:$U$248</definedName>
    <definedName name="Z_323C7CA6_5B75_4FC7_8BF5_6960759E522F_.wvu.FilterData" localSheetId="0" hidden="1">'R1一般会計'!$A$5:$G$218</definedName>
    <definedName name="Z_32E8BB21_264F_4FA1_ACD6_2B2A4CC6599F_.wvu.FilterData" localSheetId="1" hidden="1">H30一般会計!$A$5:$U$248</definedName>
    <definedName name="Z_32E8BB21_264F_4FA1_ACD6_2B2A4CC6599F_.wvu.FilterData" localSheetId="0" hidden="1">'R1一般会計'!$A$5:$G$218</definedName>
    <definedName name="Z_34357F12_6A4D_4592_A54E_37FD336D493C_.wvu.FilterData" localSheetId="0" hidden="1">'R1一般会計'!$A$5:$G$218</definedName>
    <definedName name="Z_34357F12_6A4D_4592_A54E_37FD336D493C_.wvu.PrintArea" localSheetId="0" hidden="1">'R1一般会計'!$A$2:$G$149</definedName>
    <definedName name="Z_34357F12_6A4D_4592_A54E_37FD336D493C_.wvu.PrintTitles" localSheetId="0" hidden="1">'R1一般会計'!$5:$5</definedName>
    <definedName name="Z_366193B7_515F_4E8E_B6B3_3C10204FFEB4_.wvu.FilterData" localSheetId="1" hidden="1">H30一般会計!$A$5:$U$248</definedName>
    <definedName name="Z_366193B7_515F_4E8E_B6B3_3C10204FFEB4_.wvu.FilterData" localSheetId="0" hidden="1">'R1一般会計'!$A$5:$G$218</definedName>
    <definedName name="Z_385E92BA_AD50_4500_A3BD_5486BE402A68_.wvu.PrintArea" localSheetId="1" hidden="1">H30一般会計!#REF!</definedName>
    <definedName name="Z_385E92BA_AD50_4500_A3BD_5486BE402A68_.wvu.PrintArea" localSheetId="0" hidden="1">'R1一般会計'!#REF!</definedName>
    <definedName name="Z_385E92BA_AD50_4500_A3BD_5486BE402A68_.wvu.PrintTitles" localSheetId="1" hidden="1">H30一般会計!#REF!</definedName>
    <definedName name="Z_385E92BA_AD50_4500_A3BD_5486BE402A68_.wvu.PrintTitles" localSheetId="0" hidden="1">'R1一般会計'!#REF!</definedName>
    <definedName name="Z_3C0C6915_7033_4C5E_AC6D_4A97856783AB_.wvu.FilterData" localSheetId="1" hidden="1">H30一般会計!$A$5:$U$179</definedName>
    <definedName name="Z_3C0C6915_7033_4C5E_AC6D_4A97856783AB_.wvu.FilterData" localSheetId="0" hidden="1">'R1一般会計'!$A$5:$G$149</definedName>
    <definedName name="Z_3F902C3D_246B_4DFD_BED0_7FBC950FBA84_.wvu.FilterData" localSheetId="1" hidden="1">H30一般会計!$A$5:$U$248</definedName>
    <definedName name="Z_3F902C3D_246B_4DFD_BED0_7FBC950FBA84_.wvu.FilterData" localSheetId="0" hidden="1">'R1一般会計'!$A$5:$G$218</definedName>
    <definedName name="Z_40DAD9D8_61FD_4CCB_B706_392B4374B042_.wvu.FilterData" localSheetId="1" hidden="1">H30一般会計!#REF!</definedName>
    <definedName name="Z_40DAD9D8_61FD_4CCB_B706_392B4374B042_.wvu.FilterData" localSheetId="0" hidden="1">'R1一般会計'!#REF!</definedName>
    <definedName name="Z_40DAD9D8_61FD_4CCB_B706_392B4374B042_.wvu.PrintArea" localSheetId="1" hidden="1">H30一般会計!#REF!</definedName>
    <definedName name="Z_40DAD9D8_61FD_4CCB_B706_392B4374B042_.wvu.PrintArea" localSheetId="0" hidden="1">'R1一般会計'!#REF!</definedName>
    <definedName name="Z_40DAD9D8_61FD_4CCB_B706_392B4374B042_.wvu.PrintTitles" localSheetId="1" hidden="1">H30一般会計!#REF!</definedName>
    <definedName name="Z_40DAD9D8_61FD_4CCB_B706_392B4374B042_.wvu.PrintTitles" localSheetId="0" hidden="1">'R1一般会計'!#REF!</definedName>
    <definedName name="Z_439977E0_A23E_4687_B22E_6CC6ED9A786E_.wvu.FilterData" localSheetId="1" hidden="1">H30一般会計!$A$5:$U$179</definedName>
    <definedName name="Z_439977E0_A23E_4687_B22E_6CC6ED9A786E_.wvu.FilterData" localSheetId="0" hidden="1">'R1一般会計'!$A$5:$G$149</definedName>
    <definedName name="Z_45EA684E_0DBC_42CF_9801_5ACCADE6B1C5_.wvu.FilterData" localSheetId="1" hidden="1">H30一般会計!$A$5:$U$179</definedName>
    <definedName name="Z_45EA684E_0DBC_42CF_9801_5ACCADE6B1C5_.wvu.FilterData" localSheetId="0" hidden="1">'R1一般会計'!$A$5:$G$149</definedName>
    <definedName name="Z_475A1739_6786_4CD7_B022_F4CCFD570429_.wvu.FilterData" localSheetId="1" hidden="1">H30一般会計!$A$5:$U$248</definedName>
    <definedName name="Z_475A1739_6786_4CD7_B022_F4CCFD570429_.wvu.FilterData" localSheetId="0" hidden="1">'R1一般会計'!$A$5:$G$218</definedName>
    <definedName name="Z_4AFA3E2C_4405_4B44_A9E8_DB64B4860EB1_.wvu.FilterData" localSheetId="1" hidden="1">H30一般会計!$A$5:$U$248</definedName>
    <definedName name="Z_4AFA3E2C_4405_4B44_A9E8_DB64B4860EB1_.wvu.FilterData" localSheetId="0" hidden="1">'R1一般会計'!$A$5:$G$218</definedName>
    <definedName name="Z_4C8949B6_9C26_492B_959F_0779BC4BBEAA_.wvu.FilterData" localSheetId="1" hidden="1">H30一般会計!$A$5:$U$179</definedName>
    <definedName name="Z_4C8949B6_9C26_492B_959F_0779BC4BBEAA_.wvu.FilterData" localSheetId="0" hidden="1">'R1一般会計'!$A$5:$G$149</definedName>
    <definedName name="Z_4CF4D751_28E3_4B4C_BAA9_58C0269BAAF6_.wvu.FilterData" localSheetId="1" hidden="1">H30一般会計!$A$5:$U$179</definedName>
    <definedName name="Z_4CF4D751_28E3_4B4C_BAA9_58C0269BAAF6_.wvu.FilterData" localSheetId="0" hidden="1">'R1一般会計'!$A$5:$G$149</definedName>
    <definedName name="Z_5128EF7F_156A_4EB1_9EA1_B4C8844A7633_.wvu.FilterData" localSheetId="1" hidden="1">H30一般会計!$A$5:$U$179</definedName>
    <definedName name="Z_5128EF7F_156A_4EB1_9EA1_B4C8844A7633_.wvu.FilterData" localSheetId="0" hidden="1">'R1一般会計'!$A$5:$G$149</definedName>
    <definedName name="Z_53FF3034_A4A8_49E4_91C5_762ECDBAF1D2_.wvu.FilterData" localSheetId="0" hidden="1">'R1一般会計'!$A$5:$H$218</definedName>
    <definedName name="Z_53FF3034_A4A8_49E4_91C5_762ECDBAF1D2_.wvu.PrintArea" localSheetId="0" hidden="1">'R1一般会計'!$A$2:$G$149</definedName>
    <definedName name="Z_53FF3034_A4A8_49E4_91C5_762ECDBAF1D2_.wvu.PrintTitles" localSheetId="0" hidden="1">'R1一般会計'!$5:$5</definedName>
    <definedName name="Z_5550DBBC_4815_4DAB_937F_7C62DA5F1144_.wvu.FilterData" localSheetId="1" hidden="1">H30一般会計!$A$5:$U$179</definedName>
    <definedName name="Z_5550DBBC_4815_4DAB_937F_7C62DA5F1144_.wvu.FilterData" localSheetId="0" hidden="1">'R1一般会計'!$A$5:$G$149</definedName>
    <definedName name="Z_56E27382_3FA3_4BA1_90FC_C27ACB491421_.wvu.FilterData" localSheetId="1" hidden="1">H30一般会計!$A$5:$U$248</definedName>
    <definedName name="Z_56E27382_3FA3_4BA1_90FC_C27ACB491421_.wvu.FilterData" localSheetId="0" hidden="1">'R1一般会計'!$A$5:$G$218</definedName>
    <definedName name="Z_5D3B634A_A297_4DD4_A993_79EF9A889DC2_.wvu.FilterData" localSheetId="0" hidden="1">'R1一般会計'!$A$5:$G$218</definedName>
    <definedName name="Z_5D3B634A_A297_4DD4_A993_79EF9A889DC2_.wvu.PrintArea" localSheetId="0" hidden="1">'R1一般会計'!$A$1:$G$149</definedName>
    <definedName name="Z_5D3B634A_A297_4DD4_A993_79EF9A889DC2_.wvu.PrintTitles" localSheetId="0" hidden="1">'R1一般会計'!$5:$5</definedName>
    <definedName name="Z_5F89344D_63B9_45F4_8189_8DFEC0494EF7_.wvu.FilterData" localSheetId="0" hidden="1">'R1一般会計'!$A$5:$G$125</definedName>
    <definedName name="Z_5F89344D_63B9_45F4_8189_8DFEC0494EF7_.wvu.PrintArea" localSheetId="0" hidden="1">'R1一般会計'!$A$1:$G$15</definedName>
    <definedName name="Z_5F89344D_63B9_45F4_8189_8DFEC0494EF7_.wvu.PrintTitles" localSheetId="0" hidden="1">'R1一般会計'!$5:$5</definedName>
    <definedName name="Z_619A491E_ABD2_46A4_968E_A89999FA1DFD_.wvu.FilterData" localSheetId="1" hidden="1">H30一般会計!$A$5:$U$179</definedName>
    <definedName name="Z_619A491E_ABD2_46A4_968E_A89999FA1DFD_.wvu.FilterData" localSheetId="0" hidden="1">'R1一般会計'!$A$5:$G$149</definedName>
    <definedName name="Z_6493F7BA_CCC8_44B0_AD30_AFA1A2BD0947_.wvu.FilterData" localSheetId="1" hidden="1">H30一般会計!$A$5:$U$248</definedName>
    <definedName name="Z_6493F7BA_CCC8_44B0_AD30_AFA1A2BD0947_.wvu.FilterData" localSheetId="0" hidden="1">'R1一般会計'!$A$5:$G$218</definedName>
    <definedName name="Z_6926EB01_B5C3_4972_A68F_E30052702C5C_.wvu.FilterData" localSheetId="1" hidden="1">H30一般会計!$A$5:$U$179</definedName>
    <definedName name="Z_6926EB01_B5C3_4972_A68F_E30052702C5C_.wvu.FilterData" localSheetId="0" hidden="1">'R1一般会計'!$A$5:$G$149</definedName>
    <definedName name="Z_6A911F75_FCD5_4F5C_9F77_401D41C7CA2F_.wvu.FilterData" localSheetId="1" hidden="1">H30一般会計!$A$5:$U$248</definedName>
    <definedName name="Z_6A911F75_FCD5_4F5C_9F77_401D41C7CA2F_.wvu.FilterData" localSheetId="0" hidden="1">'R1一般会計'!$A$5:$G$218</definedName>
    <definedName name="Z_774CE9F3_B276_4E89_8142_59042DE66CD1_.wvu.FilterData" localSheetId="1" hidden="1">H30一般会計!$A$5:$U$248</definedName>
    <definedName name="Z_774CE9F3_B276_4E89_8142_59042DE66CD1_.wvu.FilterData" localSheetId="0" hidden="1">'R1一般会計'!$A$5:$G$218</definedName>
    <definedName name="Z_7A9DD16E_F903_4863_B829_4796CE894ED0_.wvu.FilterData" localSheetId="1" hidden="1">H30一般会計!$A$5:$U$248</definedName>
    <definedName name="Z_7A9DD16E_F903_4863_B829_4796CE894ED0_.wvu.FilterData" localSheetId="0" hidden="1">'R1一般会計'!$A$5:$G$218</definedName>
    <definedName name="Z_7FFD96AD_2803_41EB_BB44_D862B19F16DA_.wvu.FilterData" localSheetId="0" hidden="1">'R1一般会計'!$A$5:$G$218</definedName>
    <definedName name="Z_7FFD96AD_2803_41EB_BB44_D862B19F16DA_.wvu.PrintArea" localSheetId="0" hidden="1">'R1一般会計'!$A$1:$G$149</definedName>
    <definedName name="Z_7FFD96AD_2803_41EB_BB44_D862B19F16DA_.wvu.PrintTitles" localSheetId="0" hidden="1">'R1一般会計'!$5:$5</definedName>
    <definedName name="Z_8E098FB6_79F5_4218_8CFD_D5C4145EF04C_.wvu.FilterData" localSheetId="1" hidden="1">H30一般会計!$A$5:$U$248</definedName>
    <definedName name="Z_8E098FB6_79F5_4218_8CFD_D5C4145EF04C_.wvu.FilterData" localSheetId="0" hidden="1">'R1一般会計'!$A$5:$G$218</definedName>
    <definedName name="Z_9165B42C_ECE5_4EA0_9CF2_43E3A1B47697_.wvu.FilterData" localSheetId="0" hidden="1">'R1一般会計'!$A$5:$G$149</definedName>
    <definedName name="Z_9165B42C_ECE5_4EA0_9CF2_43E3A1B47697_.wvu.PrintArea" localSheetId="0" hidden="1">'R1一般会計'!$A$1:$G$149</definedName>
    <definedName name="Z_9165B42C_ECE5_4EA0_9CF2_43E3A1B47697_.wvu.PrintTitles" localSheetId="0" hidden="1">'R1一般会計'!$5:$5</definedName>
    <definedName name="Z_958DC23D_65D9_45EB_BCE2_23C1F33BF0E3_.wvu.FilterData" localSheetId="1" hidden="1">H30一般会計!$A$5:$U$248</definedName>
    <definedName name="Z_958DC23D_65D9_45EB_BCE2_23C1F33BF0E3_.wvu.FilterData" localSheetId="0" hidden="1">'R1一般会計'!$A$5:$G$218</definedName>
    <definedName name="Z_973EE690_0B31_4D59_B7AB_FA497BA3F53C_.wvu.FilterData" localSheetId="1" hidden="1">H30一般会計!$A$5:$U$248</definedName>
    <definedName name="Z_973EE690_0B31_4D59_B7AB_FA497BA3F53C_.wvu.FilterData" localSheetId="0" hidden="1">'R1一般会計'!$A$5:$G$218</definedName>
    <definedName name="Z_977235F8_48D3_4499_A0D1_031044790F81_.wvu.FilterData" localSheetId="1" hidden="1">H30一般会計!$A$5:$U$248</definedName>
    <definedName name="Z_977235F8_48D3_4499_A0D1_031044790F81_.wvu.FilterData" localSheetId="0" hidden="1">'R1一般会計'!$A$5:$G$218</definedName>
    <definedName name="Z_99685710_72AE_4B5D_8870_53975EB781F5_.wvu.FilterData" localSheetId="1" hidden="1">H30一般会計!$A$5:$U$179</definedName>
    <definedName name="Z_99685710_72AE_4B5D_8870_53975EB781F5_.wvu.FilterData" localSheetId="0" hidden="1">'R1一般会計'!$A$5:$G$149</definedName>
    <definedName name="Z_9DBC28CF_F252_4212_B07E_05ADE2A691D3_.wvu.FilterData" localSheetId="1" hidden="1">H30一般会計!$A$5:$U$248</definedName>
    <definedName name="Z_9DBC28CF_F252_4212_B07E_05ADE2A691D3_.wvu.FilterData" localSheetId="0" hidden="1">'R1一般会計'!$A$5:$G$218</definedName>
    <definedName name="Z_9FCD3CC5_48E7_47B2_8F0D_515FEB8B4D11_.wvu.FilterData" localSheetId="0" hidden="1">'R1一般会計'!$A$5:$G$218</definedName>
    <definedName name="Z_9FCD3CC5_48E7_47B2_8F0D_515FEB8B4D11_.wvu.PrintArea" localSheetId="0" hidden="1">'R1一般会計'!$A$2:$G$149</definedName>
    <definedName name="Z_9FCD3CC5_48E7_47B2_8F0D_515FEB8B4D11_.wvu.PrintTitles" localSheetId="0" hidden="1">'R1一般会計'!$5:$5</definedName>
    <definedName name="Z_A11322EF_73F6_40DE_B0AC_6E42B3D76055_.wvu.FilterData" localSheetId="1" hidden="1">H30一般会計!$A$5:$U$179</definedName>
    <definedName name="Z_A11322EF_73F6_40DE_B0AC_6E42B3D76055_.wvu.FilterData" localSheetId="0" hidden="1">'R1一般会計'!$A$5:$G$149</definedName>
    <definedName name="Z_A11E4C00_0394_4CE6_B73E_221C7BA742F6_.wvu.FilterData" localSheetId="1" hidden="1">H30一般会計!$A$5:$U$248</definedName>
    <definedName name="Z_A11E4C00_0394_4CE6_B73E_221C7BA742F6_.wvu.FilterData" localSheetId="0" hidden="1">'R1一般会計'!$A$5:$G$218</definedName>
    <definedName name="Z_A1F478E3_F435_447F_B2CC_6E9C174DA928_.wvu.FilterData" localSheetId="1" hidden="1">H30一般会計!$A$5:$U$179</definedName>
    <definedName name="Z_A1F478E3_F435_447F_B2CC_6E9C174DA928_.wvu.FilterData" localSheetId="0" hidden="1">'R1一般会計'!$A$5:$G$149</definedName>
    <definedName name="Z_A83B4C61_8A42_4D29_9A60_BEB54EE3BDAB_.wvu.FilterData" localSheetId="0" hidden="1">'R1一般会計'!$A$5:$G$149</definedName>
    <definedName name="Z_A83B4C61_8A42_4D29_9A60_BEB54EE3BDAB_.wvu.PrintArea" localSheetId="0" hidden="1">'R1一般会計'!$A$1:$G$149</definedName>
    <definedName name="Z_A83B4C61_8A42_4D29_9A60_BEB54EE3BDAB_.wvu.PrintTitles" localSheetId="0" hidden="1">'R1一般会計'!$5:$5</definedName>
    <definedName name="Z_A9D9F9A2_8D17_49DD_8D26_46C6111266AC_.wvu.FilterData" localSheetId="1" hidden="1">H30一般会計!#REF!</definedName>
    <definedName name="Z_A9D9F9A2_8D17_49DD_8D26_46C6111266AC_.wvu.FilterData" localSheetId="0" hidden="1">'R1一般会計'!#REF!</definedName>
    <definedName name="Z_A9D9F9A2_8D17_49DD_8D26_46C6111266AC_.wvu.PrintArea" localSheetId="1" hidden="1">H30一般会計!#REF!</definedName>
    <definedName name="Z_A9D9F9A2_8D17_49DD_8D26_46C6111266AC_.wvu.PrintArea" localSheetId="0" hidden="1">'R1一般会計'!#REF!</definedName>
    <definedName name="Z_A9D9F9A2_8D17_49DD_8D26_46C6111266AC_.wvu.PrintTitles" localSheetId="1" hidden="1">H30一般会計!#REF!</definedName>
    <definedName name="Z_A9D9F9A2_8D17_49DD_8D26_46C6111266AC_.wvu.PrintTitles" localSheetId="0" hidden="1">'R1一般会計'!#REF!</definedName>
    <definedName name="Z_A9ED7AA7_DAC5_4E20_B6ED_21A1B384A916_.wvu.FilterData" localSheetId="1" hidden="1">H30一般会計!$A$5:$U$248</definedName>
    <definedName name="Z_A9ED7AA7_DAC5_4E20_B6ED_21A1B384A916_.wvu.FilterData" localSheetId="0" hidden="1">'R1一般会計'!$A$5:$G$218</definedName>
    <definedName name="Z_AAB712E3_C5D9_4902_A117_C12BE7FDD63D_.wvu.FilterData" localSheetId="1" hidden="1">H30一般会計!$A$5:$U$179</definedName>
    <definedName name="Z_AAB712E3_C5D9_4902_A117_C12BE7FDD63D_.wvu.FilterData" localSheetId="0" hidden="1">'R1一般会計'!$A$5:$G$149</definedName>
    <definedName name="Z_AC924E32_4F5F_41AD_8889_A0469107E927_.wvu.FilterData" localSheetId="1" hidden="1">H30一般会計!$A$5:$U$248</definedName>
    <definedName name="Z_AC924E32_4F5F_41AD_8889_A0469107E927_.wvu.FilterData" localSheetId="0" hidden="1">'R1一般会計'!$A$5:$G$218</definedName>
    <definedName name="Z_AD51D3A2_A23B_4D02_92C2_113F69CB176E_.wvu.FilterData" localSheetId="1" hidden="1">H30一般会計!$A$5:$U$248</definedName>
    <definedName name="Z_AD51D3A2_A23B_4D02_92C2_113F69CB176E_.wvu.FilterData" localSheetId="0" hidden="1">'R1一般会計'!$A$5:$G$218</definedName>
    <definedName name="Z_AFEB9B81_C902_4151_A96F_74FCF405D0C7_.wvu.FilterData" localSheetId="1" hidden="1">H30一般会計!$A$5:$U$248</definedName>
    <definedName name="Z_AFEB9B81_C902_4151_A96F_74FCF405D0C7_.wvu.FilterData" localSheetId="0" hidden="1">'R1一般会計'!$A$5:$G$218</definedName>
    <definedName name="Z_B47A04AA_FBBF_4ADA_AD65_5912F0410B3F_.wvu.FilterData" localSheetId="1" hidden="1">H30一般会計!$A$5:$U$179</definedName>
    <definedName name="Z_B47A04AA_FBBF_4ADA_AD65_5912F0410B3F_.wvu.FilterData" localSheetId="0" hidden="1">'R1一般会計'!$A$5:$G$149</definedName>
    <definedName name="Z_B503762D_2683_4889_91D1_277AA3465232_.wvu.FilterData" localSheetId="1" hidden="1">H30一般会計!$A$5:$U$248</definedName>
    <definedName name="Z_B503762D_2683_4889_91D1_277AA3465232_.wvu.FilterData" localSheetId="0" hidden="1">'R1一般会計'!$A$5:$G$218</definedName>
    <definedName name="Z_B63AB35D_2734_41D8_AD39_37CEDCB6A450_.wvu.FilterData" localSheetId="1" hidden="1">H30一般会計!$A$5:$U$179</definedName>
    <definedName name="Z_B63AB35D_2734_41D8_AD39_37CEDCB6A450_.wvu.FilterData" localSheetId="0" hidden="1">'R1一般会計'!$A$5:$G$149</definedName>
    <definedName name="Z_B7512C5E_5957_4CDE_AF43_69FE4C04DE4B_.wvu.FilterData" localSheetId="0" hidden="1">'R1一般会計'!$A$5:$G$218</definedName>
    <definedName name="Z_B7512C5E_5957_4CDE_AF43_69FE4C04DE4B_.wvu.PrintArea" localSheetId="0" hidden="1">'R1一般会計'!$A$1:$G$149</definedName>
    <definedName name="Z_B7512C5E_5957_4CDE_AF43_69FE4C04DE4B_.wvu.PrintTitles" localSheetId="0" hidden="1">'R1一般会計'!$5:$5</definedName>
    <definedName name="Z_B7AD6FA8_2E6F_467A_8B52_8DFFF6709E3D_.wvu.FilterData" localSheetId="1" hidden="1">H30一般会計!$A$5:$U$248</definedName>
    <definedName name="Z_B7AD6FA8_2E6F_467A_8B52_8DFFF6709E3D_.wvu.FilterData" localSheetId="0" hidden="1">'R1一般会計'!$A$5:$G$218</definedName>
    <definedName name="Z_B80971C5_7E0C_49C7_80D5_9BBD6D173EEB_.wvu.FilterData" localSheetId="0" hidden="1">'R1一般会計'!$A$5:$H$218</definedName>
    <definedName name="Z_B80971C5_7E0C_49C7_80D5_9BBD6D173EEB_.wvu.PrintArea" localSheetId="0" hidden="1">'R1一般会計'!$A$2:$G$149</definedName>
    <definedName name="Z_B80971C5_7E0C_49C7_80D5_9BBD6D173EEB_.wvu.PrintTitles" localSheetId="0" hidden="1">'R1一般会計'!$5:$5</definedName>
    <definedName name="Z_B840A286_FFCA_40A6_95BA_A4DE2CB336D2_.wvu.FilterData" localSheetId="1" hidden="1">H30一般会計!$A$5:$V$248</definedName>
    <definedName name="Z_B840A286_FFCA_40A6_95BA_A4DE2CB336D2_.wvu.FilterData" localSheetId="0" hidden="1">'R1一般会計'!$A$5:$H$218</definedName>
    <definedName name="Z_B8C86F7B_41C1_488F_9456_72016DBEF174_.wvu.FilterData" localSheetId="1" hidden="1">H30一般会計!$A$5:$U$248</definedName>
    <definedName name="Z_B8C86F7B_41C1_488F_9456_72016DBEF174_.wvu.FilterData" localSheetId="0" hidden="1">'R1一般会計'!$A$5:$G$218</definedName>
    <definedName name="Z_C4E29B43_824C_4688_8110_836DEB9AB50D_.wvu.FilterData" localSheetId="1" hidden="1">H30一般会計!$A$5:$U$179</definedName>
    <definedName name="Z_C4E29B43_824C_4688_8110_836DEB9AB50D_.wvu.FilterData" localSheetId="0" hidden="1">'R1一般会計'!$A$5:$G$149</definedName>
    <definedName name="Z_C589D0A1_73FC_4812_885C_A2B66447006B_.wvu.FilterData" localSheetId="0" hidden="1">'R1一般会計'!$A$5:$G$218</definedName>
    <definedName name="Z_C589D0A1_73FC_4812_885C_A2B66447006B_.wvu.PrintArea" localSheetId="0" hidden="1">'R1一般会計'!$A$1:$G$149</definedName>
    <definedName name="Z_C589D0A1_73FC_4812_885C_A2B66447006B_.wvu.PrintTitles" localSheetId="0" hidden="1">'R1一般会計'!$5:$5</definedName>
    <definedName name="Z_C7F8E7CC_4A2C_41FF_8569_5F53AC782643_.wvu.FilterData" localSheetId="0" hidden="1">'R1一般会計'!$A$2:$G$218</definedName>
    <definedName name="Z_C7F8E7CC_4A2C_41FF_8569_5F53AC782643_.wvu.PrintArea" localSheetId="0" hidden="1">'R1一般会計'!$A$1:$G$125</definedName>
    <definedName name="Z_C7F8E7CC_4A2C_41FF_8569_5F53AC782643_.wvu.PrintTitles" localSheetId="0" hidden="1">'R1一般会計'!$5:$5</definedName>
    <definedName name="Z_C8D9D2A9_03B8_4B50_B2C5_583B69B9E2D1_.wvu.FilterData" localSheetId="0" hidden="1">'R1一般会計'!$A$5:$G$149</definedName>
    <definedName name="Z_C8D9D2A9_03B8_4B50_B2C5_583B69B9E2D1_.wvu.PrintArea" localSheetId="0" hidden="1">'R1一般会計'!$A$1:$G$149</definedName>
    <definedName name="Z_C8D9D2A9_03B8_4B50_B2C5_583B69B9E2D1_.wvu.PrintTitles" localSheetId="0" hidden="1">'R1一般会計'!$5:$5</definedName>
    <definedName name="Z_CA06432B_2E2B_4D66_ADB9_5BD4D2910E24_.wvu.FilterData" localSheetId="1" hidden="1">H30一般会計!$A$5:$U$248</definedName>
    <definedName name="Z_CA06432B_2E2B_4D66_ADB9_5BD4D2910E24_.wvu.FilterData" localSheetId="0" hidden="1">'R1一般会計'!$A$5:$G$218</definedName>
    <definedName name="Z_CC1D9902_3864_460A_ABFA_C7483E29000C_.wvu.FilterData" localSheetId="1" hidden="1">H30一般会計!$A$5:$U$248</definedName>
    <definedName name="Z_CC1D9902_3864_460A_ABFA_C7483E29000C_.wvu.FilterData" localSheetId="0" hidden="1">'R1一般会計'!$A$5:$G$218</definedName>
    <definedName name="Z_CE11686E_76FD_46AE_AE20_58B11C27BBEB_.wvu.FilterData" localSheetId="1" hidden="1">H30一般会計!$A$5:$U$248</definedName>
    <definedName name="Z_CE11686E_76FD_46AE_AE20_58B11C27BBEB_.wvu.FilterData" localSheetId="0" hidden="1">'R1一般会計'!$A$5:$G$218</definedName>
    <definedName name="Z_D7FA1AA0_8E2E_4FB7_B53D_398A08064C34_.wvu.FilterData" localSheetId="1" hidden="1">H30一般会計!$A$5:$U$179</definedName>
    <definedName name="Z_D7FA1AA0_8E2E_4FB7_B53D_398A08064C34_.wvu.FilterData" localSheetId="0" hidden="1">'R1一般会計'!$A$5:$G$149</definedName>
    <definedName name="Z_E224131C_929E_4511_9B55_908B141309EC_.wvu.FilterData" localSheetId="1" hidden="1">H30一般会計!$A$5:$U$248</definedName>
    <definedName name="Z_E224131C_929E_4511_9B55_908B141309EC_.wvu.FilterData" localSheetId="0" hidden="1">'R1一般会計'!$A$5:$G$218</definedName>
    <definedName name="Z_E6B538EC_DDB6_4621_851B_30EF958B4889_.wvu.FilterData" localSheetId="1" hidden="1">H30一般会計!$A$5:$U$248</definedName>
    <definedName name="Z_E6B538EC_DDB6_4621_851B_30EF958B4889_.wvu.FilterData" localSheetId="0" hidden="1">'R1一般会計'!$A$5:$G$218</definedName>
    <definedName name="Z_EA3AB1C6_A47B_47EF_B52B_196CE9431C8E_.wvu.FilterData" localSheetId="0" hidden="1">'R1一般会計'!$A$5:$G$149</definedName>
    <definedName name="Z_EA3AB1C6_A47B_47EF_B52B_196CE9431C8E_.wvu.PrintArea" localSheetId="0" hidden="1">'R1一般会計'!$A$1:$G$149</definedName>
    <definedName name="Z_EA3AB1C6_A47B_47EF_B52B_196CE9431C8E_.wvu.PrintTitles" localSheetId="0" hidden="1">'R1一般会計'!$5:$5</definedName>
    <definedName name="Z_F0A27403_2F2C_40D5_BAA4_1D46F6DD15EA_.wvu.FilterData" localSheetId="1" hidden="1">H30一般会計!$A$5:$U$179</definedName>
    <definedName name="Z_F0A27403_2F2C_40D5_BAA4_1D46F6DD15EA_.wvu.FilterData" localSheetId="0" hidden="1">'R1一般会計'!$A$5:$G$149</definedName>
    <definedName name="Z_F316B564_77C9_4F99_B292_6388B49E92A3_.wvu.FilterData" localSheetId="0" hidden="1">'R1一般会計'!$A$5:$G$149</definedName>
    <definedName name="Z_F316B564_77C9_4F99_B292_6388B49E92A3_.wvu.PrintArea" localSheetId="0" hidden="1">'R1一般会計'!$A$1:$G$149</definedName>
    <definedName name="Z_F316B564_77C9_4F99_B292_6388B49E92A3_.wvu.PrintTitles" localSheetId="0" hidden="1">'R1一般会計'!$5:$5</definedName>
    <definedName name="Z_F542AE84_516F_4307_9234_2ABB95251EB3_.wvu.FilterData" localSheetId="0" hidden="1">'R1一般会計'!$A$5:$G$218</definedName>
    <definedName name="Z_F542AE84_516F_4307_9234_2ABB95251EB3_.wvu.PrintArea" localSheetId="0" hidden="1">'R1一般会計'!$A$2:$G$149</definedName>
    <definedName name="Z_F542AE84_516F_4307_9234_2ABB95251EB3_.wvu.PrintTitles" localSheetId="0" hidden="1">'R1一般会計'!$5:$5</definedName>
    <definedName name="Z_F9D5DC69_95A6_492F_BDFA_A86E1A732B18_.wvu.FilterData" localSheetId="1" hidden="1">H30一般会計!$A$5:$U$179</definedName>
    <definedName name="Z_F9D5DC69_95A6_492F_BDFA_A86E1A732B18_.wvu.FilterData" localSheetId="0" hidden="1">'R1一般会計'!$A$5:$G$149</definedName>
    <definedName name="Z_FBE09FA5_238F_4F70_A3CA_8368A90182C9_.wvu.FilterData" localSheetId="1" hidden="1">H30一般会計!$A$5:$U$179</definedName>
    <definedName name="Z_FBE09FA5_238F_4F70_A3CA_8368A90182C9_.wvu.FilterData" localSheetId="0" hidden="1">'R1一般会計'!$A$5:$G$149</definedName>
    <definedName name="Z_FC3119B4_86F6_4319_BA10_90B20A8DC217_.wvu.FilterData" localSheetId="1" hidden="1">H30一般会計!$A$5:$U$248</definedName>
    <definedName name="Z_FC3119B4_86F6_4319_BA10_90B20A8DC217_.wvu.FilterData" localSheetId="0" hidden="1">'R1一般会計'!$A$5:$G$218</definedName>
    <definedName name="Z_FCB39946_212B_44BC_A514_8AE1A1DE07F6_.wvu.FilterData" localSheetId="1" hidden="1">H30一般会計!$A$5:$U$248</definedName>
    <definedName name="Z_FCB39946_212B_44BC_A514_8AE1A1DE07F6_.wvu.FilterData" localSheetId="0" hidden="1">'R1一般会計'!$A$5:$G$218</definedName>
    <definedName name="Z_FE42E0E1_E5DC_4DA7_AF41_E80BEF31D5E6_.wvu.FilterData" localSheetId="1" hidden="1">H30一般会計!$A$5:$U$248</definedName>
    <definedName name="Z_FE42E0E1_E5DC_4DA7_AF41_E80BEF31D5E6_.wvu.FilterData" localSheetId="0" hidden="1">'R1一般会計'!$A$5:$G$218</definedName>
    <definedName name="あ">#REF!</definedName>
    <definedName name="あ1" localSheetId="0">[4]!別紙20</definedName>
    <definedName name="あ1">[4]!別紙20</definedName>
    <definedName name="あ11" localSheetId="0">[4]!別紙22</definedName>
    <definedName name="あ11">[4]!別紙22</definedName>
    <definedName name="あ111" localSheetId="0">[4]!別紙24</definedName>
    <definedName name="あ111">[4]!別紙24</definedName>
    <definedName name="あ112" localSheetId="0">[4]!別紙25</definedName>
    <definedName name="あ112">[4]!別紙25</definedName>
    <definedName name="あ113" localSheetId="0">[4]!別紙26</definedName>
    <definedName name="あ113">[4]!別紙26</definedName>
    <definedName name="あ114" localSheetId="0">[4]!別紙4</definedName>
    <definedName name="あ114">[4]!別紙4</definedName>
    <definedName name="あ115" localSheetId="0">[4]!別紙5</definedName>
    <definedName name="あ115">[4]!別紙5</definedName>
    <definedName name="あ116" localSheetId="0">[4]!別紙8</definedName>
    <definedName name="あ116">[4]!別紙8</definedName>
    <definedName name="あ12" localSheetId="0">[4]!別紙21</definedName>
    <definedName name="あ12">[4]!別紙21</definedName>
    <definedName name="あ121" localSheetId="0">[4]!別紙9</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1">#REF!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1">#REF!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1">#REF!</definedName>
    <definedName name="ﾀｲﾄﾙ行" localSheetId="0">#REF!</definedName>
    <definedName name="ﾀｲﾄﾙ行">#REF!</definedName>
    <definedName name="ディスク" localSheetId="1">#REF!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1">#REF!</definedName>
    <definedName name="バックアップ" localSheetId="0">#REF!</definedName>
    <definedName name="バックアップ">#REF!</definedName>
    <definedName name="ひ">#REF!</definedName>
    <definedName name="ふ" localSheetId="0">[4]!別紙1</definedName>
    <definedName name="ふ">[4]!別紙1</definedName>
    <definedName name="へ" localSheetId="0">[4]!別紙10</definedName>
    <definedName name="へ">[4]!別紙10</definedName>
    <definedName name="ほ" localSheetId="0">[4]!別紙11</definedName>
    <definedName name="ほ">[4]!別紙11</definedName>
    <definedName name="ま" localSheetId="0">[4]!別紙12</definedName>
    <definedName name="ま">[4]!別紙12</definedName>
    <definedName name="み" localSheetId="0">[4]!別紙13</definedName>
    <definedName name="み">[4]!別紙13</definedName>
    <definedName name="む" localSheetId="0">[4]!別紙14</definedName>
    <definedName name="む">[4]!別紙14</definedName>
    <definedName name="め" localSheetId="0">[4]!別紙15</definedName>
    <definedName name="め">[4]!別紙15</definedName>
    <definedName name="も" localSheetId="0">[4]!別紙16</definedName>
    <definedName name="も">[4]!別紙16</definedName>
    <definedName name="や" localSheetId="0">[4]!別紙17</definedName>
    <definedName name="や">[4]!別紙17</definedName>
    <definedName name="ゆ" localSheetId="0">[4]!別紙18</definedName>
    <definedName name="ゆ">[4]!別紙18</definedName>
    <definedName name="よ" localSheetId="0">[4]!別紙19</definedName>
    <definedName name="よ">[4]!別紙19</definedName>
    <definedName name="ﾘｰﾀﾞ_単金">[3]単金表!$C$6</definedName>
    <definedName name="ﾘｰﾀﾞ単金">[3]単金表!$C$6</definedName>
    <definedName name="外郭コード" localSheetId="1">#REF!</definedName>
    <definedName name="外郭コード" localSheetId="0">#REF!</definedName>
    <definedName name="外郭コード">#REF!</definedName>
    <definedName name="規格" localSheetId="1">#REF!</definedName>
    <definedName name="規格" localSheetId="0">#REF!</definedName>
    <definedName name="規格">#REF!</definedName>
    <definedName name="契約手法" localSheetId="1">#REF!</definedName>
    <definedName name="契約手法" localSheetId="0">#REF!</definedName>
    <definedName name="契約手法">#REF!</definedName>
    <definedName name="県ｺｰﾄﾞ">[5]県ｺｰﾄﾞ!$A$1:$B$48</definedName>
    <definedName name="手法コード" localSheetId="1">#REF!</definedName>
    <definedName name="手法コード" localSheetId="0">#REF!</definedName>
    <definedName name="手法コード">#REF!</definedName>
    <definedName name="重量" localSheetId="1">#REF!</definedName>
    <definedName name="重量" localSheetId="0">#REF!</definedName>
    <definedName name="重量">#REF!</definedName>
    <definedName name="食肉">[1]APP価格!#REF!</definedName>
    <definedName name="装置" localSheetId="1">OFFSET(#REF!,0,0,COUNTA(#REF!)-1,1)</definedName>
    <definedName name="装置" localSheetId="0">OFFSET(#REF!,0,0,COUNTA(#REF!)-1,1)</definedName>
    <definedName name="装置">OFFSET(#REF!,0,0,COUNTA(#REF!)-1,1)</definedName>
    <definedName name="単なる金">[3]単金表!$C$5</definedName>
    <definedName name="単金" localSheetId="1">#REF!</definedName>
    <definedName name="単金" localSheetId="0">#REF!</definedName>
    <definedName name="単金">#REF!</definedName>
    <definedName name="表記">#REF!</definedName>
    <definedName name="別紙1" localSheetId="1">[4]!別紙1</definedName>
    <definedName name="別紙1" localSheetId="0">[4]!別紙1</definedName>
    <definedName name="別紙1">[4]!別紙1</definedName>
    <definedName name="別紙10" localSheetId="1">[4]!別紙10</definedName>
    <definedName name="別紙10" localSheetId="0">[4]!別紙10</definedName>
    <definedName name="別紙10">[4]!別紙10</definedName>
    <definedName name="別紙11" localSheetId="1">[4]!別紙11</definedName>
    <definedName name="別紙11" localSheetId="0">[4]!別紙11</definedName>
    <definedName name="別紙11">[4]!別紙11</definedName>
    <definedName name="別紙12" localSheetId="1">[4]!別紙12</definedName>
    <definedName name="別紙12" localSheetId="0">[4]!別紙12</definedName>
    <definedName name="別紙12">[4]!別紙12</definedName>
    <definedName name="別紙13" localSheetId="1">[4]!別紙13</definedName>
    <definedName name="別紙13" localSheetId="0">[4]!別紙13</definedName>
    <definedName name="別紙13">[4]!別紙13</definedName>
    <definedName name="別紙14" localSheetId="1">[4]!別紙14</definedName>
    <definedName name="別紙14" localSheetId="0">[4]!別紙14</definedName>
    <definedName name="別紙14">[4]!別紙14</definedName>
    <definedName name="別紙15" localSheetId="1">[4]!別紙15</definedName>
    <definedName name="別紙15" localSheetId="0">[4]!別紙15</definedName>
    <definedName name="別紙15">[4]!別紙15</definedName>
    <definedName name="別紙16" localSheetId="1">[4]!別紙16</definedName>
    <definedName name="別紙16" localSheetId="0">[4]!別紙16</definedName>
    <definedName name="別紙16">[4]!別紙16</definedName>
    <definedName name="別紙17" localSheetId="1">[4]!別紙17</definedName>
    <definedName name="別紙17" localSheetId="0">[4]!別紙17</definedName>
    <definedName name="別紙17">[4]!別紙17</definedName>
    <definedName name="別紙18" localSheetId="1">[4]!別紙18</definedName>
    <definedName name="別紙18" localSheetId="0">[4]!別紙18</definedName>
    <definedName name="別紙18">[4]!別紙18</definedName>
    <definedName name="別紙19" localSheetId="1">[4]!別紙19</definedName>
    <definedName name="別紙19" localSheetId="0">[4]!別紙19</definedName>
    <definedName name="別紙19">[4]!別紙19</definedName>
    <definedName name="別紙20" localSheetId="1">[4]!別紙20</definedName>
    <definedName name="別紙20" localSheetId="0">[4]!別紙20</definedName>
    <definedName name="別紙20">[4]!別紙20</definedName>
    <definedName name="別紙21" localSheetId="1">[4]!別紙21</definedName>
    <definedName name="別紙21" localSheetId="0">[4]!別紙21</definedName>
    <definedName name="別紙21">[4]!別紙21</definedName>
    <definedName name="別紙22" localSheetId="1">[4]!別紙22</definedName>
    <definedName name="別紙22" localSheetId="0">[4]!別紙22</definedName>
    <definedName name="別紙22">[4]!別紙22</definedName>
    <definedName name="別紙23" localSheetId="1">[4]!別紙23</definedName>
    <definedName name="別紙23" localSheetId="0">[4]!別紙23</definedName>
    <definedName name="別紙23">[4]!別紙23</definedName>
    <definedName name="別紙24" localSheetId="1">[4]!別紙24</definedName>
    <definedName name="別紙24" localSheetId="0">[4]!別紙24</definedName>
    <definedName name="別紙24">[4]!別紙24</definedName>
    <definedName name="別紙25" localSheetId="1">[4]!別紙25</definedName>
    <definedName name="別紙25" localSheetId="0">[4]!別紙25</definedName>
    <definedName name="別紙25">[4]!別紙25</definedName>
    <definedName name="別紙26" localSheetId="1">[4]!別紙26</definedName>
    <definedName name="別紙26" localSheetId="0">[4]!別紙26</definedName>
    <definedName name="別紙26">[4]!別紙26</definedName>
    <definedName name="別紙4" localSheetId="1">[4]!別紙4</definedName>
    <definedName name="別紙4" localSheetId="0">[4]!別紙4</definedName>
    <definedName name="別紙4">[4]!別紙4</definedName>
    <definedName name="別紙5" localSheetId="1">[4]!別紙5</definedName>
    <definedName name="別紙5" localSheetId="0">[4]!別紙5</definedName>
    <definedName name="別紙5">[4]!別紙5</definedName>
    <definedName name="別紙8" localSheetId="1">[4]!別紙8</definedName>
    <definedName name="別紙8" localSheetId="0">[4]!別紙8</definedName>
    <definedName name="別紙8">[4]!別紙8</definedName>
    <definedName name="別紙9" localSheetId="1">[4]!別紙9</definedName>
    <definedName name="別紙9" localSheetId="0">[4]!別紙9</definedName>
    <definedName name="別紙9">[4]!別紙9</definedName>
  </definedNames>
  <calcPr calcId="162913"/>
</workbook>
</file>

<file path=xl/calcChain.xml><?xml version="1.0" encoding="utf-8"?>
<calcChain xmlns="http://schemas.openxmlformats.org/spreadsheetml/2006/main">
  <c r="E159" i="5" l="1"/>
  <c r="E150" i="5" l="1"/>
  <c r="E152" i="5"/>
  <c r="E158" i="5" l="1"/>
  <c r="E153" i="5"/>
  <c r="E154" i="5"/>
  <c r="E155" i="5"/>
  <c r="E156" i="5"/>
  <c r="E157" i="5"/>
  <c r="E160" i="5" l="1"/>
  <c r="M10" i="3" l="1"/>
  <c r="J10" i="3"/>
  <c r="S17" i="3" l="1"/>
  <c r="R17" i="3" s="1"/>
  <c r="O17" i="3"/>
  <c r="N17" i="3" s="1"/>
  <c r="M17" i="3"/>
  <c r="L17" i="3"/>
  <c r="J17" i="3"/>
  <c r="I17" i="3"/>
  <c r="S248" i="3" l="1"/>
  <c r="R248" i="3" s="1"/>
  <c r="O248" i="3"/>
  <c r="N248" i="3" s="1"/>
  <c r="M248" i="3"/>
  <c r="L248" i="3"/>
  <c r="J248" i="3"/>
  <c r="I248" i="3"/>
  <c r="S247" i="3"/>
  <c r="R247" i="3" s="1"/>
  <c r="O247" i="3"/>
  <c r="N247" i="3" s="1"/>
  <c r="M247" i="3"/>
  <c r="L247" i="3"/>
  <c r="J247" i="3"/>
  <c r="I247" i="3"/>
  <c r="S246" i="3"/>
  <c r="R246" i="3" s="1"/>
  <c r="O246" i="3"/>
  <c r="N246" i="3" s="1"/>
  <c r="M246" i="3"/>
  <c r="L246" i="3"/>
  <c r="J246" i="3"/>
  <c r="I246" i="3"/>
  <c r="S245" i="3"/>
  <c r="R245" i="3" s="1"/>
  <c r="O245" i="3"/>
  <c r="N245" i="3" s="1"/>
  <c r="M245" i="3"/>
  <c r="L245" i="3"/>
  <c r="J245" i="3"/>
  <c r="I245" i="3"/>
  <c r="S244" i="3"/>
  <c r="R244" i="3" s="1"/>
  <c r="O244" i="3"/>
  <c r="N244" i="3" s="1"/>
  <c r="M244" i="3"/>
  <c r="L244" i="3"/>
  <c r="J244" i="3"/>
  <c r="I244" i="3"/>
  <c r="S243" i="3"/>
  <c r="R243" i="3" s="1"/>
  <c r="O243" i="3"/>
  <c r="N243" i="3" s="1"/>
  <c r="M243" i="3"/>
  <c r="L243" i="3"/>
  <c r="J243" i="3"/>
  <c r="I243" i="3"/>
  <c r="S242" i="3"/>
  <c r="R242" i="3" s="1"/>
  <c r="O242" i="3"/>
  <c r="N242" i="3" s="1"/>
  <c r="M242" i="3"/>
  <c r="L242" i="3"/>
  <c r="J242" i="3"/>
  <c r="I242" i="3"/>
  <c r="S241" i="3"/>
  <c r="R241" i="3" s="1"/>
  <c r="O241" i="3"/>
  <c r="N241" i="3" s="1"/>
  <c r="M241" i="3"/>
  <c r="L241" i="3"/>
  <c r="J241" i="3"/>
  <c r="I241" i="3"/>
  <c r="S240" i="3"/>
  <c r="R240" i="3" s="1"/>
  <c r="O240" i="3"/>
  <c r="N240" i="3" s="1"/>
  <c r="M240" i="3"/>
  <c r="L240" i="3"/>
  <c r="J240" i="3"/>
  <c r="I240" i="3"/>
  <c r="S239" i="3"/>
  <c r="R239" i="3" s="1"/>
  <c r="O239" i="3"/>
  <c r="N239" i="3" s="1"/>
  <c r="M239" i="3"/>
  <c r="L239" i="3"/>
  <c r="J239" i="3"/>
  <c r="I239" i="3"/>
  <c r="S238" i="3"/>
  <c r="R238" i="3" s="1"/>
  <c r="O238" i="3"/>
  <c r="N238" i="3" s="1"/>
  <c r="M238" i="3"/>
  <c r="L238" i="3"/>
  <c r="J238" i="3"/>
  <c r="I238" i="3"/>
  <c r="S237" i="3"/>
  <c r="R237" i="3" s="1"/>
  <c r="O237" i="3"/>
  <c r="N237" i="3" s="1"/>
  <c r="M237" i="3"/>
  <c r="L237" i="3"/>
  <c r="J237" i="3"/>
  <c r="I237" i="3"/>
  <c r="S236" i="3"/>
  <c r="R236" i="3" s="1"/>
  <c r="O236" i="3"/>
  <c r="N236" i="3" s="1"/>
  <c r="M236" i="3"/>
  <c r="L236" i="3"/>
  <c r="J236" i="3"/>
  <c r="I236" i="3"/>
  <c r="S235" i="3"/>
  <c r="R235" i="3" s="1"/>
  <c r="O235" i="3"/>
  <c r="N235" i="3" s="1"/>
  <c r="M235" i="3"/>
  <c r="L235" i="3"/>
  <c r="J235" i="3"/>
  <c r="I235" i="3"/>
  <c r="S234" i="3"/>
  <c r="R234" i="3" s="1"/>
  <c r="O234" i="3"/>
  <c r="N234" i="3" s="1"/>
  <c r="M234" i="3"/>
  <c r="L234" i="3"/>
  <c r="J234" i="3"/>
  <c r="I234" i="3"/>
  <c r="S233" i="3"/>
  <c r="R233" i="3" s="1"/>
  <c r="O233" i="3"/>
  <c r="N233" i="3" s="1"/>
  <c r="M233" i="3"/>
  <c r="L233" i="3"/>
  <c r="J233" i="3"/>
  <c r="I233" i="3"/>
  <c r="S232" i="3"/>
  <c r="R232" i="3" s="1"/>
  <c r="O232" i="3"/>
  <c r="N232" i="3" s="1"/>
  <c r="M232" i="3"/>
  <c r="L232" i="3"/>
  <c r="J232" i="3"/>
  <c r="I232" i="3"/>
  <c r="S231" i="3"/>
  <c r="R231" i="3" s="1"/>
  <c r="O231" i="3"/>
  <c r="N231" i="3" s="1"/>
  <c r="M231" i="3"/>
  <c r="L231" i="3"/>
  <c r="J231" i="3"/>
  <c r="I231" i="3"/>
  <c r="S230" i="3"/>
  <c r="R230" i="3" s="1"/>
  <c r="O230" i="3"/>
  <c r="N230" i="3" s="1"/>
  <c r="M230" i="3"/>
  <c r="L230" i="3"/>
  <c r="J230" i="3"/>
  <c r="I230" i="3"/>
  <c r="S229" i="3"/>
  <c r="R229" i="3" s="1"/>
  <c r="O229" i="3"/>
  <c r="N229" i="3" s="1"/>
  <c r="M229" i="3"/>
  <c r="L229" i="3"/>
  <c r="J229" i="3"/>
  <c r="I229" i="3"/>
  <c r="S228" i="3"/>
  <c r="R228" i="3" s="1"/>
  <c r="O228" i="3"/>
  <c r="N228" i="3" s="1"/>
  <c r="M228" i="3"/>
  <c r="L228" i="3"/>
  <c r="J228" i="3"/>
  <c r="I228" i="3"/>
  <c r="S227" i="3"/>
  <c r="R227" i="3" s="1"/>
  <c r="O227" i="3"/>
  <c r="N227" i="3" s="1"/>
  <c r="M227" i="3"/>
  <c r="L227" i="3"/>
  <c r="J227" i="3"/>
  <c r="I227" i="3"/>
  <c r="S226" i="3"/>
  <c r="R226" i="3" s="1"/>
  <c r="O226" i="3"/>
  <c r="N226" i="3" s="1"/>
  <c r="M226" i="3"/>
  <c r="L226" i="3"/>
  <c r="J226" i="3"/>
  <c r="I226" i="3"/>
  <c r="S225" i="3"/>
  <c r="R225" i="3" s="1"/>
  <c r="O225" i="3"/>
  <c r="N225" i="3" s="1"/>
  <c r="M225" i="3"/>
  <c r="L225" i="3"/>
  <c r="J225" i="3"/>
  <c r="I225" i="3"/>
  <c r="S224" i="3"/>
  <c r="R224" i="3" s="1"/>
  <c r="O224" i="3"/>
  <c r="N224" i="3" s="1"/>
  <c r="M224" i="3"/>
  <c r="L224" i="3"/>
  <c r="J224" i="3"/>
  <c r="I224" i="3"/>
  <c r="S223" i="3"/>
  <c r="R223" i="3" s="1"/>
  <c r="O223" i="3"/>
  <c r="N223" i="3" s="1"/>
  <c r="M223" i="3"/>
  <c r="L223" i="3"/>
  <c r="J223" i="3"/>
  <c r="I223" i="3"/>
  <c r="S222" i="3"/>
  <c r="R222" i="3" s="1"/>
  <c r="O222" i="3"/>
  <c r="N222" i="3" s="1"/>
  <c r="M222" i="3"/>
  <c r="L222" i="3"/>
  <c r="J222" i="3"/>
  <c r="I222" i="3"/>
  <c r="S221" i="3"/>
  <c r="R221" i="3" s="1"/>
  <c r="O221" i="3"/>
  <c r="N221" i="3" s="1"/>
  <c r="M221" i="3"/>
  <c r="L221" i="3"/>
  <c r="J221" i="3"/>
  <c r="I221" i="3"/>
  <c r="S220" i="3"/>
  <c r="R220" i="3" s="1"/>
  <c r="O220" i="3"/>
  <c r="N220" i="3" s="1"/>
  <c r="M220" i="3"/>
  <c r="L220" i="3"/>
  <c r="J220" i="3"/>
  <c r="I220" i="3"/>
  <c r="S219" i="3"/>
  <c r="R219" i="3" s="1"/>
  <c r="O219" i="3"/>
  <c r="N219" i="3" s="1"/>
  <c r="M219" i="3"/>
  <c r="L219" i="3"/>
  <c r="J219" i="3"/>
  <c r="I219" i="3"/>
  <c r="S218" i="3"/>
  <c r="R218" i="3" s="1"/>
  <c r="O218" i="3"/>
  <c r="N218" i="3" s="1"/>
  <c r="M218" i="3"/>
  <c r="L218" i="3"/>
  <c r="J218" i="3"/>
  <c r="I218" i="3"/>
  <c r="S217" i="3"/>
  <c r="R217" i="3" s="1"/>
  <c r="O217" i="3"/>
  <c r="N217" i="3" s="1"/>
  <c r="M217" i="3"/>
  <c r="L217" i="3"/>
  <c r="J217" i="3"/>
  <c r="I217" i="3"/>
  <c r="S216" i="3"/>
  <c r="R216" i="3" s="1"/>
  <c r="O216" i="3"/>
  <c r="N216" i="3" s="1"/>
  <c r="M216" i="3"/>
  <c r="L216" i="3"/>
  <c r="J216" i="3"/>
  <c r="I216" i="3"/>
  <c r="S215" i="3"/>
  <c r="R215" i="3" s="1"/>
  <c r="O215" i="3"/>
  <c r="N215" i="3" s="1"/>
  <c r="M215" i="3"/>
  <c r="L215" i="3"/>
  <c r="J215" i="3"/>
  <c r="I215" i="3"/>
  <c r="S214" i="3"/>
  <c r="R214" i="3" s="1"/>
  <c r="O214" i="3"/>
  <c r="N214" i="3" s="1"/>
  <c r="M214" i="3"/>
  <c r="L214" i="3"/>
  <c r="J214" i="3"/>
  <c r="I214" i="3"/>
  <c r="S213" i="3"/>
  <c r="R213" i="3" s="1"/>
  <c r="O213" i="3"/>
  <c r="N213" i="3" s="1"/>
  <c r="M213" i="3"/>
  <c r="L213" i="3"/>
  <c r="J213" i="3"/>
  <c r="I213" i="3"/>
  <c r="S212" i="3"/>
  <c r="R212" i="3" s="1"/>
  <c r="O212" i="3"/>
  <c r="N212" i="3" s="1"/>
  <c r="M212" i="3"/>
  <c r="L212" i="3"/>
  <c r="J212" i="3"/>
  <c r="I212" i="3"/>
  <c r="S211" i="3"/>
  <c r="R211" i="3" s="1"/>
  <c r="O211" i="3"/>
  <c r="N211" i="3" s="1"/>
  <c r="M211" i="3"/>
  <c r="L211" i="3"/>
  <c r="J211" i="3"/>
  <c r="I211" i="3"/>
  <c r="S210" i="3"/>
  <c r="R210" i="3" s="1"/>
  <c r="O210" i="3"/>
  <c r="N210" i="3" s="1"/>
  <c r="M210" i="3"/>
  <c r="L210" i="3"/>
  <c r="J210" i="3"/>
  <c r="I210" i="3"/>
  <c r="S209" i="3"/>
  <c r="R209" i="3" s="1"/>
  <c r="O209" i="3"/>
  <c r="N209" i="3" s="1"/>
  <c r="M209" i="3"/>
  <c r="L209" i="3"/>
  <c r="J209" i="3"/>
  <c r="I209" i="3"/>
  <c r="S208" i="3"/>
  <c r="R208" i="3" s="1"/>
  <c r="O208" i="3"/>
  <c r="N208" i="3" s="1"/>
  <c r="M208" i="3"/>
  <c r="L208" i="3"/>
  <c r="J208" i="3"/>
  <c r="I208" i="3"/>
  <c r="S207" i="3"/>
  <c r="R207" i="3" s="1"/>
  <c r="O207" i="3"/>
  <c r="N207" i="3" s="1"/>
  <c r="M207" i="3"/>
  <c r="L207" i="3"/>
  <c r="J207" i="3"/>
  <c r="I207" i="3"/>
  <c r="S206" i="3"/>
  <c r="R206" i="3" s="1"/>
  <c r="O206" i="3"/>
  <c r="N206" i="3" s="1"/>
  <c r="M206" i="3"/>
  <c r="L206" i="3"/>
  <c r="J206" i="3"/>
  <c r="I206" i="3"/>
  <c r="S205" i="3"/>
  <c r="R205" i="3" s="1"/>
  <c r="O205" i="3"/>
  <c r="N205" i="3" s="1"/>
  <c r="M205" i="3"/>
  <c r="L205" i="3"/>
  <c r="J205" i="3"/>
  <c r="I205" i="3"/>
  <c r="S204" i="3"/>
  <c r="R204" i="3" s="1"/>
  <c r="O204" i="3"/>
  <c r="N204" i="3" s="1"/>
  <c r="M204" i="3"/>
  <c r="L204" i="3"/>
  <c r="J204" i="3"/>
  <c r="I204" i="3"/>
  <c r="S203" i="3"/>
  <c r="R203" i="3" s="1"/>
  <c r="O203" i="3"/>
  <c r="N203" i="3" s="1"/>
  <c r="M203" i="3"/>
  <c r="L203" i="3"/>
  <c r="J203" i="3"/>
  <c r="I203" i="3"/>
  <c r="S202" i="3"/>
  <c r="R202" i="3" s="1"/>
  <c r="O202" i="3"/>
  <c r="N202" i="3" s="1"/>
  <c r="M202" i="3"/>
  <c r="L202" i="3"/>
  <c r="J202" i="3"/>
  <c r="I202" i="3"/>
  <c r="S201" i="3"/>
  <c r="R201" i="3" s="1"/>
  <c r="O201" i="3"/>
  <c r="N201" i="3" s="1"/>
  <c r="M201" i="3"/>
  <c r="L201" i="3"/>
  <c r="J201" i="3"/>
  <c r="I201" i="3"/>
  <c r="S200" i="3"/>
  <c r="R200" i="3" s="1"/>
  <c r="O200" i="3"/>
  <c r="N200" i="3" s="1"/>
  <c r="M200" i="3"/>
  <c r="L200" i="3"/>
  <c r="J200" i="3"/>
  <c r="I200" i="3"/>
  <c r="S199" i="3"/>
  <c r="R199" i="3" s="1"/>
  <c r="O199" i="3"/>
  <c r="N199" i="3" s="1"/>
  <c r="M199" i="3"/>
  <c r="L199" i="3"/>
  <c r="J199" i="3"/>
  <c r="I199" i="3"/>
  <c r="S198" i="3"/>
  <c r="R198" i="3" s="1"/>
  <c r="O198" i="3"/>
  <c r="N198" i="3" s="1"/>
  <c r="M198" i="3"/>
  <c r="L198" i="3"/>
  <c r="J198" i="3"/>
  <c r="I198" i="3"/>
  <c r="S197" i="3"/>
  <c r="R197" i="3" s="1"/>
  <c r="O197" i="3"/>
  <c r="N197" i="3" s="1"/>
  <c r="M197" i="3"/>
  <c r="L197" i="3"/>
  <c r="J197" i="3"/>
  <c r="I197" i="3"/>
  <c r="S196" i="3"/>
  <c r="R196" i="3" s="1"/>
  <c r="O196" i="3"/>
  <c r="N196" i="3" s="1"/>
  <c r="M196" i="3"/>
  <c r="L196" i="3"/>
  <c r="J196" i="3"/>
  <c r="I196" i="3"/>
  <c r="S195" i="3"/>
  <c r="R195" i="3" s="1"/>
  <c r="O195" i="3"/>
  <c r="N195" i="3" s="1"/>
  <c r="M195" i="3"/>
  <c r="L195" i="3"/>
  <c r="J195" i="3"/>
  <c r="I195" i="3"/>
  <c r="S194" i="3"/>
  <c r="R194" i="3" s="1"/>
  <c r="O194" i="3"/>
  <c r="N194" i="3" s="1"/>
  <c r="M194" i="3"/>
  <c r="L194" i="3"/>
  <c r="J194" i="3"/>
  <c r="I194" i="3"/>
  <c r="S193" i="3"/>
  <c r="R193" i="3" s="1"/>
  <c r="O193" i="3"/>
  <c r="N193" i="3" s="1"/>
  <c r="M193" i="3"/>
  <c r="L193" i="3"/>
  <c r="J193" i="3"/>
  <c r="I193" i="3"/>
  <c r="S192" i="3"/>
  <c r="R192" i="3" s="1"/>
  <c r="O192" i="3"/>
  <c r="N192" i="3" s="1"/>
  <c r="M192" i="3"/>
  <c r="L192" i="3"/>
  <c r="J192" i="3"/>
  <c r="I192" i="3"/>
  <c r="S191" i="3"/>
  <c r="R191" i="3" s="1"/>
  <c r="O191" i="3"/>
  <c r="N191" i="3" s="1"/>
  <c r="M191" i="3"/>
  <c r="L191" i="3"/>
  <c r="J191" i="3"/>
  <c r="I191" i="3"/>
  <c r="S190" i="3"/>
  <c r="R190" i="3" s="1"/>
  <c r="O190" i="3"/>
  <c r="N190" i="3" s="1"/>
  <c r="M190" i="3"/>
  <c r="L190" i="3"/>
  <c r="J190" i="3"/>
  <c r="I190" i="3"/>
  <c r="S189" i="3"/>
  <c r="R189" i="3" s="1"/>
  <c r="O189" i="3"/>
  <c r="N189" i="3" s="1"/>
  <c r="M189" i="3"/>
  <c r="L189" i="3"/>
  <c r="J189" i="3"/>
  <c r="I189" i="3"/>
  <c r="S188" i="3"/>
  <c r="R188" i="3" s="1"/>
  <c r="O188" i="3"/>
  <c r="N188" i="3" s="1"/>
  <c r="M188" i="3"/>
  <c r="L188" i="3"/>
  <c r="J188" i="3"/>
  <c r="I188" i="3"/>
  <c r="S187" i="3"/>
  <c r="R187" i="3" s="1"/>
  <c r="O187" i="3"/>
  <c r="N187" i="3" s="1"/>
  <c r="M187" i="3"/>
  <c r="L187" i="3"/>
  <c r="J187" i="3"/>
  <c r="I187" i="3"/>
  <c r="S186" i="3"/>
  <c r="R186" i="3" s="1"/>
  <c r="O186" i="3"/>
  <c r="N186" i="3" s="1"/>
  <c r="M186" i="3"/>
  <c r="L186" i="3"/>
  <c r="J186" i="3"/>
  <c r="I186" i="3"/>
  <c r="S185" i="3"/>
  <c r="R185" i="3" s="1"/>
  <c r="O185" i="3"/>
  <c r="N185" i="3" s="1"/>
  <c r="M185" i="3"/>
  <c r="L185" i="3"/>
  <c r="J185" i="3"/>
  <c r="I185" i="3"/>
  <c r="S184" i="3"/>
  <c r="R184" i="3" s="1"/>
  <c r="O184" i="3"/>
  <c r="N184" i="3" s="1"/>
  <c r="M184" i="3"/>
  <c r="L184" i="3"/>
  <c r="J184" i="3"/>
  <c r="I184" i="3"/>
  <c r="S183" i="3"/>
  <c r="R183" i="3" s="1"/>
  <c r="O183" i="3"/>
  <c r="N183" i="3" s="1"/>
  <c r="M183" i="3"/>
  <c r="L183" i="3"/>
  <c r="J183" i="3"/>
  <c r="I183" i="3"/>
  <c r="S182" i="3"/>
  <c r="R182" i="3" s="1"/>
  <c r="O182" i="3"/>
  <c r="N182" i="3" s="1"/>
  <c r="M182" i="3"/>
  <c r="L182" i="3"/>
  <c r="J182" i="3"/>
  <c r="I182" i="3"/>
  <c r="S181" i="3"/>
  <c r="R181" i="3" s="1"/>
  <c r="O181" i="3"/>
  <c r="N181" i="3" s="1"/>
  <c r="M181" i="3"/>
  <c r="L181" i="3"/>
  <c r="J181" i="3"/>
  <c r="I181" i="3"/>
  <c r="S180" i="3"/>
  <c r="R180" i="3" s="1"/>
  <c r="O180" i="3"/>
  <c r="N180" i="3" s="1"/>
  <c r="M180" i="3"/>
  <c r="L180" i="3"/>
  <c r="J180" i="3"/>
  <c r="I180" i="3"/>
  <c r="S179" i="3"/>
  <c r="R179" i="3" s="1"/>
  <c r="O179" i="3"/>
  <c r="N179" i="3" s="1"/>
  <c r="M179" i="3"/>
  <c r="L179" i="3"/>
  <c r="J179" i="3"/>
  <c r="I179" i="3"/>
  <c r="S178" i="3"/>
  <c r="R178" i="3" s="1"/>
  <c r="O178" i="3"/>
  <c r="N178" i="3" s="1"/>
  <c r="M178" i="3"/>
  <c r="L178" i="3"/>
  <c r="J178" i="3"/>
  <c r="I178" i="3"/>
  <c r="S177" i="3"/>
  <c r="R177" i="3" s="1"/>
  <c r="O177" i="3"/>
  <c r="N177" i="3" s="1"/>
  <c r="M177" i="3"/>
  <c r="L177" i="3"/>
  <c r="J177" i="3"/>
  <c r="I177" i="3"/>
  <c r="S176" i="3"/>
  <c r="R176" i="3" s="1"/>
  <c r="O176" i="3"/>
  <c r="N176" i="3" s="1"/>
  <c r="M176" i="3"/>
  <c r="L176" i="3"/>
  <c r="J176" i="3"/>
  <c r="I176" i="3"/>
  <c r="S175" i="3"/>
  <c r="R175" i="3" s="1"/>
  <c r="O175" i="3"/>
  <c r="N175" i="3" s="1"/>
  <c r="M175" i="3"/>
  <c r="L175" i="3"/>
  <c r="J175" i="3"/>
  <c r="I175" i="3"/>
  <c r="S174" i="3"/>
  <c r="R174" i="3" s="1"/>
  <c r="O174" i="3"/>
  <c r="N174" i="3" s="1"/>
  <c r="M174" i="3"/>
  <c r="L174" i="3"/>
  <c r="J174" i="3"/>
  <c r="I174" i="3"/>
  <c r="S173" i="3"/>
  <c r="R173" i="3" s="1"/>
  <c r="O173" i="3"/>
  <c r="N173" i="3" s="1"/>
  <c r="M173" i="3"/>
  <c r="L173" i="3"/>
  <c r="J173" i="3"/>
  <c r="I173" i="3"/>
  <c r="S172" i="3"/>
  <c r="R172" i="3" s="1"/>
  <c r="O172" i="3"/>
  <c r="N172" i="3" s="1"/>
  <c r="M172" i="3"/>
  <c r="L172" i="3"/>
  <c r="J172" i="3"/>
  <c r="I172" i="3"/>
  <c r="S171" i="3"/>
  <c r="R171" i="3" s="1"/>
  <c r="O171" i="3"/>
  <c r="N171" i="3" s="1"/>
  <c r="M171" i="3"/>
  <c r="L171" i="3"/>
  <c r="J171" i="3"/>
  <c r="I171" i="3"/>
  <c r="S170" i="3"/>
  <c r="R170" i="3" s="1"/>
  <c r="O170" i="3"/>
  <c r="N170" i="3" s="1"/>
  <c r="M170" i="3"/>
  <c r="L170" i="3"/>
  <c r="J170" i="3"/>
  <c r="I170" i="3"/>
  <c r="S169" i="3"/>
  <c r="R169" i="3" s="1"/>
  <c r="O169" i="3"/>
  <c r="N169" i="3" s="1"/>
  <c r="M169" i="3"/>
  <c r="L169" i="3"/>
  <c r="J169" i="3"/>
  <c r="I169" i="3"/>
  <c r="S168" i="3"/>
  <c r="R168" i="3" s="1"/>
  <c r="O168" i="3"/>
  <c r="N168" i="3" s="1"/>
  <c r="M168" i="3"/>
  <c r="L168" i="3"/>
  <c r="J168" i="3"/>
  <c r="I168" i="3"/>
  <c r="S167" i="3"/>
  <c r="R167" i="3" s="1"/>
  <c r="O167" i="3"/>
  <c r="N167" i="3" s="1"/>
  <c r="M167" i="3"/>
  <c r="L167" i="3"/>
  <c r="J167" i="3"/>
  <c r="I167" i="3"/>
  <c r="S166" i="3"/>
  <c r="R166" i="3" s="1"/>
  <c r="O166" i="3"/>
  <c r="N166" i="3" s="1"/>
  <c r="M166" i="3"/>
  <c r="L166" i="3"/>
  <c r="J166" i="3"/>
  <c r="I166" i="3"/>
  <c r="S165" i="3"/>
  <c r="R165" i="3" s="1"/>
  <c r="O165" i="3"/>
  <c r="N165" i="3" s="1"/>
  <c r="M165" i="3"/>
  <c r="L165" i="3"/>
  <c r="J165" i="3"/>
  <c r="I165" i="3"/>
  <c r="S164" i="3"/>
  <c r="R164" i="3" s="1"/>
  <c r="O164" i="3"/>
  <c r="N164" i="3" s="1"/>
  <c r="M164" i="3"/>
  <c r="L164" i="3"/>
  <c r="J164" i="3"/>
  <c r="I164" i="3"/>
  <c r="S163" i="3"/>
  <c r="R163" i="3" s="1"/>
  <c r="O163" i="3"/>
  <c r="N163" i="3" s="1"/>
  <c r="M163" i="3"/>
  <c r="L163" i="3"/>
  <c r="J163" i="3"/>
  <c r="I163" i="3"/>
  <c r="S162" i="3"/>
  <c r="R162" i="3" s="1"/>
  <c r="O162" i="3"/>
  <c r="N162" i="3" s="1"/>
  <c r="M162" i="3"/>
  <c r="L162" i="3"/>
  <c r="J162" i="3"/>
  <c r="I162" i="3"/>
  <c r="S161" i="3"/>
  <c r="R161" i="3" s="1"/>
  <c r="O161" i="3"/>
  <c r="N161" i="3" s="1"/>
  <c r="M161" i="3"/>
  <c r="L161" i="3"/>
  <c r="J161" i="3"/>
  <c r="I161" i="3"/>
  <c r="S160" i="3"/>
  <c r="R160" i="3" s="1"/>
  <c r="O160" i="3"/>
  <c r="N160" i="3" s="1"/>
  <c r="M160" i="3"/>
  <c r="L160" i="3"/>
  <c r="J160" i="3"/>
  <c r="I160" i="3"/>
  <c r="S159" i="3"/>
  <c r="R159" i="3" s="1"/>
  <c r="O159" i="3"/>
  <c r="N159" i="3" s="1"/>
  <c r="M159" i="3"/>
  <c r="L159" i="3"/>
  <c r="J159" i="3"/>
  <c r="I159" i="3"/>
  <c r="S158" i="3"/>
  <c r="R158" i="3" s="1"/>
  <c r="O158" i="3"/>
  <c r="N158" i="3" s="1"/>
  <c r="M158" i="3"/>
  <c r="L158" i="3"/>
  <c r="J158" i="3"/>
  <c r="I158" i="3"/>
  <c r="S157" i="3"/>
  <c r="R157" i="3" s="1"/>
  <c r="O157" i="3"/>
  <c r="N157" i="3" s="1"/>
  <c r="M157" i="3"/>
  <c r="L157" i="3"/>
  <c r="J157" i="3"/>
  <c r="I157" i="3"/>
  <c r="S156" i="3"/>
  <c r="R156" i="3" s="1"/>
  <c r="O156" i="3"/>
  <c r="N156" i="3" s="1"/>
  <c r="M156" i="3"/>
  <c r="L156" i="3"/>
  <c r="J156" i="3"/>
  <c r="I156" i="3"/>
  <c r="S155" i="3"/>
  <c r="R155" i="3" s="1"/>
  <c r="O155" i="3"/>
  <c r="N155" i="3" s="1"/>
  <c r="M155" i="3"/>
  <c r="L155" i="3"/>
  <c r="J155" i="3"/>
  <c r="I155" i="3"/>
  <c r="S154" i="3"/>
  <c r="R154" i="3" s="1"/>
  <c r="O154" i="3"/>
  <c r="N154" i="3" s="1"/>
  <c r="M154" i="3"/>
  <c r="L154" i="3"/>
  <c r="J154" i="3"/>
  <c r="I154" i="3"/>
  <c r="S153" i="3"/>
  <c r="R153" i="3" s="1"/>
  <c r="O153" i="3"/>
  <c r="N153" i="3" s="1"/>
  <c r="M153" i="3"/>
  <c r="L153" i="3"/>
  <c r="J153" i="3"/>
  <c r="I153" i="3"/>
  <c r="S152" i="3"/>
  <c r="R152" i="3" s="1"/>
  <c r="O152" i="3"/>
  <c r="N152" i="3" s="1"/>
  <c r="M152" i="3"/>
  <c r="L152" i="3"/>
  <c r="J152" i="3"/>
  <c r="I152" i="3"/>
  <c r="S151" i="3"/>
  <c r="R151" i="3" s="1"/>
  <c r="O151" i="3"/>
  <c r="N151" i="3" s="1"/>
  <c r="M151" i="3"/>
  <c r="L151" i="3"/>
  <c r="J151" i="3"/>
  <c r="I151" i="3"/>
  <c r="S150" i="3"/>
  <c r="R150" i="3" s="1"/>
  <c r="O150" i="3"/>
  <c r="N150" i="3" s="1"/>
  <c r="M150" i="3"/>
  <c r="L150" i="3"/>
  <c r="J150" i="3"/>
  <c r="I150" i="3"/>
  <c r="S149" i="3"/>
  <c r="R149" i="3" s="1"/>
  <c r="O149" i="3"/>
  <c r="N149" i="3" s="1"/>
  <c r="M149" i="3"/>
  <c r="L149" i="3"/>
  <c r="J149" i="3"/>
  <c r="I149" i="3"/>
  <c r="S148" i="3"/>
  <c r="R148" i="3" s="1"/>
  <c r="O148" i="3"/>
  <c r="N148" i="3" s="1"/>
  <c r="M148" i="3"/>
  <c r="L148" i="3"/>
  <c r="J148" i="3"/>
  <c r="I148" i="3"/>
  <c r="S147" i="3"/>
  <c r="R147" i="3" s="1"/>
  <c r="O147" i="3"/>
  <c r="N147" i="3" s="1"/>
  <c r="M147" i="3"/>
  <c r="L147" i="3"/>
  <c r="J147" i="3"/>
  <c r="I147" i="3"/>
  <c r="S146" i="3"/>
  <c r="R146" i="3" s="1"/>
  <c r="O146" i="3"/>
  <c r="N146" i="3" s="1"/>
  <c r="M146" i="3"/>
  <c r="L146" i="3"/>
  <c r="J146" i="3"/>
  <c r="I146" i="3"/>
  <c r="S145" i="3"/>
  <c r="R145" i="3" s="1"/>
  <c r="O145" i="3"/>
  <c r="N145" i="3" s="1"/>
  <c r="M145" i="3"/>
  <c r="L145" i="3"/>
  <c r="J145" i="3"/>
  <c r="I145" i="3"/>
  <c r="S144" i="3"/>
  <c r="R144" i="3" s="1"/>
  <c r="O144" i="3"/>
  <c r="N144" i="3" s="1"/>
  <c r="M144" i="3"/>
  <c r="L144" i="3"/>
  <c r="J144" i="3"/>
  <c r="I144" i="3"/>
  <c r="S143" i="3"/>
  <c r="R143" i="3" s="1"/>
  <c r="O143" i="3"/>
  <c r="N143" i="3" s="1"/>
  <c r="M143" i="3"/>
  <c r="L143" i="3"/>
  <c r="J143" i="3"/>
  <c r="I143" i="3"/>
  <c r="S142" i="3"/>
  <c r="R142" i="3" s="1"/>
  <c r="O142" i="3"/>
  <c r="N142" i="3" s="1"/>
  <c r="M142" i="3"/>
  <c r="L142" i="3"/>
  <c r="J142" i="3"/>
  <c r="I142" i="3"/>
  <c r="S141" i="3"/>
  <c r="R141" i="3" s="1"/>
  <c r="O141" i="3"/>
  <c r="N141" i="3" s="1"/>
  <c r="M141" i="3"/>
  <c r="L141" i="3"/>
  <c r="J141" i="3"/>
  <c r="I141" i="3"/>
  <c r="S140" i="3"/>
  <c r="R140" i="3" s="1"/>
  <c r="O140" i="3"/>
  <c r="N140" i="3" s="1"/>
  <c r="M140" i="3"/>
  <c r="L140" i="3"/>
  <c r="J140" i="3"/>
  <c r="I140" i="3"/>
  <c r="S139" i="3"/>
  <c r="R139" i="3" s="1"/>
  <c r="O139" i="3"/>
  <c r="N139" i="3" s="1"/>
  <c r="M139" i="3"/>
  <c r="L139" i="3"/>
  <c r="J139" i="3"/>
  <c r="I139" i="3"/>
  <c r="S138" i="3"/>
  <c r="R138" i="3" s="1"/>
  <c r="O138" i="3"/>
  <c r="N138" i="3" s="1"/>
  <c r="M138" i="3"/>
  <c r="L138" i="3"/>
  <c r="J138" i="3"/>
  <c r="I138" i="3"/>
  <c r="S137" i="3"/>
  <c r="R137" i="3" s="1"/>
  <c r="O137" i="3"/>
  <c r="N137" i="3" s="1"/>
  <c r="M137" i="3"/>
  <c r="L137" i="3"/>
  <c r="J137" i="3"/>
  <c r="I137" i="3"/>
  <c r="S136" i="3"/>
  <c r="R136" i="3" s="1"/>
  <c r="O136" i="3"/>
  <c r="N136" i="3" s="1"/>
  <c r="M136" i="3"/>
  <c r="L136" i="3"/>
  <c r="J136" i="3"/>
  <c r="I136" i="3"/>
  <c r="S135" i="3"/>
  <c r="R135" i="3" s="1"/>
  <c r="O135" i="3"/>
  <c r="N135" i="3" s="1"/>
  <c r="M135" i="3"/>
  <c r="L135" i="3"/>
  <c r="J135" i="3"/>
  <c r="I135" i="3"/>
  <c r="S134" i="3"/>
  <c r="R134" i="3" s="1"/>
  <c r="O134" i="3"/>
  <c r="N134" i="3" s="1"/>
  <c r="M134" i="3"/>
  <c r="L134" i="3"/>
  <c r="J134" i="3"/>
  <c r="I134" i="3"/>
  <c r="S133" i="3"/>
  <c r="R133" i="3" s="1"/>
  <c r="O133" i="3"/>
  <c r="N133" i="3" s="1"/>
  <c r="M133" i="3"/>
  <c r="L133" i="3"/>
  <c r="J133" i="3"/>
  <c r="I133" i="3"/>
  <c r="S132" i="3"/>
  <c r="R132" i="3" s="1"/>
  <c r="O132" i="3"/>
  <c r="N132" i="3" s="1"/>
  <c r="M132" i="3"/>
  <c r="L132" i="3"/>
  <c r="J132" i="3"/>
  <c r="I132" i="3"/>
  <c r="S131" i="3"/>
  <c r="R131" i="3" s="1"/>
  <c r="O131" i="3"/>
  <c r="N131" i="3" s="1"/>
  <c r="M131" i="3"/>
  <c r="L131" i="3"/>
  <c r="J131" i="3"/>
  <c r="I131" i="3"/>
  <c r="S28" i="3"/>
  <c r="R28" i="3" s="1"/>
  <c r="O28" i="3"/>
  <c r="N28" i="3" s="1"/>
  <c r="M28" i="3"/>
  <c r="L28" i="3"/>
  <c r="J28" i="3"/>
  <c r="I28" i="3"/>
  <c r="S130" i="3"/>
  <c r="R130" i="3" s="1"/>
  <c r="O130" i="3"/>
  <c r="N130" i="3" s="1"/>
  <c r="M130" i="3"/>
  <c r="L130" i="3"/>
  <c r="J130" i="3"/>
  <c r="I130" i="3"/>
  <c r="S129" i="3"/>
  <c r="R129" i="3" s="1"/>
  <c r="O129" i="3"/>
  <c r="N129" i="3" s="1"/>
  <c r="M129" i="3"/>
  <c r="L129" i="3"/>
  <c r="J129" i="3"/>
  <c r="I129" i="3"/>
  <c r="S128" i="3"/>
  <c r="R128" i="3" s="1"/>
  <c r="O128" i="3"/>
  <c r="N128" i="3" s="1"/>
  <c r="M128" i="3"/>
  <c r="L128" i="3"/>
  <c r="J128" i="3"/>
  <c r="I128" i="3"/>
  <c r="S127" i="3"/>
  <c r="R127" i="3" s="1"/>
  <c r="O127" i="3"/>
  <c r="N127" i="3" s="1"/>
  <c r="M127" i="3"/>
  <c r="L127" i="3"/>
  <c r="J127" i="3"/>
  <c r="I127" i="3"/>
  <c r="S126" i="3"/>
  <c r="R126" i="3" s="1"/>
  <c r="O126" i="3"/>
  <c r="N126" i="3" s="1"/>
  <c r="M126" i="3"/>
  <c r="L126" i="3"/>
  <c r="J126" i="3"/>
  <c r="I126" i="3"/>
  <c r="S125" i="3"/>
  <c r="R125" i="3" s="1"/>
  <c r="O125" i="3"/>
  <c r="N125" i="3" s="1"/>
  <c r="M125" i="3"/>
  <c r="L125" i="3"/>
  <c r="J125" i="3"/>
  <c r="I125" i="3"/>
  <c r="S124" i="3"/>
  <c r="R124" i="3" s="1"/>
  <c r="O124" i="3"/>
  <c r="N124" i="3" s="1"/>
  <c r="M124" i="3"/>
  <c r="L124" i="3"/>
  <c r="J124" i="3"/>
  <c r="I124" i="3"/>
  <c r="S123" i="3"/>
  <c r="R123" i="3" s="1"/>
  <c r="O123" i="3"/>
  <c r="N123" i="3" s="1"/>
  <c r="M123" i="3"/>
  <c r="L123" i="3"/>
  <c r="J123" i="3"/>
  <c r="I123" i="3"/>
  <c r="S122" i="3"/>
  <c r="R122" i="3" s="1"/>
  <c r="O122" i="3"/>
  <c r="N122" i="3" s="1"/>
  <c r="M122" i="3"/>
  <c r="L122" i="3"/>
  <c r="J122" i="3"/>
  <c r="I122" i="3"/>
  <c r="S121" i="3"/>
  <c r="R121" i="3" s="1"/>
  <c r="O121" i="3"/>
  <c r="N121" i="3" s="1"/>
  <c r="M121" i="3"/>
  <c r="L121" i="3"/>
  <c r="J121" i="3"/>
  <c r="I121" i="3"/>
  <c r="S120" i="3"/>
  <c r="R120" i="3" s="1"/>
  <c r="O120" i="3"/>
  <c r="N120" i="3" s="1"/>
  <c r="M120" i="3"/>
  <c r="L120" i="3"/>
  <c r="J120" i="3"/>
  <c r="I120" i="3"/>
  <c r="S119" i="3"/>
  <c r="R119" i="3" s="1"/>
  <c r="O119" i="3"/>
  <c r="N119" i="3" s="1"/>
  <c r="M119" i="3"/>
  <c r="L119" i="3"/>
  <c r="J119" i="3"/>
  <c r="I119" i="3"/>
  <c r="S118" i="3"/>
  <c r="R118" i="3" s="1"/>
  <c r="O118" i="3"/>
  <c r="N118" i="3" s="1"/>
  <c r="M118" i="3"/>
  <c r="L118" i="3"/>
  <c r="J118" i="3"/>
  <c r="I118" i="3"/>
  <c r="S117" i="3"/>
  <c r="R117" i="3" s="1"/>
  <c r="O117" i="3"/>
  <c r="N117" i="3" s="1"/>
  <c r="M117" i="3"/>
  <c r="L117" i="3"/>
  <c r="J117" i="3"/>
  <c r="I117" i="3"/>
  <c r="S116" i="3"/>
  <c r="R116" i="3" s="1"/>
  <c r="O116" i="3"/>
  <c r="N116" i="3" s="1"/>
  <c r="M116" i="3"/>
  <c r="L116" i="3"/>
  <c r="J116" i="3"/>
  <c r="I116" i="3"/>
  <c r="S115" i="3"/>
  <c r="R115" i="3" s="1"/>
  <c r="O115" i="3"/>
  <c r="N115" i="3" s="1"/>
  <c r="M115" i="3"/>
  <c r="L115" i="3"/>
  <c r="J115" i="3"/>
  <c r="I115" i="3"/>
  <c r="S114" i="3"/>
  <c r="R114" i="3" s="1"/>
  <c r="O114" i="3"/>
  <c r="N114" i="3" s="1"/>
  <c r="M114" i="3"/>
  <c r="L114" i="3"/>
  <c r="J114" i="3"/>
  <c r="I114" i="3"/>
  <c r="S113" i="3"/>
  <c r="R113" i="3" s="1"/>
  <c r="O113" i="3"/>
  <c r="N113" i="3" s="1"/>
  <c r="M113" i="3"/>
  <c r="L113" i="3"/>
  <c r="J113" i="3"/>
  <c r="I113" i="3"/>
  <c r="S112" i="3"/>
  <c r="R112" i="3" s="1"/>
  <c r="O112" i="3"/>
  <c r="N112" i="3" s="1"/>
  <c r="M112" i="3"/>
  <c r="L112" i="3"/>
  <c r="J112" i="3"/>
  <c r="I112" i="3"/>
  <c r="S111" i="3"/>
  <c r="R111" i="3" s="1"/>
  <c r="O111" i="3"/>
  <c r="N111" i="3" s="1"/>
  <c r="M111" i="3"/>
  <c r="L111" i="3"/>
  <c r="J111" i="3"/>
  <c r="I111" i="3"/>
  <c r="S110" i="3"/>
  <c r="R110" i="3" s="1"/>
  <c r="O110" i="3"/>
  <c r="N110" i="3" s="1"/>
  <c r="M110" i="3"/>
  <c r="L110" i="3"/>
  <c r="J110" i="3"/>
  <c r="I110" i="3"/>
  <c r="S109" i="3"/>
  <c r="R109" i="3" s="1"/>
  <c r="O109" i="3"/>
  <c r="N109" i="3" s="1"/>
  <c r="M109" i="3"/>
  <c r="L109" i="3"/>
  <c r="J109" i="3"/>
  <c r="I109" i="3"/>
  <c r="S108" i="3"/>
  <c r="R108" i="3" s="1"/>
  <c r="O108" i="3"/>
  <c r="N108" i="3" s="1"/>
  <c r="M108" i="3"/>
  <c r="L108" i="3"/>
  <c r="J108" i="3"/>
  <c r="I108" i="3"/>
  <c r="S107" i="3"/>
  <c r="R107" i="3" s="1"/>
  <c r="O107" i="3"/>
  <c r="N107" i="3" s="1"/>
  <c r="M107" i="3"/>
  <c r="L107" i="3"/>
  <c r="J107" i="3"/>
  <c r="I107" i="3"/>
  <c r="S106" i="3"/>
  <c r="R106" i="3" s="1"/>
  <c r="O106" i="3"/>
  <c r="N106" i="3" s="1"/>
  <c r="M106" i="3"/>
  <c r="L106" i="3"/>
  <c r="J106" i="3"/>
  <c r="I106" i="3"/>
  <c r="S105" i="3"/>
  <c r="R105" i="3" s="1"/>
  <c r="O105" i="3"/>
  <c r="N105" i="3" s="1"/>
  <c r="M105" i="3"/>
  <c r="L105" i="3"/>
  <c r="J105" i="3"/>
  <c r="I105" i="3"/>
  <c r="S104" i="3"/>
  <c r="R104" i="3" s="1"/>
  <c r="O104" i="3"/>
  <c r="N104" i="3" s="1"/>
  <c r="M104" i="3"/>
  <c r="L104" i="3"/>
  <c r="J104" i="3"/>
  <c r="I104" i="3"/>
  <c r="S103" i="3"/>
  <c r="R103" i="3" s="1"/>
  <c r="O103" i="3"/>
  <c r="N103" i="3" s="1"/>
  <c r="M103" i="3"/>
  <c r="L103" i="3"/>
  <c r="J103" i="3"/>
  <c r="I103" i="3"/>
  <c r="S102" i="3"/>
  <c r="R102" i="3" s="1"/>
  <c r="O102" i="3"/>
  <c r="N102" i="3" s="1"/>
  <c r="M102" i="3"/>
  <c r="L102" i="3"/>
  <c r="J102" i="3"/>
  <c r="I102" i="3"/>
  <c r="S101" i="3"/>
  <c r="R101" i="3" s="1"/>
  <c r="O101" i="3"/>
  <c r="N101" i="3" s="1"/>
  <c r="M101" i="3"/>
  <c r="L101" i="3"/>
  <c r="J101" i="3"/>
  <c r="I101" i="3"/>
  <c r="S100" i="3"/>
  <c r="R100" i="3" s="1"/>
  <c r="O100" i="3"/>
  <c r="N100" i="3" s="1"/>
  <c r="M100" i="3"/>
  <c r="L100" i="3"/>
  <c r="J100" i="3"/>
  <c r="I100" i="3"/>
  <c r="S99" i="3"/>
  <c r="R99" i="3" s="1"/>
  <c r="O99" i="3"/>
  <c r="N99" i="3" s="1"/>
  <c r="M99" i="3"/>
  <c r="L99" i="3"/>
  <c r="J99" i="3"/>
  <c r="I99" i="3"/>
  <c r="S98" i="3"/>
  <c r="R98" i="3" s="1"/>
  <c r="O98" i="3"/>
  <c r="N98" i="3" s="1"/>
  <c r="M98" i="3"/>
  <c r="L98" i="3"/>
  <c r="J98" i="3"/>
  <c r="I98" i="3"/>
  <c r="S97" i="3"/>
  <c r="R97" i="3" s="1"/>
  <c r="O97" i="3"/>
  <c r="N97" i="3" s="1"/>
  <c r="M97" i="3"/>
  <c r="L97" i="3"/>
  <c r="J97" i="3"/>
  <c r="I97" i="3"/>
  <c r="S96" i="3"/>
  <c r="R96" i="3" s="1"/>
  <c r="O96" i="3"/>
  <c r="N96" i="3" s="1"/>
  <c r="M96" i="3"/>
  <c r="L96" i="3"/>
  <c r="J96" i="3"/>
  <c r="I96" i="3"/>
  <c r="S95" i="3"/>
  <c r="R95" i="3" s="1"/>
  <c r="O95" i="3"/>
  <c r="N95" i="3" s="1"/>
  <c r="M95" i="3"/>
  <c r="L95" i="3"/>
  <c r="J95" i="3"/>
  <c r="I95" i="3"/>
  <c r="S94" i="3"/>
  <c r="R94" i="3" s="1"/>
  <c r="O94" i="3"/>
  <c r="N94" i="3" s="1"/>
  <c r="M94" i="3"/>
  <c r="L94" i="3"/>
  <c r="J94" i="3"/>
  <c r="I94" i="3"/>
  <c r="S93" i="3"/>
  <c r="R93" i="3" s="1"/>
  <c r="O93" i="3"/>
  <c r="N93" i="3" s="1"/>
  <c r="M93" i="3"/>
  <c r="L93" i="3"/>
  <c r="J93" i="3"/>
  <c r="I93" i="3"/>
  <c r="S92" i="3"/>
  <c r="R92" i="3" s="1"/>
  <c r="O92" i="3"/>
  <c r="N92" i="3" s="1"/>
  <c r="M92" i="3"/>
  <c r="L92" i="3"/>
  <c r="J92" i="3"/>
  <c r="I92" i="3"/>
  <c r="S91" i="3"/>
  <c r="R91" i="3" s="1"/>
  <c r="O91" i="3"/>
  <c r="N91" i="3" s="1"/>
  <c r="M91" i="3"/>
  <c r="L91" i="3"/>
  <c r="J91" i="3"/>
  <c r="I91" i="3"/>
  <c r="S90" i="3"/>
  <c r="R90" i="3" s="1"/>
  <c r="O90" i="3"/>
  <c r="N90" i="3" s="1"/>
  <c r="M90" i="3"/>
  <c r="L90" i="3"/>
  <c r="J90" i="3"/>
  <c r="I90" i="3"/>
  <c r="S89" i="3"/>
  <c r="R89" i="3" s="1"/>
  <c r="O89" i="3"/>
  <c r="N89" i="3" s="1"/>
  <c r="M89" i="3"/>
  <c r="L89" i="3"/>
  <c r="J89" i="3"/>
  <c r="I89" i="3"/>
  <c r="S88" i="3"/>
  <c r="R88" i="3" s="1"/>
  <c r="O88" i="3"/>
  <c r="N88" i="3" s="1"/>
  <c r="M88" i="3"/>
  <c r="L88" i="3"/>
  <c r="J88" i="3"/>
  <c r="I88" i="3"/>
  <c r="S87" i="3"/>
  <c r="R87" i="3" s="1"/>
  <c r="O87" i="3"/>
  <c r="N87" i="3" s="1"/>
  <c r="M87" i="3"/>
  <c r="L87" i="3"/>
  <c r="J87" i="3"/>
  <c r="I87" i="3"/>
  <c r="S86" i="3"/>
  <c r="R86" i="3" s="1"/>
  <c r="O86" i="3"/>
  <c r="N86" i="3" s="1"/>
  <c r="M86" i="3"/>
  <c r="L86" i="3"/>
  <c r="J86" i="3"/>
  <c r="I86" i="3"/>
  <c r="S85" i="3"/>
  <c r="R85" i="3" s="1"/>
  <c r="O85" i="3"/>
  <c r="N85" i="3" s="1"/>
  <c r="M85" i="3"/>
  <c r="L85" i="3"/>
  <c r="J85" i="3"/>
  <c r="I85" i="3"/>
  <c r="S84" i="3"/>
  <c r="R84" i="3" s="1"/>
  <c r="O84" i="3"/>
  <c r="N84" i="3" s="1"/>
  <c r="M84" i="3"/>
  <c r="L84" i="3"/>
  <c r="J84" i="3"/>
  <c r="I84" i="3"/>
  <c r="S83" i="3"/>
  <c r="R83" i="3" s="1"/>
  <c r="O83" i="3"/>
  <c r="N83" i="3" s="1"/>
  <c r="M83" i="3"/>
  <c r="L83" i="3"/>
  <c r="J83" i="3"/>
  <c r="I83" i="3"/>
  <c r="S82" i="3"/>
  <c r="R82" i="3" s="1"/>
  <c r="O82" i="3"/>
  <c r="N82" i="3" s="1"/>
  <c r="M82" i="3"/>
  <c r="L82" i="3"/>
  <c r="J82" i="3"/>
  <c r="I82" i="3"/>
  <c r="S81" i="3"/>
  <c r="R81" i="3" s="1"/>
  <c r="O81" i="3"/>
  <c r="N81" i="3" s="1"/>
  <c r="M81" i="3"/>
  <c r="L81" i="3"/>
  <c r="J81" i="3"/>
  <c r="I81" i="3"/>
  <c r="S80" i="3"/>
  <c r="R80" i="3" s="1"/>
  <c r="O80" i="3"/>
  <c r="N80" i="3" s="1"/>
  <c r="M80" i="3"/>
  <c r="L80" i="3"/>
  <c r="J80" i="3"/>
  <c r="I80" i="3"/>
  <c r="S79" i="3"/>
  <c r="R79" i="3" s="1"/>
  <c r="O79" i="3"/>
  <c r="N79" i="3" s="1"/>
  <c r="M79" i="3"/>
  <c r="L79" i="3"/>
  <c r="J79" i="3"/>
  <c r="I79" i="3"/>
  <c r="S78" i="3"/>
  <c r="R78" i="3" s="1"/>
  <c r="O78" i="3"/>
  <c r="N78" i="3" s="1"/>
  <c r="M78" i="3"/>
  <c r="L78" i="3"/>
  <c r="J78" i="3"/>
  <c r="I78" i="3"/>
  <c r="S77" i="3"/>
  <c r="R77" i="3" s="1"/>
  <c r="O77" i="3"/>
  <c r="N77" i="3" s="1"/>
  <c r="M77" i="3"/>
  <c r="L77" i="3"/>
  <c r="J77" i="3"/>
  <c r="I77" i="3"/>
  <c r="S76" i="3"/>
  <c r="R76" i="3" s="1"/>
  <c r="O76" i="3"/>
  <c r="N76" i="3" s="1"/>
  <c r="M76" i="3"/>
  <c r="L76" i="3"/>
  <c r="J76" i="3"/>
  <c r="I76" i="3"/>
  <c r="S75" i="3"/>
  <c r="R75" i="3" s="1"/>
  <c r="O75" i="3"/>
  <c r="N75" i="3" s="1"/>
  <c r="M75" i="3"/>
  <c r="L75" i="3"/>
  <c r="J75" i="3"/>
  <c r="I75" i="3"/>
  <c r="S74" i="3"/>
  <c r="R74" i="3" s="1"/>
  <c r="O74" i="3"/>
  <c r="N74" i="3" s="1"/>
  <c r="M74" i="3"/>
  <c r="L74" i="3"/>
  <c r="J74" i="3"/>
  <c r="I74" i="3"/>
  <c r="S73" i="3"/>
  <c r="R73" i="3" s="1"/>
  <c r="O73" i="3"/>
  <c r="N73" i="3" s="1"/>
  <c r="M73" i="3"/>
  <c r="L73" i="3"/>
  <c r="J73" i="3"/>
  <c r="I73" i="3"/>
  <c r="S72" i="3"/>
  <c r="R72" i="3" s="1"/>
  <c r="O72" i="3"/>
  <c r="N72" i="3" s="1"/>
  <c r="M72" i="3"/>
  <c r="L72" i="3"/>
  <c r="J72" i="3"/>
  <c r="I72" i="3"/>
  <c r="S71" i="3"/>
  <c r="R71" i="3" s="1"/>
  <c r="O71" i="3"/>
  <c r="N71" i="3" s="1"/>
  <c r="M71" i="3"/>
  <c r="L71" i="3"/>
  <c r="J71" i="3"/>
  <c r="I71" i="3"/>
  <c r="S70" i="3"/>
  <c r="R70" i="3" s="1"/>
  <c r="O70" i="3"/>
  <c r="N70" i="3" s="1"/>
  <c r="M70" i="3"/>
  <c r="L70" i="3"/>
  <c r="J70" i="3"/>
  <c r="I70" i="3"/>
  <c r="S69" i="3"/>
  <c r="R69" i="3" s="1"/>
  <c r="O69" i="3"/>
  <c r="N69" i="3" s="1"/>
  <c r="M69" i="3"/>
  <c r="L69" i="3"/>
  <c r="J69" i="3"/>
  <c r="I69" i="3"/>
  <c r="S68" i="3"/>
  <c r="R68" i="3" s="1"/>
  <c r="O68" i="3"/>
  <c r="N68" i="3" s="1"/>
  <c r="M68" i="3"/>
  <c r="L68" i="3"/>
  <c r="J68" i="3"/>
  <c r="I68" i="3"/>
  <c r="S67" i="3"/>
  <c r="R67" i="3" s="1"/>
  <c r="O67" i="3"/>
  <c r="N67" i="3" s="1"/>
  <c r="M67" i="3"/>
  <c r="L67" i="3"/>
  <c r="J67" i="3"/>
  <c r="I67" i="3"/>
  <c r="S66" i="3"/>
  <c r="R66" i="3" s="1"/>
  <c r="O66" i="3"/>
  <c r="N66" i="3" s="1"/>
  <c r="M66" i="3"/>
  <c r="L66" i="3"/>
  <c r="J66" i="3"/>
  <c r="I66" i="3"/>
  <c r="S65" i="3"/>
  <c r="R65" i="3" s="1"/>
  <c r="O65" i="3"/>
  <c r="N65" i="3" s="1"/>
  <c r="M65" i="3"/>
  <c r="L65" i="3"/>
  <c r="J65" i="3"/>
  <c r="I65" i="3"/>
  <c r="S64" i="3"/>
  <c r="R64" i="3" s="1"/>
  <c r="O64" i="3"/>
  <c r="N64" i="3" s="1"/>
  <c r="M64" i="3"/>
  <c r="L64" i="3"/>
  <c r="J64" i="3"/>
  <c r="I64" i="3"/>
  <c r="S63" i="3"/>
  <c r="R63" i="3" s="1"/>
  <c r="O63" i="3"/>
  <c r="N63" i="3" s="1"/>
  <c r="M63" i="3"/>
  <c r="L63" i="3"/>
  <c r="J63" i="3"/>
  <c r="I63" i="3"/>
  <c r="S62" i="3"/>
  <c r="R62" i="3" s="1"/>
  <c r="O62" i="3"/>
  <c r="N62" i="3" s="1"/>
  <c r="M62" i="3"/>
  <c r="L62" i="3"/>
  <c r="J62" i="3"/>
  <c r="I62" i="3"/>
  <c r="S61" i="3"/>
  <c r="R61" i="3" s="1"/>
  <c r="O61" i="3"/>
  <c r="N61" i="3" s="1"/>
  <c r="M61" i="3"/>
  <c r="L61" i="3"/>
  <c r="J61" i="3"/>
  <c r="I61" i="3"/>
  <c r="S60" i="3"/>
  <c r="R60" i="3" s="1"/>
  <c r="O60" i="3"/>
  <c r="N60" i="3" s="1"/>
  <c r="M60" i="3"/>
  <c r="L60" i="3"/>
  <c r="J60" i="3"/>
  <c r="I60" i="3"/>
  <c r="S59" i="3"/>
  <c r="R59" i="3" s="1"/>
  <c r="O59" i="3"/>
  <c r="N59" i="3" s="1"/>
  <c r="M59" i="3"/>
  <c r="L59" i="3"/>
  <c r="J59" i="3"/>
  <c r="I59" i="3"/>
  <c r="S58" i="3"/>
  <c r="R58" i="3" s="1"/>
  <c r="O58" i="3"/>
  <c r="N58" i="3" s="1"/>
  <c r="M58" i="3"/>
  <c r="L58" i="3"/>
  <c r="J58" i="3"/>
  <c r="I58" i="3"/>
  <c r="S57" i="3"/>
  <c r="R57" i="3" s="1"/>
  <c r="O57" i="3"/>
  <c r="N57" i="3" s="1"/>
  <c r="M57" i="3"/>
  <c r="L57" i="3"/>
  <c r="J57" i="3"/>
  <c r="I57" i="3"/>
  <c r="S56" i="3"/>
  <c r="R56" i="3" s="1"/>
  <c r="O56" i="3"/>
  <c r="N56" i="3" s="1"/>
  <c r="M56" i="3"/>
  <c r="L56" i="3"/>
  <c r="J56" i="3"/>
  <c r="I56" i="3"/>
  <c r="S55" i="3"/>
  <c r="R55" i="3" s="1"/>
  <c r="O55" i="3"/>
  <c r="N55" i="3" s="1"/>
  <c r="M55" i="3"/>
  <c r="L55" i="3"/>
  <c r="J55" i="3"/>
  <c r="I55" i="3"/>
  <c r="S54" i="3"/>
  <c r="R54" i="3" s="1"/>
  <c r="O54" i="3"/>
  <c r="N54" i="3" s="1"/>
  <c r="M54" i="3"/>
  <c r="L54" i="3"/>
  <c r="J54" i="3"/>
  <c r="I54" i="3"/>
  <c r="S53" i="3"/>
  <c r="R53" i="3" s="1"/>
  <c r="O53" i="3"/>
  <c r="N53" i="3" s="1"/>
  <c r="M53" i="3"/>
  <c r="L53" i="3"/>
  <c r="J53" i="3"/>
  <c r="I53" i="3"/>
  <c r="S52" i="3"/>
  <c r="R52" i="3" s="1"/>
  <c r="O52" i="3"/>
  <c r="N52" i="3" s="1"/>
  <c r="M52" i="3"/>
  <c r="L52" i="3"/>
  <c r="J52" i="3"/>
  <c r="I52" i="3"/>
  <c r="S51" i="3"/>
  <c r="R51" i="3" s="1"/>
  <c r="O51" i="3"/>
  <c r="N51" i="3" s="1"/>
  <c r="M51" i="3"/>
  <c r="L51" i="3"/>
  <c r="J51" i="3"/>
  <c r="I51" i="3"/>
  <c r="S50" i="3"/>
  <c r="R50" i="3" s="1"/>
  <c r="O50" i="3"/>
  <c r="N50" i="3" s="1"/>
  <c r="M50" i="3"/>
  <c r="L50" i="3"/>
  <c r="J50" i="3"/>
  <c r="I50" i="3"/>
  <c r="S49" i="3"/>
  <c r="R49" i="3" s="1"/>
  <c r="O49" i="3"/>
  <c r="N49" i="3" s="1"/>
  <c r="M49" i="3"/>
  <c r="L49" i="3"/>
  <c r="J49" i="3"/>
  <c r="I49" i="3"/>
  <c r="S48" i="3"/>
  <c r="R48" i="3" s="1"/>
  <c r="O48" i="3"/>
  <c r="N48" i="3" s="1"/>
  <c r="M48" i="3"/>
  <c r="L48" i="3"/>
  <c r="J48" i="3"/>
  <c r="I48" i="3"/>
  <c r="S47" i="3"/>
  <c r="R47" i="3" s="1"/>
  <c r="O47" i="3"/>
  <c r="N47" i="3" s="1"/>
  <c r="M47" i="3"/>
  <c r="L47" i="3"/>
  <c r="J47" i="3"/>
  <c r="I47" i="3"/>
  <c r="S46" i="3"/>
  <c r="R46" i="3" s="1"/>
  <c r="O46" i="3"/>
  <c r="N46" i="3" s="1"/>
  <c r="M46" i="3"/>
  <c r="L46" i="3"/>
  <c r="J46" i="3"/>
  <c r="I46" i="3"/>
  <c r="S45" i="3"/>
  <c r="R45" i="3" s="1"/>
  <c r="O45" i="3"/>
  <c r="N45" i="3" s="1"/>
  <c r="M45" i="3"/>
  <c r="L45" i="3"/>
  <c r="J45" i="3"/>
  <c r="I45" i="3"/>
  <c r="S44" i="3"/>
  <c r="R44" i="3" s="1"/>
  <c r="O44" i="3"/>
  <c r="N44" i="3" s="1"/>
  <c r="M44" i="3"/>
  <c r="L44" i="3"/>
  <c r="J44" i="3"/>
  <c r="I44" i="3"/>
  <c r="S43" i="3"/>
  <c r="R43" i="3" s="1"/>
  <c r="O43" i="3"/>
  <c r="N43" i="3" s="1"/>
  <c r="M43" i="3"/>
  <c r="L43" i="3"/>
  <c r="J43" i="3"/>
  <c r="I43" i="3"/>
  <c r="S42" i="3"/>
  <c r="R42" i="3" s="1"/>
  <c r="O42" i="3"/>
  <c r="N42" i="3" s="1"/>
  <c r="M42" i="3"/>
  <c r="L42" i="3"/>
  <c r="J42" i="3"/>
  <c r="I42" i="3"/>
  <c r="S41" i="3"/>
  <c r="R41" i="3" s="1"/>
  <c r="O41" i="3"/>
  <c r="N41" i="3" s="1"/>
  <c r="M41" i="3"/>
  <c r="L41" i="3"/>
  <c r="J41" i="3"/>
  <c r="I41" i="3"/>
  <c r="S40" i="3"/>
  <c r="R40" i="3" s="1"/>
  <c r="O40" i="3"/>
  <c r="N40" i="3" s="1"/>
  <c r="M40" i="3"/>
  <c r="L40" i="3"/>
  <c r="J40" i="3"/>
  <c r="I40" i="3"/>
  <c r="S39" i="3"/>
  <c r="R39" i="3" s="1"/>
  <c r="O39" i="3"/>
  <c r="N39" i="3" s="1"/>
  <c r="M39" i="3"/>
  <c r="L39" i="3"/>
  <c r="J39" i="3"/>
  <c r="I39" i="3"/>
  <c r="S38" i="3"/>
  <c r="R38" i="3" s="1"/>
  <c r="O38" i="3"/>
  <c r="N38" i="3" s="1"/>
  <c r="M38" i="3"/>
  <c r="L38" i="3"/>
  <c r="J38" i="3"/>
  <c r="I38" i="3"/>
  <c r="S37" i="3"/>
  <c r="R37" i="3" s="1"/>
  <c r="O37" i="3"/>
  <c r="N37" i="3" s="1"/>
  <c r="M37" i="3"/>
  <c r="L37" i="3"/>
  <c r="J37" i="3"/>
  <c r="I37" i="3"/>
  <c r="S36" i="3"/>
  <c r="R36" i="3" s="1"/>
  <c r="O36" i="3"/>
  <c r="N36" i="3" s="1"/>
  <c r="M36" i="3"/>
  <c r="L36" i="3"/>
  <c r="J36" i="3"/>
  <c r="I36" i="3"/>
  <c r="S35" i="3"/>
  <c r="R35" i="3" s="1"/>
  <c r="O35" i="3"/>
  <c r="N35" i="3" s="1"/>
  <c r="M35" i="3"/>
  <c r="L35" i="3"/>
  <c r="J35" i="3"/>
  <c r="I35" i="3"/>
  <c r="S34" i="3"/>
  <c r="R34" i="3" s="1"/>
  <c r="O34" i="3"/>
  <c r="N34" i="3" s="1"/>
  <c r="M34" i="3"/>
  <c r="L34" i="3"/>
  <c r="J34" i="3"/>
  <c r="I34" i="3"/>
  <c r="S33" i="3"/>
  <c r="R33" i="3" s="1"/>
  <c r="O33" i="3"/>
  <c r="N33" i="3" s="1"/>
  <c r="M33" i="3"/>
  <c r="L33" i="3"/>
  <c r="J33" i="3"/>
  <c r="I33" i="3"/>
  <c r="S32" i="3"/>
  <c r="R32" i="3" s="1"/>
  <c r="O32" i="3"/>
  <c r="N32" i="3" s="1"/>
  <c r="M32" i="3"/>
  <c r="L32" i="3"/>
  <c r="J32" i="3"/>
  <c r="I32" i="3"/>
  <c r="S31" i="3"/>
  <c r="R31" i="3" s="1"/>
  <c r="O31" i="3"/>
  <c r="N31" i="3" s="1"/>
  <c r="M31" i="3"/>
  <c r="L31" i="3"/>
  <c r="J31" i="3"/>
  <c r="I31" i="3"/>
  <c r="S30" i="3"/>
  <c r="R30" i="3" s="1"/>
  <c r="O30" i="3"/>
  <c r="N30" i="3" s="1"/>
  <c r="M30" i="3"/>
  <c r="L30" i="3"/>
  <c r="J30" i="3"/>
  <c r="I30" i="3"/>
  <c r="S29" i="3"/>
  <c r="R29" i="3" s="1"/>
  <c r="O29" i="3"/>
  <c r="N29" i="3" s="1"/>
  <c r="M29" i="3"/>
  <c r="L29" i="3"/>
  <c r="J29" i="3"/>
  <c r="I29" i="3"/>
  <c r="S27" i="3"/>
  <c r="R27" i="3" s="1"/>
  <c r="O27" i="3"/>
  <c r="N27" i="3" s="1"/>
  <c r="M27" i="3"/>
  <c r="L27" i="3"/>
  <c r="J27" i="3"/>
  <c r="I27" i="3"/>
  <c r="S26" i="3"/>
  <c r="R26" i="3" s="1"/>
  <c r="O26" i="3"/>
  <c r="N26" i="3" s="1"/>
  <c r="M26" i="3"/>
  <c r="L26" i="3"/>
  <c r="J26" i="3"/>
  <c r="I26" i="3"/>
  <c r="S25" i="3"/>
  <c r="R25" i="3" s="1"/>
  <c r="O25" i="3"/>
  <c r="N25" i="3" s="1"/>
  <c r="M25" i="3"/>
  <c r="L25" i="3"/>
  <c r="J25" i="3"/>
  <c r="I25" i="3"/>
  <c r="S24" i="3"/>
  <c r="R24" i="3" s="1"/>
  <c r="O24" i="3"/>
  <c r="N24" i="3" s="1"/>
  <c r="M24" i="3"/>
  <c r="L24" i="3"/>
  <c r="J24" i="3"/>
  <c r="I24" i="3"/>
  <c r="S23" i="3"/>
  <c r="R23" i="3" s="1"/>
  <c r="O23" i="3"/>
  <c r="N23" i="3" s="1"/>
  <c r="M23" i="3"/>
  <c r="L23" i="3"/>
  <c r="J23" i="3"/>
  <c r="I23" i="3"/>
  <c r="S22" i="3"/>
  <c r="R22" i="3" s="1"/>
  <c r="O22" i="3"/>
  <c r="N22" i="3" s="1"/>
  <c r="M22" i="3"/>
  <c r="L22" i="3"/>
  <c r="J22" i="3"/>
  <c r="I22" i="3"/>
  <c r="S21" i="3"/>
  <c r="R21" i="3" s="1"/>
  <c r="O21" i="3"/>
  <c r="N21" i="3" s="1"/>
  <c r="M21" i="3"/>
  <c r="L21" i="3"/>
  <c r="J21" i="3"/>
  <c r="I21" i="3"/>
  <c r="S20" i="3"/>
  <c r="R20" i="3" s="1"/>
  <c r="O20" i="3"/>
  <c r="N20" i="3" s="1"/>
  <c r="M20" i="3"/>
  <c r="L20" i="3"/>
  <c r="J20" i="3"/>
  <c r="I20" i="3"/>
  <c r="S19" i="3"/>
  <c r="R19" i="3" s="1"/>
  <c r="O19" i="3"/>
  <c r="N19" i="3" s="1"/>
  <c r="M19" i="3"/>
  <c r="L19" i="3"/>
  <c r="J19" i="3"/>
  <c r="I19" i="3"/>
  <c r="S18" i="3"/>
  <c r="R18" i="3" s="1"/>
  <c r="O18" i="3"/>
  <c r="N18" i="3" s="1"/>
  <c r="M18" i="3"/>
  <c r="L18" i="3"/>
  <c r="J18" i="3"/>
  <c r="I18" i="3"/>
  <c r="S16" i="3"/>
  <c r="R16" i="3" s="1"/>
  <c r="O16" i="3"/>
  <c r="N16" i="3" s="1"/>
  <c r="M16" i="3"/>
  <c r="L16" i="3"/>
  <c r="J16" i="3"/>
  <c r="I16" i="3"/>
  <c r="S15" i="3"/>
  <c r="R15" i="3" s="1"/>
  <c r="O15" i="3"/>
  <c r="N15" i="3" s="1"/>
  <c r="M15" i="3"/>
  <c r="L15" i="3"/>
  <c r="J15" i="3"/>
  <c r="I15" i="3"/>
  <c r="S14" i="3"/>
  <c r="R14" i="3" s="1"/>
  <c r="O14" i="3"/>
  <c r="N14" i="3" s="1"/>
  <c r="M14" i="3"/>
  <c r="L14" i="3"/>
  <c r="J14" i="3"/>
  <c r="I14" i="3"/>
  <c r="S13" i="3"/>
  <c r="R13" i="3" s="1"/>
  <c r="O13" i="3"/>
  <c r="N13" i="3" s="1"/>
  <c r="M13" i="3"/>
  <c r="L13" i="3"/>
  <c r="J13" i="3"/>
  <c r="I13" i="3"/>
  <c r="S12" i="3"/>
  <c r="R12" i="3" s="1"/>
  <c r="O12" i="3"/>
  <c r="N12" i="3" s="1"/>
  <c r="M12" i="3"/>
  <c r="L12" i="3"/>
  <c r="J12" i="3"/>
  <c r="I12" i="3"/>
  <c r="S11" i="3"/>
  <c r="R11" i="3" s="1"/>
  <c r="O11" i="3"/>
  <c r="N11" i="3" s="1"/>
  <c r="M11" i="3"/>
  <c r="L11" i="3"/>
  <c r="J11" i="3"/>
  <c r="I11" i="3"/>
  <c r="S9" i="3"/>
  <c r="R9" i="3" s="1"/>
  <c r="O9" i="3"/>
  <c r="N9" i="3" s="1"/>
  <c r="M9" i="3"/>
  <c r="L9" i="3"/>
  <c r="J9" i="3"/>
  <c r="I9" i="3"/>
  <c r="S8" i="3"/>
  <c r="R8" i="3" s="1"/>
  <c r="O8" i="3"/>
  <c r="N8" i="3" s="1"/>
  <c r="M8" i="3"/>
  <c r="L8" i="3"/>
  <c r="J8" i="3"/>
  <c r="I8" i="3"/>
  <c r="S7" i="3"/>
  <c r="R7" i="3" s="1"/>
  <c r="O7" i="3"/>
  <c r="N7" i="3" s="1"/>
  <c r="M7" i="3"/>
  <c r="L7" i="3"/>
  <c r="J7" i="3"/>
  <c r="I7" i="3"/>
  <c r="S6" i="3"/>
  <c r="R6" i="3" s="1"/>
  <c r="O6" i="3"/>
  <c r="N6" i="3" s="1"/>
  <c r="M6" i="3"/>
  <c r="L6" i="3"/>
  <c r="J6" i="3"/>
  <c r="I6" i="3"/>
</calcChain>
</file>

<file path=xl/sharedStrings.xml><?xml version="1.0" encoding="utf-8"?>
<sst xmlns="http://schemas.openxmlformats.org/spreadsheetml/2006/main" count="2541" uniqueCount="492">
  <si>
    <t>所管</t>
    <rPh sb="0" eb="2">
      <t>ショカン</t>
    </rPh>
    <phoneticPr fontId="4"/>
  </si>
  <si>
    <t>委託名称</t>
    <rPh sb="0" eb="2">
      <t>イタク</t>
    </rPh>
    <rPh sb="2" eb="4">
      <t>メイショウ</t>
    </rPh>
    <phoneticPr fontId="4"/>
  </si>
  <si>
    <t>委託先</t>
    <rPh sb="0" eb="1">
      <t>イ</t>
    </rPh>
    <rPh sb="1" eb="2">
      <t>コトヅケ</t>
    </rPh>
    <rPh sb="2" eb="3">
      <t>サキ</t>
    </rPh>
    <phoneticPr fontId="4"/>
  </si>
  <si>
    <t>支出金額</t>
    <rPh sb="0" eb="2">
      <t>シシュツ</t>
    </rPh>
    <rPh sb="2" eb="4">
      <t>キンガク</t>
    </rPh>
    <phoneticPr fontId="4"/>
  </si>
  <si>
    <t>契約
方法</t>
    <rPh sb="0" eb="2">
      <t>ケイヤク</t>
    </rPh>
    <rPh sb="3" eb="5">
      <t>ホウホウ</t>
    </rPh>
    <phoneticPr fontId="4"/>
  </si>
  <si>
    <t>再委託
有り＝○</t>
    <rPh sb="0" eb="3">
      <t>サイイタク</t>
    </rPh>
    <rPh sb="4" eb="5">
      <t>ア</t>
    </rPh>
    <phoneticPr fontId="4"/>
  </si>
  <si>
    <t>契約額少額
チェック</t>
    <rPh sb="0" eb="2">
      <t>ケイヤク</t>
    </rPh>
    <rPh sb="2" eb="3">
      <t>ガク</t>
    </rPh>
    <rPh sb="3" eb="5">
      <t>ショウガク</t>
    </rPh>
    <phoneticPr fontId="4"/>
  </si>
  <si>
    <t>委託名称
半角文字チェック</t>
    <rPh sb="0" eb="2">
      <t>イタク</t>
    </rPh>
    <rPh sb="2" eb="4">
      <t>メイショウ</t>
    </rPh>
    <rPh sb="5" eb="7">
      <t>ハンカク</t>
    </rPh>
    <rPh sb="7" eb="9">
      <t>モジ</t>
    </rPh>
    <phoneticPr fontId="4"/>
  </si>
  <si>
    <t>委託先
半角文字チェック</t>
    <rPh sb="0" eb="2">
      <t>イタク</t>
    </rPh>
    <rPh sb="2" eb="3">
      <t>サキ</t>
    </rPh>
    <rPh sb="4" eb="6">
      <t>ハンカク</t>
    </rPh>
    <rPh sb="6" eb="8">
      <t>モジ</t>
    </rPh>
    <phoneticPr fontId="4"/>
  </si>
  <si>
    <t>一般会計</t>
    <rPh sb="0" eb="2">
      <t>イッパン</t>
    </rPh>
    <rPh sb="2" eb="4">
      <t>カイケイ</t>
    </rPh>
    <phoneticPr fontId="4"/>
  </si>
  <si>
    <t>1
1</t>
    <phoneticPr fontId="4"/>
  </si>
  <si>
    <t>比較随意
契約
チェック</t>
    <phoneticPr fontId="4"/>
  </si>
  <si>
    <t>(</t>
  </si>
  <si>
    <t>(単位：円)</t>
    <rPh sb="1" eb="3">
      <t>タンイ</t>
    </rPh>
    <rPh sb="4" eb="5">
      <t>エン</t>
    </rPh>
    <phoneticPr fontId="4"/>
  </si>
  <si>
    <t>)</t>
  </si>
  <si>
    <t>1
1
1
1</t>
    <phoneticPr fontId="4"/>
  </si>
  <si>
    <t>1
1
1
1</t>
    <phoneticPr fontId="4"/>
  </si>
  <si>
    <t>1
1
1
1</t>
    <phoneticPr fontId="4"/>
  </si>
  <si>
    <t>1
1
1
2</t>
  </si>
  <si>
    <t>1
1
1
3</t>
  </si>
  <si>
    <t>1
1
1
4</t>
  </si>
  <si>
    <t>1
1
1
5</t>
  </si>
  <si>
    <t>1
1
1
6</t>
  </si>
  <si>
    <t>1
1
1
7</t>
  </si>
  <si>
    <t>1
1
1
8</t>
  </si>
  <si>
    <t>1
1
1
9</t>
  </si>
  <si>
    <t>1
1
1
10</t>
  </si>
  <si>
    <t>1
1
1
88</t>
  </si>
  <si>
    <t>1
1
1
89</t>
  </si>
  <si>
    <t>1
1
1
90</t>
  </si>
  <si>
    <t>1
1
1
91</t>
  </si>
  <si>
    <t>1
1
1
92</t>
  </si>
  <si>
    <t>1
1
1
93</t>
  </si>
  <si>
    <t>1
1
1
94</t>
  </si>
  <si>
    <t>1
1
1
95</t>
  </si>
  <si>
    <t>1
1
1
96</t>
  </si>
  <si>
    <t>1
1
1
97</t>
  </si>
  <si>
    <t>1
1
1
98</t>
  </si>
  <si>
    <t>1
1
1
99</t>
  </si>
  <si>
    <t>1
1
1
100</t>
  </si>
  <si>
    <r>
      <t xml:space="preserve">科目
</t>
    </r>
    <r>
      <rPr>
        <sz val="10"/>
        <color theme="1"/>
        <rFont val="ＭＳ 明朝"/>
        <family val="1"/>
        <charset val="128"/>
      </rPr>
      <t>(款-項-目)</t>
    </r>
    <rPh sb="0" eb="2">
      <t>カモク</t>
    </rPh>
    <rPh sb="4" eb="5">
      <t>カン</t>
    </rPh>
    <rPh sb="6" eb="7">
      <t>コウ</t>
    </rPh>
    <rPh sb="8" eb="9">
      <t>メ</t>
    </rPh>
    <phoneticPr fontId="4"/>
  </si>
  <si>
    <t>平成30年度　委託料支出一覧</t>
    <rPh sb="0" eb="2">
      <t>ヘイセイ</t>
    </rPh>
    <rPh sb="4" eb="6">
      <t>ネンド</t>
    </rPh>
    <rPh sb="5" eb="6">
      <t>ド</t>
    </rPh>
    <rPh sb="6" eb="8">
      <t>ヘイネンド</t>
    </rPh>
    <rPh sb="7" eb="10">
      <t>イタクリョウ</t>
    </rPh>
    <rPh sb="10" eb="12">
      <t>シシュツ</t>
    </rPh>
    <rPh sb="12" eb="14">
      <t>イチラン</t>
    </rPh>
    <phoneticPr fontId="4"/>
  </si>
  <si>
    <t>弁天町市税事務所電算室空調機に係る機種更新業務委託</t>
  </si>
  <si>
    <t>あべのメディックス管理委託</t>
    <rPh sb="11" eb="13">
      <t>イタク</t>
    </rPh>
    <phoneticPr fontId="2"/>
  </si>
  <si>
    <t>あべの市税事務所空調設備保守点検業務委託</t>
  </si>
  <si>
    <t>なんば市税事務所清掃業務委託(長期継続)</t>
    <rPh sb="15" eb="19">
      <t>チョウキケイゾク</t>
    </rPh>
    <phoneticPr fontId="2"/>
  </si>
  <si>
    <t>京橋市税事務所清掃業務委託(長期継続)</t>
  </si>
  <si>
    <t>財政局税務部分室(駅前第２ビル４階)機械警備等業務委託(長期継続)</t>
  </si>
  <si>
    <t>産業廃棄物(自転車)収集運搬及び処分業務委託(京橋市税事務所外５施設)</t>
    <rPh sb="30" eb="31">
      <t>ホカ</t>
    </rPh>
    <rPh sb="32" eb="34">
      <t>シセツ</t>
    </rPh>
    <phoneticPr fontId="2"/>
  </si>
  <si>
    <t>市長辞職に伴う大阪市税務事務システムにおけるシステム帳票改修等業務委託</t>
  </si>
  <si>
    <t>磁気テープファイルの保管及び集配業務</t>
  </si>
  <si>
    <t>大阪駅前第２ビル管理委託</t>
    <rPh sb="10" eb="12">
      <t>イタク</t>
    </rPh>
    <phoneticPr fontId="2"/>
  </si>
  <si>
    <t>大阪市財政局船場法人市税事務所機械警備業務委託(長期継続)</t>
  </si>
  <si>
    <t>大阪市財政局梅田市税事務所機械警備業務委託(長期継続)</t>
  </si>
  <si>
    <t>大阪市財政局弁天町市税事務所機械警備業務委託</t>
  </si>
  <si>
    <t>大阪市税務事務システム等再構築・運用保守業務委託</t>
  </si>
  <si>
    <t>大阪市弁天町市税事務所清掃業務委託</t>
  </si>
  <si>
    <t>地方税ポータルシステムＡＳＰサービス提供業務委託(長期継続)</t>
  </si>
  <si>
    <t>地方税ポータルシステム税外部連携サーバ更改対応業務委託</t>
  </si>
  <si>
    <t>梅田市税事務所空調設備保守点検業務委託</t>
  </si>
  <si>
    <t>平成２９年度及び平成３０年度大阪市税証明郵送センターにおける税証明書発行関係業務等に係る労働者派遣(長期継続)</t>
  </si>
  <si>
    <t>平成３０年度及び平成３１年度大阪市税証明郵送センターにおける税証明書発行関係業務等に係る労働者派遣(長期継続)</t>
  </si>
  <si>
    <t>平成３０年度市税事務所庶務業務及び市税事務所等における税証明書発行関係業務等に係る労働者派遣</t>
  </si>
  <si>
    <t>平成３０年度市民応対能力向上研修業務委託</t>
    <rPh sb="16" eb="20">
      <t>ギョウムイタク</t>
    </rPh>
    <phoneticPr fontId="2"/>
  </si>
  <si>
    <t>平成３０年度税務事務システム出力帳票引取り仕分け搬送及び課税資料搬送業務委託(概算契約)</t>
  </si>
  <si>
    <t>平成３０年度大阪市財政局あべの市税事務所定期清掃業務委託</t>
  </si>
  <si>
    <t>平成３０年度大阪市財政局船場法人市税事務所及び税務部分室定期清掃業務委託</t>
  </si>
  <si>
    <t>平成３０年度大阪市財政局梅田市税事務所及び税務部分室定期清掃業務委託</t>
  </si>
  <si>
    <t>Ｗｅｂ口座振替受付サービス業務委託(長期継続・概算契約)</t>
  </si>
  <si>
    <t>コンビニエンスストア等における収納代行業務委託</t>
  </si>
  <si>
    <t>差押物件の現況調査実施に伴う不動産鑑定委託(中央区)</t>
  </si>
  <si>
    <t>差押物件の現況調査実施に伴う不動産鑑定委託(住之江区)</t>
  </si>
  <si>
    <t>差押物件の現況調査実施に伴う不動産鑑定委託(大正区)</t>
  </si>
  <si>
    <t>市税事務所内収納現金等警備輸送業務委託(長期継続)</t>
  </si>
  <si>
    <t>大阪市税クレジットカード納付に係る収納代行業務委託(長期継続・概算契約)</t>
  </si>
  <si>
    <t>大阪市納税推進センター業務委託</t>
  </si>
  <si>
    <t>地方税共通納税システム導入に係る税務事務システム改修業務委託</t>
  </si>
  <si>
    <t>督促状区内特別郵便分搬送業務委託</t>
  </si>
  <si>
    <t>入湯税導入に係る大阪市税務事務システム改修業務委託</t>
  </si>
  <si>
    <t>課税資料入力等業務委託(その２)(長期継続)</t>
  </si>
  <si>
    <t>ふるさと納税ワンストップ特例制度に係る申告特例通知書電子化に伴う大阪市税務事務システム(個人市民税)改修業務委託</t>
    <rPh sb="54" eb="56">
      <t>イタク</t>
    </rPh>
    <phoneticPr fontId="2"/>
  </si>
  <si>
    <t>マイナンバー導入及び特徴一斉指定に係る課税資料入力等業務委託(平成３０年処理分)(長期継続・概算契約)</t>
  </si>
  <si>
    <t>マイナンバー導入及び特徴指定等に係る課税資料入力等業務委託(平成３１年処理分)(長期継続・概算契約)</t>
  </si>
  <si>
    <t>県費負担教職員制度の見直しに伴う税源移譲及び幼稚園就園奨励費補助金制度改正に係る大阪市税務事務システム改修業務委託</t>
  </si>
  <si>
    <t>配偶者控除及び配偶者特別控除の見直し等の平成３１年度適用税制改正に係る大阪市税務事務システム(個人市民税)改修業務委託</t>
  </si>
  <si>
    <t>平成３０年度課税分の固定資産税(償却資産)当初課税処理(封入封緘等処理)業務委託(概算契約)</t>
  </si>
  <si>
    <t>平成３０年度課税分固定資産税(土地・家屋)定期処理に係る印字出力・封入封緘等処理業務委託(概算契約）</t>
  </si>
  <si>
    <t>平成３０年度軽自動車税申告依頼書等作成に係る事後処理業務委託(概算契約)</t>
  </si>
  <si>
    <t>平成３０年度軽自動車税納税通知書作成に係る封入封緘等処理業務委託</t>
  </si>
  <si>
    <t>平成３０年度軽自動車税納税通知書等作成に係る作表処理業務委託</t>
  </si>
  <si>
    <t>平成３０年度個人市・府民税税額シミュレーションシステムサービス開発・運用業務委託(長期継続)</t>
  </si>
  <si>
    <t>平成３０年度個人市・府民税当初課税関係業務等に係る労働者派遣(あべの市税事務所)(長期継続)</t>
  </si>
  <si>
    <t>平成３０年度個人市・府民税当初課税関係業務等に係る労働者派遣(京橋市税事務所及びなんば市税事務所)(長期継続)</t>
  </si>
  <si>
    <t>平成３０年度個人市・府民税当初課税関係業務等に係る労働者派遣(梅田市税事務所及び弁天町市税事務所)(長期継続)</t>
  </si>
  <si>
    <t>平成３０年度個人市民税特別徴収税額通知書出力及び封入封緘等処理業務委託(概算契約)</t>
  </si>
  <si>
    <t>平成３０年度個人市民税納税通知書(異動分)等出力処理に係る業務委託(概算契約)</t>
  </si>
  <si>
    <t>平成３０年度個人市民税納税通知書(異動分)等封入封緘等処理に係る業務委託(概算契約)</t>
  </si>
  <si>
    <t>平成３０年度個人市民税納税通知書(当初分)出力及び封入封緘等処理業務委託(概算契約)</t>
  </si>
  <si>
    <t>平成３０年度固定資産税(土地・家屋)関係業務に係る労働者派遣</t>
  </si>
  <si>
    <t>平成３０年度公的年金等支払報告書年別内訳一覧表パンチデータ作成処理業務委託(概算契約)</t>
  </si>
  <si>
    <t>平成３０年度航空写真経年異動判読業務委託</t>
  </si>
  <si>
    <t>平成３０年度評価研究報告書作成業務委託</t>
  </si>
  <si>
    <t>平成３０年度法人市民税・事業所税申告納付依頼状等作成に係る作表等処理業務委託(概算契約)</t>
  </si>
  <si>
    <t>平成３０年度法人市民税申告納付依頼状作成に係る封入封緘等処理業務委託(概算契約)</t>
  </si>
  <si>
    <t>平成３１年度課税分の固定資産税(償却資産)申告準備処理(印字出力処理)業務委託(概算契約)</t>
  </si>
  <si>
    <t>平成３１年度課税分の固定資産税(償却資産)申告準備処理(封入封緘等処理)に係る業務委託(概算契約)</t>
  </si>
  <si>
    <t>平成３１年度課税分の固定資産税(償却資産)当初課税処理(印字出力処理)業務委託(概算契約)</t>
  </si>
  <si>
    <t>平成３１年度課税分の固定資産税(償却資産)当初課税処理(封入封緘等処理)業務委託(概算契約)</t>
  </si>
  <si>
    <t>平成３１年度課税分固定資産税(土地・家屋)定期処理に係る印字出力・封入封緘等処理業務委託(概算契約)</t>
  </si>
  <si>
    <t>平成３１年度度給与支払報告書総括表へのデータ出力処理業務委託(概算契約)</t>
  </si>
  <si>
    <t>平成３１年度給与支払報告書総括表等裁断・封入封緘等処理に係る業務委託(概算契約)</t>
  </si>
  <si>
    <t>平成３１年度軽自動車税納税通知書作成に係る封入封緘等処理業務委託(概算契約)</t>
  </si>
  <si>
    <t>平成３１年度軽自動車税納税通知書等作成に係る作表処理業務委託(概算契約)</t>
  </si>
  <si>
    <t>平成３１年度個人市・府民税当初課税関係業務等に係る労働者派遣(あべの市税事務所)(長期継続)</t>
  </si>
  <si>
    <t>平成３１年度個人市・府民税当初課税関係業務等に係る労働者派遣(京橋市税事務所及びなんば市税事務所)(長期継続)</t>
  </si>
  <si>
    <t>平成３１年度個人市・府民税当初課税関係業務等に係る労働者派遣(梅田市税事務所及び弁天町市税事務所)(長期継続)</t>
  </si>
  <si>
    <t>平成３１年度個人市民税納税通知書(異動分)等出力処理に係る業務委託(概算契約)</t>
  </si>
  <si>
    <t>平成３１年度個人市民税納税通知書(異動分)等封入封緘等処理に係る業務委託(概算契約)</t>
  </si>
  <si>
    <t>平成３１年度固定資産税(土地)の価格の修正で活用する標準宅地の時点修正率算定業務委託(概算契約)</t>
  </si>
  <si>
    <t>平成３１年度市民税・府民税申告書出力及び封入封緘等処理業務委託(概算契約)</t>
  </si>
  <si>
    <t>差押物件の現況調査実施に伴う不動産鑑定業務委託(西淀川区)(概算契約)</t>
  </si>
  <si>
    <t>差押物件の現況調査実施に伴う不動産鑑定業務委託(東淀川区)(概算契約)</t>
  </si>
  <si>
    <t>差押物件の現況調査実施に伴う不動産鑑定業務委託(北区)(概算契約)</t>
  </si>
  <si>
    <t>差押物件の現況調査実施に伴う不動産鑑定業務委託(淀川区三津屋北)(概算契約)</t>
  </si>
  <si>
    <t>差押物件の現況調査実施に伴う不動産鑑定業務委託(淀川区十三東)(概算契約)</t>
  </si>
  <si>
    <t>差押物件の現況調査実施に伴う不動産鑑定業務委託(淀川区塚本)(概算契約)</t>
  </si>
  <si>
    <t>梅田市税事務所及び税務部分室産業廃棄物収集、運搬及び処分等業務委託</t>
  </si>
  <si>
    <t>梅田市税事務所電源キュービクル年次点検業務委託</t>
  </si>
  <si>
    <t>防火対象物定期点検報告、防災管理定期点検報告及び消防設備定期点検報告業務委託</t>
  </si>
  <si>
    <t>差押物件の現況調査実施に伴う不動産鑑定業務委託(城東区)(概算契約)</t>
  </si>
  <si>
    <t>差押物件の現況調査実施に伴う不動産鑑定業務委託(鶴見区)(概算契約)</t>
  </si>
  <si>
    <t>差押物件の現況調査実施に伴う不動産鑑定業務委託(西区)(概算契約)</t>
  </si>
  <si>
    <t>差押物件の現況調査実施に伴う不動産鑑定業務委託(大正区)(概算契約)</t>
  </si>
  <si>
    <t>差押物件の現況調査実施に伴う不動産鑑定業務委託(福島区)(概算契約)</t>
  </si>
  <si>
    <t>大阪市財政局弁天町市税事務所産業廃棄物搬出処理業務委託</t>
  </si>
  <si>
    <t>弁天町市税事務所電気錠交換業務委託</t>
  </si>
  <si>
    <t>なんば市税事務所４階及び５階出入口に係る電気錠部品の交換業務委託</t>
    <rPh sb="30" eb="32">
      <t>イタク</t>
    </rPh>
    <phoneticPr fontId="2"/>
  </si>
  <si>
    <t>差押物件の現況調査実施に伴う不動産鑑定業務委託(寝屋川市物件)(概算契約)</t>
  </si>
  <si>
    <t>大阪市財政局なんば市税事務所における産業廃棄物搬出処理業務委託</t>
  </si>
  <si>
    <t>差押物件の現況調査実施に伴う不動産鑑定業務委託(概算契約)</t>
  </si>
  <si>
    <t>差押物件の現況調査実施に伴う不動産鑑定業務委託(住之江区)(概算契約)</t>
  </si>
  <si>
    <t>大阪市財政局あべの市税事務所における産業廃棄物搬出処理業務委託</t>
  </si>
  <si>
    <t>差押物件の現況調査実施に伴う不動産鑑定業務委託(松山市物件)(概算契約)</t>
  </si>
  <si>
    <t>船場法人市税事務所産業廃棄物搬出処理業務委託</t>
  </si>
  <si>
    <t>(株)シミズ・ビルライフケアＳ・ＢＬＣ関西社</t>
    <rPh sb="1" eb="2">
      <t>カブ</t>
    </rPh>
    <phoneticPr fontId="2"/>
  </si>
  <si>
    <t>(株)ビケンテクノ　</t>
    <rPh sb="0" eb="3">
      <t>カブ</t>
    </rPh>
    <phoneticPr fontId="2"/>
  </si>
  <si>
    <t>あべのメディックス管理組合</t>
  </si>
  <si>
    <t>(株)アカツキ</t>
  </si>
  <si>
    <t>関電ファシリティーズ(株)</t>
  </si>
  <si>
    <t>アムス・セキュリティサービス(株)</t>
  </si>
  <si>
    <t>(株)カンポ</t>
  </si>
  <si>
    <t>(株)日立製作所関西支社</t>
  </si>
  <si>
    <t>阪急阪神エステート・サービス(株)</t>
  </si>
  <si>
    <t>大阪駅前第２ビル管理組合</t>
  </si>
  <si>
    <t>(株)クリーンクニナカ　</t>
  </si>
  <si>
    <t>セコム(株)</t>
  </si>
  <si>
    <t>綜合警備保障(株)関西営業部　</t>
  </si>
  <si>
    <t>国際警備保障(株)</t>
  </si>
  <si>
    <t>(株)ビケンテクノ</t>
  </si>
  <si>
    <t>管財サービス(株)</t>
  </si>
  <si>
    <t>ポートスタッフ(株)</t>
  </si>
  <si>
    <t>双葉電気通信(株)</t>
  </si>
  <si>
    <t>(株)ミライト西日本支店　</t>
  </si>
  <si>
    <t>パナソニックＥＳエンジニアリング(株)近畿支店　</t>
  </si>
  <si>
    <t>ロジスティック・プランニング・スタッフ(株)</t>
  </si>
  <si>
    <t>富士ソフトサービスビューロ(株)</t>
  </si>
  <si>
    <t>インターナショナルエクスプレス(株)関西運輸支店　</t>
  </si>
  <si>
    <t>(株)荻野商会</t>
  </si>
  <si>
    <t>大都美装(株)</t>
  </si>
  <si>
    <t>(株)アカツキエンジニアリング</t>
  </si>
  <si>
    <t>ヤマトシステム開発(株)大阪営業所　</t>
  </si>
  <si>
    <t>ヤマトシステム開発(株)関西支店</t>
  </si>
  <si>
    <t>(株)電算システム</t>
  </si>
  <si>
    <t>(株)谷澤総合鑑定所　</t>
  </si>
  <si>
    <t>柳不動産鑑定(株)</t>
  </si>
  <si>
    <t>(株)飛翔鑑定事務所　</t>
  </si>
  <si>
    <t>日本通運(株)大阪支店　</t>
  </si>
  <si>
    <t>三井住友カード(株)</t>
  </si>
  <si>
    <t>(株)ジェーシービー　</t>
  </si>
  <si>
    <t>(株)セゾンパーソナルプラス</t>
  </si>
  <si>
    <t>広田ユニオン(株)</t>
  </si>
  <si>
    <t>塚田印刷(株)大阪営業所　</t>
  </si>
  <si>
    <t>(株)日立製作所関西支社　</t>
  </si>
  <si>
    <t>コンピューター・サプライ(株)</t>
  </si>
  <si>
    <t>(株)ディーエムエス</t>
  </si>
  <si>
    <t>(株)フルキャスト　</t>
  </si>
  <si>
    <t>(株)コーユービジネス　</t>
  </si>
  <si>
    <t>東洋印刷(株)大阪営業所　</t>
  </si>
  <si>
    <t>キャリアリンク(株)</t>
  </si>
  <si>
    <t>(株)エス・ピー・シー　</t>
  </si>
  <si>
    <t>(株)エヌ・イー計測</t>
  </si>
  <si>
    <t>(株)難波不動産鑑定</t>
  </si>
  <si>
    <t>赤坂印刷(株)大阪支店　</t>
  </si>
  <si>
    <t>サンコーダイレクトメイリング(株)</t>
  </si>
  <si>
    <t>レスター工業(株)</t>
  </si>
  <si>
    <t>サンメッセ(株)</t>
  </si>
  <si>
    <t>コンピューター・サプライ(株)　</t>
  </si>
  <si>
    <t>塚田印刷(株)大阪営業所</t>
  </si>
  <si>
    <t>東洋印刷(株)大阪営業所</t>
  </si>
  <si>
    <t>中央不動産(株)</t>
  </si>
  <si>
    <t>辰和不動産</t>
  </si>
  <si>
    <t>(株)谷澤総合鑑定所</t>
  </si>
  <si>
    <t>栄伸開発(株)</t>
  </si>
  <si>
    <t>コスモエンジニアリング(株)</t>
  </si>
  <si>
    <t>テクノメンテナンス(株)</t>
  </si>
  <si>
    <t>ユキアプレイザル</t>
  </si>
  <si>
    <t>(株)今西不動産鑑定</t>
  </si>
  <si>
    <t>深澤俊男不動産鑑定士事務所</t>
  </si>
  <si>
    <t>(株)みやこ不動産鑑定所</t>
  </si>
  <si>
    <t>(株)みやこ不動産鑑定所　</t>
  </si>
  <si>
    <t>山田衛生(株)</t>
  </si>
  <si>
    <t>(株)共英メソナ</t>
  </si>
  <si>
    <t>パナソニックＥＳエンジニアリング(株)近畿支店</t>
  </si>
  <si>
    <t>日本総合不動産鑑定(株)</t>
  </si>
  <si>
    <t>(株)クリーンクニナカ</t>
  </si>
  <si>
    <t>(株)ケンホームズ　</t>
  </si>
  <si>
    <t>(株)アセンサ</t>
  </si>
  <si>
    <t>財政局</t>
  </si>
  <si>
    <t>2-5-2</t>
  </si>
  <si>
    <t>一般</t>
    <rPh sb="0" eb="2">
      <t>イッパン</t>
    </rPh>
    <phoneticPr fontId="38"/>
  </si>
  <si>
    <t>公募</t>
    <rPh sb="0" eb="2">
      <t>コウボ</t>
    </rPh>
    <phoneticPr fontId="38"/>
  </si>
  <si>
    <t>特随</t>
    <rPh sb="0" eb="1">
      <t>トク</t>
    </rPh>
    <rPh sb="1" eb="2">
      <t>ズイ</t>
    </rPh>
    <phoneticPr fontId="38"/>
  </si>
  <si>
    <t>比随</t>
    <rPh sb="0" eb="1">
      <t>ヒ</t>
    </rPh>
    <rPh sb="1" eb="2">
      <t>ズイ</t>
    </rPh>
    <phoneticPr fontId="38"/>
  </si>
  <si>
    <t>税証明書発行手数料等クレジット決済処理業務委託(長期継続)</t>
    <phoneticPr fontId="37"/>
  </si>
  <si>
    <t>ＧＭＯペイメントゲートウェイ(株)</t>
    <rPh sb="15" eb="16">
      <t>カブ</t>
    </rPh>
    <phoneticPr fontId="2"/>
  </si>
  <si>
    <t>○</t>
    <phoneticPr fontId="38"/>
  </si>
  <si>
    <t>平成３０年度市税徴収金収納整理事務に係る印字出力・事後処理業務委託(概算契約)</t>
    <phoneticPr fontId="4"/>
  </si>
  <si>
    <t>大阪市住民基本台帳等事務システム開発・運用保守業務</t>
  </si>
  <si>
    <t>(株)エヌ・ティ・ティ・データ関西</t>
  </si>
  <si>
    <t>ムサシ・アイ・テクノ(有)</t>
    <rPh sb="11" eb="12">
      <t>ユウ</t>
    </rPh>
    <phoneticPr fontId="3"/>
  </si>
  <si>
    <t>京橋市税事務所構内交換設備改修工事(東エリア)【工事調整】</t>
    <rPh sb="0" eb="2">
      <t>キョウバシ</t>
    </rPh>
    <rPh sb="2" eb="7">
      <t>シゼイジムショ</t>
    </rPh>
    <rPh sb="7" eb="9">
      <t>コウナイ</t>
    </rPh>
    <rPh sb="9" eb="11">
      <t>コウカン</t>
    </rPh>
    <rPh sb="11" eb="13">
      <t>セツビ</t>
    </rPh>
    <rPh sb="13" eb="15">
      <t>カイシュウ</t>
    </rPh>
    <rPh sb="15" eb="17">
      <t>コウジ</t>
    </rPh>
    <rPh sb="18" eb="19">
      <t>ヒガシ</t>
    </rPh>
    <rPh sb="24" eb="26">
      <t>コウジ</t>
    </rPh>
    <rPh sb="26" eb="28">
      <t>チョウセイ</t>
    </rPh>
    <phoneticPr fontId="3"/>
  </si>
  <si>
    <t>(一財)大阪建築技術協会</t>
    <rPh sb="1" eb="2">
      <t>イチ</t>
    </rPh>
    <rPh sb="2" eb="3">
      <t>ザイ</t>
    </rPh>
    <rPh sb="4" eb="6">
      <t>オオサカ</t>
    </rPh>
    <rPh sb="6" eb="8">
      <t>ケンチク</t>
    </rPh>
    <rPh sb="8" eb="10">
      <t>ギジュツ</t>
    </rPh>
    <rPh sb="10" eb="12">
      <t>キョウカイ</t>
    </rPh>
    <phoneticPr fontId="3"/>
  </si>
  <si>
    <t>あべの市税事務所情報通信設備保守点検業務(南エリア)【設計・監理】</t>
    <rPh sb="3" eb="8">
      <t>シゼイジムショ</t>
    </rPh>
    <rPh sb="8" eb="10">
      <t>ジョウホウ</t>
    </rPh>
    <rPh sb="10" eb="12">
      <t>ツウシン</t>
    </rPh>
    <rPh sb="12" eb="14">
      <t>セツビ</t>
    </rPh>
    <rPh sb="14" eb="16">
      <t>ホシュ</t>
    </rPh>
    <rPh sb="16" eb="18">
      <t>テンケン</t>
    </rPh>
    <rPh sb="18" eb="20">
      <t>ギョウム</t>
    </rPh>
    <rPh sb="21" eb="22">
      <t>ミナミ</t>
    </rPh>
    <rPh sb="27" eb="29">
      <t>セッケイ</t>
    </rPh>
    <rPh sb="30" eb="32">
      <t>カンリ</t>
    </rPh>
    <phoneticPr fontId="3"/>
  </si>
  <si>
    <t>京橋市税事務所情報通信設備保守点検業務(東エリア)【設計・監理】</t>
    <rPh sb="0" eb="2">
      <t>キョウバシ</t>
    </rPh>
    <rPh sb="2" eb="7">
      <t>シゼイジムショ</t>
    </rPh>
    <rPh sb="7" eb="9">
      <t>ジョウホウ</t>
    </rPh>
    <rPh sb="9" eb="11">
      <t>ツウシン</t>
    </rPh>
    <rPh sb="11" eb="13">
      <t>セツビ</t>
    </rPh>
    <rPh sb="13" eb="15">
      <t>ホシュ</t>
    </rPh>
    <rPh sb="15" eb="17">
      <t>テンケン</t>
    </rPh>
    <rPh sb="17" eb="19">
      <t>ギョウム</t>
    </rPh>
    <rPh sb="20" eb="21">
      <t>ヒガシ</t>
    </rPh>
    <rPh sb="26" eb="28">
      <t>セッケイ</t>
    </rPh>
    <rPh sb="29" eb="31">
      <t>カンリ</t>
    </rPh>
    <phoneticPr fontId="3"/>
  </si>
  <si>
    <t>梅田市税事務所情報通信設備保守点検業務(北エリア)【設計・監理】</t>
    <rPh sb="0" eb="2">
      <t>ウメダ</t>
    </rPh>
    <rPh sb="2" eb="7">
      <t>シゼイジムショ</t>
    </rPh>
    <rPh sb="7" eb="9">
      <t>ジョウホウ</t>
    </rPh>
    <rPh sb="9" eb="11">
      <t>ツウシン</t>
    </rPh>
    <rPh sb="11" eb="13">
      <t>セツビ</t>
    </rPh>
    <rPh sb="13" eb="15">
      <t>ホシュ</t>
    </rPh>
    <rPh sb="15" eb="17">
      <t>テンケン</t>
    </rPh>
    <rPh sb="17" eb="19">
      <t>ギョウム</t>
    </rPh>
    <rPh sb="20" eb="21">
      <t>キタ</t>
    </rPh>
    <rPh sb="26" eb="28">
      <t>セッケイ</t>
    </rPh>
    <rPh sb="29" eb="31">
      <t>カンリ</t>
    </rPh>
    <phoneticPr fontId="3"/>
  </si>
  <si>
    <t>田中工業(株)</t>
    <rPh sb="0" eb="2">
      <t>タナカ</t>
    </rPh>
    <rPh sb="2" eb="4">
      <t>コウギョウ</t>
    </rPh>
    <rPh sb="5" eb="6">
      <t>カブ</t>
    </rPh>
    <phoneticPr fontId="3"/>
  </si>
  <si>
    <t>平成３０年度大阪市役所本庁舎産業廃棄物収集運搬・処分業務委託(概算契約)</t>
    <rPh sb="0" eb="2">
      <t>ヘイセイ</t>
    </rPh>
    <rPh sb="4" eb="5">
      <t>ネン</t>
    </rPh>
    <rPh sb="5" eb="6">
      <t>ド</t>
    </rPh>
    <rPh sb="6" eb="8">
      <t>オオサカ</t>
    </rPh>
    <rPh sb="8" eb="11">
      <t>シヤクショ</t>
    </rPh>
    <rPh sb="11" eb="12">
      <t>ホン</t>
    </rPh>
    <rPh sb="12" eb="14">
      <t>チョウシャ</t>
    </rPh>
    <rPh sb="14" eb="16">
      <t>サンギョウ</t>
    </rPh>
    <rPh sb="16" eb="19">
      <t>ハイキブツ</t>
    </rPh>
    <rPh sb="19" eb="21">
      <t>シュウシュウ</t>
    </rPh>
    <rPh sb="21" eb="23">
      <t>ウンパン</t>
    </rPh>
    <rPh sb="24" eb="26">
      <t>ショブン</t>
    </rPh>
    <rPh sb="26" eb="28">
      <t>ギョウム</t>
    </rPh>
    <rPh sb="28" eb="30">
      <t>イタク</t>
    </rPh>
    <rPh sb="31" eb="33">
      <t>ガイサン</t>
    </rPh>
    <rPh sb="33" eb="35">
      <t>ケイヤク</t>
    </rPh>
    <phoneticPr fontId="3"/>
  </si>
  <si>
    <t>(株)ＵＲリンケージ西日本支社</t>
    <rPh sb="1" eb="2">
      <t>カブ</t>
    </rPh>
    <rPh sb="10" eb="11">
      <t>ニシ</t>
    </rPh>
    <rPh sb="11" eb="13">
      <t>ニホン</t>
    </rPh>
    <rPh sb="13" eb="15">
      <t>シシャ</t>
    </rPh>
    <phoneticPr fontId="3"/>
  </si>
  <si>
    <t>(株)クリーンクニナカ</t>
    <rPh sb="1" eb="2">
      <t>カブ</t>
    </rPh>
    <phoneticPr fontId="3"/>
  </si>
  <si>
    <t>大阪市証明書等自動交付事務委託</t>
    <rPh sb="0" eb="3">
      <t>オオサカシ</t>
    </rPh>
    <rPh sb="3" eb="6">
      <t>ショウメイショ</t>
    </rPh>
    <rPh sb="6" eb="7">
      <t>トウ</t>
    </rPh>
    <rPh sb="7" eb="9">
      <t>ジドウ</t>
    </rPh>
    <rPh sb="9" eb="11">
      <t>コウフ</t>
    </rPh>
    <rPh sb="11" eb="13">
      <t>ジム</t>
    </rPh>
    <rPh sb="13" eb="15">
      <t>イタク</t>
    </rPh>
    <phoneticPr fontId="4"/>
  </si>
  <si>
    <t>地方公共団体情報システム機構</t>
    <rPh sb="0" eb="2">
      <t>チホウ</t>
    </rPh>
    <rPh sb="2" eb="4">
      <t>コウキョウ</t>
    </rPh>
    <rPh sb="4" eb="6">
      <t>ダンタイ</t>
    </rPh>
    <rPh sb="6" eb="8">
      <t>ジョウホウ</t>
    </rPh>
    <rPh sb="12" eb="14">
      <t>キコウ</t>
    </rPh>
    <phoneticPr fontId="4"/>
  </si>
  <si>
    <t>産業廃棄物(事務用椅子)収集運搬及び処分業務委託(梅田市税事務所外３施設)</t>
    <rPh sb="12" eb="13">
      <t>シュウ</t>
    </rPh>
    <rPh sb="32" eb="33">
      <t>ホカ</t>
    </rPh>
    <rPh sb="34" eb="36">
      <t>シセツ</t>
    </rPh>
    <phoneticPr fontId="2"/>
  </si>
  <si>
    <t>大阪市財政局税務部産業廃棄物(事務用机等)収集運搬及び処分業務委託</t>
    <phoneticPr fontId="4"/>
  </si>
  <si>
    <t>大阪市財政局船場法人市税事務所機械警備等業務委託(長期継続)</t>
    <phoneticPr fontId="4"/>
  </si>
  <si>
    <t>平成３０年度市税事務所構内交換機設定等業務委託(梅田市税事務所外３施設)</t>
    <phoneticPr fontId="4"/>
  </si>
  <si>
    <t>平成３０年度市税事務所構内交換機設定等業務委託(弁天町市税事務所外１施設)</t>
    <phoneticPr fontId="4"/>
  </si>
  <si>
    <t>平成３０年度税務部・市税事務所における税務事務補助業務に係る労働者派遣</t>
    <phoneticPr fontId="4"/>
  </si>
  <si>
    <t>平成３０年度大阪市税務事務システム等機種更新業務委託</t>
    <phoneticPr fontId="4"/>
  </si>
  <si>
    <t>平成２９年度～平成３０年度船場法人市税事務所における収納管理業務に係る労働者派遣</t>
    <phoneticPr fontId="4"/>
  </si>
  <si>
    <t>平成３０年度マイクロフィルム作成業務委託</t>
    <rPh sb="0" eb="2">
      <t>ヘイセイ</t>
    </rPh>
    <rPh sb="4" eb="6">
      <t>ネンド</t>
    </rPh>
    <rPh sb="14" eb="16">
      <t>サクセイ</t>
    </rPh>
    <rPh sb="16" eb="18">
      <t>ギョウム</t>
    </rPh>
    <rPh sb="18" eb="20">
      <t>イタク</t>
    </rPh>
    <phoneticPr fontId="3"/>
  </si>
  <si>
    <t>平成３０年度～平成３１年度船場法人市税事務所における収納管理業務に係る労働者派遣(長期継続)</t>
    <phoneticPr fontId="4"/>
  </si>
  <si>
    <t>弁天町市税事務所外情報通信設備保守点検業務(西エリア)【設計・監理】</t>
    <rPh sb="0" eb="3">
      <t>ベンテンチョウ</t>
    </rPh>
    <rPh sb="3" eb="8">
      <t>シゼイジムショ</t>
    </rPh>
    <rPh sb="8" eb="9">
      <t>ガイ</t>
    </rPh>
    <rPh sb="9" eb="11">
      <t>ジョウホウ</t>
    </rPh>
    <rPh sb="11" eb="13">
      <t>ツウシン</t>
    </rPh>
    <rPh sb="13" eb="15">
      <t>セツビ</t>
    </rPh>
    <rPh sb="15" eb="17">
      <t>ホシュ</t>
    </rPh>
    <rPh sb="17" eb="19">
      <t>テンケン</t>
    </rPh>
    <rPh sb="19" eb="21">
      <t>ギョウム</t>
    </rPh>
    <rPh sb="22" eb="23">
      <t>ニシ</t>
    </rPh>
    <rPh sb="28" eb="30">
      <t>セッケイ</t>
    </rPh>
    <rPh sb="31" eb="33">
      <t>カンリ</t>
    </rPh>
    <phoneticPr fontId="3"/>
  </si>
  <si>
    <t>平成３０年度阿倍野区役所外１２施設情報通信設備保守点検業務委託</t>
    <rPh sb="0" eb="2">
      <t>ヘイセイ</t>
    </rPh>
    <rPh sb="4" eb="6">
      <t>ネンド</t>
    </rPh>
    <rPh sb="6" eb="9">
      <t>アベノ</t>
    </rPh>
    <rPh sb="9" eb="12">
      <t>クヤクショ</t>
    </rPh>
    <rPh sb="12" eb="13">
      <t>ガイ</t>
    </rPh>
    <rPh sb="15" eb="17">
      <t>シセツ</t>
    </rPh>
    <rPh sb="17" eb="23">
      <t>ジョウホウツウシンセツビ</t>
    </rPh>
    <rPh sb="23" eb="25">
      <t>ホシュ</t>
    </rPh>
    <rPh sb="25" eb="27">
      <t>テンケン</t>
    </rPh>
    <rPh sb="27" eb="29">
      <t>ギョウム</t>
    </rPh>
    <rPh sb="29" eb="31">
      <t>イタク</t>
    </rPh>
    <phoneticPr fontId="3"/>
  </si>
  <si>
    <t>平成３０年度都島区役所外１０施設情報通信設備保守点検業務委託</t>
    <rPh sb="0" eb="2">
      <t>ヘイセイ</t>
    </rPh>
    <rPh sb="4" eb="6">
      <t>ネンド</t>
    </rPh>
    <rPh sb="6" eb="8">
      <t>ミヤコジマ</t>
    </rPh>
    <rPh sb="8" eb="11">
      <t>クヤクショ</t>
    </rPh>
    <rPh sb="11" eb="12">
      <t>ガイ</t>
    </rPh>
    <rPh sb="14" eb="16">
      <t>シセツ</t>
    </rPh>
    <rPh sb="16" eb="22">
      <t>ジョウホウツウシンセツビ</t>
    </rPh>
    <rPh sb="22" eb="24">
      <t>ホシュ</t>
    </rPh>
    <rPh sb="24" eb="26">
      <t>テンケン</t>
    </rPh>
    <rPh sb="26" eb="28">
      <t>ギョウム</t>
    </rPh>
    <rPh sb="28" eb="30">
      <t>イタク</t>
    </rPh>
    <phoneticPr fontId="3"/>
  </si>
  <si>
    <t>平成３０年度此花区役所外１３施設情報通信設備保守点検業務委託</t>
    <rPh sb="0" eb="2">
      <t>ヘイセイ</t>
    </rPh>
    <rPh sb="4" eb="6">
      <t>ネンド</t>
    </rPh>
    <rPh sb="6" eb="8">
      <t>コノハナ</t>
    </rPh>
    <rPh sb="8" eb="11">
      <t>クヤクショ</t>
    </rPh>
    <rPh sb="11" eb="12">
      <t>ガイ</t>
    </rPh>
    <rPh sb="14" eb="16">
      <t>シセツ</t>
    </rPh>
    <rPh sb="16" eb="22">
      <t>ジョウホウツウシンセツビ</t>
    </rPh>
    <rPh sb="22" eb="24">
      <t>ホシュ</t>
    </rPh>
    <rPh sb="24" eb="26">
      <t>テンケン</t>
    </rPh>
    <rPh sb="26" eb="28">
      <t>ギョウム</t>
    </rPh>
    <rPh sb="28" eb="30">
      <t>イタク</t>
    </rPh>
    <phoneticPr fontId="3"/>
  </si>
  <si>
    <t>平成３０年度北区役所外１５施設情報通信設備保守点検業務委託</t>
    <rPh sb="0" eb="2">
      <t>ヘイセイ</t>
    </rPh>
    <rPh sb="4" eb="6">
      <t>ネンド</t>
    </rPh>
    <rPh sb="6" eb="7">
      <t>キタ</t>
    </rPh>
    <rPh sb="7" eb="10">
      <t>クヤクショ</t>
    </rPh>
    <rPh sb="10" eb="11">
      <t>ガイ</t>
    </rPh>
    <rPh sb="13" eb="15">
      <t>シセツ</t>
    </rPh>
    <rPh sb="15" eb="21">
      <t>ジョウホウツウシンセツビ</t>
    </rPh>
    <rPh sb="21" eb="23">
      <t>ホシュ</t>
    </rPh>
    <rPh sb="23" eb="25">
      <t>テンケン</t>
    </rPh>
    <rPh sb="25" eb="27">
      <t>ギョウム</t>
    </rPh>
    <rPh sb="27" eb="29">
      <t>イタク</t>
    </rPh>
    <phoneticPr fontId="3"/>
  </si>
  <si>
    <t>(公社)大阪府不動産鑑定士協会</t>
    <rPh sb="1" eb="2">
      <t>オオヤケ</t>
    </rPh>
    <phoneticPr fontId="2"/>
  </si>
  <si>
    <t>(一財)日本不動産研究所近畿支社　</t>
    <phoneticPr fontId="4"/>
  </si>
  <si>
    <t>(一財)日本不動産研究所近畿支社　</t>
    <phoneticPr fontId="4"/>
  </si>
  <si>
    <t>ＴＩＳ(株)公共事業本部</t>
    <phoneticPr fontId="4"/>
  </si>
  <si>
    <t>ＴＩＳ(株)公共事業本部</t>
    <phoneticPr fontId="4"/>
  </si>
  <si>
    <t>(株)インテック西日本地区本部公共営業部　</t>
    <phoneticPr fontId="4"/>
  </si>
  <si>
    <t>山本不動産鑑定事務所</t>
    <phoneticPr fontId="4"/>
  </si>
  <si>
    <t>ＦＰＭ－α</t>
    <phoneticPr fontId="4"/>
  </si>
  <si>
    <t>公募
指名</t>
    <rPh sb="0" eb="2">
      <t>コウボ</t>
    </rPh>
    <rPh sb="3" eb="5">
      <t>シメイ</t>
    </rPh>
    <phoneticPr fontId="38"/>
  </si>
  <si>
    <t>平成３０年度市税事務所入退室管理設備保守点検業務委託(梅田市税事務所外５施設)</t>
    <phoneticPr fontId="4"/>
  </si>
  <si>
    <t>大阪市徴収金口座振替処理データ伝送等における業務委託</t>
    <phoneticPr fontId="4"/>
  </si>
  <si>
    <t>(株)ＤＡＣＳ</t>
    <rPh sb="1" eb="2">
      <t>カブ</t>
    </rPh>
    <phoneticPr fontId="3"/>
  </si>
  <si>
    <t>令和元年度スキル向上研修業務委託経費の支出について</t>
  </si>
  <si>
    <t>令和元年度あべの市税事務所産業廃棄物収集・運搬及び処分業務委託</t>
    <phoneticPr fontId="38"/>
  </si>
  <si>
    <t>税務事務における先端技術を活用した業務改善検討支援業務委託</t>
    <phoneticPr fontId="38"/>
  </si>
  <si>
    <t>令和元年度評価研究報告書作成業務委託</t>
    <phoneticPr fontId="38"/>
  </si>
  <si>
    <t>課税資料入力等業務における先端技術を活用した新業務フロー作成支援業務委託</t>
    <phoneticPr fontId="38"/>
  </si>
  <si>
    <t>令和元年度航空写真経年異動判読業務委託</t>
    <phoneticPr fontId="38"/>
  </si>
  <si>
    <t>大阪市税務事務システム等再構築・運用保守業務委託</t>
    <phoneticPr fontId="38"/>
  </si>
  <si>
    <t>弁天町市税事務所清掃業務委託</t>
    <phoneticPr fontId="38"/>
  </si>
  <si>
    <t>なんば市税事務所清掃業務委託</t>
    <phoneticPr fontId="38"/>
  </si>
  <si>
    <t>磁気テープファイルの保管及び集配業務</t>
    <phoneticPr fontId="38"/>
  </si>
  <si>
    <t>弁天町市税事務所機械警備業務委託</t>
    <phoneticPr fontId="38"/>
  </si>
  <si>
    <t>次期ｅＬＴＡＸ更改及び大阪市税務事務システムの機種更新に伴うデータ連携運用テスト業務委託</t>
    <phoneticPr fontId="38"/>
  </si>
  <si>
    <t>令和元年度あべの市税事務所定期清掃業務委託</t>
    <phoneticPr fontId="38"/>
  </si>
  <si>
    <t>令和元年度あべの市税事務所空調設備保守点検業務委託</t>
    <phoneticPr fontId="38"/>
  </si>
  <si>
    <t>令和元年度梅田市税事務所空調設備保守点検業務委託</t>
    <phoneticPr fontId="38"/>
  </si>
  <si>
    <t>京橋市税事務所産業廃棄物収集、運搬及び処分等業務委託</t>
    <phoneticPr fontId="38"/>
  </si>
  <si>
    <t>大阪市納税推進センター業務委託</t>
    <phoneticPr fontId="38"/>
  </si>
  <si>
    <t>コンビニエンスストア等における収納代行業務委託</t>
    <phoneticPr fontId="38"/>
  </si>
  <si>
    <t>地方税共通納税システム開始に伴う大阪市税務事務システム改修業務委託</t>
    <phoneticPr fontId="38"/>
  </si>
  <si>
    <t>防火対象物定期点検報告、防災管理定期点検報告及び消防設備定期点検報告業務委託</t>
    <phoneticPr fontId="38"/>
  </si>
  <si>
    <t>梅田市税事務所電源キュービクル年次点検業務委託</t>
    <phoneticPr fontId="38"/>
  </si>
  <si>
    <t>梅田市税事務所及び税務部分室産業廃棄物収集、運搬及び処分等業務委託</t>
    <phoneticPr fontId="38"/>
  </si>
  <si>
    <t>大阪市財政局弁天町市税事務所産業廃棄物搬出処理業務委託</t>
    <phoneticPr fontId="38"/>
  </si>
  <si>
    <t>令和元年度　委託料支出一覧</t>
    <rPh sb="0" eb="2">
      <t>レイワ</t>
    </rPh>
    <rPh sb="2" eb="4">
      <t>ガンネン</t>
    </rPh>
    <rPh sb="3" eb="5">
      <t>ネンド</t>
    </rPh>
    <rPh sb="4" eb="5">
      <t>ド</t>
    </rPh>
    <rPh sb="5" eb="7">
      <t>ヘイネンド</t>
    </rPh>
    <rPh sb="6" eb="9">
      <t>イタクリョウ</t>
    </rPh>
    <rPh sb="9" eb="11">
      <t>シシュツ</t>
    </rPh>
    <rPh sb="11" eb="13">
      <t>イチラン</t>
    </rPh>
    <phoneticPr fontId="4"/>
  </si>
  <si>
    <t>深澤俊男不動産鑑定士事務所</t>
    <phoneticPr fontId="38"/>
  </si>
  <si>
    <t>柳生不動産鑑定事務所</t>
    <phoneticPr fontId="38"/>
  </si>
  <si>
    <t>大阪駅前第２ビル管理委託</t>
    <rPh sb="10" eb="12">
      <t>イタク</t>
    </rPh>
    <phoneticPr fontId="38"/>
  </si>
  <si>
    <t>大阪駅前第２ビル管理組合</t>
    <phoneticPr fontId="38"/>
  </si>
  <si>
    <t>あべのメディックス管理委託</t>
    <rPh sb="11" eb="13">
      <t>イタク</t>
    </rPh>
    <phoneticPr fontId="38"/>
  </si>
  <si>
    <t>財政局税務部レイアウト変更に伴う電話機増設業務委託</t>
    <phoneticPr fontId="38"/>
  </si>
  <si>
    <t>あべのメディックス管理組合</t>
    <phoneticPr fontId="38"/>
  </si>
  <si>
    <t>ＦＰＭ－α</t>
    <phoneticPr fontId="38"/>
  </si>
  <si>
    <t>河内環境開発</t>
    <phoneticPr fontId="38"/>
  </si>
  <si>
    <t>ユキアプレイザル</t>
    <phoneticPr fontId="38"/>
  </si>
  <si>
    <t>辰和不動産</t>
    <phoneticPr fontId="38"/>
  </si>
  <si>
    <t>辰己不動産鑑定事務所</t>
    <phoneticPr fontId="38"/>
  </si>
  <si>
    <t>特随</t>
    <rPh sb="0" eb="1">
      <t>トク</t>
    </rPh>
    <rPh sb="1" eb="2">
      <t>ズイ</t>
    </rPh>
    <phoneticPr fontId="38"/>
  </si>
  <si>
    <t>一般</t>
  </si>
  <si>
    <t>〇</t>
  </si>
  <si>
    <t>(一財)大阪建築技術協会</t>
    <rPh sb="1" eb="2">
      <t>イチ</t>
    </rPh>
    <rPh sb="2" eb="3">
      <t>ザイ</t>
    </rPh>
    <rPh sb="4" eb="6">
      <t>オオサカ</t>
    </rPh>
    <rPh sb="6" eb="8">
      <t>ケンチク</t>
    </rPh>
    <rPh sb="8" eb="10">
      <t>ギジュツ</t>
    </rPh>
    <rPh sb="10" eb="12">
      <t>キョウカイ</t>
    </rPh>
    <phoneticPr fontId="4"/>
  </si>
  <si>
    <t>特随</t>
    <rPh sb="0" eb="1">
      <t>トク</t>
    </rPh>
    <rPh sb="1" eb="2">
      <t>ズイ</t>
    </rPh>
    <phoneticPr fontId="4"/>
  </si>
  <si>
    <t>一般</t>
    <rPh sb="0" eb="2">
      <t>イッパン</t>
    </rPh>
    <phoneticPr fontId="4"/>
  </si>
  <si>
    <t>なんば市税事務所電気錠交換業務委託</t>
    <rPh sb="15" eb="17">
      <t>イタク</t>
    </rPh>
    <phoneticPr fontId="38"/>
  </si>
  <si>
    <t>地方税共通納税システム導入に係る導入試験対応業務委託</t>
    <phoneticPr fontId="38"/>
  </si>
  <si>
    <t>○</t>
    <phoneticPr fontId="4"/>
  </si>
  <si>
    <t>比随</t>
    <rPh sb="0" eb="1">
      <t>ヒ</t>
    </rPh>
    <rPh sb="1" eb="2">
      <t>ズイ</t>
    </rPh>
    <phoneticPr fontId="4"/>
  </si>
  <si>
    <t>大阪市証明書等自動交付事務委託</t>
    <rPh sb="0" eb="3">
      <t>オオサカシ</t>
    </rPh>
    <rPh sb="3" eb="6">
      <t>ショウメイショ</t>
    </rPh>
    <rPh sb="6" eb="7">
      <t>トウ</t>
    </rPh>
    <rPh sb="7" eb="9">
      <t>ジドウ</t>
    </rPh>
    <rPh sb="9" eb="11">
      <t>コウフ</t>
    </rPh>
    <rPh sb="11" eb="13">
      <t>ジム</t>
    </rPh>
    <rPh sb="13" eb="15">
      <t>イタク</t>
    </rPh>
    <phoneticPr fontId="38"/>
  </si>
  <si>
    <t>地方公共団体情報システム機構</t>
    <rPh sb="0" eb="2">
      <t>チホウ</t>
    </rPh>
    <rPh sb="2" eb="4">
      <t>コウキョウ</t>
    </rPh>
    <rPh sb="4" eb="6">
      <t>ダンタイ</t>
    </rPh>
    <rPh sb="6" eb="8">
      <t>ジョウホウ</t>
    </rPh>
    <rPh sb="12" eb="14">
      <t>キコウ</t>
    </rPh>
    <phoneticPr fontId="38"/>
  </si>
  <si>
    <t>梅田市税事務所・税務部分室電話交換設備改修工事(北エリア)【設計】</t>
    <rPh sb="0" eb="2">
      <t>ウメダ</t>
    </rPh>
    <rPh sb="2" eb="7">
      <t>シゼイジムショ</t>
    </rPh>
    <rPh sb="8" eb="10">
      <t>ゼイム</t>
    </rPh>
    <rPh sb="10" eb="12">
      <t>ブブン</t>
    </rPh>
    <rPh sb="12" eb="13">
      <t>シツ</t>
    </rPh>
    <rPh sb="13" eb="15">
      <t>デンワ</t>
    </rPh>
    <rPh sb="15" eb="17">
      <t>コウカン</t>
    </rPh>
    <rPh sb="17" eb="19">
      <t>セツビ</t>
    </rPh>
    <rPh sb="19" eb="21">
      <t>カイシュウ</t>
    </rPh>
    <rPh sb="21" eb="23">
      <t>コウジ</t>
    </rPh>
    <rPh sb="24" eb="25">
      <t>キタ</t>
    </rPh>
    <rPh sb="30" eb="32">
      <t>セッケイ</t>
    </rPh>
    <phoneticPr fontId="4"/>
  </si>
  <si>
    <t>○</t>
  </si>
  <si>
    <t>あべの市税事務所情報通信設備保守点検業務(南エリア)【設計・監理】</t>
    <rPh sb="3" eb="8">
      <t>シゼイジムショ</t>
    </rPh>
    <rPh sb="8" eb="10">
      <t>ジョウホウ</t>
    </rPh>
    <rPh sb="10" eb="12">
      <t>ツウシン</t>
    </rPh>
    <rPh sb="12" eb="14">
      <t>セツビ</t>
    </rPh>
    <rPh sb="14" eb="16">
      <t>ホシュ</t>
    </rPh>
    <rPh sb="16" eb="18">
      <t>テンケン</t>
    </rPh>
    <rPh sb="18" eb="20">
      <t>ギョウム</t>
    </rPh>
    <rPh sb="21" eb="22">
      <t>ミナミ</t>
    </rPh>
    <rPh sb="27" eb="29">
      <t>セッケイ</t>
    </rPh>
    <rPh sb="30" eb="32">
      <t>カンリ</t>
    </rPh>
    <phoneticPr fontId="4"/>
  </si>
  <si>
    <t>平成３１年度　阿倍野区役所外１２施設情報通信設備保守点検業務委託</t>
    <rPh sb="0" eb="2">
      <t>ヘイセイ</t>
    </rPh>
    <rPh sb="4" eb="6">
      <t>ネンド</t>
    </rPh>
    <rPh sb="7" eb="11">
      <t>アベノク</t>
    </rPh>
    <rPh sb="11" eb="13">
      <t>ヤクショ</t>
    </rPh>
    <rPh sb="13" eb="14">
      <t>ソト</t>
    </rPh>
    <rPh sb="16" eb="18">
      <t>シセツ</t>
    </rPh>
    <rPh sb="18" eb="20">
      <t>ジョウホウ</t>
    </rPh>
    <rPh sb="20" eb="22">
      <t>ツウシン</t>
    </rPh>
    <rPh sb="22" eb="24">
      <t>セツビ</t>
    </rPh>
    <rPh sb="24" eb="26">
      <t>ホシュ</t>
    </rPh>
    <rPh sb="26" eb="28">
      <t>テンケン</t>
    </rPh>
    <rPh sb="28" eb="30">
      <t>ギョウム</t>
    </rPh>
    <rPh sb="30" eb="32">
      <t>イタク</t>
    </rPh>
    <phoneticPr fontId="4"/>
  </si>
  <si>
    <t>京橋市税事務所情報通信設備保守点検業務(東エリア)【設計・監理】</t>
    <rPh sb="0" eb="2">
      <t>キョウバシ</t>
    </rPh>
    <rPh sb="2" eb="7">
      <t>シゼイジムショ</t>
    </rPh>
    <rPh sb="7" eb="9">
      <t>ジョウホウ</t>
    </rPh>
    <rPh sb="9" eb="11">
      <t>ツウシン</t>
    </rPh>
    <rPh sb="11" eb="13">
      <t>セツビ</t>
    </rPh>
    <rPh sb="13" eb="15">
      <t>ホシュ</t>
    </rPh>
    <rPh sb="15" eb="17">
      <t>テンケン</t>
    </rPh>
    <rPh sb="17" eb="19">
      <t>ギョウム</t>
    </rPh>
    <rPh sb="20" eb="21">
      <t>ヒガシ</t>
    </rPh>
    <rPh sb="26" eb="28">
      <t>セッケイ</t>
    </rPh>
    <rPh sb="29" eb="31">
      <t>カンリ</t>
    </rPh>
    <phoneticPr fontId="4"/>
  </si>
  <si>
    <t>弁天市税事務所情報通信設備保守点検業務(西エリア)【設計・監理】</t>
    <rPh sb="0" eb="2">
      <t>ベンテン</t>
    </rPh>
    <rPh sb="2" eb="7">
      <t>シゼイジムショ</t>
    </rPh>
    <rPh sb="7" eb="9">
      <t>ジョウホウ</t>
    </rPh>
    <rPh sb="9" eb="11">
      <t>ツウシン</t>
    </rPh>
    <rPh sb="11" eb="13">
      <t>セツビ</t>
    </rPh>
    <rPh sb="13" eb="15">
      <t>ホシュ</t>
    </rPh>
    <rPh sb="15" eb="17">
      <t>テンケン</t>
    </rPh>
    <rPh sb="17" eb="19">
      <t>ギョウム</t>
    </rPh>
    <rPh sb="20" eb="21">
      <t>ニシ</t>
    </rPh>
    <rPh sb="26" eb="28">
      <t>セッケイ</t>
    </rPh>
    <rPh sb="29" eb="31">
      <t>カンリ</t>
    </rPh>
    <phoneticPr fontId="4"/>
  </si>
  <si>
    <t>梅田市税事務所外情報通信設備保守点検業務(北エリア)【設計・監理】</t>
    <rPh sb="0" eb="2">
      <t>ウメダ</t>
    </rPh>
    <rPh sb="2" eb="7">
      <t>シゼイジムショ</t>
    </rPh>
    <rPh sb="7" eb="8">
      <t>ソト</t>
    </rPh>
    <rPh sb="8" eb="10">
      <t>ジョウホウ</t>
    </rPh>
    <rPh sb="10" eb="12">
      <t>ツウシン</t>
    </rPh>
    <rPh sb="12" eb="14">
      <t>セツビ</t>
    </rPh>
    <rPh sb="14" eb="16">
      <t>ホシュ</t>
    </rPh>
    <rPh sb="16" eb="18">
      <t>テンケン</t>
    </rPh>
    <rPh sb="18" eb="20">
      <t>ギョウム</t>
    </rPh>
    <rPh sb="21" eb="22">
      <t>キタ</t>
    </rPh>
    <rPh sb="27" eb="29">
      <t>セッケイ</t>
    </rPh>
    <rPh sb="30" eb="32">
      <t>カンリ</t>
    </rPh>
    <phoneticPr fontId="4"/>
  </si>
  <si>
    <t>なんば市税事務所使用済蛍光灯廃棄業務委託</t>
    <phoneticPr fontId="38"/>
  </si>
  <si>
    <t>(株)大塚商会</t>
  </si>
  <si>
    <t>パナソニックＬＳエンジニアリング(株)</t>
  </si>
  <si>
    <t>(株)湊町開発センター</t>
  </si>
  <si>
    <t>ＴＩＳ(株)</t>
  </si>
  <si>
    <t>アクセンチュア(株)</t>
  </si>
  <si>
    <t>(株)立地評価研究所</t>
  </si>
  <si>
    <t>(有)太洋不動産鑑定</t>
    <phoneticPr fontId="38"/>
  </si>
  <si>
    <t>東洋プロパティ(株)</t>
  </si>
  <si>
    <t>(株)中央不動産鑑定所</t>
  </si>
  <si>
    <t>(株)小林商事不動産鑑定事務所</t>
  </si>
  <si>
    <t>ＪＬＬ森井鑑定(株)</t>
  </si>
  <si>
    <t>協和テクノロジィズ(株)</t>
  </si>
  <si>
    <t>(株)大建工業所</t>
  </si>
  <si>
    <t>(株)ＺＥＲＯ</t>
  </si>
  <si>
    <t>(株)秋田不動産鑑定事務所</t>
  </si>
  <si>
    <t>日本通運(株)</t>
  </si>
  <si>
    <t>ＧＭＯペイメントゲートウェイ(株)</t>
  </si>
  <si>
    <t>綜合警備保障(株)</t>
  </si>
  <si>
    <t>合同衛生(株)</t>
  </si>
  <si>
    <t>(株)ジェーシービー</t>
  </si>
  <si>
    <t>塚田印刷(株)</t>
  </si>
  <si>
    <t>(株)ミライト</t>
  </si>
  <si>
    <t>パナソニックＥＳエンジニアリング(株)</t>
  </si>
  <si>
    <t>(株)インテック</t>
  </si>
  <si>
    <t>(株)コーユービジネス</t>
  </si>
  <si>
    <t>東洋印刷(株)</t>
  </si>
  <si>
    <t>シティコンピュータ(株)</t>
  </si>
  <si>
    <t>インターナショナルエクスプレス(株)</t>
  </si>
  <si>
    <t>赤坂印刷(株)</t>
  </si>
  <si>
    <t>(株)京津管理</t>
  </si>
  <si>
    <t>(株)関西総合鑑定所</t>
  </si>
  <si>
    <t>リアンコーポレーション(株)</t>
  </si>
  <si>
    <t>写測エンジニアリング(株)</t>
  </si>
  <si>
    <t>(株)ホームメンテナンス</t>
  </si>
  <si>
    <t>司建物管理(株)</t>
  </si>
  <si>
    <t>大都保全興業(株)</t>
  </si>
  <si>
    <t>ヤマトシステム開発(株)</t>
  </si>
  <si>
    <t>(株)ライトリー</t>
    <phoneticPr fontId="4"/>
  </si>
  <si>
    <t>(株)ＵＲリンケージ西日本支社</t>
    <rPh sb="10" eb="11">
      <t>ニシ</t>
    </rPh>
    <rPh sb="11" eb="13">
      <t>ニホン</t>
    </rPh>
    <rPh sb="13" eb="15">
      <t>シシャ</t>
    </rPh>
    <phoneticPr fontId="4"/>
  </si>
  <si>
    <t>大日通信工業(株)</t>
    <rPh sb="0" eb="2">
      <t>ダイニチ</t>
    </rPh>
    <rPh sb="2" eb="4">
      <t>ツウシン</t>
    </rPh>
    <rPh sb="4" eb="6">
      <t>コウギョウ</t>
    </rPh>
    <phoneticPr fontId="4"/>
  </si>
  <si>
    <t>田中工業(株)</t>
    <rPh sb="0" eb="2">
      <t>タナカ</t>
    </rPh>
    <rPh sb="2" eb="4">
      <t>コウギョウ</t>
    </rPh>
    <phoneticPr fontId="4"/>
  </si>
  <si>
    <t>ＴＩＳ(株)</t>
    <phoneticPr fontId="38"/>
  </si>
  <si>
    <t>(有)徳山産業</t>
    <rPh sb="1" eb="2">
      <t>ユウ</t>
    </rPh>
    <phoneticPr fontId="38"/>
  </si>
  <si>
    <t>〇</t>
    <phoneticPr fontId="38"/>
  </si>
  <si>
    <t>ＬＧＷＡＮ接続系利用パソコンの移設・設定業務委託</t>
    <phoneticPr fontId="38"/>
  </si>
  <si>
    <t>平成３１年度大阪市税務事務システム等機種更新業務委託</t>
  </si>
  <si>
    <t>平成３１年度督促状搬送業務委託</t>
  </si>
  <si>
    <t>平成３１年度大阪市情報通信ネットワークに係る運用保守業務委託</t>
  </si>
  <si>
    <t>(有)豊田不動産鑑定</t>
    <phoneticPr fontId="38"/>
  </si>
  <si>
    <t>(合)富田不動産鑑定</t>
    <rPh sb="1" eb="2">
      <t>ゴウ</t>
    </rPh>
    <phoneticPr fontId="38"/>
  </si>
  <si>
    <t>令和２年度課税分固定資産税(土地・家屋)定期処理に係る印字出力・封入封緘等処理業務委託(概算契約)</t>
  </si>
  <si>
    <t>基準年度(平成３３年度)大阪市土地価格比準表作成業務委託</t>
  </si>
  <si>
    <t>差押物件の現況調査実施に伴う不動産鑑定業務委託(生野区)(概算契約)</t>
  </si>
  <si>
    <t>差押物件の現況調査実施に伴う不動産鑑定業務委託(中央区)(概算契約)</t>
  </si>
  <si>
    <t>差押物件の現況調査実施に伴う不動産鑑定業務委託(平野区)(概算契約)</t>
  </si>
  <si>
    <t>差押物件の現況調査実施に伴う不動産鑑定業務委託(北区豊崎)(概算契約)</t>
  </si>
  <si>
    <t>産業廃棄物(事務用椅子)収集運搬及び処分業務委託(梅田市税事務所ほか２か所)</t>
  </si>
  <si>
    <t>産業廃棄物(自転車)収集運搬及び処分業務委託(梅田市税事務所ほか６か所)</t>
  </si>
  <si>
    <t>税証明書発行手数料等クレジット決済処理業務委託(長期継続)</t>
  </si>
  <si>
    <t>大阪市財政局なんば市税事務所産業廃棄物(据置金庫)搬出処理業務委託</t>
  </si>
  <si>
    <t>平成３１年度軽自動車税申告依頼書等作成に係る事後処理業務委託(概算契約)</t>
  </si>
  <si>
    <t>平成３１年度個人市民税特別徴収税額通知書出力及び封入封緘等処理業務委託(概算契約)</t>
  </si>
  <si>
    <t>平成３１年度個人市民税納税通知書(当初分)出力及び封入封緘等処理業務委託(概算契約)</t>
  </si>
  <si>
    <t>平成３１年度公的年金等支払報告書年別内訳一覧表パンチデータ作成処理業務委託(概算契約)</t>
  </si>
  <si>
    <t>平成３１年度市税徴収金収納整理事務に係る印字出力・事後処理業務委託(概算契約)</t>
  </si>
  <si>
    <t>平成３１年度税務事務システム出力帳票引取り仕分け搬送及び課税資料搬送業務委託(概算契約)</t>
  </si>
  <si>
    <t>平成３１年度大阪市税務事務システム(個人市民税システム)改修等業務委託</t>
  </si>
  <si>
    <t>平成３１年度法人市民税・事業所税申告納付依頼状等作成に係る作表等処理業務委託(概算契約)</t>
  </si>
  <si>
    <t>平成３１年度法人市民税申告納付依頼状作成に係る封入封緘等処理業務委託(概算契約)</t>
  </si>
  <si>
    <t>令和２年度課税分の固定資産税(償却資産)申告準備処理(封入封緘等処理)に係る業務委託(概算契約)</t>
  </si>
  <si>
    <t>令和２年度課税分の固定資産税(償却資産)当初課税処理(封入封緘等処理)に係る業務委託(概算契約)</t>
  </si>
  <si>
    <t>令和２年度軽自動車税(種別割)納税通知書作成に係る封入封緘等処理業務委託(概算契約)</t>
  </si>
  <si>
    <t>令和２年度軽自動車税納税通知書等作成に係る作表処理業務委託(概算契約)</t>
  </si>
  <si>
    <t>令和２年度個人市民税納税通知書(異動分)等出力処理に係る業務委託(概算契約)</t>
  </si>
  <si>
    <t>令和２年度個人市民税納税通知書(異動分)等封入封緘等処理に係る業務委託(概算契約)</t>
  </si>
  <si>
    <t>令和２年度固定資産税(土地)の価格の修正で活用する標準宅地の時点修正率算定業務委託(概算契約)</t>
  </si>
  <si>
    <t>令和２年度市民税・府民税申告書等出力及び封入封緘等処理業務委託(概算契約)</t>
  </si>
  <si>
    <t>令和２年度分給与支払報告書総括表へのデータ出力処理業務委託(概算契約)</t>
  </si>
  <si>
    <t>令和２年度分給与支払報告書総括表等裁断・封入封緘等処理に係る業務委託(概算契約)</t>
  </si>
  <si>
    <t>令和３基準年度固定資産税(土地)の評価替えにおいて活用する標準田及び標準畑調査業務委託</t>
  </si>
  <si>
    <t>令和３年度固定資産税(土地)の評価替えにおいて活用する標準宅地の鑑定評価業務委託(概算契約)</t>
  </si>
  <si>
    <t>令和元年度固定資産税(土地・家屋)関係業務に係る労働者派遣</t>
  </si>
  <si>
    <t>京橋市税事務所空調設備改修工事(東エリア)【設計】</t>
    <rPh sb="0" eb="2">
      <t>キョウバシ</t>
    </rPh>
    <rPh sb="2" eb="7">
      <t>シゼイジムショ</t>
    </rPh>
    <rPh sb="7" eb="9">
      <t>クウチョウ</t>
    </rPh>
    <rPh sb="9" eb="11">
      <t>セツビ</t>
    </rPh>
    <rPh sb="11" eb="13">
      <t>カイシュウ</t>
    </rPh>
    <rPh sb="13" eb="15">
      <t>コウジ</t>
    </rPh>
    <rPh sb="16" eb="17">
      <t>ヒガシ</t>
    </rPh>
    <rPh sb="22" eb="24">
      <t>セッケイ</t>
    </rPh>
    <phoneticPr fontId="4"/>
  </si>
  <si>
    <t>京橋市税事務所空調設備改修工事(東エリア)【工事調整】</t>
    <rPh sb="0" eb="2">
      <t>キョウバシ</t>
    </rPh>
    <rPh sb="2" eb="7">
      <t>シゼイジムショ</t>
    </rPh>
    <rPh sb="7" eb="9">
      <t>クウチョウ</t>
    </rPh>
    <rPh sb="9" eb="11">
      <t>セツビ</t>
    </rPh>
    <rPh sb="11" eb="13">
      <t>カイシュウ</t>
    </rPh>
    <rPh sb="13" eb="15">
      <t>コウジ</t>
    </rPh>
    <rPh sb="16" eb="17">
      <t>ヒガシ</t>
    </rPh>
    <rPh sb="22" eb="24">
      <t>コウジ</t>
    </rPh>
    <rPh sb="24" eb="26">
      <t>チョウセイ</t>
    </rPh>
    <phoneticPr fontId="4"/>
  </si>
  <si>
    <t>差押物件の現況調査実施に伴う不動産鑑定業務委託(天王寺区)(概算契約)</t>
    <phoneticPr fontId="38"/>
  </si>
  <si>
    <t>市税事務所内収納現金等警備輸送業務委託(長期継続)</t>
    <phoneticPr fontId="38"/>
  </si>
  <si>
    <t>Ｗｅｂ口座振替受付サービス業務委託(長期継続・概算契約)</t>
    <phoneticPr fontId="38"/>
  </si>
  <si>
    <t>マイナンバー導入及び特徴指定等に係る課税資料入力等業務委託(平成３１年処理分)(長期継続・概算契約)</t>
    <phoneticPr fontId="38"/>
  </si>
  <si>
    <t>マイナンバー導入及び特徴指定等に係る課税資料入力等業務委託(令和２年処理分)(長期継続・概算契約)</t>
  </si>
  <si>
    <t>大阪市財政局税務部産業廃棄物(事務用机等)収集運搬及び処分業務委託</t>
    <phoneticPr fontId="38"/>
  </si>
  <si>
    <t>平成３１年度課税分固定資産税(土地・家屋)定期処理に係る印字出力・封入封緘等処理業務委託(概算契約)</t>
    <phoneticPr fontId="38"/>
  </si>
  <si>
    <t>平成３１年度個人市・府民税税額シミュレーションシステムサービス開発・運用業務委託(長期継続)</t>
    <phoneticPr fontId="38"/>
  </si>
  <si>
    <t>平成３１年度個人市・府民税当初課税関係業務等に係る労働者派遣(あべの市税事務所)(長期継続)</t>
    <phoneticPr fontId="38"/>
  </si>
  <si>
    <t>平成３１年度個人市・府民税当初課税関係業務等に係る労働者派遣(京橋市税事務所及びなんば市税事務所)(長期継続)</t>
    <phoneticPr fontId="38"/>
  </si>
  <si>
    <t>平成３１年度個人市・府民税当初課税関係業務等に係る労働者派遣(梅田市税事務所及び弁天町市税事務所)(長期継続)</t>
    <phoneticPr fontId="38"/>
  </si>
  <si>
    <t>地方税ポータルシステムＡＳＰサービス提供業務委託(長期継続)</t>
    <phoneticPr fontId="38"/>
  </si>
  <si>
    <t>地方税ポータルシステムＡＳＰサービス提供業務委託(長期継続)</t>
    <phoneticPr fontId="38"/>
  </si>
  <si>
    <t>大阪市財政局船場法人市税事務所機械警備等業務委託(長期継続)</t>
    <phoneticPr fontId="38"/>
  </si>
  <si>
    <t>大阪市財政局船場法人市税事務所機械警備業務委託(長期継続)</t>
    <phoneticPr fontId="38"/>
  </si>
  <si>
    <t>大阪市財政局梅田市税事務所機械警備業務委託(長期継続)</t>
    <phoneticPr fontId="38"/>
  </si>
  <si>
    <t>平成３１年度税務部・市税事務所における税務事務補助業務に係る労働者派遣</t>
    <phoneticPr fontId="38"/>
  </si>
  <si>
    <t>平成３１年度市税事務所入退室管理設備保守点検業務委託(梅田市税事務所外５施設)</t>
    <phoneticPr fontId="38"/>
  </si>
  <si>
    <t>平成３１年度市税事務所構内交換機設定等業務委託(弁天町市税事務所外１施設)</t>
    <phoneticPr fontId="38"/>
  </si>
  <si>
    <t>平成３１年度市税事務所構内交換機設定等業務委託(梅田市税事務所外２施設)</t>
  </si>
  <si>
    <t>大協電子通信(株)</t>
    <phoneticPr fontId="38"/>
  </si>
  <si>
    <t>(公社)大阪府不動産鑑定士協会</t>
    <rPh sb="1" eb="2">
      <t>コウ</t>
    </rPh>
    <phoneticPr fontId="38"/>
  </si>
  <si>
    <t>令和元年度市税事務所構内交換機設定等業務委託(京橋市税事務所)の経費の支出について</t>
    <phoneticPr fontId="38"/>
  </si>
  <si>
    <t>大阪市税クレジットカード納付に係る収納代行業務委託(長期継続・概算契約)</t>
    <phoneticPr fontId="38"/>
  </si>
  <si>
    <t>平成３０年度～平成３１年度船場法人市税事務所における収納管理業務に係る労働者派遣(長期継続)</t>
  </si>
  <si>
    <t>平成３０年度市税徴収金収納整理事務に係る印字出力・事後処理業務委託(概算契約)</t>
  </si>
  <si>
    <t>令和２年度課税分の固定資産税(償却資産)申告準備処理(印字出力処理)業務委託(その２)(概算契約)</t>
  </si>
  <si>
    <t>令和２年度個人市・府民税当初課税関係業務等に係る労働者派遣(京橋市税事務所及びなんば市税事務所)(長期継続)</t>
  </si>
  <si>
    <t>令和２年度個人市・府民税当初課税関係業務等に係る労働者派遣(あべの市税事務所)(長期継続)</t>
  </si>
  <si>
    <t>令和２年度個人市・府民税当初課税関係業務等に係る労働者派遣(梅田市税事務所及び弁天町市税事務所)(長期継続)</t>
  </si>
  <si>
    <t>令和元年度～令和２年度船場法人市税事務所における収納管理業務に係る労働者派遣(長期継続)</t>
  </si>
  <si>
    <t>平成３１年度大阪市役所本庁舎産業廃棄物収集運搬・処分業務委託(概算契約)</t>
    <rPh sb="0" eb="2">
      <t>ヘイセイ</t>
    </rPh>
    <rPh sb="4" eb="6">
      <t>ネンド</t>
    </rPh>
    <rPh sb="6" eb="11">
      <t>オオサカシヤクショ</t>
    </rPh>
    <rPh sb="11" eb="12">
      <t>ホン</t>
    </rPh>
    <rPh sb="12" eb="14">
      <t>チョウシャ</t>
    </rPh>
    <rPh sb="14" eb="16">
      <t>サンギョウ</t>
    </rPh>
    <rPh sb="16" eb="19">
      <t>ハイキブツ</t>
    </rPh>
    <rPh sb="19" eb="21">
      <t>シュウシュウ</t>
    </rPh>
    <rPh sb="21" eb="23">
      <t>ウンパン</t>
    </rPh>
    <rPh sb="24" eb="26">
      <t>ショブン</t>
    </rPh>
    <rPh sb="26" eb="28">
      <t>ギョウム</t>
    </rPh>
    <rPh sb="28" eb="30">
      <t>イタク</t>
    </rPh>
    <rPh sb="31" eb="33">
      <t>ガイサン</t>
    </rPh>
    <rPh sb="33" eb="35">
      <t>ケイヤク</t>
    </rPh>
    <phoneticPr fontId="4"/>
  </si>
  <si>
    <t>大阪市徴収金口座振替処理データ伝送等における業務委託(長期継続)</t>
    <rPh sb="27" eb="29">
      <t>チョウキ</t>
    </rPh>
    <rPh sb="29" eb="31">
      <t>ケイゾク</t>
    </rPh>
    <phoneticPr fontId="7"/>
  </si>
  <si>
    <t>平成３１年度都島区役所外１０施設情報通信設備保守点検業務委託</t>
    <rPh sb="0" eb="2">
      <t>ヘイセイ</t>
    </rPh>
    <rPh sb="4" eb="6">
      <t>ネンド</t>
    </rPh>
    <rPh sb="6" eb="8">
      <t>ミヤコジマ</t>
    </rPh>
    <rPh sb="8" eb="11">
      <t>クヤクショ</t>
    </rPh>
    <rPh sb="9" eb="11">
      <t>ヤクショ</t>
    </rPh>
    <rPh sb="11" eb="12">
      <t>ソト</t>
    </rPh>
    <rPh sb="14" eb="16">
      <t>シセツ</t>
    </rPh>
    <rPh sb="16" eb="18">
      <t>ジョウホウ</t>
    </rPh>
    <rPh sb="18" eb="20">
      <t>ツウシン</t>
    </rPh>
    <rPh sb="20" eb="22">
      <t>セツビ</t>
    </rPh>
    <rPh sb="22" eb="24">
      <t>ホシュ</t>
    </rPh>
    <rPh sb="24" eb="26">
      <t>テンケン</t>
    </rPh>
    <rPh sb="26" eb="28">
      <t>ギョウム</t>
    </rPh>
    <rPh sb="28" eb="30">
      <t>イタク</t>
    </rPh>
    <phoneticPr fontId="4"/>
  </si>
  <si>
    <t>平成３１年度此花区役所外１３施設情報通信設備保守点検業務委託</t>
    <rPh sb="0" eb="2">
      <t>ヘイセイ</t>
    </rPh>
    <rPh sb="4" eb="6">
      <t>ネンド</t>
    </rPh>
    <rPh sb="6" eb="8">
      <t>コノハナ</t>
    </rPh>
    <rPh sb="8" eb="11">
      <t>クヤクショ</t>
    </rPh>
    <rPh sb="9" eb="11">
      <t>ヤクショ</t>
    </rPh>
    <rPh sb="11" eb="12">
      <t>ソト</t>
    </rPh>
    <rPh sb="14" eb="16">
      <t>シセツ</t>
    </rPh>
    <rPh sb="16" eb="18">
      <t>ジョウホウ</t>
    </rPh>
    <rPh sb="18" eb="20">
      <t>ツウシン</t>
    </rPh>
    <rPh sb="20" eb="22">
      <t>セツビ</t>
    </rPh>
    <rPh sb="22" eb="24">
      <t>ホシュ</t>
    </rPh>
    <rPh sb="24" eb="26">
      <t>テンケン</t>
    </rPh>
    <rPh sb="26" eb="28">
      <t>ギョウム</t>
    </rPh>
    <rPh sb="28" eb="30">
      <t>イタク</t>
    </rPh>
    <phoneticPr fontId="4"/>
  </si>
  <si>
    <t>平成３１年度北区役所外１５施設情報通信設備保守点検業務委託</t>
    <rPh sb="0" eb="2">
      <t>ヘイセイ</t>
    </rPh>
    <rPh sb="4" eb="6">
      <t>ネンド</t>
    </rPh>
    <rPh sb="6" eb="7">
      <t>キタ</t>
    </rPh>
    <rPh sb="7" eb="10">
      <t>クヤクショ</t>
    </rPh>
    <rPh sb="8" eb="10">
      <t>ヤクショ</t>
    </rPh>
    <rPh sb="10" eb="11">
      <t>ソト</t>
    </rPh>
    <rPh sb="13" eb="15">
      <t>シセツ</t>
    </rPh>
    <rPh sb="15" eb="17">
      <t>ジョウホウ</t>
    </rPh>
    <rPh sb="17" eb="19">
      <t>ツウシン</t>
    </rPh>
    <rPh sb="19" eb="21">
      <t>セツビ</t>
    </rPh>
    <rPh sb="21" eb="23">
      <t>ホシュ</t>
    </rPh>
    <rPh sb="23" eb="25">
      <t>テンケン</t>
    </rPh>
    <rPh sb="25" eb="27">
      <t>ギョウム</t>
    </rPh>
    <rPh sb="27" eb="29">
      <t>イタク</t>
    </rPh>
    <phoneticPr fontId="4"/>
  </si>
  <si>
    <t>産業廃棄物(電動契印機)収集運搬及び処分業務委託(北区役所ほか１７箇所)</t>
    <phoneticPr fontId="38"/>
  </si>
  <si>
    <t>次期ｅＬＴＡＸ更改に係る大阪市税務事務システム改修業務委託</t>
    <phoneticPr fontId="38"/>
  </si>
  <si>
    <t>課税資料入力等業務委託(その２)(長期継続)</t>
    <phoneticPr fontId="38"/>
  </si>
  <si>
    <t>令和元年度及び令和２年度大阪市税証明郵送センターにおける税証明書発行関係業務等に係る労働者派遣(長期継続)</t>
    <phoneticPr fontId="38"/>
  </si>
  <si>
    <t>差押物件の現況調査実施に伴う不動産鑑定業務委託(此花区)(概算契約)</t>
    <phoneticPr fontId="38"/>
  </si>
  <si>
    <t>財政局税務部分室(駅前第２ビル４階)機械警備等業務委託(長期継続)</t>
    <phoneticPr fontId="38"/>
  </si>
  <si>
    <t>京橋市税事務所清掃業務委託(長期継続)</t>
    <phoneticPr fontId="38"/>
  </si>
  <si>
    <t>(株)さつき</t>
    <phoneticPr fontId="38"/>
  </si>
  <si>
    <t>(有)福商リサイクル</t>
    <rPh sb="1" eb="2">
      <t>ユウ</t>
    </rPh>
    <phoneticPr fontId="38"/>
  </si>
  <si>
    <t>(有)エアメンテ</t>
    <rPh sb="1" eb="2">
      <t>ユウ</t>
    </rPh>
    <phoneticPr fontId="38"/>
  </si>
  <si>
    <t>所属計</t>
    <rPh sb="0" eb="2">
      <t>ショゾク</t>
    </rPh>
    <rPh sb="2" eb="3">
      <t>ケイ</t>
    </rPh>
    <phoneticPr fontId="1"/>
  </si>
  <si>
    <t>（再掲）契約方法別支出額</t>
    <phoneticPr fontId="4"/>
  </si>
  <si>
    <t>一般競争入札</t>
    <phoneticPr fontId="4"/>
  </si>
  <si>
    <t>指名競争入札</t>
    <phoneticPr fontId="4"/>
  </si>
  <si>
    <t>指名</t>
    <rPh sb="0" eb="2">
      <t>シメイ</t>
    </rPh>
    <phoneticPr fontId="0"/>
  </si>
  <si>
    <t>公募型指名競争入札</t>
    <phoneticPr fontId="4"/>
  </si>
  <si>
    <t>公募
指名</t>
    <rPh sb="0" eb="2">
      <t>コウボ</t>
    </rPh>
    <rPh sb="3" eb="5">
      <t>シメイ</t>
    </rPh>
    <phoneticPr fontId="1"/>
  </si>
  <si>
    <t>公募による指定管理者の選定</t>
    <phoneticPr fontId="4"/>
  </si>
  <si>
    <t>公募</t>
    <rPh sb="0" eb="2">
      <t>コウボ</t>
    </rPh>
    <phoneticPr fontId="40"/>
  </si>
  <si>
    <t>特名による指定管理者の選定</t>
    <phoneticPr fontId="4"/>
  </si>
  <si>
    <t>非公募</t>
    <rPh sb="0" eb="1">
      <t>ヒ</t>
    </rPh>
    <rPh sb="1" eb="3">
      <t>コウボ</t>
    </rPh>
    <phoneticPr fontId="1"/>
  </si>
  <si>
    <t>見積比較による随意契約</t>
    <phoneticPr fontId="4"/>
  </si>
  <si>
    <t>比随</t>
  </si>
  <si>
    <t>その他特名による随意契約</t>
    <phoneticPr fontId="4"/>
  </si>
  <si>
    <t>特随</t>
    <rPh sb="0" eb="1">
      <t>トク</t>
    </rPh>
    <rPh sb="1" eb="2">
      <t>ズイ</t>
    </rPh>
    <phoneticPr fontId="1"/>
  </si>
  <si>
    <t>（その他特名による随意契約の割合）</t>
    <phoneticPr fontId="4"/>
  </si>
  <si>
    <t>合計</t>
    <phoneticPr fontId="4"/>
  </si>
  <si>
    <t>特随</t>
  </si>
  <si>
    <t>(株)ＤＡＣＳ</t>
    <phoneticPr fontId="38"/>
  </si>
  <si>
    <t>東京赴任職員公舎清掃に係る業務委託</t>
    <rPh sb="0" eb="2">
      <t>トウキョウ</t>
    </rPh>
    <rPh sb="2" eb="4">
      <t>フニン</t>
    </rPh>
    <rPh sb="4" eb="6">
      <t>ショクイン</t>
    </rPh>
    <rPh sb="6" eb="8">
      <t>コウシャ</t>
    </rPh>
    <rPh sb="8" eb="10">
      <t>セイソウ</t>
    </rPh>
    <rPh sb="11" eb="12">
      <t>カカ</t>
    </rPh>
    <rPh sb="13" eb="15">
      <t>ギョウム</t>
    </rPh>
    <rPh sb="15" eb="17">
      <t>イタク</t>
    </rPh>
    <phoneticPr fontId="38"/>
  </si>
  <si>
    <t>三井不動産レジデンシャルリース(株)</t>
    <rPh sb="0" eb="2">
      <t>ミツイ</t>
    </rPh>
    <rPh sb="2" eb="5">
      <t>フドウサン</t>
    </rPh>
    <phoneticPr fontId="38"/>
  </si>
  <si>
    <t>差押物件の現況調査実施に伴う不動産鑑定業務委託(都島区)(概算契約)</t>
    <phoneticPr fontId="38"/>
  </si>
  <si>
    <t>差押物件の現況調査実施に伴う不動産鑑定業務委託(此花区)(概算契約)</t>
    <phoneticPr fontId="38"/>
  </si>
  <si>
    <t>差押物件の現況調査実施に伴う不動産鑑定業務委託(城東区)(概算契約)</t>
    <phoneticPr fontId="38"/>
  </si>
  <si>
    <t>差押物件の現況調査実施に伴う不動産鑑定業務委託(平野区)(概算契約)</t>
    <phoneticPr fontId="38"/>
  </si>
  <si>
    <t>差押物件の現況調査実施に伴う不動産鑑定業務委託(東淀川区)(概算契約)</t>
    <phoneticPr fontId="38"/>
  </si>
  <si>
    <t>差押物件の現況調査実施に伴う不動産鑑定業務委託(北区天満橋)(概算契約)</t>
    <phoneticPr fontId="38"/>
  </si>
  <si>
    <t>令和元年度船場法人市税事務所及び税務部分室定期清掃業務委託(その２)</t>
    <phoneticPr fontId="38"/>
  </si>
  <si>
    <t>令和元年度梅田市税事務所及び税務部分室定期清掃業務委託(その２)</t>
    <phoneticPr fontId="38"/>
  </si>
  <si>
    <t>令和２年度課税分の固定資産税(償却資産)当初課税処理(印字出力処理)に係る業務委託(概算契約)</t>
    <phoneticPr fontId="38"/>
  </si>
  <si>
    <t>平成３１年度軽自動車税納税通知書等作成に係る作表処理業務委託(概算契約)</t>
    <phoneticPr fontId="38"/>
  </si>
  <si>
    <t>平成３１年度軽自動車税納税通知書等作成に係る封入封緘等処理業務委託(概算契約)</t>
    <phoneticPr fontId="38"/>
  </si>
  <si>
    <t>2-1-12</t>
    <phoneticPr fontId="4"/>
  </si>
  <si>
    <t>平成３１年度大阪市役所本庁舎産業廃棄物収集運搬・処分業務委託(概算契約)</t>
    <phoneticPr fontId="4"/>
  </si>
  <si>
    <t>栄伸開発(株)</t>
    <rPh sb="0" eb="1">
      <t>サカエ</t>
    </rPh>
    <rPh sb="1" eb="2">
      <t>シン</t>
    </rPh>
    <rPh sb="2" eb="4">
      <t>カイハツ</t>
    </rPh>
    <rPh sb="4" eb="7">
      <t>カブ</t>
    </rPh>
    <phoneticPr fontId="4"/>
  </si>
  <si>
    <r>
      <t xml:space="preserve">科目
</t>
    </r>
    <r>
      <rPr>
        <sz val="10"/>
        <rFont val="ＭＳ 明朝"/>
        <family val="1"/>
        <charset val="128"/>
      </rPr>
      <t>(款-項-目)</t>
    </r>
    <rPh sb="0" eb="2">
      <t>カモク</t>
    </rPh>
    <rPh sb="4" eb="5">
      <t>カン</t>
    </rPh>
    <rPh sb="6" eb="7">
      <t>コウ</t>
    </rPh>
    <rPh sb="8" eb="9">
      <t>メ</t>
    </rPh>
    <phoneticPr fontId="4"/>
  </si>
  <si>
    <t>梅田市税事務所・税務部分室構内交換設備改修工事(北エリア)【工事調整】</t>
    <rPh sb="0" eb="2">
      <t>ウメダ</t>
    </rPh>
    <rPh sb="2" eb="7">
      <t>シゼイジムショ</t>
    </rPh>
    <rPh sb="8" eb="10">
      <t>ゼイム</t>
    </rPh>
    <rPh sb="10" eb="12">
      <t>ブブン</t>
    </rPh>
    <rPh sb="12" eb="13">
      <t>シツ</t>
    </rPh>
    <rPh sb="13" eb="15">
      <t>コウナイ</t>
    </rPh>
    <rPh sb="15" eb="17">
      <t>コウカン</t>
    </rPh>
    <rPh sb="17" eb="19">
      <t>セツビ</t>
    </rPh>
    <rPh sb="19" eb="21">
      <t>カイシュウ</t>
    </rPh>
    <rPh sb="21" eb="23">
      <t>コウジ</t>
    </rPh>
    <rPh sb="24" eb="25">
      <t>キタ</t>
    </rPh>
    <rPh sb="30" eb="32">
      <t>コウジ</t>
    </rPh>
    <rPh sb="32" eb="34">
      <t>チョウセイ</t>
    </rPh>
    <phoneticPr fontId="4"/>
  </si>
  <si>
    <t>平成３１年度マイクロフィルム作成業務委託</t>
    <rPh sb="0" eb="2">
      <t>ヘイセイ</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</si>
</sst>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Red]&quot;△ &quot;#,##0;&quot;&quot;"/>
    <numFmt numFmtId="180" formatCode="#,##0;\-#,##0;&quot;-&quot;"/>
    <numFmt numFmtId="181" formatCode="&quot;$&quot;#,##0_);[Red]\(&quot;$&quot;#,##0\)"/>
    <numFmt numFmtId="182" formatCode="&quot;$&quot;#,##0.00_);[Red]&quot;¥&quot;\!\(&quot;$&quot;#,##0.00&quot;¥&quot;\!\)"/>
    <numFmt numFmtId="183" formatCode="&quot;$&quot;#,##0.0_);\(&quot;$&quot;#,##0.0\)"/>
    <numFmt numFmtId="184" formatCode="#,##0_ ;[Red]&quot;¥&quot;\!\-#,##0&quot;¥&quot;\!\ "/>
    <numFmt numFmtId="185" formatCode="0_ ;[Red]&quot;¥&quot;\!\-0&quot;¥&quot;\!\ "/>
    <numFmt numFmtId="186" formatCode="0_);\(0\)"/>
    <numFmt numFmtId="187" formatCode="\(0.0%\)"/>
  </numFmts>
  <fonts count="43">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9"/>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6"/>
      <name val="ＭＳ Ｐゴシック"/>
      <family val="2"/>
      <charset val="128"/>
      <scheme val="minor"/>
    </font>
    <font>
      <sz val="6"/>
      <name val="FC平成明朝体"/>
      <family val="1"/>
      <charset val="128"/>
    </font>
    <font>
      <sz val="11"/>
      <color rgb="FFFF0000"/>
      <name val="ＭＳ 明朝"/>
      <family val="1"/>
      <charset val="128"/>
    </font>
    <font>
      <sz val="20"/>
      <name val="ＭＳ Ｐゴシック"/>
      <family val="3"/>
      <charset val="128"/>
    </font>
    <font>
      <sz val="10"/>
      <name val="ＭＳ 明朝"/>
      <family val="1"/>
      <charset val="128"/>
    </font>
    <font>
      <sz val="8"/>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9">
    <xf numFmtId="0" fontId="0" fillId="0" borderId="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80" fontId="13"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38" fontId="11" fillId="2" borderId="0" applyNumberFormat="0" applyBorder="0" applyAlignment="0" applyProtection="0"/>
    <xf numFmtId="0" fontId="12" fillId="0" borderId="7" applyNumberFormat="0" applyAlignment="0" applyProtection="0">
      <alignment horizontal="left" vertical="center"/>
    </xf>
    <xf numFmtId="0" fontId="12" fillId="0" borderId="6">
      <alignment horizontal="left" vertical="center"/>
    </xf>
    <xf numFmtId="10" fontId="11" fillId="3" borderId="2" applyNumberFormat="0" applyBorder="0" applyAlignment="0" applyProtection="0"/>
    <xf numFmtId="183" fontId="14" fillId="0" borderId="0"/>
    <xf numFmtId="0" fontId="15" fillId="0" borderId="0"/>
    <xf numFmtId="10" fontId="15" fillId="0" borderId="0" applyFont="0" applyFill="0" applyBorder="0" applyAlignment="0" applyProtection="0"/>
    <xf numFmtId="184" fontId="16" fillId="0" borderId="0" applyBorder="0">
      <alignment horizontal="right"/>
    </xf>
    <xf numFmtId="49" fontId="3" fillId="0" borderId="0" applyFont="0"/>
    <xf numFmtId="49" fontId="3" fillId="0" borderId="0" applyFont="0"/>
    <xf numFmtId="38" fontId="3" fillId="0" borderId="0" applyFont="0" applyFill="0" applyBorder="0" applyAlignment="0" applyProtection="0"/>
    <xf numFmtId="185" fontId="16" fillId="0" borderId="0" applyFill="0" applyBorder="0"/>
    <xf numFmtId="184" fontId="16" fillId="0" borderId="0" applyFill="0" applyBorder="0"/>
    <xf numFmtId="186" fontId="16" fillId="0" borderId="0" applyBorder="0">
      <alignment horizontal="left"/>
    </xf>
    <xf numFmtId="49" fontId="16" fillId="4" borderId="8">
      <alignment horizontal="center"/>
    </xf>
    <xf numFmtId="177" fontId="16" fillId="4" borderId="8">
      <alignment horizontal="right"/>
    </xf>
    <xf numFmtId="14" fontId="16" fillId="4" borderId="0" applyBorder="0">
      <alignment horizontal="center"/>
    </xf>
    <xf numFmtId="49" fontId="16" fillId="0" borderId="8"/>
    <xf numFmtId="14" fontId="16" fillId="0" borderId="4" applyBorder="0">
      <alignment horizontal="left"/>
    </xf>
    <xf numFmtId="14" fontId="16" fillId="0" borderId="0" applyFill="0" applyBorder="0"/>
    <xf numFmtId="0" fontId="5" fillId="0" borderId="0"/>
    <xf numFmtId="0" fontId="5" fillId="0" borderId="0"/>
    <xf numFmtId="49" fontId="16" fillId="0" borderId="0"/>
    <xf numFmtId="0" fontId="7" fillId="0" borderId="0"/>
    <xf numFmtId="0" fontId="5" fillId="0" borderId="0"/>
    <xf numFmtId="0" fontId="5" fillId="0" borderId="0"/>
    <xf numFmtId="38" fontId="3" fillId="0" borderId="0" applyFont="0" applyFill="0" applyBorder="0" applyAlignment="0" applyProtection="0"/>
    <xf numFmtId="0" fontId="5" fillId="0" borderId="0"/>
    <xf numFmtId="0" fontId="1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3" fillId="0" borderId="0" applyFont="0" applyFill="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9" applyNumberFormat="0" applyAlignment="0" applyProtection="0">
      <alignment vertical="center"/>
    </xf>
    <xf numFmtId="0" fontId="20" fillId="24" borderId="0" applyNumberFormat="0" applyBorder="0" applyAlignment="0" applyProtection="0">
      <alignment vertical="center"/>
    </xf>
    <xf numFmtId="0" fontId="5" fillId="25" borderId="10" applyNumberFormat="0" applyFont="0" applyAlignment="0" applyProtection="0">
      <alignment vertical="center"/>
    </xf>
    <xf numFmtId="0" fontId="26" fillId="0" borderId="11" applyNumberFormat="0" applyFill="0" applyAlignment="0" applyProtection="0">
      <alignment vertical="center"/>
    </xf>
    <xf numFmtId="0" fontId="18" fillId="6" borderId="0" applyNumberFormat="0" applyBorder="0" applyAlignment="0" applyProtection="0">
      <alignment vertical="center"/>
    </xf>
    <xf numFmtId="0" fontId="27" fillId="26" borderId="12" applyNumberFormat="0" applyAlignment="0" applyProtection="0">
      <alignment vertical="center"/>
    </xf>
    <xf numFmtId="0" fontId="28"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14" applyNumberFormat="0" applyFill="0" applyAlignment="0" applyProtection="0">
      <alignment vertical="center"/>
    </xf>
    <xf numFmtId="0" fontId="29" fillId="0" borderId="15" applyNumberFormat="0" applyFill="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23" fillId="26" borderId="17" applyNumberFormat="0" applyAlignment="0" applyProtection="0">
      <alignment vertical="center"/>
    </xf>
    <xf numFmtId="0" fontId="19" fillId="0" borderId="0" applyNumberFormat="0" applyFill="0" applyBorder="0" applyAlignment="0" applyProtection="0">
      <alignment vertical="center"/>
    </xf>
    <xf numFmtId="0" fontId="31" fillId="10" borderId="12" applyNumberFormat="0" applyAlignment="0" applyProtection="0">
      <alignment vertical="center"/>
    </xf>
    <xf numFmtId="0" fontId="32" fillId="7" borderId="0" applyNumberFormat="0" applyBorder="0" applyAlignment="0" applyProtection="0">
      <alignment vertical="center"/>
    </xf>
  </cellStyleXfs>
  <cellXfs count="151">
    <xf numFmtId="0" fontId="0" fillId="0" borderId="0" xfId="0"/>
    <xf numFmtId="0" fontId="6" fillId="0" borderId="0" xfId="5" applyFont="1" applyFill="1" applyAlignment="1">
      <alignment vertical="center"/>
    </xf>
    <xf numFmtId="0" fontId="6" fillId="0" borderId="0" xfId="6" applyFont="1" applyFill="1" applyAlignment="1">
      <alignment horizontal="center" vertical="center"/>
    </xf>
    <xf numFmtId="0" fontId="6" fillId="0" borderId="0" xfId="6" applyFont="1" applyFill="1" applyAlignment="1">
      <alignment vertical="center"/>
    </xf>
    <xf numFmtId="0" fontId="6" fillId="0" borderId="0" xfId="4" applyFont="1" applyFill="1" applyAlignment="1">
      <alignment vertical="center"/>
    </xf>
    <xf numFmtId="0" fontId="8" fillId="0" borderId="0" xfId="5" applyFont="1" applyFill="1" applyAlignment="1">
      <alignment vertical="center"/>
    </xf>
    <xf numFmtId="0" fontId="8" fillId="0" borderId="2" xfId="6"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2" xfId="3" applyFont="1" applyFill="1" applyBorder="1" applyAlignment="1">
      <alignment horizontal="left" vertical="center" wrapText="1"/>
    </xf>
    <xf numFmtId="0" fontId="33" fillId="0" borderId="2" xfId="0" applyNumberFormat="1" applyFont="1" applyFill="1" applyBorder="1" applyAlignment="1">
      <alignment horizontal="left" vertical="center" wrapText="1"/>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center" vertical="center"/>
    </xf>
    <xf numFmtId="178" fontId="33" fillId="0" borderId="2" xfId="0" applyNumberFormat="1" applyFont="1" applyFill="1" applyBorder="1" applyAlignment="1">
      <alignment horizontal="center" vertical="center" wrapText="1"/>
    </xf>
    <xf numFmtId="178" fontId="33" fillId="0" borderId="2" xfId="0" applyNumberFormat="1" applyFont="1" applyFill="1" applyBorder="1" applyAlignment="1">
      <alignment horizontal="right" vertical="center" wrapText="1"/>
    </xf>
    <xf numFmtId="176" fontId="33" fillId="0" borderId="2" xfId="1" applyNumberFormat="1" applyFont="1" applyFill="1" applyBorder="1" applyAlignment="1">
      <alignment horizontal="center" vertical="center" wrapText="1"/>
    </xf>
    <xf numFmtId="0" fontId="33" fillId="0" borderId="2" xfId="0" applyFont="1" applyFill="1" applyBorder="1" applyAlignment="1">
      <alignment horizontal="distributed" vertical="center" wrapText="1" justifyLastLine="1"/>
    </xf>
    <xf numFmtId="179" fontId="33"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2" xfId="3" applyFont="1" applyFill="1" applyBorder="1" applyAlignment="1">
      <alignment horizontal="center" vertical="center"/>
    </xf>
    <xf numFmtId="178" fontId="33" fillId="0" borderId="2" xfId="3" applyNumberFormat="1" applyFont="1" applyFill="1" applyBorder="1" applyAlignment="1">
      <alignment horizontal="right" vertical="center" wrapText="1"/>
    </xf>
    <xf numFmtId="0" fontId="33" fillId="0" borderId="2" xfId="3" applyFont="1" applyFill="1" applyBorder="1" applyAlignment="1">
      <alignment horizontal="center" vertical="center" wrapText="1"/>
    </xf>
    <xf numFmtId="176" fontId="33" fillId="0" borderId="2" xfId="1" applyNumberFormat="1" applyFont="1" applyFill="1" applyBorder="1" applyAlignment="1">
      <alignment horizontal="right" vertical="center" wrapText="1"/>
    </xf>
    <xf numFmtId="179" fontId="33" fillId="0" borderId="2"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3" applyFont="1" applyFill="1" applyBorder="1" applyAlignment="1">
      <alignment vertical="center" wrapText="1"/>
    </xf>
    <xf numFmtId="0" fontId="33" fillId="0" borderId="5" xfId="3" applyFont="1" applyFill="1" applyBorder="1" applyAlignment="1">
      <alignment vertical="center" wrapText="1"/>
    </xf>
    <xf numFmtId="0" fontId="33" fillId="0" borderId="2" xfId="3" applyFont="1" applyFill="1" applyBorder="1" applyAlignment="1">
      <alignment vertical="center" wrapText="1"/>
    </xf>
    <xf numFmtId="176" fontId="33" fillId="0" borderId="0" xfId="0" applyNumberFormat="1" applyFont="1" applyFill="1" applyBorder="1" applyAlignment="1">
      <alignment vertical="center" wrapText="1"/>
    </xf>
    <xf numFmtId="176" fontId="33" fillId="0" borderId="0"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178" fontId="33" fillId="0" borderId="0" xfId="0" applyNumberFormat="1" applyFont="1" applyFill="1" applyBorder="1" applyAlignment="1">
      <alignment vertical="center" wrapText="1"/>
    </xf>
    <xf numFmtId="178" fontId="33" fillId="0" borderId="0" xfId="3" applyNumberFormat="1" applyFont="1" applyFill="1" applyBorder="1" applyAlignment="1">
      <alignment vertical="center" wrapText="1"/>
    </xf>
    <xf numFmtId="178" fontId="33" fillId="0" borderId="5" xfId="3" applyNumberFormat="1" applyFont="1" applyFill="1" applyBorder="1" applyAlignment="1">
      <alignment vertical="center" wrapText="1"/>
    </xf>
    <xf numFmtId="0" fontId="33" fillId="0" borderId="0" xfId="0" applyFont="1" applyFill="1" applyBorder="1" applyAlignment="1">
      <alignment horizontal="center" vertical="center" wrapText="1"/>
    </xf>
    <xf numFmtId="176" fontId="33" fillId="0" borderId="5" xfId="3" applyNumberFormat="1" applyFont="1" applyFill="1" applyBorder="1" applyAlignment="1">
      <alignment horizontal="center" vertical="center"/>
    </xf>
    <xf numFmtId="0" fontId="33" fillId="0" borderId="0" xfId="0" applyFont="1" applyFill="1" applyBorder="1" applyAlignment="1">
      <alignment horizontal="distributed" vertical="center" wrapText="1" justifyLastLine="1"/>
    </xf>
    <xf numFmtId="0" fontId="33" fillId="0" borderId="0" xfId="0" applyFont="1" applyFill="1" applyBorder="1" applyAlignment="1">
      <alignment horizontal="center" vertical="center"/>
    </xf>
    <xf numFmtId="176" fontId="33" fillId="0" borderId="0" xfId="0" applyNumberFormat="1" applyFont="1" applyFill="1" applyBorder="1" applyAlignment="1">
      <alignment horizontal="center" vertical="center"/>
    </xf>
    <xf numFmtId="0" fontId="35" fillId="0" borderId="0" xfId="5" applyFont="1" applyFill="1" applyAlignment="1">
      <alignment horizontal="left" vertical="center"/>
    </xf>
    <xf numFmtId="0" fontId="33" fillId="0" borderId="0" xfId="5" applyFont="1" applyFill="1" applyAlignment="1">
      <alignment vertical="center"/>
    </xf>
    <xf numFmtId="0" fontId="33" fillId="0" borderId="0" xfId="3" applyFont="1" applyFill="1" applyBorder="1" applyAlignment="1">
      <alignment horizontal="distributed" vertical="center" wrapText="1" justifyLastLine="1"/>
    </xf>
    <xf numFmtId="0" fontId="33" fillId="0" borderId="0" xfId="3" applyFont="1" applyFill="1" applyBorder="1" applyAlignment="1">
      <alignment horizontal="center" vertical="center"/>
    </xf>
    <xf numFmtId="0" fontId="35" fillId="0" borderId="0" xfId="4" applyFont="1" applyFill="1" applyAlignment="1">
      <alignment horizontal="left" vertical="center" wrapText="1"/>
    </xf>
    <xf numFmtId="0" fontId="33" fillId="0" borderId="0" xfId="4" applyFont="1" applyFill="1" applyAlignment="1">
      <alignment vertical="center"/>
    </xf>
    <xf numFmtId="0" fontId="35" fillId="0" borderId="0" xfId="4" applyFont="1" applyFill="1" applyAlignment="1">
      <alignment horizontal="left" vertical="center"/>
    </xf>
    <xf numFmtId="0" fontId="33" fillId="0" borderId="5" xfId="3" applyFont="1" applyFill="1" applyBorder="1" applyAlignment="1">
      <alignment horizontal="distributed" vertical="center" wrapText="1" justifyLastLine="1"/>
    </xf>
    <xf numFmtId="0" fontId="33" fillId="0" borderId="5" xfId="3" applyFont="1" applyFill="1" applyBorder="1" applyAlignment="1">
      <alignment horizontal="center" vertical="center"/>
    </xf>
    <xf numFmtId="176" fontId="33" fillId="0" borderId="5" xfId="3" applyNumberFormat="1" applyFont="1" applyFill="1" applyBorder="1" applyAlignment="1">
      <alignment horizontal="right" vertical="center"/>
    </xf>
    <xf numFmtId="176" fontId="33" fillId="0" borderId="2" xfId="0" applyNumberFormat="1" applyFont="1" applyFill="1" applyBorder="1" applyAlignment="1">
      <alignment horizontal="center" vertical="center" wrapText="1"/>
    </xf>
    <xf numFmtId="0" fontId="35" fillId="0" borderId="0" xfId="5" applyFont="1" applyFill="1" applyAlignment="1">
      <alignment vertical="center"/>
    </xf>
    <xf numFmtId="0" fontId="35" fillId="0" borderId="0" xfId="5" applyFont="1" applyFill="1" applyAlignment="1">
      <alignment vertical="center" wrapText="1"/>
    </xf>
    <xf numFmtId="0" fontId="33" fillId="0" borderId="2" xfId="3" applyFont="1" applyFill="1" applyBorder="1" applyAlignment="1">
      <alignment horizontal="distributed" vertical="center" wrapText="1" justifyLastLine="1"/>
    </xf>
    <xf numFmtId="49" fontId="33" fillId="0" borderId="2" xfId="3" applyNumberFormat="1" applyFont="1" applyFill="1" applyBorder="1" applyAlignment="1">
      <alignment horizontal="center" vertical="center"/>
    </xf>
    <xf numFmtId="179" fontId="33" fillId="0" borderId="2" xfId="1" applyNumberFormat="1" applyFont="1" applyFill="1" applyBorder="1" applyAlignment="1">
      <alignment horizontal="center" vertical="center" wrapText="1"/>
    </xf>
    <xf numFmtId="0" fontId="33" fillId="0" borderId="2" xfId="0" quotePrefix="1" applyFont="1" applyFill="1" applyBorder="1" applyAlignment="1">
      <alignment horizontal="center" vertical="center"/>
    </xf>
    <xf numFmtId="0" fontId="33" fillId="0" borderId="2" xfId="1" applyNumberFormat="1" applyFont="1" applyFill="1" applyBorder="1" applyAlignment="1">
      <alignment horizontal="center" vertical="center" wrapText="1"/>
    </xf>
    <xf numFmtId="179" fontId="33" fillId="0" borderId="2" xfId="0" applyNumberFormat="1" applyFont="1" applyFill="1" applyBorder="1" applyAlignment="1">
      <alignment vertical="center" wrapText="1"/>
    </xf>
    <xf numFmtId="0" fontId="0" fillId="0" borderId="0" xfId="0" applyFill="1" applyAlignment="1">
      <alignment vertical="center" wrapText="1"/>
    </xf>
    <xf numFmtId="0" fontId="0" fillId="0" borderId="0" xfId="0" applyAlignment="1">
      <alignment wrapText="1"/>
    </xf>
    <xf numFmtId="178" fontId="39" fillId="0" borderId="2" xfId="0" applyNumberFormat="1" applyFont="1" applyFill="1" applyBorder="1" applyAlignment="1">
      <alignment vertical="center" wrapText="1"/>
    </xf>
    <xf numFmtId="178" fontId="39" fillId="0" borderId="2" xfId="3" applyNumberFormat="1" applyFont="1" applyFill="1" applyBorder="1" applyAlignment="1">
      <alignment vertical="center" wrapText="1"/>
    </xf>
    <xf numFmtId="178" fontId="39" fillId="0" borderId="2" xfId="0" applyNumberFormat="1" applyFont="1" applyFill="1" applyBorder="1" applyAlignment="1">
      <alignment vertical="center"/>
    </xf>
    <xf numFmtId="178" fontId="39" fillId="0" borderId="2" xfId="0" applyNumberFormat="1" applyFont="1" applyFill="1" applyBorder="1" applyAlignment="1">
      <alignment horizontal="right" vertical="center" wrapText="1"/>
    </xf>
    <xf numFmtId="0" fontId="6" fillId="27" borderId="2" xfId="0" applyFont="1" applyFill="1" applyBorder="1" applyAlignment="1">
      <alignment horizontal="left" vertical="center" wrapText="1"/>
    </xf>
    <xf numFmtId="176" fontId="6" fillId="27" borderId="2" xfId="1" applyNumberFormat="1"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2" xfId="0" applyFont="1" applyFill="1" applyBorder="1" applyAlignment="1">
      <alignment vertical="center" wrapText="1"/>
    </xf>
    <xf numFmtId="179" fontId="6" fillId="27" borderId="2" xfId="0" applyNumberFormat="1" applyFont="1" applyFill="1" applyBorder="1" applyAlignment="1">
      <alignment horizontal="center" vertical="center" wrapText="1"/>
    </xf>
    <xf numFmtId="0" fontId="6" fillId="27" borderId="2" xfId="6" applyFont="1" applyFill="1" applyBorder="1" applyAlignment="1">
      <alignment horizontal="center" vertical="center"/>
    </xf>
    <xf numFmtId="178" fontId="6" fillId="0" borderId="2" xfId="3"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178" fontId="6" fillId="0" borderId="2" xfId="0" applyNumberFormat="1" applyFont="1" applyFill="1" applyBorder="1" applyAlignment="1">
      <alignment horizontal="center" vertical="center" wrapText="1" shrinkToFit="1"/>
    </xf>
    <xf numFmtId="0" fontId="6" fillId="0" borderId="21" xfId="0" applyFont="1" applyFill="1" applyBorder="1" applyAlignment="1">
      <alignment horizontal="center" vertical="center" wrapText="1"/>
    </xf>
    <xf numFmtId="0" fontId="6" fillId="0" borderId="2" xfId="0" applyFont="1" applyFill="1" applyBorder="1" applyAlignment="1">
      <alignment vertical="center" wrapText="1"/>
    </xf>
    <xf numFmtId="0" fontId="6" fillId="27" borderId="0" xfId="0" applyFont="1" applyFill="1" applyBorder="1" applyAlignment="1">
      <alignment horizontal="distributed" vertical="center" wrapText="1" justifyLastLine="1"/>
    </xf>
    <xf numFmtId="0" fontId="6" fillId="27" borderId="0" xfId="0" applyFont="1" applyFill="1" applyBorder="1" applyAlignment="1">
      <alignment horizontal="center" vertical="center"/>
    </xf>
    <xf numFmtId="0" fontId="6" fillId="27" borderId="0" xfId="0" applyFont="1" applyFill="1" applyBorder="1" applyAlignment="1">
      <alignment horizontal="left" vertical="center" wrapText="1"/>
    </xf>
    <xf numFmtId="176" fontId="6" fillId="27" borderId="0" xfId="0" applyNumberFormat="1" applyFont="1" applyFill="1" applyBorder="1" applyAlignment="1">
      <alignment vertical="center" wrapText="1"/>
    </xf>
    <xf numFmtId="178" fontId="6" fillId="27" borderId="0" xfId="0" applyNumberFormat="1" applyFont="1" applyFill="1" applyBorder="1" applyAlignment="1">
      <alignment vertical="center" wrapText="1"/>
    </xf>
    <xf numFmtId="0" fontId="6" fillId="27" borderId="0" xfId="0" applyFont="1" applyFill="1" applyBorder="1" applyAlignment="1">
      <alignment horizontal="center" vertical="center" wrapText="1"/>
    </xf>
    <xf numFmtId="176" fontId="6" fillId="27" borderId="0" xfId="0" applyNumberFormat="1" applyFont="1" applyFill="1" applyBorder="1" applyAlignment="1">
      <alignment horizontal="center" vertical="center"/>
    </xf>
    <xf numFmtId="0" fontId="6" fillId="27" borderId="0" xfId="3" applyFont="1" applyFill="1" applyBorder="1" applyAlignment="1">
      <alignment horizontal="distributed" vertical="center" wrapText="1" justifyLastLine="1"/>
    </xf>
    <xf numFmtId="0" fontId="6" fillId="27" borderId="0" xfId="3" applyFont="1" applyFill="1" applyBorder="1" applyAlignment="1">
      <alignment horizontal="center" vertical="center"/>
    </xf>
    <xf numFmtId="0" fontId="6" fillId="27" borderId="0" xfId="3" applyFont="1" applyFill="1" applyBorder="1" applyAlignment="1">
      <alignment vertical="center" wrapText="1"/>
    </xf>
    <xf numFmtId="176" fontId="6" fillId="27" borderId="0" xfId="3" applyNumberFormat="1" applyFont="1" applyFill="1" applyBorder="1" applyAlignment="1">
      <alignment vertical="center" wrapText="1"/>
    </xf>
    <xf numFmtId="178" fontId="6" fillId="27" borderId="0" xfId="3" applyNumberFormat="1" applyFont="1" applyFill="1" applyBorder="1" applyAlignment="1">
      <alignment vertical="center" wrapText="1"/>
    </xf>
    <xf numFmtId="0" fontId="6" fillId="27" borderId="5" xfId="3" applyFont="1" applyFill="1" applyBorder="1" applyAlignment="1">
      <alignment horizontal="distributed" vertical="center" wrapText="1" justifyLastLine="1"/>
    </xf>
    <xf numFmtId="0" fontId="6" fillId="27" borderId="5" xfId="3" applyFont="1" applyFill="1" applyBorder="1" applyAlignment="1">
      <alignment horizontal="center" vertical="center"/>
    </xf>
    <xf numFmtId="0" fontId="6" fillId="27" borderId="5" xfId="3" applyFont="1" applyFill="1" applyBorder="1" applyAlignment="1">
      <alignment vertical="center" wrapText="1"/>
    </xf>
    <xf numFmtId="176" fontId="6" fillId="27" borderId="5" xfId="3" applyNumberFormat="1" applyFont="1" applyFill="1" applyBorder="1" applyAlignment="1">
      <alignment vertical="center" wrapText="1"/>
    </xf>
    <xf numFmtId="178" fontId="6" fillId="27" borderId="5" xfId="3" applyNumberFormat="1" applyFont="1" applyFill="1" applyBorder="1" applyAlignment="1">
      <alignment vertical="center" wrapText="1"/>
    </xf>
    <xf numFmtId="176" fontId="6" fillId="27" borderId="5" xfId="3" applyNumberFormat="1" applyFont="1" applyFill="1" applyBorder="1" applyAlignment="1">
      <alignment horizontal="center" vertical="center"/>
    </xf>
    <xf numFmtId="176" fontId="6" fillId="27" borderId="5" xfId="3" applyNumberFormat="1" applyFont="1" applyFill="1" applyBorder="1" applyAlignment="1">
      <alignment horizontal="right" vertical="center"/>
    </xf>
    <xf numFmtId="0" fontId="6" fillId="27" borderId="2" xfId="0" applyFont="1" applyFill="1" applyBorder="1" applyAlignment="1">
      <alignment horizontal="distributed" vertical="center" wrapText="1" justifyLastLine="1"/>
    </xf>
    <xf numFmtId="178" fontId="6" fillId="27" borderId="2" xfId="0" applyNumberFormat="1" applyFont="1" applyFill="1" applyBorder="1" applyAlignment="1">
      <alignment horizontal="center" vertical="center" wrapText="1"/>
    </xf>
    <xf numFmtId="176" fontId="6" fillId="27" borderId="2" xfId="0" applyNumberFormat="1" applyFont="1" applyFill="1" applyBorder="1" applyAlignment="1">
      <alignment horizontal="center" vertical="center" wrapText="1"/>
    </xf>
    <xf numFmtId="0" fontId="6" fillId="0" borderId="2" xfId="0" applyFont="1" applyFill="1" applyBorder="1" applyAlignment="1">
      <alignment horizontal="distributed" vertical="center" wrapText="1" justifyLastLine="1"/>
    </xf>
    <xf numFmtId="0" fontId="6" fillId="0" borderId="2" xfId="0" quotePrefix="1" applyFont="1" applyFill="1" applyBorder="1" applyAlignment="1">
      <alignment horizontal="center" vertical="center"/>
    </xf>
    <xf numFmtId="0" fontId="6" fillId="27" borderId="2" xfId="0" applyFont="1" applyFill="1" applyBorder="1" applyAlignment="1">
      <alignment horizontal="center" vertical="center"/>
    </xf>
    <xf numFmtId="178" fontId="6" fillId="27" borderId="2" xfId="0" applyNumberFormat="1" applyFont="1" applyFill="1" applyBorder="1" applyAlignment="1">
      <alignment horizontal="right" vertical="center" wrapText="1"/>
    </xf>
    <xf numFmtId="49" fontId="6" fillId="27" borderId="2" xfId="0" applyNumberFormat="1" applyFont="1" applyFill="1" applyBorder="1" applyAlignment="1">
      <alignment horizontal="center" vertical="center"/>
    </xf>
    <xf numFmtId="0" fontId="6" fillId="0" borderId="2" xfId="3" applyFont="1" applyFill="1" applyBorder="1" applyAlignment="1">
      <alignment horizontal="center" vertical="center" wrapText="1"/>
    </xf>
    <xf numFmtId="179" fontId="6" fillId="27" borderId="2" xfId="0" applyNumberFormat="1" applyFont="1" applyFill="1" applyBorder="1" applyAlignment="1">
      <alignment horizontal="center" vertical="center"/>
    </xf>
    <xf numFmtId="0" fontId="6" fillId="27" borderId="2" xfId="1" applyNumberFormat="1" applyFont="1" applyFill="1" applyBorder="1" applyAlignment="1">
      <alignment horizontal="center" vertical="center" wrapText="1"/>
    </xf>
    <xf numFmtId="0" fontId="6" fillId="27" borderId="2" xfId="3" applyFont="1" applyFill="1" applyBorder="1" applyAlignment="1">
      <alignment horizontal="distributed" vertical="center" wrapText="1" justifyLastLine="1"/>
    </xf>
    <xf numFmtId="49" fontId="6" fillId="27" borderId="2" xfId="3" applyNumberFormat="1" applyFont="1" applyFill="1" applyBorder="1" applyAlignment="1">
      <alignment horizontal="center" vertical="center"/>
    </xf>
    <xf numFmtId="179" fontId="6" fillId="27" borderId="2" xfId="1" applyNumberFormat="1" applyFont="1" applyFill="1" applyBorder="1" applyAlignment="1">
      <alignment horizontal="center" vertical="center" wrapText="1"/>
    </xf>
    <xf numFmtId="0" fontId="6" fillId="27" borderId="2" xfId="0" quotePrefix="1" applyFont="1" applyFill="1" applyBorder="1" applyAlignment="1">
      <alignment horizontal="center" vertical="center"/>
    </xf>
    <xf numFmtId="0" fontId="6" fillId="27" borderId="2" xfId="3" applyFont="1" applyFill="1" applyBorder="1" applyAlignment="1">
      <alignment horizontal="center" vertical="center" wrapText="1"/>
    </xf>
    <xf numFmtId="179" fontId="6" fillId="27" borderId="2" xfId="0" applyNumberFormat="1" applyFont="1" applyFill="1" applyBorder="1" applyAlignment="1">
      <alignment vertical="center" wrapText="1"/>
    </xf>
    <xf numFmtId="0" fontId="6" fillId="0" borderId="20" xfId="0" applyFont="1" applyFill="1" applyBorder="1" applyAlignment="1">
      <alignment horizontal="distributed" vertical="center" wrapText="1" justifyLastLine="1"/>
    </xf>
    <xf numFmtId="49" fontId="6" fillId="0" borderId="20" xfId="0" applyNumberFormat="1"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20" xfId="0" applyFont="1" applyFill="1" applyBorder="1" applyAlignment="1">
      <alignment horizontal="left" wrapText="1"/>
    </xf>
    <xf numFmtId="179" fontId="6" fillId="0" borderId="20" xfId="0" applyNumberFormat="1" applyFont="1" applyFill="1" applyBorder="1" applyAlignment="1">
      <alignment vertical="center" wrapText="1"/>
    </xf>
    <xf numFmtId="0" fontId="6" fillId="0" borderId="0" xfId="0" applyFont="1" applyFill="1" applyBorder="1" applyAlignment="1">
      <alignment horizontal="center" vertical="center" wrapText="1"/>
    </xf>
    <xf numFmtId="179" fontId="6" fillId="0" borderId="0" xfId="0" applyNumberFormat="1" applyFont="1" applyFill="1" applyBorder="1" applyAlignment="1">
      <alignment horizontal="center" vertical="center" wrapText="1"/>
    </xf>
    <xf numFmtId="0" fontId="6" fillId="0" borderId="0" xfId="0" applyFont="1" applyFill="1" applyBorder="1" applyAlignment="1">
      <alignment horizontal="distributed" vertical="center" wrapText="1" justifyLastLine="1"/>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shrinkToFit="1"/>
    </xf>
    <xf numFmtId="179" fontId="6" fillId="0" borderId="2" xfId="0" applyNumberFormat="1" applyFont="1" applyFill="1" applyBorder="1" applyAlignment="1">
      <alignment vertical="center" shrinkToFit="1"/>
    </xf>
    <xf numFmtId="179" fontId="42" fillId="0" borderId="0" xfId="0" applyNumberFormat="1" applyFont="1" applyFill="1" applyBorder="1" applyAlignment="1">
      <alignment horizontal="center" vertical="center" wrapText="1"/>
    </xf>
    <xf numFmtId="179" fontId="6" fillId="0" borderId="0" xfId="0" applyNumberFormat="1" applyFont="1" applyFill="1" applyBorder="1" applyAlignment="1">
      <alignment vertical="center" wrapText="1"/>
    </xf>
    <xf numFmtId="0" fontId="6" fillId="27" borderId="2" xfId="3" applyFont="1" applyFill="1" applyBorder="1" applyAlignment="1">
      <alignment horizontal="center" vertical="center"/>
    </xf>
    <xf numFmtId="0" fontId="6" fillId="27" borderId="2" xfId="3" applyFont="1" applyFill="1" applyBorder="1" applyAlignment="1">
      <alignment vertical="center" wrapText="1"/>
    </xf>
    <xf numFmtId="178" fontId="6" fillId="27" borderId="2" xfId="3" applyNumberFormat="1" applyFont="1" applyFill="1" applyBorder="1" applyAlignment="1">
      <alignment horizontal="right" vertical="center" wrapText="1"/>
    </xf>
    <xf numFmtId="176" fontId="6" fillId="27" borderId="2" xfId="1" applyNumberFormat="1" applyFont="1" applyFill="1" applyBorder="1" applyAlignment="1">
      <alignment horizontal="right" vertical="center" wrapText="1"/>
    </xf>
    <xf numFmtId="0" fontId="6" fillId="27" borderId="2" xfId="0" applyNumberFormat="1" applyFont="1" applyFill="1" applyBorder="1" applyAlignment="1">
      <alignment vertical="center" wrapText="1"/>
    </xf>
    <xf numFmtId="0" fontId="6" fillId="27" borderId="0" xfId="0" applyFont="1" applyFill="1" applyBorder="1" applyAlignment="1">
      <alignment vertical="center" wrapText="1"/>
    </xf>
    <xf numFmtId="178" fontId="6" fillId="0" borderId="2" xfId="0" applyNumberFormat="1" applyFont="1" applyFill="1" applyBorder="1" applyAlignment="1">
      <alignment horizontal="right" vertical="center" wrapText="1"/>
    </xf>
    <xf numFmtId="178" fontId="6" fillId="27" borderId="2" xfId="0" applyNumberFormat="1" applyFont="1" applyFill="1" applyBorder="1" applyAlignment="1">
      <alignment horizontal="right" vertical="center"/>
    </xf>
    <xf numFmtId="179" fontId="6" fillId="27" borderId="2" xfId="0" applyNumberFormat="1" applyFont="1" applyFill="1" applyBorder="1" applyAlignment="1">
      <alignment horizontal="right" vertical="center" wrapText="1"/>
    </xf>
    <xf numFmtId="176" fontId="6" fillId="27" borderId="1" xfId="3" applyNumberFormat="1" applyFont="1" applyFill="1" applyBorder="1" applyAlignment="1">
      <alignment horizontal="distributed" vertical="center" wrapText="1"/>
    </xf>
    <xf numFmtId="176" fontId="6" fillId="27" borderId="3" xfId="3" applyNumberFormat="1" applyFont="1" applyFill="1" applyBorder="1" applyAlignment="1">
      <alignment horizontal="distributed" vertical="center" wrapText="1"/>
    </xf>
    <xf numFmtId="0" fontId="7" fillId="27" borderId="0" xfId="3" applyFont="1" applyFill="1" applyBorder="1" applyAlignment="1">
      <alignment horizontal="center" vertical="center"/>
    </xf>
    <xf numFmtId="178" fontId="7" fillId="27" borderId="0" xfId="3"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6" fillId="0" borderId="18" xfId="3" applyFont="1" applyFill="1" applyBorder="1" applyAlignment="1">
      <alignment horizontal="center" vertical="center" wrapText="1"/>
    </xf>
    <xf numFmtId="0" fontId="0" fillId="0" borderId="19" xfId="0" applyFont="1" applyFill="1" applyBorder="1" applyAlignment="1">
      <alignment vertical="center" wrapText="1"/>
    </xf>
    <xf numFmtId="176" fontId="33" fillId="0" borderId="1" xfId="3" applyNumberFormat="1" applyFont="1" applyFill="1" applyBorder="1" applyAlignment="1">
      <alignment horizontal="distributed" vertical="center" wrapText="1"/>
    </xf>
    <xf numFmtId="176" fontId="33" fillId="0" borderId="3" xfId="3" applyNumberFormat="1" applyFont="1" applyFill="1" applyBorder="1" applyAlignment="1">
      <alignment horizontal="distributed" vertical="center" wrapText="1"/>
    </xf>
    <xf numFmtId="0" fontId="34" fillId="0" borderId="0" xfId="3" applyFont="1" applyFill="1" applyBorder="1" applyAlignment="1">
      <alignment horizontal="center" vertical="center"/>
    </xf>
    <xf numFmtId="178" fontId="34" fillId="0" borderId="0" xfId="3" applyNumberFormat="1" applyFont="1" applyFill="1" applyBorder="1" applyAlignment="1">
      <alignment horizontal="center" vertical="center"/>
    </xf>
    <xf numFmtId="0" fontId="8" fillId="0" borderId="2" xfId="6" applyFont="1" applyFill="1" applyBorder="1" applyAlignment="1">
      <alignment horizontal="center" vertical="center" wrapTex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3" xfId="6" applyFont="1" applyFill="1" applyBorder="1" applyAlignment="1">
      <alignment horizontal="center" vertical="center" wrapText="1"/>
    </xf>
    <xf numFmtId="187" fontId="33" fillId="0" borderId="2" xfId="0" applyNumberFormat="1" applyFont="1" applyFill="1" applyBorder="1" applyAlignment="1">
      <alignment vertical="center" shrinkToFit="1"/>
    </xf>
  </cellXfs>
  <cellStyles count="89">
    <cellStyle name="20% - アクセント 1 2" xfId="48"/>
    <cellStyle name="20% - アクセント 2 2" xfId="49"/>
    <cellStyle name="20% - アクセント 3 2" xfId="50"/>
    <cellStyle name="20% - アクセント 4 2" xfId="51"/>
    <cellStyle name="20% - アクセント 5 2" xfId="52"/>
    <cellStyle name="20% - アクセント 6 2" xfId="53"/>
    <cellStyle name="40% - アクセント 1 2" xfId="54"/>
    <cellStyle name="40% - アクセント 2 2" xfId="55"/>
    <cellStyle name="40% - アクセント 3 2" xfId="56"/>
    <cellStyle name="40% - アクセント 4 2" xfId="57"/>
    <cellStyle name="40% - アクセント 5 2" xfId="58"/>
    <cellStyle name="40% - アクセント 6 2" xfId="59"/>
    <cellStyle name="60% - アクセント 1 2" xfId="60"/>
    <cellStyle name="60% - アクセント 2 2" xfId="61"/>
    <cellStyle name="60% - アクセント 3 2" xfId="62"/>
    <cellStyle name="60% - アクセント 4 2" xfId="63"/>
    <cellStyle name="60% - アクセント 5 2" xfId="64"/>
    <cellStyle name="60% - アクセント 6 2" xfId="65"/>
    <cellStyle name="Calc Currency (0)" xfId="7"/>
    <cellStyle name="Comma [0]_laroux" xfId="8"/>
    <cellStyle name="Comma_laroux" xfId="9"/>
    <cellStyle name="Currency [0]_laroux" xfId="10"/>
    <cellStyle name="Currency_laroux" xfId="11"/>
    <cellStyle name="Grey" xfId="12"/>
    <cellStyle name="Header1" xfId="13"/>
    <cellStyle name="Header2" xfId="14"/>
    <cellStyle name="Input [yellow]" xfId="15"/>
    <cellStyle name="Normal - Style1" xfId="16"/>
    <cellStyle name="Normal_#18-Internet" xfId="17"/>
    <cellStyle name="Percent [2]" xfId="18"/>
    <cellStyle name="アクセント 1 2" xfId="66"/>
    <cellStyle name="アクセント 2 2" xfId="67"/>
    <cellStyle name="アクセント 3 2" xfId="68"/>
    <cellStyle name="アクセント 4 2" xfId="69"/>
    <cellStyle name="アクセント 5 2" xfId="70"/>
    <cellStyle name="アクセント 6 2" xfId="71"/>
    <cellStyle name="タイトル 2" xfId="72"/>
    <cellStyle name="チェック セル 2" xfId="73"/>
    <cellStyle name="どちらでもない 2" xfId="74"/>
    <cellStyle name="メモ 2" xfId="75"/>
    <cellStyle name="リンク セル 2" xfId="76"/>
    <cellStyle name="悪い 2" xfId="77"/>
    <cellStyle name="価格桁区切り" xfId="19"/>
    <cellStyle name="型番" xfId="20"/>
    <cellStyle name="型番 2" xfId="21"/>
    <cellStyle name="計算 2" xfId="78"/>
    <cellStyle name="警告文 2" xfId="79"/>
    <cellStyle name="桁区切り" xfId="1" builtinId="6"/>
    <cellStyle name="桁区切り 2" xfId="22"/>
    <cellStyle name="桁区切り 3" xfId="38"/>
    <cellStyle name="見出し 1 2" xfId="80"/>
    <cellStyle name="見出し 2 2" xfId="81"/>
    <cellStyle name="見出し 3 2" xfId="82"/>
    <cellStyle name="見出し 4 2" xfId="83"/>
    <cellStyle name="集計 2" xfId="84"/>
    <cellStyle name="出力 2" xfId="85"/>
    <cellStyle name="数値" xfId="23"/>
    <cellStyle name="数値（桁区切り）" xfId="24"/>
    <cellStyle name="数値_ALIVE機器" xfId="25"/>
    <cellStyle name="製品通知&quot;-&quot;" xfId="26"/>
    <cellStyle name="製品通知価格" xfId="27"/>
    <cellStyle name="製品通知日付" xfId="28"/>
    <cellStyle name="製品通知文字列" xfId="29"/>
    <cellStyle name="説明文 2" xfId="86"/>
    <cellStyle name="通貨 2" xfId="47"/>
    <cellStyle name="日付" xfId="30"/>
    <cellStyle name="入力 2" xfId="87"/>
    <cellStyle name="年月日" xfId="31"/>
    <cellStyle name="標準" xfId="0" builtinId="0"/>
    <cellStyle name="標準 2" xfId="32"/>
    <cellStyle name="標準 2 2" xfId="40"/>
    <cellStyle name="標準 2 3" xfId="39"/>
    <cellStyle name="標準 3" xfId="2"/>
    <cellStyle name="標準 3 2" xfId="41"/>
    <cellStyle name="標準 3 2 2" xfId="42"/>
    <cellStyle name="標準 3 3" xfId="43"/>
    <cellStyle name="標準 3 3 2" xfId="44"/>
    <cellStyle name="標準 3 4" xfId="45"/>
    <cellStyle name="標準 4" xfId="33"/>
    <cellStyle name="標準 5" xfId="36"/>
    <cellStyle name="標準 6" xfId="37"/>
    <cellStyle name="標準 7" xfId="46"/>
    <cellStyle name="標準_20決　委託料一覧（特別会計）" xfId="3"/>
    <cellStyle name="標準_様式10～18" xfId="5"/>
    <cellStyle name="標準_様式10～18 2" xfId="6"/>
    <cellStyle name="標準_様式10～18_20決　委託料一覧（特別会計）_20決　委託料一覧（特別会計）" xfId="4"/>
    <cellStyle name="文字列" xfId="34"/>
    <cellStyle name="未定義" xfId="35"/>
    <cellStyle name="良い 2" xfId="88"/>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518;&#12540;&#12470;&#20316;&#26989;&#29992;&#12501;&#12457;&#12523;&#12480;/da0012&#65288;&#32207;&#21209;&#65319;&#65289;/04_&#35336;&#29702;&#12539;&#29992;&#24230;&#38306;&#20418;/2019&#24180;&#24230;/01_&#27770;&#31639;&#65288;30&#24180;&#24230;&#65289;/08_&#22996;&#35351;&#26009;&#31561;&#25903;&#20986;&#19968;&#35239;&#65288;&#35036;&#21161;&#37329;&#12289;&#36024;&#20184;&#37329;)&#9733;/09%20190719%20&#22238;&#31572;/30&#22996;&#35351;&#26009;&#19968;&#35239;&#12304;&#19968;&#33324;&#20250;&#35336;&#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18"/>
  <sheetViews>
    <sheetView tabSelected="1" view="pageBreakPreview" topLeftCell="A154" zoomScaleNormal="100" zoomScaleSheetLayoutView="100" workbookViewId="0">
      <selection activeCell="H159" sqref="H159"/>
    </sheetView>
  </sheetViews>
  <sheetFormatPr defaultColWidth="9" defaultRowHeight="13.5"/>
  <cols>
    <col min="1" max="1" width="11.625" style="104" customWidth="1"/>
    <col min="2" max="2" width="10.125" style="124" customWidth="1"/>
    <col min="3" max="3" width="37.25" style="125" customWidth="1"/>
    <col min="4" max="4" width="31.375" style="125" customWidth="1"/>
    <col min="5" max="5" width="14.75" style="126" customWidth="1"/>
    <col min="6" max="6" width="7" style="108" customWidth="1"/>
    <col min="7" max="7" width="8.875" style="127" customWidth="1"/>
    <col min="8" max="16384" width="9" style="4"/>
  </cols>
  <sheetData>
    <row r="1" spans="1:7">
      <c r="A1" s="74"/>
      <c r="B1" s="75"/>
      <c r="C1" s="76"/>
      <c r="D1" s="77"/>
      <c r="E1" s="78"/>
      <c r="F1" s="79"/>
      <c r="G1" s="80"/>
    </row>
    <row r="2" spans="1:7" ht="22.5" customHeight="1">
      <c r="A2" s="81"/>
      <c r="B2" s="82"/>
      <c r="C2" s="83"/>
      <c r="D2" s="84"/>
      <c r="E2" s="85"/>
      <c r="F2" s="133" t="s">
        <v>9</v>
      </c>
      <c r="G2" s="134"/>
    </row>
    <row r="3" spans="1:7" ht="17.25" customHeight="1">
      <c r="A3" s="135" t="s">
        <v>291</v>
      </c>
      <c r="B3" s="135"/>
      <c r="C3" s="135"/>
      <c r="D3" s="135"/>
      <c r="E3" s="136"/>
      <c r="F3" s="135"/>
      <c r="G3" s="135"/>
    </row>
    <row r="4" spans="1:7">
      <c r="A4" s="86"/>
      <c r="B4" s="87"/>
      <c r="C4" s="88"/>
      <c r="D4" s="89"/>
      <c r="E4" s="90"/>
      <c r="F4" s="91"/>
      <c r="G4" s="92" t="s">
        <v>13</v>
      </c>
    </row>
    <row r="5" spans="1:7" ht="40.5" customHeight="1">
      <c r="A5" s="93" t="s">
        <v>0</v>
      </c>
      <c r="B5" s="65" t="s">
        <v>489</v>
      </c>
      <c r="C5" s="65" t="s">
        <v>1</v>
      </c>
      <c r="D5" s="65" t="s">
        <v>2</v>
      </c>
      <c r="E5" s="94" t="s">
        <v>3</v>
      </c>
      <c r="F5" s="65" t="s">
        <v>4</v>
      </c>
      <c r="G5" s="95" t="s">
        <v>5</v>
      </c>
    </row>
    <row r="6" spans="1:7" ht="45.75" customHeight="1">
      <c r="A6" s="96" t="s">
        <v>217</v>
      </c>
      <c r="B6" s="97" t="s">
        <v>486</v>
      </c>
      <c r="C6" s="73" t="s">
        <v>487</v>
      </c>
      <c r="D6" s="73" t="s">
        <v>488</v>
      </c>
      <c r="E6" s="130">
        <v>1713</v>
      </c>
      <c r="F6" s="70" t="s">
        <v>219</v>
      </c>
      <c r="G6" s="64" t="s">
        <v>317</v>
      </c>
    </row>
    <row r="7" spans="1:7" s="1" customFormat="1" ht="45.75" customHeight="1">
      <c r="A7" s="93" t="s">
        <v>217</v>
      </c>
      <c r="B7" s="98" t="s">
        <v>218</v>
      </c>
      <c r="C7" s="66" t="s">
        <v>368</v>
      </c>
      <c r="D7" s="66" t="s">
        <v>324</v>
      </c>
      <c r="E7" s="99">
        <v>396000</v>
      </c>
      <c r="F7" s="70" t="s">
        <v>471</v>
      </c>
      <c r="G7" s="64"/>
    </row>
    <row r="8" spans="1:7" s="1" customFormat="1" ht="45.75" customHeight="1">
      <c r="A8" s="93" t="s">
        <v>217</v>
      </c>
      <c r="B8" s="98" t="s">
        <v>218</v>
      </c>
      <c r="C8" s="66" t="s">
        <v>410</v>
      </c>
      <c r="D8" s="66" t="s">
        <v>360</v>
      </c>
      <c r="E8" s="99">
        <v>864971</v>
      </c>
      <c r="F8" s="65" t="s">
        <v>305</v>
      </c>
      <c r="G8" s="64"/>
    </row>
    <row r="9" spans="1:7" s="1" customFormat="1" ht="45.75" customHeight="1">
      <c r="A9" s="93" t="s">
        <v>217</v>
      </c>
      <c r="B9" s="98" t="s">
        <v>218</v>
      </c>
      <c r="C9" s="66" t="s">
        <v>296</v>
      </c>
      <c r="D9" s="66" t="s">
        <v>298</v>
      </c>
      <c r="E9" s="99">
        <v>13823460</v>
      </c>
      <c r="F9" s="70" t="s">
        <v>471</v>
      </c>
      <c r="G9" s="64"/>
    </row>
    <row r="10" spans="1:7" ht="45.75" customHeight="1">
      <c r="A10" s="93" t="s">
        <v>217</v>
      </c>
      <c r="B10" s="98" t="s">
        <v>218</v>
      </c>
      <c r="C10" s="66" t="s">
        <v>285</v>
      </c>
      <c r="D10" s="66" t="s">
        <v>172</v>
      </c>
      <c r="E10" s="99">
        <v>84025634</v>
      </c>
      <c r="F10" s="65" t="s">
        <v>305</v>
      </c>
      <c r="G10" s="64"/>
    </row>
    <row r="11" spans="1:7" ht="45.75" customHeight="1">
      <c r="A11" s="93" t="s">
        <v>217</v>
      </c>
      <c r="B11" s="100" t="s">
        <v>218</v>
      </c>
      <c r="C11" s="128" t="s">
        <v>310</v>
      </c>
      <c r="D11" s="128" t="s">
        <v>325</v>
      </c>
      <c r="E11" s="131">
        <v>247500</v>
      </c>
      <c r="F11" s="101" t="s">
        <v>471</v>
      </c>
      <c r="G11" s="102"/>
    </row>
    <row r="12" spans="1:7" ht="45.75" customHeight="1">
      <c r="A12" s="93" t="s">
        <v>217</v>
      </c>
      <c r="B12" s="100" t="s">
        <v>218</v>
      </c>
      <c r="C12" s="66" t="s">
        <v>323</v>
      </c>
      <c r="D12" s="66" t="s">
        <v>326</v>
      </c>
      <c r="E12" s="99">
        <v>14520</v>
      </c>
      <c r="F12" s="101" t="s">
        <v>471</v>
      </c>
      <c r="G12" s="67"/>
    </row>
    <row r="13" spans="1:7" ht="45.75" customHeight="1">
      <c r="A13" s="93" t="s">
        <v>217</v>
      </c>
      <c r="B13" s="98" t="s">
        <v>218</v>
      </c>
      <c r="C13" s="66" t="s">
        <v>276</v>
      </c>
      <c r="D13" s="66" t="s">
        <v>158</v>
      </c>
      <c r="E13" s="99">
        <v>2258945</v>
      </c>
      <c r="F13" s="70" t="s">
        <v>471</v>
      </c>
      <c r="G13" s="64"/>
    </row>
    <row r="14" spans="1:7" ht="45.75" customHeight="1">
      <c r="A14" s="93" t="s">
        <v>217</v>
      </c>
      <c r="B14" s="98" t="s">
        <v>218</v>
      </c>
      <c r="C14" s="66" t="s">
        <v>411</v>
      </c>
      <c r="D14" s="66" t="s">
        <v>327</v>
      </c>
      <c r="E14" s="99">
        <v>2785067</v>
      </c>
      <c r="F14" s="70" t="s">
        <v>471</v>
      </c>
      <c r="G14" s="64"/>
    </row>
    <row r="15" spans="1:7" ht="45.75" customHeight="1">
      <c r="A15" s="93" t="s">
        <v>217</v>
      </c>
      <c r="B15" s="98" t="s">
        <v>218</v>
      </c>
      <c r="C15" s="66" t="s">
        <v>412</v>
      </c>
      <c r="D15" s="66" t="s">
        <v>327</v>
      </c>
      <c r="E15" s="99">
        <v>26778699</v>
      </c>
      <c r="F15" s="70" t="s">
        <v>471</v>
      </c>
      <c r="G15" s="64"/>
    </row>
    <row r="16" spans="1:7" s="1" customFormat="1" ht="45.75" customHeight="1">
      <c r="A16" s="93" t="s">
        <v>217</v>
      </c>
      <c r="B16" s="98" t="s">
        <v>218</v>
      </c>
      <c r="C16" s="66" t="s">
        <v>272</v>
      </c>
      <c r="D16" s="66" t="s">
        <v>328</v>
      </c>
      <c r="E16" s="99">
        <v>16368000</v>
      </c>
      <c r="F16" s="70" t="s">
        <v>471</v>
      </c>
      <c r="G16" s="64"/>
    </row>
    <row r="17" spans="1:7" s="1" customFormat="1" ht="45.75" customHeight="1">
      <c r="A17" s="93" t="s">
        <v>217</v>
      </c>
      <c r="B17" s="98" t="s">
        <v>218</v>
      </c>
      <c r="C17" s="66" t="s">
        <v>446</v>
      </c>
      <c r="D17" s="66" t="s">
        <v>327</v>
      </c>
      <c r="E17" s="99">
        <v>637532531</v>
      </c>
      <c r="F17" s="65" t="s">
        <v>305</v>
      </c>
      <c r="G17" s="64" t="s">
        <v>317</v>
      </c>
    </row>
    <row r="18" spans="1:7" s="1" customFormat="1" ht="45.75" customHeight="1">
      <c r="A18" s="93" t="s">
        <v>217</v>
      </c>
      <c r="B18" s="98" t="s">
        <v>218</v>
      </c>
      <c r="C18" s="66" t="s">
        <v>314</v>
      </c>
      <c r="D18" s="66" t="s">
        <v>315</v>
      </c>
      <c r="E18" s="99">
        <v>2630419</v>
      </c>
      <c r="F18" s="65" t="s">
        <v>471</v>
      </c>
      <c r="G18" s="64"/>
    </row>
    <row r="19" spans="1:7" s="1" customFormat="1" ht="45.75" customHeight="1">
      <c r="A19" s="93" t="s">
        <v>217</v>
      </c>
      <c r="B19" s="98" t="s">
        <v>218</v>
      </c>
      <c r="C19" s="66" t="s">
        <v>473</v>
      </c>
      <c r="D19" s="66" t="s">
        <v>474</v>
      </c>
      <c r="E19" s="99">
        <v>37800</v>
      </c>
      <c r="F19" s="65" t="s">
        <v>221</v>
      </c>
      <c r="G19" s="64" t="s">
        <v>317</v>
      </c>
    </row>
    <row r="20" spans="1:7" ht="45.75" customHeight="1">
      <c r="A20" s="93" t="s">
        <v>217</v>
      </c>
      <c r="B20" s="98" t="s">
        <v>218</v>
      </c>
      <c r="C20" s="129" t="s">
        <v>375</v>
      </c>
      <c r="D20" s="66" t="s">
        <v>329</v>
      </c>
      <c r="E20" s="99">
        <v>9900000</v>
      </c>
      <c r="F20" s="65" t="s">
        <v>305</v>
      </c>
      <c r="G20" s="64"/>
    </row>
    <row r="21" spans="1:7" ht="45.75" customHeight="1">
      <c r="A21" s="93" t="s">
        <v>217</v>
      </c>
      <c r="B21" s="98" t="s">
        <v>218</v>
      </c>
      <c r="C21" s="66" t="s">
        <v>283</v>
      </c>
      <c r="D21" s="66" t="s">
        <v>214</v>
      </c>
      <c r="E21" s="99">
        <v>63250</v>
      </c>
      <c r="F21" s="65" t="s">
        <v>305</v>
      </c>
      <c r="G21" s="64"/>
    </row>
    <row r="22" spans="1:7" ht="45.75" customHeight="1">
      <c r="A22" s="93" t="s">
        <v>217</v>
      </c>
      <c r="B22" s="98" t="s">
        <v>218</v>
      </c>
      <c r="C22" s="66" t="s">
        <v>450</v>
      </c>
      <c r="D22" s="66" t="s">
        <v>148</v>
      </c>
      <c r="E22" s="99">
        <v>2262186</v>
      </c>
      <c r="F22" s="70" t="s">
        <v>471</v>
      </c>
      <c r="G22" s="64"/>
    </row>
    <row r="23" spans="1:7" ht="45.75" customHeight="1">
      <c r="A23" s="93" t="s">
        <v>217</v>
      </c>
      <c r="B23" s="100" t="s">
        <v>218</v>
      </c>
      <c r="C23" s="66" t="s">
        <v>478</v>
      </c>
      <c r="D23" s="66" t="s">
        <v>293</v>
      </c>
      <c r="E23" s="99">
        <v>357500</v>
      </c>
      <c r="F23" s="70" t="s">
        <v>471</v>
      </c>
      <c r="G23" s="67"/>
    </row>
    <row r="24" spans="1:7" ht="45.75" customHeight="1">
      <c r="A24" s="93" t="s">
        <v>217</v>
      </c>
      <c r="B24" s="100" t="s">
        <v>218</v>
      </c>
      <c r="C24" s="66" t="s">
        <v>378</v>
      </c>
      <c r="D24" s="66" t="s">
        <v>333</v>
      </c>
      <c r="E24" s="99">
        <v>234360</v>
      </c>
      <c r="F24" s="70" t="s">
        <v>471</v>
      </c>
      <c r="G24" s="67"/>
    </row>
    <row r="25" spans="1:7" ht="45.75" customHeight="1">
      <c r="A25" s="93" t="s">
        <v>217</v>
      </c>
      <c r="B25" s="98" t="s">
        <v>218</v>
      </c>
      <c r="C25" s="66" t="s">
        <v>477</v>
      </c>
      <c r="D25" s="66" t="s">
        <v>330</v>
      </c>
      <c r="E25" s="99">
        <v>338040</v>
      </c>
      <c r="F25" s="70" t="s">
        <v>471</v>
      </c>
      <c r="G25" s="64"/>
    </row>
    <row r="26" spans="1:7" ht="45.75" customHeight="1">
      <c r="A26" s="93" t="s">
        <v>217</v>
      </c>
      <c r="B26" s="98" t="s">
        <v>218</v>
      </c>
      <c r="C26" s="66" t="s">
        <v>477</v>
      </c>
      <c r="D26" s="66" t="s">
        <v>301</v>
      </c>
      <c r="E26" s="99">
        <v>396000</v>
      </c>
      <c r="F26" s="70" t="s">
        <v>471</v>
      </c>
      <c r="G26" s="64"/>
    </row>
    <row r="27" spans="1:7" ht="45.75" customHeight="1">
      <c r="A27" s="93" t="s">
        <v>217</v>
      </c>
      <c r="B27" s="98" t="s">
        <v>218</v>
      </c>
      <c r="C27" s="66" t="s">
        <v>129</v>
      </c>
      <c r="D27" s="66" t="s">
        <v>206</v>
      </c>
      <c r="E27" s="99">
        <v>238700</v>
      </c>
      <c r="F27" s="70" t="s">
        <v>471</v>
      </c>
      <c r="G27" s="64"/>
    </row>
    <row r="28" spans="1:7" ht="45.75" customHeight="1">
      <c r="A28" s="93" t="s">
        <v>217</v>
      </c>
      <c r="B28" s="98" t="s">
        <v>218</v>
      </c>
      <c r="C28" s="66" t="s">
        <v>448</v>
      </c>
      <c r="D28" s="66" t="s">
        <v>303</v>
      </c>
      <c r="E28" s="99">
        <v>376920</v>
      </c>
      <c r="F28" s="70" t="s">
        <v>471</v>
      </c>
      <c r="G28" s="103"/>
    </row>
    <row r="29" spans="1:7" ht="45.75" customHeight="1">
      <c r="A29" s="93" t="s">
        <v>217</v>
      </c>
      <c r="B29" s="98" t="s">
        <v>218</v>
      </c>
      <c r="C29" s="66" t="s">
        <v>476</v>
      </c>
      <c r="D29" s="66" t="s">
        <v>372</v>
      </c>
      <c r="E29" s="99">
        <v>208440</v>
      </c>
      <c r="F29" s="70" t="s">
        <v>471</v>
      </c>
      <c r="G29" s="103"/>
    </row>
    <row r="30" spans="1:7" ht="45.75" customHeight="1">
      <c r="A30" s="104" t="s">
        <v>217</v>
      </c>
      <c r="B30" s="105" t="s">
        <v>218</v>
      </c>
      <c r="C30" s="125" t="s">
        <v>376</v>
      </c>
      <c r="D30" s="125" t="s">
        <v>338</v>
      </c>
      <c r="E30" s="126">
        <v>278300</v>
      </c>
      <c r="F30" s="101" t="s">
        <v>471</v>
      </c>
      <c r="G30" s="106"/>
    </row>
    <row r="31" spans="1:7" ht="45.75" customHeight="1">
      <c r="A31" s="93" t="s">
        <v>217</v>
      </c>
      <c r="B31" s="107" t="s">
        <v>218</v>
      </c>
      <c r="C31" s="66" t="s">
        <v>131</v>
      </c>
      <c r="D31" s="66" t="s">
        <v>292</v>
      </c>
      <c r="E31" s="99">
        <v>587520</v>
      </c>
      <c r="F31" s="70" t="s">
        <v>471</v>
      </c>
      <c r="G31" s="67"/>
    </row>
    <row r="32" spans="1:7" ht="45.75" customHeight="1">
      <c r="A32" s="93" t="s">
        <v>217</v>
      </c>
      <c r="B32" s="98" t="s">
        <v>218</v>
      </c>
      <c r="C32" s="66" t="s">
        <v>131</v>
      </c>
      <c r="D32" s="66" t="s">
        <v>292</v>
      </c>
      <c r="E32" s="99">
        <v>383900</v>
      </c>
      <c r="F32" s="70" t="s">
        <v>471</v>
      </c>
      <c r="G32" s="103"/>
    </row>
    <row r="33" spans="1:7" ht="45.75" customHeight="1">
      <c r="A33" s="93" t="s">
        <v>217</v>
      </c>
      <c r="B33" s="98" t="s">
        <v>218</v>
      </c>
      <c r="C33" s="66" t="s">
        <v>131</v>
      </c>
      <c r="D33" s="66" t="s">
        <v>331</v>
      </c>
      <c r="E33" s="99">
        <v>402840</v>
      </c>
      <c r="F33" s="70" t="s">
        <v>471</v>
      </c>
      <c r="G33" s="103"/>
    </row>
    <row r="34" spans="1:7" ht="45.75" customHeight="1">
      <c r="A34" s="104" t="s">
        <v>217</v>
      </c>
      <c r="B34" s="105" t="s">
        <v>218</v>
      </c>
      <c r="C34" s="125" t="s">
        <v>377</v>
      </c>
      <c r="D34" s="125" t="s">
        <v>208</v>
      </c>
      <c r="E34" s="126">
        <v>481680</v>
      </c>
      <c r="F34" s="101" t="s">
        <v>471</v>
      </c>
      <c r="G34" s="106"/>
    </row>
    <row r="35" spans="1:7" ht="45.75" customHeight="1">
      <c r="A35" s="93" t="s">
        <v>217</v>
      </c>
      <c r="B35" s="98" t="s">
        <v>218</v>
      </c>
      <c r="C35" s="66" t="s">
        <v>408</v>
      </c>
      <c r="D35" s="66" t="s">
        <v>332</v>
      </c>
      <c r="E35" s="99">
        <v>286200</v>
      </c>
      <c r="F35" s="70" t="s">
        <v>471</v>
      </c>
      <c r="G35" s="103"/>
    </row>
    <row r="36" spans="1:7" ht="45.75" customHeight="1">
      <c r="A36" s="93" t="s">
        <v>217</v>
      </c>
      <c r="B36" s="98" t="s">
        <v>218</v>
      </c>
      <c r="C36" s="66" t="s">
        <v>475</v>
      </c>
      <c r="D36" s="66" t="s">
        <v>373</v>
      </c>
      <c r="E36" s="99">
        <v>383900</v>
      </c>
      <c r="F36" s="70" t="s">
        <v>471</v>
      </c>
      <c r="G36" s="64"/>
    </row>
    <row r="37" spans="1:7" ht="45.75" customHeight="1">
      <c r="A37" s="93" t="s">
        <v>217</v>
      </c>
      <c r="B37" s="98" t="s">
        <v>218</v>
      </c>
      <c r="C37" s="66" t="s">
        <v>479</v>
      </c>
      <c r="D37" s="66" t="s">
        <v>302</v>
      </c>
      <c r="E37" s="99">
        <v>344300</v>
      </c>
      <c r="F37" s="70" t="s">
        <v>471</v>
      </c>
      <c r="G37" s="95"/>
    </row>
    <row r="38" spans="1:7" ht="45.75" customHeight="1">
      <c r="A38" s="93" t="s">
        <v>217</v>
      </c>
      <c r="B38" s="98" t="s">
        <v>218</v>
      </c>
      <c r="C38" s="66" t="s">
        <v>480</v>
      </c>
      <c r="D38" s="66" t="s">
        <v>334</v>
      </c>
      <c r="E38" s="99">
        <v>299160</v>
      </c>
      <c r="F38" s="70" t="s">
        <v>471</v>
      </c>
      <c r="G38" s="95"/>
    </row>
    <row r="39" spans="1:7" ht="45.75" customHeight="1">
      <c r="A39" s="93" t="s">
        <v>217</v>
      </c>
      <c r="B39" s="98" t="s">
        <v>218</v>
      </c>
      <c r="C39" s="66" t="s">
        <v>480</v>
      </c>
      <c r="D39" s="66" t="s">
        <v>334</v>
      </c>
      <c r="E39" s="99">
        <v>286200</v>
      </c>
      <c r="F39" s="70" t="s">
        <v>471</v>
      </c>
      <c r="G39" s="95"/>
    </row>
    <row r="40" spans="1:7" ht="45.75" customHeight="1">
      <c r="A40" s="93" t="s">
        <v>217</v>
      </c>
      <c r="B40" s="98" t="s">
        <v>218</v>
      </c>
      <c r="C40" s="66" t="s">
        <v>379</v>
      </c>
      <c r="D40" s="66" t="s">
        <v>292</v>
      </c>
      <c r="E40" s="99">
        <v>451000</v>
      </c>
      <c r="F40" s="70" t="s">
        <v>471</v>
      </c>
      <c r="G40" s="95"/>
    </row>
    <row r="41" spans="1:7" ht="45.75" customHeight="1">
      <c r="A41" s="93" t="s">
        <v>217</v>
      </c>
      <c r="B41" s="98" t="s">
        <v>218</v>
      </c>
      <c r="C41" s="66" t="s">
        <v>297</v>
      </c>
      <c r="D41" s="66" t="s">
        <v>335</v>
      </c>
      <c r="E41" s="99">
        <v>11610</v>
      </c>
      <c r="F41" s="70" t="s">
        <v>471</v>
      </c>
      <c r="G41" s="64"/>
    </row>
    <row r="42" spans="1:7" ht="45.75" customHeight="1">
      <c r="A42" s="93" t="s">
        <v>217</v>
      </c>
      <c r="B42" s="98" t="s">
        <v>218</v>
      </c>
      <c r="C42" s="66" t="s">
        <v>297</v>
      </c>
      <c r="D42" s="66" t="s">
        <v>335</v>
      </c>
      <c r="E42" s="99">
        <v>11825</v>
      </c>
      <c r="F42" s="70" t="s">
        <v>471</v>
      </c>
      <c r="G42" s="64"/>
    </row>
    <row r="43" spans="1:7" ht="45.75" customHeight="1">
      <c r="A43" s="93" t="s">
        <v>217</v>
      </c>
      <c r="B43" s="98" t="s">
        <v>218</v>
      </c>
      <c r="C43" s="66" t="s">
        <v>449</v>
      </c>
      <c r="D43" s="66" t="s">
        <v>149</v>
      </c>
      <c r="E43" s="99">
        <v>156960</v>
      </c>
      <c r="F43" s="65" t="s">
        <v>305</v>
      </c>
      <c r="G43" s="64"/>
    </row>
    <row r="44" spans="1:7" ht="45.75" customHeight="1">
      <c r="A44" s="93" t="s">
        <v>217</v>
      </c>
      <c r="B44" s="98" t="s">
        <v>218</v>
      </c>
      <c r="C44" s="66" t="s">
        <v>380</v>
      </c>
      <c r="D44" s="66" t="s">
        <v>336</v>
      </c>
      <c r="E44" s="99">
        <v>623700</v>
      </c>
      <c r="F44" s="65" t="s">
        <v>305</v>
      </c>
      <c r="G44" s="64"/>
    </row>
    <row r="45" spans="1:7" ht="45.75" customHeight="1">
      <c r="A45" s="93" t="s">
        <v>217</v>
      </c>
      <c r="B45" s="98" t="s">
        <v>218</v>
      </c>
      <c r="C45" s="66" t="s">
        <v>381</v>
      </c>
      <c r="D45" s="66" t="s">
        <v>214</v>
      </c>
      <c r="E45" s="99">
        <v>75900</v>
      </c>
      <c r="F45" s="65" t="s">
        <v>305</v>
      </c>
      <c r="G45" s="64"/>
    </row>
    <row r="46" spans="1:7" ht="45.75" customHeight="1">
      <c r="A46" s="93" t="s">
        <v>217</v>
      </c>
      <c r="B46" s="98" t="s">
        <v>218</v>
      </c>
      <c r="C46" s="66" t="s">
        <v>444</v>
      </c>
      <c r="D46" s="66" t="s">
        <v>300</v>
      </c>
      <c r="E46" s="99">
        <v>103400</v>
      </c>
      <c r="F46" s="65" t="s">
        <v>305</v>
      </c>
      <c r="G46" s="64"/>
    </row>
    <row r="47" spans="1:7" ht="45.75" customHeight="1">
      <c r="A47" s="93" t="s">
        <v>217</v>
      </c>
      <c r="B47" s="98" t="s">
        <v>218</v>
      </c>
      <c r="C47" s="66" t="s">
        <v>73</v>
      </c>
      <c r="D47" s="66" t="s">
        <v>337</v>
      </c>
      <c r="E47" s="99">
        <v>15444</v>
      </c>
      <c r="F47" s="65" t="s">
        <v>305</v>
      </c>
      <c r="G47" s="95"/>
    </row>
    <row r="48" spans="1:7" ht="45.75" customHeight="1">
      <c r="A48" s="93" t="s">
        <v>217</v>
      </c>
      <c r="B48" s="98" t="s">
        <v>218</v>
      </c>
      <c r="C48" s="66" t="s">
        <v>409</v>
      </c>
      <c r="D48" s="66" t="s">
        <v>339</v>
      </c>
      <c r="E48" s="99">
        <v>11172940</v>
      </c>
      <c r="F48" s="65" t="s">
        <v>305</v>
      </c>
      <c r="G48" s="64"/>
    </row>
    <row r="49" spans="1:7" ht="45.75" customHeight="1">
      <c r="A49" s="93" t="s">
        <v>217</v>
      </c>
      <c r="B49" s="98" t="s">
        <v>218</v>
      </c>
      <c r="C49" s="66" t="s">
        <v>445</v>
      </c>
      <c r="D49" s="66" t="s">
        <v>151</v>
      </c>
      <c r="E49" s="99">
        <v>110654500</v>
      </c>
      <c r="F49" s="70" t="s">
        <v>471</v>
      </c>
      <c r="G49" s="64" t="s">
        <v>317</v>
      </c>
    </row>
    <row r="50" spans="1:7" ht="45.75" customHeight="1">
      <c r="A50" s="93" t="s">
        <v>217</v>
      </c>
      <c r="B50" s="98" t="s">
        <v>218</v>
      </c>
      <c r="C50" s="66" t="s">
        <v>279</v>
      </c>
      <c r="D50" s="66" t="s">
        <v>365</v>
      </c>
      <c r="E50" s="99">
        <v>3294500</v>
      </c>
      <c r="F50" s="70" t="s">
        <v>471</v>
      </c>
      <c r="G50" s="64"/>
    </row>
    <row r="51" spans="1:7" ht="45.75" customHeight="1">
      <c r="A51" s="93" t="s">
        <v>217</v>
      </c>
      <c r="B51" s="98" t="s">
        <v>218</v>
      </c>
      <c r="C51" s="66" t="s">
        <v>277</v>
      </c>
      <c r="D51" s="66" t="s">
        <v>152</v>
      </c>
      <c r="E51" s="99">
        <v>21792</v>
      </c>
      <c r="F51" s="70" t="s">
        <v>460</v>
      </c>
      <c r="G51" s="64"/>
    </row>
    <row r="52" spans="1:7" ht="45.75" customHeight="1">
      <c r="A52" s="93" t="s">
        <v>217</v>
      </c>
      <c r="B52" s="98" t="s">
        <v>218</v>
      </c>
      <c r="C52" s="66" t="s">
        <v>382</v>
      </c>
      <c r="D52" s="66" t="s">
        <v>340</v>
      </c>
      <c r="E52" s="99">
        <v>32700</v>
      </c>
      <c r="F52" s="65" t="s">
        <v>305</v>
      </c>
      <c r="G52" s="64"/>
    </row>
    <row r="53" spans="1:7" ht="45.75" customHeight="1">
      <c r="A53" s="93" t="s">
        <v>217</v>
      </c>
      <c r="B53" s="98" t="s">
        <v>218</v>
      </c>
      <c r="C53" s="66" t="s">
        <v>270</v>
      </c>
      <c r="D53" s="66" t="s">
        <v>328</v>
      </c>
      <c r="E53" s="99">
        <v>51646000</v>
      </c>
      <c r="F53" s="70" t="s">
        <v>471</v>
      </c>
      <c r="G53" s="64"/>
    </row>
    <row r="54" spans="1:7" ht="45.75" customHeight="1">
      <c r="A54" s="93" t="s">
        <v>217</v>
      </c>
      <c r="B54" s="98" t="s">
        <v>218</v>
      </c>
      <c r="C54" s="66" t="s">
        <v>294</v>
      </c>
      <c r="D54" s="66" t="s">
        <v>295</v>
      </c>
      <c r="E54" s="99">
        <v>34640340</v>
      </c>
      <c r="F54" s="70" t="s">
        <v>471</v>
      </c>
      <c r="G54" s="64"/>
    </row>
    <row r="55" spans="1:7" ht="45.75" customHeight="1">
      <c r="A55" s="104" t="s">
        <v>217</v>
      </c>
      <c r="B55" s="105" t="s">
        <v>218</v>
      </c>
      <c r="C55" s="125" t="s">
        <v>383</v>
      </c>
      <c r="D55" s="125" t="s">
        <v>452</v>
      </c>
      <c r="E55" s="126">
        <v>129600</v>
      </c>
      <c r="F55" s="65" t="s">
        <v>305</v>
      </c>
      <c r="G55" s="106"/>
    </row>
    <row r="56" spans="1:7" ht="45.75" customHeight="1">
      <c r="A56" s="93" t="s">
        <v>217</v>
      </c>
      <c r="B56" s="98" t="s">
        <v>218</v>
      </c>
      <c r="C56" s="66" t="s">
        <v>413</v>
      </c>
      <c r="D56" s="66" t="s">
        <v>451</v>
      </c>
      <c r="E56" s="99">
        <v>70400</v>
      </c>
      <c r="F56" s="108" t="s">
        <v>313</v>
      </c>
      <c r="G56" s="64"/>
    </row>
    <row r="57" spans="1:7" ht="45.75" customHeight="1">
      <c r="A57" s="93" t="s">
        <v>217</v>
      </c>
      <c r="B57" s="98" t="s">
        <v>218</v>
      </c>
      <c r="C57" s="66" t="s">
        <v>421</v>
      </c>
      <c r="D57" s="66" t="s">
        <v>155</v>
      </c>
      <c r="E57" s="99">
        <v>98875</v>
      </c>
      <c r="F57" s="65" t="s">
        <v>305</v>
      </c>
      <c r="G57" s="64"/>
    </row>
    <row r="58" spans="1:7" ht="45.75" customHeight="1">
      <c r="A58" s="93" t="s">
        <v>217</v>
      </c>
      <c r="B58" s="107" t="s">
        <v>218</v>
      </c>
      <c r="C58" s="66" t="s">
        <v>422</v>
      </c>
      <c r="D58" s="66" t="s">
        <v>341</v>
      </c>
      <c r="E58" s="99">
        <v>791340</v>
      </c>
      <c r="F58" s="65" t="s">
        <v>305</v>
      </c>
      <c r="G58" s="64"/>
    </row>
    <row r="59" spans="1:7" ht="45.75" customHeight="1">
      <c r="A59" s="93" t="s">
        <v>217</v>
      </c>
      <c r="B59" s="98" t="s">
        <v>218</v>
      </c>
      <c r="C59" s="66" t="s">
        <v>423</v>
      </c>
      <c r="D59" s="66" t="s">
        <v>341</v>
      </c>
      <c r="E59" s="99">
        <v>431640</v>
      </c>
      <c r="F59" s="65" t="s">
        <v>305</v>
      </c>
      <c r="G59" s="64"/>
    </row>
    <row r="60" spans="1:7" ht="45.75" customHeight="1">
      <c r="A60" s="93" t="s">
        <v>217</v>
      </c>
      <c r="B60" s="98" t="s">
        <v>218</v>
      </c>
      <c r="C60" s="66" t="s">
        <v>290</v>
      </c>
      <c r="D60" s="66" t="s">
        <v>342</v>
      </c>
      <c r="E60" s="99">
        <v>67650</v>
      </c>
      <c r="F60" s="65" t="s">
        <v>313</v>
      </c>
      <c r="G60" s="103"/>
    </row>
    <row r="61" spans="1:7" ht="45.75" customHeight="1">
      <c r="A61" s="93" t="s">
        <v>217</v>
      </c>
      <c r="B61" s="98" t="s">
        <v>218</v>
      </c>
      <c r="C61" s="66" t="s">
        <v>431</v>
      </c>
      <c r="D61" s="66" t="s">
        <v>343</v>
      </c>
      <c r="E61" s="99">
        <v>1460738</v>
      </c>
      <c r="F61" s="70" t="s">
        <v>471</v>
      </c>
      <c r="G61" s="64" t="s">
        <v>317</v>
      </c>
    </row>
    <row r="62" spans="1:7" ht="45.75" customHeight="1">
      <c r="A62" s="93" t="s">
        <v>217</v>
      </c>
      <c r="B62" s="98" t="s">
        <v>218</v>
      </c>
      <c r="C62" s="66" t="s">
        <v>431</v>
      </c>
      <c r="D62" s="66" t="s">
        <v>177</v>
      </c>
      <c r="E62" s="99">
        <v>2273472</v>
      </c>
      <c r="F62" s="65" t="s">
        <v>305</v>
      </c>
      <c r="G62" s="64" t="s">
        <v>317</v>
      </c>
    </row>
    <row r="63" spans="1:7" ht="54" customHeight="1">
      <c r="A63" s="93" t="s">
        <v>217</v>
      </c>
      <c r="B63" s="98" t="s">
        <v>218</v>
      </c>
      <c r="C63" s="66" t="s">
        <v>274</v>
      </c>
      <c r="D63" s="66" t="s">
        <v>151</v>
      </c>
      <c r="E63" s="99">
        <v>261183154</v>
      </c>
      <c r="F63" s="65" t="s">
        <v>305</v>
      </c>
      <c r="G63" s="64" t="s">
        <v>317</v>
      </c>
    </row>
    <row r="64" spans="1:7" ht="53.25" customHeight="1">
      <c r="A64" s="93" t="s">
        <v>217</v>
      </c>
      <c r="B64" s="98" t="s">
        <v>218</v>
      </c>
      <c r="C64" s="66" t="s">
        <v>284</v>
      </c>
      <c r="D64" s="66" t="s">
        <v>179</v>
      </c>
      <c r="E64" s="99">
        <v>290485000</v>
      </c>
      <c r="F64" s="65" t="s">
        <v>305</v>
      </c>
      <c r="G64" s="64"/>
    </row>
    <row r="65" spans="1:7" ht="45.75" customHeight="1">
      <c r="A65" s="93" t="s">
        <v>217</v>
      </c>
      <c r="B65" s="98" t="s">
        <v>218</v>
      </c>
      <c r="C65" s="66" t="s">
        <v>419</v>
      </c>
      <c r="D65" s="66" t="s">
        <v>327</v>
      </c>
      <c r="E65" s="99">
        <v>1750328</v>
      </c>
      <c r="F65" s="65" t="s">
        <v>305</v>
      </c>
      <c r="G65" s="64"/>
    </row>
    <row r="66" spans="1:7" ht="45.75" customHeight="1">
      <c r="A66" s="93" t="s">
        <v>217</v>
      </c>
      <c r="B66" s="98" t="s">
        <v>218</v>
      </c>
      <c r="C66" s="66" t="s">
        <v>420</v>
      </c>
      <c r="D66" s="66" t="s">
        <v>327</v>
      </c>
      <c r="E66" s="99">
        <v>2700500</v>
      </c>
      <c r="F66" s="65" t="s">
        <v>305</v>
      </c>
      <c r="G66" s="64"/>
    </row>
    <row r="67" spans="1:7" ht="45.75" customHeight="1">
      <c r="A67" s="93" t="s">
        <v>217</v>
      </c>
      <c r="B67" s="98" t="s">
        <v>218</v>
      </c>
      <c r="C67" s="66" t="s">
        <v>286</v>
      </c>
      <c r="D67" s="66" t="s">
        <v>151</v>
      </c>
      <c r="E67" s="99">
        <v>1998920</v>
      </c>
      <c r="F67" s="70" t="s">
        <v>471</v>
      </c>
      <c r="G67" s="95" t="s">
        <v>317</v>
      </c>
    </row>
    <row r="68" spans="1:7" ht="45.75" customHeight="1">
      <c r="A68" s="93" t="s">
        <v>217</v>
      </c>
      <c r="B68" s="98" t="s">
        <v>218</v>
      </c>
      <c r="C68" s="66" t="s">
        <v>311</v>
      </c>
      <c r="D68" s="66" t="s">
        <v>151</v>
      </c>
      <c r="E68" s="99">
        <v>3855060</v>
      </c>
      <c r="F68" s="70" t="s">
        <v>471</v>
      </c>
      <c r="G68" s="95" t="s">
        <v>317</v>
      </c>
    </row>
    <row r="69" spans="1:7" ht="45.75" customHeight="1">
      <c r="A69" s="93" t="s">
        <v>217</v>
      </c>
      <c r="B69" s="98" t="s">
        <v>218</v>
      </c>
      <c r="C69" s="66" t="s">
        <v>289</v>
      </c>
      <c r="D69" s="66" t="s">
        <v>366</v>
      </c>
      <c r="E69" s="99">
        <v>330000</v>
      </c>
      <c r="F69" s="65" t="s">
        <v>305</v>
      </c>
      <c r="G69" s="95"/>
    </row>
    <row r="70" spans="1:7" ht="45.75" customHeight="1">
      <c r="A70" s="93" t="s">
        <v>217</v>
      </c>
      <c r="B70" s="98" t="s">
        <v>218</v>
      </c>
      <c r="C70" s="66" t="s">
        <v>288</v>
      </c>
      <c r="D70" s="66" t="s">
        <v>203</v>
      </c>
      <c r="E70" s="99">
        <v>231000</v>
      </c>
      <c r="F70" s="65" t="s">
        <v>305</v>
      </c>
      <c r="G70" s="95"/>
    </row>
    <row r="71" spans="1:7" ht="45.75" customHeight="1">
      <c r="A71" s="93" t="s">
        <v>217</v>
      </c>
      <c r="B71" s="98" t="s">
        <v>218</v>
      </c>
      <c r="C71" s="66" t="s">
        <v>432</v>
      </c>
      <c r="D71" s="66" t="s">
        <v>216</v>
      </c>
      <c r="E71" s="99">
        <v>12376775</v>
      </c>
      <c r="F71" s="65" t="s">
        <v>305</v>
      </c>
      <c r="G71" s="95"/>
    </row>
    <row r="72" spans="1:7" ht="45.75" customHeight="1">
      <c r="A72" s="93" t="s">
        <v>217</v>
      </c>
      <c r="B72" s="98" t="s">
        <v>218</v>
      </c>
      <c r="C72" s="66" t="s">
        <v>61</v>
      </c>
      <c r="D72" s="66" t="s">
        <v>160</v>
      </c>
      <c r="E72" s="99">
        <v>1091852</v>
      </c>
      <c r="F72" s="65" t="s">
        <v>305</v>
      </c>
      <c r="G72" s="64"/>
    </row>
    <row r="73" spans="1:7" ht="45.75" customHeight="1">
      <c r="A73" s="93" t="s">
        <v>217</v>
      </c>
      <c r="B73" s="98" t="s">
        <v>218</v>
      </c>
      <c r="C73" s="66" t="s">
        <v>433</v>
      </c>
      <c r="D73" s="66" t="s">
        <v>344</v>
      </c>
      <c r="E73" s="99">
        <v>2553096</v>
      </c>
      <c r="F73" s="65" t="s">
        <v>305</v>
      </c>
      <c r="G73" s="64"/>
    </row>
    <row r="74" spans="1:7" ht="45.75" customHeight="1">
      <c r="A74" s="93" t="s">
        <v>217</v>
      </c>
      <c r="B74" s="98" t="s">
        <v>218</v>
      </c>
      <c r="C74" s="66" t="s">
        <v>427</v>
      </c>
      <c r="D74" s="66" t="s">
        <v>161</v>
      </c>
      <c r="E74" s="99">
        <v>1509200</v>
      </c>
      <c r="F74" s="65" t="s">
        <v>305</v>
      </c>
      <c r="G74" s="64"/>
    </row>
    <row r="75" spans="1:7" ht="45.75" customHeight="1">
      <c r="A75" s="93" t="s">
        <v>217</v>
      </c>
      <c r="B75" s="98" t="s">
        <v>218</v>
      </c>
      <c r="C75" s="66" t="s">
        <v>426</v>
      </c>
      <c r="D75" s="66" t="s">
        <v>345</v>
      </c>
      <c r="E75" s="99">
        <v>1298000</v>
      </c>
      <c r="F75" s="65" t="s">
        <v>305</v>
      </c>
      <c r="G75" s="64"/>
    </row>
    <row r="76" spans="1:7" ht="45.75" customHeight="1">
      <c r="A76" s="93" t="s">
        <v>217</v>
      </c>
      <c r="B76" s="98" t="s">
        <v>218</v>
      </c>
      <c r="C76" s="66" t="s">
        <v>425</v>
      </c>
      <c r="D76" s="66" t="s">
        <v>346</v>
      </c>
      <c r="E76" s="99">
        <v>1543300</v>
      </c>
      <c r="F76" s="70" t="s">
        <v>471</v>
      </c>
      <c r="G76" s="64"/>
    </row>
    <row r="77" spans="1:7" ht="45.75" customHeight="1">
      <c r="A77" s="93" t="s">
        <v>217</v>
      </c>
      <c r="B77" s="98" t="s">
        <v>218</v>
      </c>
      <c r="C77" s="66" t="s">
        <v>424</v>
      </c>
      <c r="D77" s="66" t="s">
        <v>164</v>
      </c>
      <c r="E77" s="99">
        <v>44912769</v>
      </c>
      <c r="F77" s="65" t="s">
        <v>305</v>
      </c>
      <c r="G77" s="64"/>
    </row>
    <row r="78" spans="1:7" ht="45.75" customHeight="1">
      <c r="A78" s="93" t="s">
        <v>217</v>
      </c>
      <c r="B78" s="98" t="s">
        <v>218</v>
      </c>
      <c r="C78" s="66" t="s">
        <v>369</v>
      </c>
      <c r="D78" s="66" t="s">
        <v>151</v>
      </c>
      <c r="E78" s="99">
        <v>690444149</v>
      </c>
      <c r="F78" s="70" t="s">
        <v>471</v>
      </c>
      <c r="G78" s="64" t="s">
        <v>317</v>
      </c>
    </row>
    <row r="79" spans="1:7" ht="45.75" customHeight="1">
      <c r="A79" s="93" t="s">
        <v>217</v>
      </c>
      <c r="B79" s="98" t="s">
        <v>218</v>
      </c>
      <c r="C79" s="66" t="s">
        <v>107</v>
      </c>
      <c r="D79" s="66" t="s">
        <v>183</v>
      </c>
      <c r="E79" s="99">
        <v>64800</v>
      </c>
      <c r="F79" s="65" t="s">
        <v>305</v>
      </c>
      <c r="G79" s="64"/>
    </row>
    <row r="80" spans="1:7" ht="45.75" customHeight="1">
      <c r="A80" s="93" t="s">
        <v>217</v>
      </c>
      <c r="B80" s="98" t="s">
        <v>218</v>
      </c>
      <c r="C80" s="66" t="s">
        <v>414</v>
      </c>
      <c r="D80" s="66" t="s">
        <v>195</v>
      </c>
      <c r="E80" s="99">
        <v>648000</v>
      </c>
      <c r="F80" s="65" t="s">
        <v>305</v>
      </c>
      <c r="G80" s="67" t="s">
        <v>317</v>
      </c>
    </row>
    <row r="81" spans="1:7" ht="45.75" customHeight="1">
      <c r="A81" s="93" t="s">
        <v>217</v>
      </c>
      <c r="B81" s="98" t="s">
        <v>218</v>
      </c>
      <c r="C81" s="66" t="s">
        <v>384</v>
      </c>
      <c r="D81" s="66" t="s">
        <v>183</v>
      </c>
      <c r="E81" s="99">
        <v>400182</v>
      </c>
      <c r="F81" s="65" t="s">
        <v>305</v>
      </c>
      <c r="G81" s="67"/>
    </row>
    <row r="82" spans="1:7" ht="45.75" customHeight="1">
      <c r="A82" s="93" t="s">
        <v>217</v>
      </c>
      <c r="B82" s="98" t="s">
        <v>218</v>
      </c>
      <c r="C82" s="66" t="s">
        <v>484</v>
      </c>
      <c r="D82" s="66" t="s">
        <v>344</v>
      </c>
      <c r="E82" s="99">
        <v>1476342</v>
      </c>
      <c r="F82" s="65" t="s">
        <v>305</v>
      </c>
      <c r="G82" s="64" t="s">
        <v>317</v>
      </c>
    </row>
    <row r="83" spans="1:7" ht="45.75" customHeight="1">
      <c r="A83" s="93" t="s">
        <v>217</v>
      </c>
      <c r="B83" s="98" t="s">
        <v>218</v>
      </c>
      <c r="C83" s="66" t="s">
        <v>485</v>
      </c>
      <c r="D83" s="66" t="s">
        <v>183</v>
      </c>
      <c r="E83" s="99">
        <v>1304689</v>
      </c>
      <c r="F83" s="65" t="s">
        <v>305</v>
      </c>
      <c r="G83" s="64"/>
    </row>
    <row r="84" spans="1:7" ht="45.75" customHeight="1">
      <c r="A84" s="93" t="s">
        <v>217</v>
      </c>
      <c r="B84" s="98" t="s">
        <v>218</v>
      </c>
      <c r="C84" s="66" t="s">
        <v>415</v>
      </c>
      <c r="D84" s="66" t="s">
        <v>347</v>
      </c>
      <c r="E84" s="99">
        <v>261600</v>
      </c>
      <c r="F84" s="65" t="s">
        <v>305</v>
      </c>
      <c r="G84" s="67"/>
    </row>
    <row r="85" spans="1:7" ht="45.75" customHeight="1">
      <c r="A85" s="93" t="s">
        <v>217</v>
      </c>
      <c r="B85" s="98" t="s">
        <v>218</v>
      </c>
      <c r="C85" s="66" t="s">
        <v>416</v>
      </c>
      <c r="D85" s="66" t="s">
        <v>160</v>
      </c>
      <c r="E85" s="99">
        <v>4841586</v>
      </c>
      <c r="F85" s="65" t="s">
        <v>305</v>
      </c>
      <c r="G85" s="64"/>
    </row>
    <row r="86" spans="1:7" ht="40.5">
      <c r="A86" s="93" t="s">
        <v>217</v>
      </c>
      <c r="B86" s="98" t="s">
        <v>218</v>
      </c>
      <c r="C86" s="66" t="s">
        <v>417</v>
      </c>
      <c r="D86" s="66" t="s">
        <v>188</v>
      </c>
      <c r="E86" s="99">
        <v>4666856</v>
      </c>
      <c r="F86" s="65" t="s">
        <v>305</v>
      </c>
      <c r="G86" s="64"/>
    </row>
    <row r="87" spans="1:7" ht="40.5">
      <c r="A87" s="93" t="s">
        <v>217</v>
      </c>
      <c r="B87" s="98" t="s">
        <v>218</v>
      </c>
      <c r="C87" s="66" t="s">
        <v>418</v>
      </c>
      <c r="D87" s="66" t="s">
        <v>188</v>
      </c>
      <c r="E87" s="99">
        <v>5893424</v>
      </c>
      <c r="F87" s="65" t="s">
        <v>305</v>
      </c>
      <c r="G87" s="64"/>
    </row>
    <row r="88" spans="1:7" ht="45.75" customHeight="1">
      <c r="A88" s="93" t="s">
        <v>217</v>
      </c>
      <c r="B88" s="98" t="s">
        <v>218</v>
      </c>
      <c r="C88" s="66" t="s">
        <v>385</v>
      </c>
      <c r="D88" s="66" t="s">
        <v>348</v>
      </c>
      <c r="E88" s="99">
        <v>78525544</v>
      </c>
      <c r="F88" s="65" t="s">
        <v>305</v>
      </c>
      <c r="G88" s="64"/>
    </row>
    <row r="89" spans="1:7" ht="45.75" customHeight="1">
      <c r="A89" s="93" t="s">
        <v>217</v>
      </c>
      <c r="B89" s="98" t="s">
        <v>218</v>
      </c>
      <c r="C89" s="66" t="s">
        <v>116</v>
      </c>
      <c r="D89" s="66" t="s">
        <v>344</v>
      </c>
      <c r="E89" s="99">
        <v>6126557</v>
      </c>
      <c r="F89" s="65" t="s">
        <v>305</v>
      </c>
      <c r="G89" s="64" t="s">
        <v>317</v>
      </c>
    </row>
    <row r="90" spans="1:7" ht="45.75" customHeight="1">
      <c r="A90" s="93" t="s">
        <v>217</v>
      </c>
      <c r="B90" s="98" t="s">
        <v>218</v>
      </c>
      <c r="C90" s="66" t="s">
        <v>117</v>
      </c>
      <c r="D90" s="66" t="s">
        <v>349</v>
      </c>
      <c r="E90" s="99">
        <v>4497166</v>
      </c>
      <c r="F90" s="65" t="s">
        <v>305</v>
      </c>
      <c r="G90" s="64"/>
    </row>
    <row r="91" spans="1:7" ht="45.75" customHeight="1">
      <c r="A91" s="93" t="s">
        <v>217</v>
      </c>
      <c r="B91" s="98" t="s">
        <v>218</v>
      </c>
      <c r="C91" s="66" t="s">
        <v>386</v>
      </c>
      <c r="D91" s="66" t="s">
        <v>348</v>
      </c>
      <c r="E91" s="99">
        <v>12574595</v>
      </c>
      <c r="F91" s="65" t="s">
        <v>305</v>
      </c>
      <c r="G91" s="67"/>
    </row>
    <row r="92" spans="1:7" ht="45.75" customHeight="1">
      <c r="A92" s="93" t="s">
        <v>217</v>
      </c>
      <c r="B92" s="98" t="s">
        <v>218</v>
      </c>
      <c r="C92" s="66" t="s">
        <v>387</v>
      </c>
      <c r="D92" s="66" t="s">
        <v>350</v>
      </c>
      <c r="E92" s="99">
        <v>329444</v>
      </c>
      <c r="F92" s="65" t="s">
        <v>305</v>
      </c>
      <c r="G92" s="64"/>
    </row>
    <row r="93" spans="1:7" ht="45.75" customHeight="1">
      <c r="A93" s="93" t="s">
        <v>217</v>
      </c>
      <c r="B93" s="98" t="s">
        <v>218</v>
      </c>
      <c r="C93" s="66" t="s">
        <v>388</v>
      </c>
      <c r="D93" s="66" t="s">
        <v>344</v>
      </c>
      <c r="E93" s="99">
        <v>15348498</v>
      </c>
      <c r="F93" s="65" t="s">
        <v>305</v>
      </c>
      <c r="G93" s="64"/>
    </row>
    <row r="94" spans="1:7" ht="45.75" customHeight="1">
      <c r="A94" s="93" t="s">
        <v>217</v>
      </c>
      <c r="B94" s="98" t="s">
        <v>218</v>
      </c>
      <c r="C94" s="66" t="s">
        <v>389</v>
      </c>
      <c r="D94" s="66" t="s">
        <v>351</v>
      </c>
      <c r="E94" s="99">
        <v>4882000</v>
      </c>
      <c r="F94" s="65" t="s">
        <v>305</v>
      </c>
      <c r="G94" s="64"/>
    </row>
    <row r="95" spans="1:7" ht="45.75" customHeight="1">
      <c r="A95" s="93" t="s">
        <v>217</v>
      </c>
      <c r="B95" s="98" t="s">
        <v>218</v>
      </c>
      <c r="C95" s="66" t="s">
        <v>390</v>
      </c>
      <c r="D95" s="66" t="s">
        <v>151</v>
      </c>
      <c r="E95" s="99">
        <v>316300534</v>
      </c>
      <c r="F95" s="70" t="s">
        <v>471</v>
      </c>
      <c r="G95" s="64" t="s">
        <v>317</v>
      </c>
    </row>
    <row r="96" spans="1:7" ht="45.75" customHeight="1">
      <c r="A96" s="93" t="s">
        <v>217</v>
      </c>
      <c r="B96" s="98" t="s">
        <v>218</v>
      </c>
      <c r="C96" s="66" t="s">
        <v>370</v>
      </c>
      <c r="D96" s="66" t="s">
        <v>351</v>
      </c>
      <c r="E96" s="99">
        <v>995460</v>
      </c>
      <c r="F96" s="65" t="s">
        <v>305</v>
      </c>
      <c r="G96" s="64"/>
    </row>
    <row r="97" spans="1:7" ht="45.75" customHeight="1">
      <c r="A97" s="93" t="s">
        <v>217</v>
      </c>
      <c r="B97" s="98" t="s">
        <v>218</v>
      </c>
      <c r="C97" s="66" t="s">
        <v>391</v>
      </c>
      <c r="D97" s="66" t="s">
        <v>352</v>
      </c>
      <c r="E97" s="99">
        <v>6043500</v>
      </c>
      <c r="F97" s="65" t="s">
        <v>305</v>
      </c>
      <c r="G97" s="67"/>
    </row>
    <row r="98" spans="1:7" ht="45.75" customHeight="1">
      <c r="A98" s="93" t="s">
        <v>217</v>
      </c>
      <c r="B98" s="98" t="s">
        <v>218</v>
      </c>
      <c r="C98" s="66" t="s">
        <v>392</v>
      </c>
      <c r="D98" s="66" t="s">
        <v>183</v>
      </c>
      <c r="E98" s="99">
        <v>2375400</v>
      </c>
      <c r="F98" s="65" t="s">
        <v>305</v>
      </c>
      <c r="G98" s="67"/>
    </row>
    <row r="99" spans="1:7" ht="45.75" customHeight="1">
      <c r="A99" s="93" t="s">
        <v>217</v>
      </c>
      <c r="B99" s="98" t="s">
        <v>218</v>
      </c>
      <c r="C99" s="66" t="s">
        <v>278</v>
      </c>
      <c r="D99" s="66" t="s">
        <v>157</v>
      </c>
      <c r="E99" s="99">
        <v>387168</v>
      </c>
      <c r="F99" s="70" t="s">
        <v>471</v>
      </c>
      <c r="G99" s="64"/>
    </row>
    <row r="100" spans="1:7" ht="45.75" customHeight="1">
      <c r="A100" s="93" t="s">
        <v>217</v>
      </c>
      <c r="B100" s="98" t="s">
        <v>218</v>
      </c>
      <c r="C100" s="66" t="s">
        <v>275</v>
      </c>
      <c r="D100" s="66" t="s">
        <v>158</v>
      </c>
      <c r="E100" s="99">
        <v>1738070</v>
      </c>
      <c r="F100" s="70" t="s">
        <v>471</v>
      </c>
      <c r="G100" s="64"/>
    </row>
    <row r="101" spans="1:7" ht="45.75" customHeight="1">
      <c r="A101" s="93" t="s">
        <v>217</v>
      </c>
      <c r="B101" s="98" t="s">
        <v>218</v>
      </c>
      <c r="C101" s="66" t="s">
        <v>287</v>
      </c>
      <c r="D101" s="66" t="s">
        <v>353</v>
      </c>
      <c r="E101" s="99">
        <v>71500</v>
      </c>
      <c r="F101" s="65" t="s">
        <v>305</v>
      </c>
      <c r="G101" s="95"/>
    </row>
    <row r="102" spans="1:7" ht="45.75" customHeight="1">
      <c r="A102" s="93" t="s">
        <v>217</v>
      </c>
      <c r="B102" s="98" t="s">
        <v>218</v>
      </c>
      <c r="C102" s="66" t="s">
        <v>434</v>
      </c>
      <c r="D102" s="66" t="s">
        <v>352</v>
      </c>
      <c r="E102" s="99">
        <v>946027</v>
      </c>
      <c r="F102" s="65" t="s">
        <v>305</v>
      </c>
      <c r="G102" s="64"/>
    </row>
    <row r="103" spans="1:7" ht="45.75" customHeight="1">
      <c r="A103" s="93" t="s">
        <v>217</v>
      </c>
      <c r="B103" s="98" t="s">
        <v>218</v>
      </c>
      <c r="C103" s="66" t="s">
        <v>393</v>
      </c>
      <c r="D103" s="66" t="s">
        <v>193</v>
      </c>
      <c r="E103" s="99">
        <v>453471</v>
      </c>
      <c r="F103" s="65" t="s">
        <v>305</v>
      </c>
      <c r="G103" s="64" t="s">
        <v>367</v>
      </c>
    </row>
    <row r="104" spans="1:7" ht="45.75" customHeight="1">
      <c r="A104" s="93" t="s">
        <v>217</v>
      </c>
      <c r="B104" s="98" t="s">
        <v>218</v>
      </c>
      <c r="C104" s="66" t="s">
        <v>483</v>
      </c>
      <c r="D104" s="66" t="s">
        <v>194</v>
      </c>
      <c r="E104" s="99">
        <v>463125</v>
      </c>
      <c r="F104" s="65" t="s">
        <v>305</v>
      </c>
      <c r="G104" s="64"/>
    </row>
    <row r="105" spans="1:7" ht="45.75" customHeight="1">
      <c r="A105" s="93" t="s">
        <v>217</v>
      </c>
      <c r="B105" s="98" t="s">
        <v>218</v>
      </c>
      <c r="C105" s="66" t="s">
        <v>394</v>
      </c>
      <c r="D105" s="66" t="s">
        <v>183</v>
      </c>
      <c r="E105" s="99">
        <v>552612</v>
      </c>
      <c r="F105" s="65" t="s">
        <v>305</v>
      </c>
      <c r="G105" s="64"/>
    </row>
    <row r="106" spans="1:7" ht="45.75" customHeight="1">
      <c r="A106" s="93" t="s">
        <v>217</v>
      </c>
      <c r="B106" s="98" t="s">
        <v>218</v>
      </c>
      <c r="C106" s="66" t="s">
        <v>374</v>
      </c>
      <c r="D106" s="66" t="s">
        <v>344</v>
      </c>
      <c r="E106" s="99">
        <v>9832234</v>
      </c>
      <c r="F106" s="65" t="s">
        <v>305</v>
      </c>
      <c r="G106" s="64" t="s">
        <v>306</v>
      </c>
    </row>
    <row r="107" spans="1:7" ht="45.75" customHeight="1">
      <c r="A107" s="93" t="s">
        <v>217</v>
      </c>
      <c r="B107" s="98" t="s">
        <v>218</v>
      </c>
      <c r="C107" s="66" t="s">
        <v>395</v>
      </c>
      <c r="D107" s="66" t="s">
        <v>183</v>
      </c>
      <c r="E107" s="99">
        <v>47190</v>
      </c>
      <c r="F107" s="65" t="s">
        <v>305</v>
      </c>
      <c r="G107" s="64"/>
    </row>
    <row r="108" spans="1:7" ht="45.75" customHeight="1">
      <c r="A108" s="93" t="s">
        <v>217</v>
      </c>
      <c r="B108" s="98" t="s">
        <v>218</v>
      </c>
      <c r="C108" s="66" t="s">
        <v>396</v>
      </c>
      <c r="D108" s="66" t="s">
        <v>344</v>
      </c>
      <c r="E108" s="99">
        <v>97614</v>
      </c>
      <c r="F108" s="65" t="s">
        <v>305</v>
      </c>
      <c r="G108" s="64"/>
    </row>
    <row r="109" spans="1:7" ht="45.75" customHeight="1">
      <c r="A109" s="93" t="s">
        <v>217</v>
      </c>
      <c r="B109" s="98" t="s">
        <v>218</v>
      </c>
      <c r="C109" s="66" t="s">
        <v>436</v>
      </c>
      <c r="D109" s="66" t="s">
        <v>160</v>
      </c>
      <c r="E109" s="99">
        <v>11689487</v>
      </c>
      <c r="F109" s="65" t="s">
        <v>305</v>
      </c>
      <c r="G109" s="64"/>
    </row>
    <row r="110" spans="1:7" ht="45.75" customHeight="1">
      <c r="A110" s="93" t="s">
        <v>217</v>
      </c>
      <c r="B110" s="98" t="s">
        <v>218</v>
      </c>
      <c r="C110" s="66" t="s">
        <v>435</v>
      </c>
      <c r="D110" s="66" t="s">
        <v>164</v>
      </c>
      <c r="E110" s="99">
        <v>14447756</v>
      </c>
      <c r="F110" s="65" t="s">
        <v>305</v>
      </c>
      <c r="G110" s="64"/>
    </row>
    <row r="111" spans="1:7" ht="45.75" customHeight="1">
      <c r="A111" s="93" t="s">
        <v>217</v>
      </c>
      <c r="B111" s="98" t="s">
        <v>218</v>
      </c>
      <c r="C111" s="66" t="s">
        <v>437</v>
      </c>
      <c r="D111" s="66" t="s">
        <v>164</v>
      </c>
      <c r="E111" s="99">
        <v>13077260</v>
      </c>
      <c r="F111" s="65" t="s">
        <v>305</v>
      </c>
      <c r="G111" s="64"/>
    </row>
    <row r="112" spans="1:7" ht="45.75" customHeight="1">
      <c r="A112" s="93" t="s">
        <v>217</v>
      </c>
      <c r="B112" s="98" t="s">
        <v>218</v>
      </c>
      <c r="C112" s="66" t="s">
        <v>397</v>
      </c>
      <c r="D112" s="66" t="s">
        <v>344</v>
      </c>
      <c r="E112" s="99">
        <v>167675</v>
      </c>
      <c r="F112" s="65" t="s">
        <v>305</v>
      </c>
      <c r="G112" s="64"/>
    </row>
    <row r="113" spans="1:7" ht="45.75" customHeight="1">
      <c r="A113" s="93" t="s">
        <v>217</v>
      </c>
      <c r="B113" s="98" t="s">
        <v>218</v>
      </c>
      <c r="C113" s="66" t="s">
        <v>398</v>
      </c>
      <c r="D113" s="66" t="s">
        <v>349</v>
      </c>
      <c r="E113" s="99">
        <v>422840</v>
      </c>
      <c r="F113" s="65" t="s">
        <v>305</v>
      </c>
      <c r="G113" s="64"/>
    </row>
    <row r="114" spans="1:7" ht="45.75" customHeight="1">
      <c r="A114" s="93" t="s">
        <v>217</v>
      </c>
      <c r="B114" s="98" t="s">
        <v>218</v>
      </c>
      <c r="C114" s="66" t="s">
        <v>399</v>
      </c>
      <c r="D114" s="66" t="s">
        <v>429</v>
      </c>
      <c r="E114" s="99">
        <v>27413100</v>
      </c>
      <c r="F114" s="70" t="s">
        <v>471</v>
      </c>
      <c r="G114" s="64"/>
    </row>
    <row r="115" spans="1:7" ht="45.75" customHeight="1">
      <c r="A115" s="93" t="s">
        <v>217</v>
      </c>
      <c r="B115" s="98" t="s">
        <v>218</v>
      </c>
      <c r="C115" s="66" t="s">
        <v>400</v>
      </c>
      <c r="D115" s="66" t="s">
        <v>195</v>
      </c>
      <c r="E115" s="99">
        <v>1893082</v>
      </c>
      <c r="F115" s="65" t="s">
        <v>305</v>
      </c>
      <c r="G115" s="64"/>
    </row>
    <row r="116" spans="1:7" s="5" customFormat="1" ht="45.75" customHeight="1">
      <c r="A116" s="93" t="s">
        <v>217</v>
      </c>
      <c r="B116" s="98" t="s">
        <v>218</v>
      </c>
      <c r="C116" s="66" t="s">
        <v>401</v>
      </c>
      <c r="D116" s="66" t="s">
        <v>349</v>
      </c>
      <c r="E116" s="99">
        <v>991069</v>
      </c>
      <c r="F116" s="65" t="s">
        <v>305</v>
      </c>
      <c r="G116" s="64"/>
    </row>
    <row r="117" spans="1:7" s="5" customFormat="1" ht="45.75" customHeight="1">
      <c r="A117" s="93" t="s">
        <v>217</v>
      </c>
      <c r="B117" s="98" t="s">
        <v>218</v>
      </c>
      <c r="C117" s="66" t="s">
        <v>402</v>
      </c>
      <c r="D117" s="66" t="s">
        <v>349</v>
      </c>
      <c r="E117" s="99">
        <v>1172186</v>
      </c>
      <c r="F117" s="65" t="s">
        <v>305</v>
      </c>
      <c r="G117" s="64"/>
    </row>
    <row r="118" spans="1:7" s="5" customFormat="1" ht="45.75" customHeight="1">
      <c r="A118" s="93" t="s">
        <v>217</v>
      </c>
      <c r="B118" s="98" t="s">
        <v>218</v>
      </c>
      <c r="C118" s="66" t="s">
        <v>403</v>
      </c>
      <c r="D118" s="66" t="s">
        <v>354</v>
      </c>
      <c r="E118" s="99">
        <v>550000</v>
      </c>
      <c r="F118" s="65" t="s">
        <v>305</v>
      </c>
      <c r="G118" s="64"/>
    </row>
    <row r="119" spans="1:7" s="5" customFormat="1" ht="45.75" customHeight="1">
      <c r="A119" s="93" t="s">
        <v>217</v>
      </c>
      <c r="B119" s="98" t="s">
        <v>218</v>
      </c>
      <c r="C119" s="66" t="s">
        <v>404</v>
      </c>
      <c r="D119" s="66" t="s">
        <v>429</v>
      </c>
      <c r="E119" s="99">
        <v>163977990</v>
      </c>
      <c r="F119" s="70" t="s">
        <v>471</v>
      </c>
      <c r="G119" s="64"/>
    </row>
    <row r="120" spans="1:7" s="5" customFormat="1" ht="45.75" customHeight="1">
      <c r="A120" s="93" t="s">
        <v>217</v>
      </c>
      <c r="B120" s="98" t="s">
        <v>218</v>
      </c>
      <c r="C120" s="66" t="s">
        <v>430</v>
      </c>
      <c r="D120" s="66" t="s">
        <v>428</v>
      </c>
      <c r="E120" s="99">
        <v>386100</v>
      </c>
      <c r="F120" s="65" t="s">
        <v>305</v>
      </c>
      <c r="G120" s="64"/>
    </row>
    <row r="121" spans="1:7" s="5" customFormat="1" ht="45.75" customHeight="1">
      <c r="A121" s="93" t="s">
        <v>217</v>
      </c>
      <c r="B121" s="98" t="s">
        <v>218</v>
      </c>
      <c r="C121" s="66" t="s">
        <v>438</v>
      </c>
      <c r="D121" s="66" t="s">
        <v>160</v>
      </c>
      <c r="E121" s="99">
        <v>1883245</v>
      </c>
      <c r="F121" s="65" t="s">
        <v>305</v>
      </c>
      <c r="G121" s="95"/>
    </row>
    <row r="122" spans="1:7" s="5" customFormat="1" ht="45.75" customHeight="1">
      <c r="A122" s="93" t="s">
        <v>217</v>
      </c>
      <c r="B122" s="98" t="s">
        <v>218</v>
      </c>
      <c r="C122" s="66" t="s">
        <v>281</v>
      </c>
      <c r="D122" s="66" t="s">
        <v>453</v>
      </c>
      <c r="E122" s="99">
        <v>437800</v>
      </c>
      <c r="F122" s="65" t="s">
        <v>305</v>
      </c>
      <c r="G122" s="64"/>
    </row>
    <row r="123" spans="1:7" s="5" customFormat="1" ht="45.75" customHeight="1">
      <c r="A123" s="104" t="s">
        <v>217</v>
      </c>
      <c r="B123" s="105" t="s">
        <v>218</v>
      </c>
      <c r="C123" s="125" t="s">
        <v>269</v>
      </c>
      <c r="D123" s="125" t="s">
        <v>214</v>
      </c>
      <c r="E123" s="126">
        <v>87131</v>
      </c>
      <c r="F123" s="65" t="s">
        <v>305</v>
      </c>
      <c r="G123" s="106"/>
    </row>
    <row r="124" spans="1:7" s="5" customFormat="1" ht="45.75" customHeight="1">
      <c r="A124" s="93" t="s">
        <v>217</v>
      </c>
      <c r="B124" s="98" t="s">
        <v>218</v>
      </c>
      <c r="C124" s="66" t="s">
        <v>268</v>
      </c>
      <c r="D124" s="66" t="s">
        <v>299</v>
      </c>
      <c r="E124" s="99">
        <v>246400</v>
      </c>
      <c r="F124" s="65" t="s">
        <v>305</v>
      </c>
      <c r="G124" s="64"/>
    </row>
    <row r="125" spans="1:7" s="5" customFormat="1" ht="45.75" customHeight="1">
      <c r="A125" s="93" t="s">
        <v>217</v>
      </c>
      <c r="B125" s="98" t="s">
        <v>218</v>
      </c>
      <c r="C125" s="66" t="s">
        <v>447</v>
      </c>
      <c r="D125" s="66" t="s">
        <v>188</v>
      </c>
      <c r="E125" s="99">
        <v>472103</v>
      </c>
      <c r="F125" s="65" t="s">
        <v>305</v>
      </c>
      <c r="G125" s="64"/>
    </row>
    <row r="126" spans="1:7" s="1" customFormat="1" ht="45.75" customHeight="1">
      <c r="A126" s="93" t="s">
        <v>217</v>
      </c>
      <c r="B126" s="98" t="s">
        <v>218</v>
      </c>
      <c r="C126" s="66" t="s">
        <v>405</v>
      </c>
      <c r="D126" s="66" t="s">
        <v>188</v>
      </c>
      <c r="E126" s="99">
        <v>2172652</v>
      </c>
      <c r="F126" s="65" t="s">
        <v>305</v>
      </c>
      <c r="G126" s="64"/>
    </row>
    <row r="127" spans="1:7" s="1" customFormat="1" ht="45.75" customHeight="1">
      <c r="A127" s="93" t="s">
        <v>217</v>
      </c>
      <c r="B127" s="98" t="s">
        <v>218</v>
      </c>
      <c r="C127" s="66" t="s">
        <v>273</v>
      </c>
      <c r="D127" s="66" t="s">
        <v>356</v>
      </c>
      <c r="E127" s="99">
        <v>49770215</v>
      </c>
      <c r="F127" s="65" t="s">
        <v>305</v>
      </c>
      <c r="G127" s="68" t="s">
        <v>317</v>
      </c>
    </row>
    <row r="128" spans="1:7" s="1" customFormat="1" ht="45.75" customHeight="1">
      <c r="A128" s="93" t="s">
        <v>217</v>
      </c>
      <c r="B128" s="98" t="s">
        <v>218</v>
      </c>
      <c r="C128" s="66" t="s">
        <v>482</v>
      </c>
      <c r="D128" s="66" t="s">
        <v>358</v>
      </c>
      <c r="E128" s="99">
        <v>545000</v>
      </c>
      <c r="F128" s="65" t="s">
        <v>305</v>
      </c>
      <c r="G128" s="64"/>
    </row>
    <row r="129" spans="1:7" s="5" customFormat="1" ht="45.75" customHeight="1">
      <c r="A129" s="93" t="s">
        <v>217</v>
      </c>
      <c r="B129" s="98" t="s">
        <v>218</v>
      </c>
      <c r="C129" s="66" t="s">
        <v>280</v>
      </c>
      <c r="D129" s="66" t="s">
        <v>355</v>
      </c>
      <c r="E129" s="99">
        <v>1276000</v>
      </c>
      <c r="F129" s="108" t="s">
        <v>305</v>
      </c>
      <c r="G129" s="64"/>
    </row>
    <row r="130" spans="1:7" s="1" customFormat="1" ht="45.75" customHeight="1">
      <c r="A130" s="93" t="s">
        <v>217</v>
      </c>
      <c r="B130" s="98" t="s">
        <v>218</v>
      </c>
      <c r="C130" s="66" t="s">
        <v>481</v>
      </c>
      <c r="D130" s="66" t="s">
        <v>357</v>
      </c>
      <c r="E130" s="99">
        <v>471900</v>
      </c>
      <c r="F130" s="65" t="s">
        <v>305</v>
      </c>
      <c r="G130" s="64"/>
    </row>
    <row r="131" spans="1:7" s="1" customFormat="1" ht="45.75" customHeight="1">
      <c r="A131" s="93" t="s">
        <v>217</v>
      </c>
      <c r="B131" s="98" t="s">
        <v>218</v>
      </c>
      <c r="C131" s="66" t="s">
        <v>282</v>
      </c>
      <c r="D131" s="66" t="s">
        <v>359</v>
      </c>
      <c r="E131" s="99">
        <v>165000</v>
      </c>
      <c r="F131" s="65" t="s">
        <v>305</v>
      </c>
      <c r="G131" s="64"/>
    </row>
    <row r="132" spans="1:7" s="1" customFormat="1" ht="45.75" customHeight="1">
      <c r="A132" s="93" t="s">
        <v>217</v>
      </c>
      <c r="B132" s="98" t="s">
        <v>218</v>
      </c>
      <c r="C132" s="66" t="s">
        <v>271</v>
      </c>
      <c r="D132" s="66" t="s">
        <v>354</v>
      </c>
      <c r="E132" s="99">
        <v>770000</v>
      </c>
      <c r="F132" s="65" t="s">
        <v>305</v>
      </c>
      <c r="G132" s="64"/>
    </row>
    <row r="133" spans="1:7" s="1" customFormat="1" ht="45.75" customHeight="1">
      <c r="A133" s="93" t="s">
        <v>217</v>
      </c>
      <c r="B133" s="98" t="s">
        <v>218</v>
      </c>
      <c r="C133" s="66" t="s">
        <v>439</v>
      </c>
      <c r="D133" s="66" t="s">
        <v>202</v>
      </c>
      <c r="E133" s="99">
        <v>1654</v>
      </c>
      <c r="F133" s="65" t="s">
        <v>305</v>
      </c>
      <c r="G133" s="64" t="s">
        <v>312</v>
      </c>
    </row>
    <row r="134" spans="1:7" s="1" customFormat="1" ht="45.75" customHeight="1">
      <c r="A134" s="93" t="s">
        <v>217</v>
      </c>
      <c r="B134" s="98" t="s">
        <v>218</v>
      </c>
      <c r="C134" s="66" t="s">
        <v>371</v>
      </c>
      <c r="D134" s="66" t="s">
        <v>151</v>
      </c>
      <c r="E134" s="99">
        <v>22568342</v>
      </c>
      <c r="F134" s="65" t="s">
        <v>304</v>
      </c>
      <c r="G134" s="64" t="s">
        <v>312</v>
      </c>
    </row>
    <row r="135" spans="1:7" s="1" customFormat="1" ht="45.75" customHeight="1">
      <c r="A135" s="93" t="s">
        <v>217</v>
      </c>
      <c r="B135" s="98" t="s">
        <v>218</v>
      </c>
      <c r="C135" s="66" t="s">
        <v>440</v>
      </c>
      <c r="D135" s="66" t="s">
        <v>472</v>
      </c>
      <c r="E135" s="99">
        <v>946185</v>
      </c>
      <c r="F135" s="65" t="s">
        <v>305</v>
      </c>
      <c r="G135" s="103"/>
    </row>
    <row r="136" spans="1:7" s="1" customFormat="1" ht="45.75" customHeight="1">
      <c r="A136" s="93" t="s">
        <v>217</v>
      </c>
      <c r="B136" s="98" t="s">
        <v>218</v>
      </c>
      <c r="C136" s="66" t="s">
        <v>227</v>
      </c>
      <c r="D136" s="66" t="s">
        <v>228</v>
      </c>
      <c r="E136" s="99">
        <v>347165</v>
      </c>
      <c r="F136" s="65" t="s">
        <v>305</v>
      </c>
      <c r="G136" s="103" t="s">
        <v>306</v>
      </c>
    </row>
    <row r="137" spans="1:7" s="1" customFormat="1" ht="45.75" customHeight="1">
      <c r="A137" s="93" t="s">
        <v>217</v>
      </c>
      <c r="B137" s="98" t="s">
        <v>218</v>
      </c>
      <c r="C137" s="66" t="s">
        <v>491</v>
      </c>
      <c r="D137" s="66" t="s">
        <v>361</v>
      </c>
      <c r="E137" s="99">
        <v>11440</v>
      </c>
      <c r="F137" s="65" t="s">
        <v>305</v>
      </c>
      <c r="G137" s="64"/>
    </row>
    <row r="138" spans="1:7" s="1" customFormat="1" ht="45.75" customHeight="1">
      <c r="A138" s="93" t="s">
        <v>217</v>
      </c>
      <c r="B138" s="98" t="s">
        <v>218</v>
      </c>
      <c r="C138" s="66" t="s">
        <v>316</v>
      </c>
      <c r="D138" s="66" t="s">
        <v>362</v>
      </c>
      <c r="E138" s="132">
        <v>371844</v>
      </c>
      <c r="F138" s="65" t="s">
        <v>308</v>
      </c>
      <c r="G138" s="67"/>
    </row>
    <row r="139" spans="1:7" s="1" customFormat="1" ht="45.75" customHeight="1">
      <c r="A139" s="93" t="s">
        <v>217</v>
      </c>
      <c r="B139" s="98" t="s">
        <v>218</v>
      </c>
      <c r="C139" s="66" t="s">
        <v>490</v>
      </c>
      <c r="D139" s="66" t="s">
        <v>307</v>
      </c>
      <c r="E139" s="132">
        <v>1034550</v>
      </c>
      <c r="F139" s="65" t="s">
        <v>308</v>
      </c>
      <c r="G139" s="67"/>
    </row>
    <row r="140" spans="1:7" s="1" customFormat="1" ht="45.75" customHeight="1">
      <c r="A140" s="93" t="s">
        <v>217</v>
      </c>
      <c r="B140" s="98" t="s">
        <v>218</v>
      </c>
      <c r="C140" s="66" t="s">
        <v>406</v>
      </c>
      <c r="D140" s="66" t="s">
        <v>307</v>
      </c>
      <c r="E140" s="132">
        <v>1816560</v>
      </c>
      <c r="F140" s="65" t="s">
        <v>308</v>
      </c>
      <c r="G140" s="67" t="s">
        <v>317</v>
      </c>
    </row>
    <row r="141" spans="1:7" s="1" customFormat="1" ht="45.75" customHeight="1">
      <c r="A141" s="93" t="s">
        <v>217</v>
      </c>
      <c r="B141" s="98" t="s">
        <v>218</v>
      </c>
      <c r="C141" s="66" t="s">
        <v>407</v>
      </c>
      <c r="D141" s="66" t="s">
        <v>307</v>
      </c>
      <c r="E141" s="132">
        <v>509630</v>
      </c>
      <c r="F141" s="65" t="s">
        <v>308</v>
      </c>
      <c r="G141" s="67" t="s">
        <v>317</v>
      </c>
    </row>
    <row r="142" spans="1:7" s="1" customFormat="1" ht="45.75" customHeight="1">
      <c r="A142" s="93" t="s">
        <v>217</v>
      </c>
      <c r="B142" s="98" t="s">
        <v>218</v>
      </c>
      <c r="C142" s="66" t="s">
        <v>318</v>
      </c>
      <c r="D142" s="66" t="s">
        <v>307</v>
      </c>
      <c r="E142" s="132">
        <v>20680</v>
      </c>
      <c r="F142" s="65" t="s">
        <v>308</v>
      </c>
      <c r="G142" s="67"/>
    </row>
    <row r="143" spans="1:7" s="1" customFormat="1" ht="45.75" customHeight="1">
      <c r="A143" s="93" t="s">
        <v>217</v>
      </c>
      <c r="B143" s="98" t="s">
        <v>218</v>
      </c>
      <c r="C143" s="66" t="s">
        <v>320</v>
      </c>
      <c r="D143" s="66" t="s">
        <v>307</v>
      </c>
      <c r="E143" s="132">
        <v>20680</v>
      </c>
      <c r="F143" s="65" t="s">
        <v>308</v>
      </c>
      <c r="G143" s="67"/>
    </row>
    <row r="144" spans="1:7" s="1" customFormat="1" ht="45.75" customHeight="1">
      <c r="A144" s="93" t="s">
        <v>217</v>
      </c>
      <c r="B144" s="98" t="s">
        <v>218</v>
      </c>
      <c r="C144" s="66" t="s">
        <v>321</v>
      </c>
      <c r="D144" s="66" t="s">
        <v>307</v>
      </c>
      <c r="E144" s="132">
        <v>41360</v>
      </c>
      <c r="F144" s="65" t="s">
        <v>308</v>
      </c>
      <c r="G144" s="67"/>
    </row>
    <row r="145" spans="1:8" s="1" customFormat="1" ht="45.75" customHeight="1">
      <c r="A145" s="93" t="s">
        <v>217</v>
      </c>
      <c r="B145" s="98" t="s">
        <v>218</v>
      </c>
      <c r="C145" s="66" t="s">
        <v>322</v>
      </c>
      <c r="D145" s="66" t="s">
        <v>362</v>
      </c>
      <c r="E145" s="132">
        <v>41360</v>
      </c>
      <c r="F145" s="65" t="s">
        <v>308</v>
      </c>
      <c r="G145" s="67"/>
    </row>
    <row r="146" spans="1:8" s="1" customFormat="1" ht="45.75" customHeight="1">
      <c r="A146" s="93" t="s">
        <v>217</v>
      </c>
      <c r="B146" s="98" t="s">
        <v>218</v>
      </c>
      <c r="C146" s="66" t="s">
        <v>319</v>
      </c>
      <c r="D146" s="66" t="s">
        <v>363</v>
      </c>
      <c r="E146" s="132">
        <v>651750</v>
      </c>
      <c r="F146" s="65" t="s">
        <v>309</v>
      </c>
      <c r="G146" s="67"/>
    </row>
    <row r="147" spans="1:8" s="1" customFormat="1" ht="45.75" customHeight="1">
      <c r="A147" s="93" t="s">
        <v>217</v>
      </c>
      <c r="B147" s="98" t="s">
        <v>218</v>
      </c>
      <c r="C147" s="66" t="s">
        <v>441</v>
      </c>
      <c r="D147" s="66" t="s">
        <v>363</v>
      </c>
      <c r="E147" s="132">
        <v>308220</v>
      </c>
      <c r="F147" s="65" t="s">
        <v>309</v>
      </c>
      <c r="G147" s="67"/>
    </row>
    <row r="148" spans="1:8" s="1" customFormat="1" ht="45.75" customHeight="1">
      <c r="A148" s="93" t="s">
        <v>217</v>
      </c>
      <c r="B148" s="98" t="s">
        <v>218</v>
      </c>
      <c r="C148" s="66" t="s">
        <v>443</v>
      </c>
      <c r="D148" s="66" t="s">
        <v>363</v>
      </c>
      <c r="E148" s="132">
        <v>1006390</v>
      </c>
      <c r="F148" s="65" t="s">
        <v>309</v>
      </c>
      <c r="G148" s="67"/>
    </row>
    <row r="149" spans="1:8" s="1" customFormat="1" ht="45.75" customHeight="1">
      <c r="A149" s="93" t="s">
        <v>217</v>
      </c>
      <c r="B149" s="98" t="s">
        <v>218</v>
      </c>
      <c r="C149" s="66" t="s">
        <v>442</v>
      </c>
      <c r="D149" s="66" t="s">
        <v>364</v>
      </c>
      <c r="E149" s="132">
        <v>706640</v>
      </c>
      <c r="F149" s="65" t="s">
        <v>309</v>
      </c>
      <c r="G149" s="67"/>
    </row>
    <row r="150" spans="1:8" ht="45" customHeight="1">
      <c r="A150" s="137" t="s">
        <v>454</v>
      </c>
      <c r="B150" s="138"/>
      <c r="C150" s="138"/>
      <c r="D150" s="139"/>
      <c r="E150" s="69">
        <f>SUM(E6:E149)</f>
        <v>3149409713</v>
      </c>
      <c r="F150" s="140"/>
      <c r="G150" s="141"/>
      <c r="H150" s="1"/>
    </row>
    <row r="151" spans="1:8" ht="45" customHeight="1">
      <c r="A151" s="110"/>
      <c r="B151" s="111"/>
      <c r="C151" s="112"/>
      <c r="D151" s="113" t="s">
        <v>455</v>
      </c>
      <c r="E151" s="114"/>
      <c r="F151" s="115"/>
      <c r="G151" s="116"/>
      <c r="H151" s="1"/>
    </row>
    <row r="152" spans="1:8" ht="36" customHeight="1">
      <c r="A152" s="117"/>
      <c r="B152" s="118"/>
      <c r="C152" s="119"/>
      <c r="D152" s="120" t="s">
        <v>456</v>
      </c>
      <c r="E152" s="121">
        <f>SUMIF(F$5:F$149,F152,E$5:E$149)</f>
        <v>1639509505</v>
      </c>
      <c r="F152" s="70" t="s">
        <v>305</v>
      </c>
      <c r="G152" s="116"/>
      <c r="H152" s="1"/>
    </row>
    <row r="153" spans="1:8" ht="36" customHeight="1">
      <c r="A153" s="117"/>
      <c r="B153" s="118"/>
      <c r="C153" s="119"/>
      <c r="D153" s="120" t="s">
        <v>457</v>
      </c>
      <c r="E153" s="121">
        <f t="shared" ref="E153:E159" si="0">SUMIF(F$5:F$149,F153,E$5:E$149)</f>
        <v>0</v>
      </c>
      <c r="F153" s="71" t="s">
        <v>458</v>
      </c>
      <c r="G153" s="116"/>
      <c r="H153" s="1"/>
    </row>
    <row r="154" spans="1:8" ht="36" customHeight="1">
      <c r="A154" s="117"/>
      <c r="B154" s="118"/>
      <c r="C154" s="119"/>
      <c r="D154" s="120" t="s">
        <v>459</v>
      </c>
      <c r="E154" s="121">
        <f t="shared" si="0"/>
        <v>21792</v>
      </c>
      <c r="F154" s="70" t="s">
        <v>460</v>
      </c>
      <c r="G154" s="116"/>
      <c r="H154" s="1"/>
    </row>
    <row r="155" spans="1:8" ht="36" customHeight="1">
      <c r="A155" s="117"/>
      <c r="B155" s="118"/>
      <c r="C155" s="119"/>
      <c r="D155" s="120" t="s">
        <v>461</v>
      </c>
      <c r="E155" s="121">
        <f t="shared" si="0"/>
        <v>0</v>
      </c>
      <c r="F155" s="70" t="s">
        <v>462</v>
      </c>
      <c r="G155" s="116"/>
      <c r="H155" s="1"/>
    </row>
    <row r="156" spans="1:8" ht="36" customHeight="1">
      <c r="A156" s="117"/>
      <c r="B156" s="118"/>
      <c r="C156" s="119"/>
      <c r="D156" s="120" t="s">
        <v>463</v>
      </c>
      <c r="E156" s="121">
        <f t="shared" si="0"/>
        <v>0</v>
      </c>
      <c r="F156" s="70" t="s">
        <v>464</v>
      </c>
      <c r="G156" s="116"/>
      <c r="H156" s="1"/>
    </row>
    <row r="157" spans="1:8" ht="36" customHeight="1">
      <c r="A157" s="117"/>
      <c r="B157" s="118"/>
      <c r="C157" s="119"/>
      <c r="D157" s="120" t="s">
        <v>465</v>
      </c>
      <c r="E157" s="121">
        <f t="shared" si="0"/>
        <v>138050</v>
      </c>
      <c r="F157" s="70" t="s">
        <v>466</v>
      </c>
      <c r="G157" s="122"/>
      <c r="H157" s="1"/>
    </row>
    <row r="158" spans="1:8" ht="36" customHeight="1">
      <c r="A158" s="117"/>
      <c r="B158" s="118"/>
      <c r="C158" s="119"/>
      <c r="D158" s="120" t="s">
        <v>467</v>
      </c>
      <c r="E158" s="121">
        <f t="shared" si="0"/>
        <v>1509740366</v>
      </c>
      <c r="F158" s="70" t="s">
        <v>468</v>
      </c>
      <c r="G158" s="116"/>
      <c r="H158" s="1"/>
    </row>
    <row r="159" spans="1:8" ht="36" customHeight="1">
      <c r="A159" s="117"/>
      <c r="B159" s="118"/>
      <c r="C159" s="119"/>
      <c r="D159" s="120" t="s">
        <v>469</v>
      </c>
      <c r="E159" s="150">
        <f>E158/E160</f>
        <v>0.47937248677685779</v>
      </c>
      <c r="F159" s="72"/>
      <c r="G159" s="116"/>
      <c r="H159" s="1"/>
    </row>
    <row r="160" spans="1:8" ht="36" customHeight="1">
      <c r="A160" s="117"/>
      <c r="B160" s="118"/>
      <c r="C160" s="119"/>
      <c r="D160" s="120" t="s">
        <v>470</v>
      </c>
      <c r="E160" s="121">
        <f>SUM(E152:E158)</f>
        <v>3149409713</v>
      </c>
      <c r="F160" s="72"/>
      <c r="G160" s="116"/>
      <c r="H160" s="1"/>
    </row>
    <row r="161" spans="1:8" ht="45" customHeight="1">
      <c r="A161" s="117"/>
      <c r="B161" s="118"/>
      <c r="C161" s="119"/>
      <c r="D161" s="119"/>
      <c r="E161" s="123"/>
      <c r="F161" s="115"/>
      <c r="G161" s="116"/>
      <c r="H161" s="1"/>
    </row>
    <row r="162" spans="1:8" ht="45" customHeight="1">
      <c r="A162" s="93"/>
      <c r="B162" s="100"/>
      <c r="C162" s="63"/>
      <c r="D162" s="63"/>
      <c r="E162" s="109"/>
      <c r="F162" s="65"/>
      <c r="G162" s="67"/>
      <c r="H162" s="1"/>
    </row>
    <row r="163" spans="1:8" ht="45" customHeight="1">
      <c r="A163" s="93"/>
      <c r="B163" s="100"/>
      <c r="C163" s="63"/>
      <c r="D163" s="63"/>
      <c r="E163" s="109"/>
      <c r="F163" s="65"/>
      <c r="G163" s="67"/>
      <c r="H163" s="1"/>
    </row>
    <row r="164" spans="1:8" ht="45" customHeight="1">
      <c r="A164" s="93"/>
      <c r="B164" s="100"/>
      <c r="C164" s="63"/>
      <c r="D164" s="63"/>
      <c r="E164" s="109"/>
      <c r="F164" s="65"/>
      <c r="G164" s="67"/>
      <c r="H164" s="1"/>
    </row>
    <row r="165" spans="1:8" ht="45" customHeight="1">
      <c r="A165" s="93"/>
      <c r="B165" s="100"/>
      <c r="C165" s="63"/>
      <c r="D165" s="63"/>
      <c r="E165" s="109"/>
      <c r="F165" s="65"/>
      <c r="G165" s="67"/>
      <c r="H165" s="1"/>
    </row>
    <row r="166" spans="1:8" ht="45" customHeight="1">
      <c r="A166" s="93"/>
      <c r="B166" s="100"/>
      <c r="C166" s="63"/>
      <c r="D166" s="63"/>
      <c r="E166" s="109"/>
      <c r="F166" s="65"/>
      <c r="G166" s="67"/>
      <c r="H166" s="1"/>
    </row>
    <row r="167" spans="1:8" ht="45" customHeight="1">
      <c r="A167" s="93"/>
      <c r="B167" s="100"/>
      <c r="C167" s="63"/>
      <c r="D167" s="63"/>
      <c r="E167" s="109"/>
      <c r="F167" s="65"/>
      <c r="G167" s="67"/>
      <c r="H167" s="1"/>
    </row>
    <row r="168" spans="1:8" ht="45" customHeight="1">
      <c r="A168" s="93"/>
      <c r="B168" s="100"/>
      <c r="C168" s="63"/>
      <c r="D168" s="63"/>
      <c r="E168" s="109"/>
      <c r="F168" s="65"/>
      <c r="G168" s="67"/>
      <c r="H168" s="1"/>
    </row>
    <row r="169" spans="1:8" ht="45" customHeight="1">
      <c r="A169" s="93"/>
      <c r="B169" s="100"/>
      <c r="C169" s="63"/>
      <c r="D169" s="63"/>
      <c r="E169" s="109"/>
      <c r="F169" s="65"/>
      <c r="G169" s="67"/>
      <c r="H169" s="1"/>
    </row>
    <row r="170" spans="1:8" ht="45" customHeight="1">
      <c r="A170" s="93"/>
      <c r="B170" s="100"/>
      <c r="C170" s="63"/>
      <c r="D170" s="63"/>
      <c r="E170" s="109"/>
      <c r="F170" s="65"/>
      <c r="G170" s="67"/>
      <c r="H170" s="1"/>
    </row>
    <row r="171" spans="1:8" ht="45" customHeight="1">
      <c r="A171" s="93"/>
      <c r="B171" s="100"/>
      <c r="C171" s="63"/>
      <c r="D171" s="63"/>
      <c r="E171" s="109"/>
      <c r="F171" s="65"/>
      <c r="G171" s="67"/>
      <c r="H171" s="1"/>
    </row>
    <row r="172" spans="1:8" ht="45" customHeight="1">
      <c r="A172" s="93"/>
      <c r="B172" s="100"/>
      <c r="C172" s="63"/>
      <c r="D172" s="63"/>
      <c r="E172" s="109"/>
      <c r="F172" s="65"/>
      <c r="G172" s="67"/>
      <c r="H172" s="1"/>
    </row>
    <row r="173" spans="1:8" ht="45" customHeight="1">
      <c r="A173" s="93"/>
      <c r="B173" s="100"/>
      <c r="C173" s="63"/>
      <c r="D173" s="63"/>
      <c r="E173" s="109"/>
      <c r="F173" s="65"/>
      <c r="G173" s="67"/>
      <c r="H173" s="1"/>
    </row>
    <row r="174" spans="1:8" ht="45" customHeight="1">
      <c r="A174" s="93"/>
      <c r="B174" s="100"/>
      <c r="C174" s="63"/>
      <c r="D174" s="63"/>
      <c r="E174" s="109"/>
      <c r="F174" s="65"/>
      <c r="G174" s="67"/>
      <c r="H174" s="1"/>
    </row>
    <row r="175" spans="1:8" ht="45" customHeight="1">
      <c r="A175" s="93"/>
      <c r="B175" s="100"/>
      <c r="C175" s="63"/>
      <c r="D175" s="63"/>
      <c r="E175" s="109"/>
      <c r="F175" s="65"/>
      <c r="G175" s="67"/>
      <c r="H175" s="1"/>
    </row>
    <row r="176" spans="1:8" ht="45" customHeight="1">
      <c r="A176" s="93"/>
      <c r="B176" s="100"/>
      <c r="C176" s="63"/>
      <c r="D176" s="63"/>
      <c r="E176" s="109"/>
      <c r="F176" s="65"/>
      <c r="G176" s="67"/>
      <c r="H176" s="1"/>
    </row>
    <row r="177" spans="1:8" ht="45" customHeight="1">
      <c r="A177" s="93"/>
      <c r="B177" s="100"/>
      <c r="C177" s="63"/>
      <c r="D177" s="63"/>
      <c r="E177" s="109"/>
      <c r="F177" s="65"/>
      <c r="G177" s="67"/>
      <c r="H177" s="1"/>
    </row>
    <row r="178" spans="1:8" ht="45" customHeight="1">
      <c r="A178" s="93"/>
      <c r="B178" s="100"/>
      <c r="C178" s="63"/>
      <c r="D178" s="63"/>
      <c r="E178" s="109"/>
      <c r="F178" s="65"/>
      <c r="G178" s="67"/>
      <c r="H178" s="1"/>
    </row>
    <row r="179" spans="1:8" ht="45" customHeight="1">
      <c r="A179" s="93"/>
      <c r="B179" s="100"/>
      <c r="C179" s="63"/>
      <c r="D179" s="63"/>
      <c r="E179" s="109"/>
      <c r="F179" s="65"/>
      <c r="G179" s="67"/>
      <c r="H179" s="1"/>
    </row>
    <row r="180" spans="1:8" ht="45" customHeight="1">
      <c r="A180" s="93"/>
      <c r="B180" s="100"/>
      <c r="C180" s="63"/>
      <c r="D180" s="63"/>
      <c r="E180" s="109"/>
      <c r="F180" s="65"/>
      <c r="G180" s="67"/>
      <c r="H180" s="1"/>
    </row>
    <row r="181" spans="1:8" ht="45" customHeight="1">
      <c r="A181" s="93"/>
      <c r="B181" s="100"/>
      <c r="C181" s="63"/>
      <c r="D181" s="63"/>
      <c r="E181" s="109"/>
      <c r="F181" s="65"/>
      <c r="G181" s="67"/>
      <c r="H181" s="1"/>
    </row>
    <row r="182" spans="1:8" ht="45" customHeight="1">
      <c r="A182" s="93"/>
      <c r="B182" s="100"/>
      <c r="C182" s="63"/>
      <c r="D182" s="63"/>
      <c r="E182" s="109"/>
      <c r="F182" s="65"/>
      <c r="G182" s="67"/>
      <c r="H182" s="1"/>
    </row>
    <row r="183" spans="1:8" ht="45" customHeight="1">
      <c r="A183" s="93"/>
      <c r="B183" s="100"/>
      <c r="C183" s="63"/>
      <c r="D183" s="63"/>
      <c r="E183" s="109"/>
      <c r="F183" s="65"/>
      <c r="G183" s="67"/>
      <c r="H183" s="1"/>
    </row>
    <row r="184" spans="1:8" ht="45" customHeight="1">
      <c r="A184" s="93"/>
      <c r="B184" s="100"/>
      <c r="C184" s="63"/>
      <c r="D184" s="63"/>
      <c r="E184" s="109"/>
      <c r="F184" s="65"/>
      <c r="G184" s="67"/>
      <c r="H184" s="1"/>
    </row>
    <row r="185" spans="1:8" ht="45" customHeight="1">
      <c r="A185" s="93"/>
      <c r="B185" s="100"/>
      <c r="C185" s="63"/>
      <c r="D185" s="63"/>
      <c r="E185" s="109"/>
      <c r="F185" s="65"/>
      <c r="G185" s="67"/>
      <c r="H185" s="1"/>
    </row>
    <row r="186" spans="1:8" ht="45" customHeight="1">
      <c r="A186" s="93"/>
      <c r="B186" s="100"/>
      <c r="C186" s="63"/>
      <c r="D186" s="63"/>
      <c r="E186" s="109"/>
      <c r="F186" s="65"/>
      <c r="G186" s="67"/>
      <c r="H186" s="1"/>
    </row>
    <row r="187" spans="1:8" ht="45" customHeight="1">
      <c r="A187" s="93"/>
      <c r="B187" s="100"/>
      <c r="C187" s="63"/>
      <c r="D187" s="63"/>
      <c r="E187" s="109"/>
      <c r="F187" s="65"/>
      <c r="G187" s="67"/>
      <c r="H187" s="1"/>
    </row>
    <row r="188" spans="1:8" ht="45" customHeight="1">
      <c r="A188" s="93"/>
      <c r="B188" s="100"/>
      <c r="C188" s="63"/>
      <c r="D188" s="63"/>
      <c r="E188" s="109"/>
      <c r="F188" s="65"/>
      <c r="G188" s="67"/>
      <c r="H188" s="1"/>
    </row>
    <row r="189" spans="1:8" ht="45" customHeight="1">
      <c r="A189" s="93"/>
      <c r="B189" s="100"/>
      <c r="C189" s="63"/>
      <c r="D189" s="63"/>
      <c r="E189" s="109"/>
      <c r="F189" s="65"/>
      <c r="G189" s="67"/>
      <c r="H189" s="1"/>
    </row>
    <row r="190" spans="1:8" ht="45" customHeight="1">
      <c r="A190" s="93"/>
      <c r="B190" s="100"/>
      <c r="C190" s="63"/>
      <c r="D190" s="63"/>
      <c r="E190" s="109"/>
      <c r="F190" s="65"/>
      <c r="G190" s="67"/>
      <c r="H190" s="1"/>
    </row>
    <row r="191" spans="1:8" ht="45" customHeight="1">
      <c r="A191" s="93"/>
      <c r="B191" s="100"/>
      <c r="C191" s="63"/>
      <c r="D191" s="63"/>
      <c r="E191" s="109"/>
      <c r="F191" s="65"/>
      <c r="G191" s="67"/>
      <c r="H191" s="1"/>
    </row>
    <row r="192" spans="1:8" ht="45" customHeight="1">
      <c r="A192" s="93"/>
      <c r="B192" s="100"/>
      <c r="C192" s="63"/>
      <c r="D192" s="63"/>
      <c r="E192" s="109"/>
      <c r="F192" s="65"/>
      <c r="G192" s="67"/>
      <c r="H192" s="1"/>
    </row>
    <row r="193" spans="1:8" ht="45" customHeight="1">
      <c r="A193" s="93"/>
      <c r="B193" s="100"/>
      <c r="C193" s="63"/>
      <c r="D193" s="63"/>
      <c r="E193" s="109"/>
      <c r="F193" s="65"/>
      <c r="G193" s="67"/>
      <c r="H193" s="1"/>
    </row>
    <row r="194" spans="1:8" ht="45" customHeight="1">
      <c r="A194" s="93"/>
      <c r="B194" s="100"/>
      <c r="C194" s="63"/>
      <c r="D194" s="63"/>
      <c r="E194" s="109"/>
      <c r="F194" s="65"/>
      <c r="G194" s="67"/>
      <c r="H194" s="1"/>
    </row>
    <row r="195" spans="1:8" ht="45" customHeight="1">
      <c r="A195" s="93"/>
      <c r="B195" s="100"/>
      <c r="C195" s="63"/>
      <c r="D195" s="63"/>
      <c r="E195" s="109"/>
      <c r="F195" s="65"/>
      <c r="G195" s="67"/>
      <c r="H195" s="1"/>
    </row>
    <row r="196" spans="1:8" ht="45" customHeight="1">
      <c r="A196" s="93"/>
      <c r="B196" s="100"/>
      <c r="C196" s="63"/>
      <c r="D196" s="63"/>
      <c r="E196" s="109"/>
      <c r="F196" s="65"/>
      <c r="G196" s="67"/>
      <c r="H196" s="1"/>
    </row>
    <row r="197" spans="1:8" ht="45" customHeight="1">
      <c r="A197" s="93"/>
      <c r="B197" s="100"/>
      <c r="C197" s="63"/>
      <c r="D197" s="63"/>
      <c r="E197" s="109"/>
      <c r="F197" s="65"/>
      <c r="G197" s="67"/>
      <c r="H197" s="1"/>
    </row>
    <row r="198" spans="1:8" ht="45" customHeight="1">
      <c r="A198" s="93"/>
      <c r="B198" s="100"/>
      <c r="C198" s="63"/>
      <c r="D198" s="63"/>
      <c r="E198" s="109"/>
      <c r="F198" s="65"/>
      <c r="G198" s="67"/>
      <c r="H198" s="1"/>
    </row>
    <row r="199" spans="1:8" ht="45" customHeight="1">
      <c r="A199" s="93"/>
      <c r="B199" s="100"/>
      <c r="C199" s="63"/>
      <c r="D199" s="63"/>
      <c r="E199" s="109"/>
      <c r="F199" s="65"/>
      <c r="G199" s="67"/>
      <c r="H199" s="1"/>
    </row>
    <row r="200" spans="1:8" ht="45" customHeight="1">
      <c r="A200" s="93"/>
      <c r="B200" s="100"/>
      <c r="C200" s="63"/>
      <c r="D200" s="63"/>
      <c r="E200" s="109"/>
      <c r="F200" s="65"/>
      <c r="G200" s="67"/>
      <c r="H200" s="1"/>
    </row>
    <row r="201" spans="1:8" ht="45" customHeight="1">
      <c r="A201" s="93"/>
      <c r="B201" s="100"/>
      <c r="C201" s="63"/>
      <c r="D201" s="63"/>
      <c r="E201" s="109"/>
      <c r="F201" s="65"/>
      <c r="G201" s="67"/>
      <c r="H201" s="1"/>
    </row>
    <row r="202" spans="1:8" ht="45" customHeight="1">
      <c r="A202" s="93"/>
      <c r="B202" s="100"/>
      <c r="C202" s="63"/>
      <c r="D202" s="63"/>
      <c r="E202" s="109"/>
      <c r="F202" s="65"/>
      <c r="G202" s="67"/>
      <c r="H202" s="1"/>
    </row>
    <row r="203" spans="1:8" ht="45" customHeight="1">
      <c r="A203" s="93"/>
      <c r="B203" s="100"/>
      <c r="C203" s="63"/>
      <c r="D203" s="63"/>
      <c r="E203" s="109"/>
      <c r="F203" s="65"/>
      <c r="G203" s="67"/>
      <c r="H203" s="1"/>
    </row>
    <row r="204" spans="1:8" ht="45" customHeight="1">
      <c r="A204" s="93"/>
      <c r="B204" s="100"/>
      <c r="C204" s="63"/>
      <c r="D204" s="63"/>
      <c r="E204" s="109"/>
      <c r="F204" s="65"/>
      <c r="G204" s="67"/>
      <c r="H204" s="1"/>
    </row>
    <row r="205" spans="1:8" ht="45" customHeight="1">
      <c r="A205" s="93"/>
      <c r="B205" s="100"/>
      <c r="C205" s="63"/>
      <c r="D205" s="63"/>
      <c r="E205" s="109"/>
      <c r="F205" s="65"/>
      <c r="G205" s="67"/>
      <c r="H205" s="1"/>
    </row>
    <row r="206" spans="1:8" ht="45" customHeight="1">
      <c r="A206" s="93"/>
      <c r="B206" s="100"/>
      <c r="C206" s="63"/>
      <c r="D206" s="63"/>
      <c r="E206" s="109"/>
      <c r="F206" s="65"/>
      <c r="G206" s="67"/>
      <c r="H206" s="1"/>
    </row>
    <row r="207" spans="1:8" ht="45" customHeight="1">
      <c r="A207" s="93"/>
      <c r="B207" s="100"/>
      <c r="C207" s="63"/>
      <c r="D207" s="63"/>
      <c r="E207" s="109"/>
      <c r="F207" s="65"/>
      <c r="G207" s="67"/>
      <c r="H207" s="1"/>
    </row>
    <row r="208" spans="1:8" ht="45" customHeight="1">
      <c r="A208" s="93"/>
      <c r="B208" s="100"/>
      <c r="C208" s="63"/>
      <c r="D208" s="63"/>
      <c r="E208" s="109"/>
      <c r="F208" s="65"/>
      <c r="G208" s="67"/>
      <c r="H208" s="1"/>
    </row>
    <row r="209" spans="1:8" ht="45" customHeight="1">
      <c r="A209" s="93"/>
      <c r="B209" s="100"/>
      <c r="C209" s="63"/>
      <c r="D209" s="63"/>
      <c r="E209" s="109"/>
      <c r="F209" s="65"/>
      <c r="G209" s="67"/>
      <c r="H209" s="1"/>
    </row>
    <row r="210" spans="1:8" ht="45" customHeight="1">
      <c r="A210" s="93"/>
      <c r="B210" s="100"/>
      <c r="C210" s="63"/>
      <c r="D210" s="63"/>
      <c r="E210" s="109"/>
      <c r="F210" s="65"/>
      <c r="G210" s="67"/>
      <c r="H210" s="1"/>
    </row>
    <row r="211" spans="1:8" ht="45" customHeight="1">
      <c r="A211" s="93"/>
      <c r="B211" s="100"/>
      <c r="C211" s="63"/>
      <c r="D211" s="63"/>
      <c r="E211" s="109"/>
      <c r="F211" s="65"/>
      <c r="G211" s="67"/>
      <c r="H211" s="1"/>
    </row>
    <row r="212" spans="1:8" ht="45" customHeight="1">
      <c r="A212" s="93"/>
      <c r="B212" s="100"/>
      <c r="C212" s="63"/>
      <c r="D212" s="63"/>
      <c r="E212" s="109"/>
      <c r="F212" s="65"/>
      <c r="G212" s="67"/>
      <c r="H212" s="1"/>
    </row>
    <row r="213" spans="1:8" ht="45" customHeight="1">
      <c r="A213" s="93"/>
      <c r="B213" s="100"/>
      <c r="C213" s="63"/>
      <c r="D213" s="63"/>
      <c r="E213" s="109"/>
      <c r="F213" s="65"/>
      <c r="G213" s="67"/>
      <c r="H213" s="1"/>
    </row>
    <row r="214" spans="1:8" ht="45" customHeight="1">
      <c r="A214" s="93"/>
      <c r="B214" s="100"/>
      <c r="C214" s="63"/>
      <c r="D214" s="63"/>
      <c r="E214" s="109"/>
      <c r="F214" s="65"/>
      <c r="G214" s="67"/>
      <c r="H214" s="1"/>
    </row>
    <row r="215" spans="1:8" ht="45" customHeight="1">
      <c r="A215" s="93"/>
      <c r="B215" s="100"/>
      <c r="C215" s="63"/>
      <c r="D215" s="63"/>
      <c r="E215" s="109"/>
      <c r="F215" s="65"/>
      <c r="G215" s="67"/>
      <c r="H215" s="1"/>
    </row>
    <row r="216" spans="1:8" ht="45" customHeight="1">
      <c r="A216" s="93"/>
      <c r="B216" s="100"/>
      <c r="C216" s="63"/>
      <c r="D216" s="63"/>
      <c r="E216" s="109"/>
      <c r="F216" s="65"/>
      <c r="G216" s="67"/>
      <c r="H216" s="1"/>
    </row>
    <row r="217" spans="1:8" ht="45" customHeight="1">
      <c r="A217" s="93"/>
      <c r="B217" s="100"/>
      <c r="C217" s="63"/>
      <c r="D217" s="63"/>
      <c r="E217" s="109"/>
      <c r="F217" s="65"/>
      <c r="G217" s="67"/>
      <c r="H217" s="1"/>
    </row>
    <row r="218" spans="1:8" ht="45" customHeight="1">
      <c r="A218" s="93"/>
      <c r="B218" s="100"/>
      <c r="C218" s="63"/>
      <c r="D218" s="63"/>
      <c r="E218" s="109"/>
      <c r="F218" s="65"/>
      <c r="G218" s="67"/>
      <c r="H218" s="1"/>
    </row>
  </sheetData>
  <autoFilter ref="A5:G218">
    <sortState ref="A127:U127">
      <sortCondition ref="C195:C13688"/>
    </sortState>
  </autoFilter>
  <sortState ref="A6:G129">
    <sortCondition ref="C6:C129"/>
    <sortCondition ref="D6:D129"/>
  </sortState>
  <mergeCells count="4">
    <mergeCell ref="F2:G2"/>
    <mergeCell ref="A3:G3"/>
    <mergeCell ref="A150:D150"/>
    <mergeCell ref="F150:G150"/>
  </mergeCells>
  <phoneticPr fontId="38"/>
  <dataValidations count="3">
    <dataValidation type="list" allowBlank="1" sqref="F32 F129 F109:F126">
      <formula1>"一般,指名,比随,特随,公募,非公募"</formula1>
    </dataValidation>
    <dataValidation type="list" allowBlank="1" showInputMessage="1" showErrorMessage="1" sqref="F138:F149">
      <formula1>"公募,非公募,一般,公募指名,指名,比随,特随"</formula1>
    </dataValidation>
    <dataValidation type="list" allowBlank="1" showInputMessage="1" showErrorMessage="1" sqref="F133">
      <formula1>$F$29:$F$34</formula1>
    </dataValidation>
  </dataValidations>
  <printOptions horizontalCentered="1"/>
  <pageMargins left="0.39370078740157483" right="0.39370078740157483" top="0.39370078740157483" bottom="0.59055118110236227" header="0.51181102362204722" footer="0.27559055118110237"/>
  <pageSetup paperSize="9" scale="80" fitToHeight="0" orientation="portrait" useFirstPageNumber="1" r:id="rId1"/>
  <headerFooter scaleWithDoc="0" alignWithMargins="0">
    <oddFooter>&amp;C&amp;"ＭＳ 明朝,標準"&amp;10－&amp;P－</oddFooter>
  </headerFooter>
  <rowBreaks count="3" manualBreakCount="3">
    <brk id="48" max="6" man="1"/>
    <brk id="136" max="6" man="1"/>
    <brk id="150" max="6"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Sheet1!$A$1:$A$5</xm:f>
          </x14:formula1>
          <xm:sqref>F17:F19</xm:sqref>
        </x14:dataValidation>
        <x14:dataValidation type="list" allowBlank="1" showInputMessage="1" showErrorMessage="1">
          <x14:formula1>
            <xm:f>Sheet1!$B$1</xm:f>
          </x14:formula1>
          <xm:sqref>G6:G31 G33:G100</xm:sqref>
        </x14:dataValidation>
        <x14:dataValidation type="list" allowBlank="1" showInputMessage="1" showErrorMessage="1">
          <x14:formula1>
            <xm:f>Sheet1!$A$1:$A$4</xm:f>
          </x14:formula1>
          <xm:sqref>F7:F16 F52:F101 F20:F31 F33:F50</xm:sqref>
        </x14:dataValidation>
        <x14:dataValidation type="list" allowBlank="1" showInputMessage="1" showErrorMessage="1">
          <x14:formula1>
            <xm:f>'X:\ユーザ作業用フォルダ\da0012（総務Ｇ）\04_計理・用度関係\2019年度\01_決算（30年度）\08_委託料等支出一覧（補助金、貸付金)★\09 190719 回答\[30委託料一覧【一般会計】 .xlsx]Sheet1'!#REF!</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view="pageBreakPreview" zoomScaleNormal="100" zoomScaleSheetLayoutView="100" workbookViewId="0">
      <selection activeCell="C10" sqref="C10"/>
    </sheetView>
  </sheetViews>
  <sheetFormatPr defaultColWidth="9" defaultRowHeight="13.5"/>
  <cols>
    <col min="1" max="1" width="11.625" style="51" customWidth="1"/>
    <col min="2" max="2" width="10.125" style="18" customWidth="1"/>
    <col min="3" max="3" width="37.25" style="26" customWidth="1"/>
    <col min="4" max="4" width="31.375" style="26" customWidth="1"/>
    <col min="5" max="5" width="14.75" style="19" customWidth="1"/>
    <col min="6" max="6" width="7" style="20" customWidth="1"/>
    <col min="7" max="7" width="8.875" style="21" customWidth="1"/>
    <col min="8" max="8" width="2.5" style="43" customWidth="1"/>
    <col min="9" max="9" width="13.25" style="43" customWidth="1"/>
    <col min="10" max="10" width="4" style="4" bestFit="1" customWidth="1"/>
    <col min="11" max="11" width="3.5" style="4" bestFit="1" customWidth="1"/>
    <col min="12" max="13" width="9" style="4" customWidth="1"/>
    <col min="14" max="14" width="3.5" style="4" bestFit="1" customWidth="1"/>
    <col min="15" max="17" width="2.625" style="4" bestFit="1" customWidth="1"/>
    <col min="18" max="19" width="3.5" style="4" bestFit="1" customWidth="1"/>
    <col min="20" max="21" width="2.625" style="4" bestFit="1" customWidth="1"/>
    <col min="22" max="16384" width="9" style="4"/>
  </cols>
  <sheetData>
    <row r="1" spans="1:21">
      <c r="A1" s="35"/>
      <c r="B1" s="36"/>
      <c r="C1" s="23"/>
      <c r="D1" s="27"/>
      <c r="E1" s="30"/>
      <c r="F1" s="33"/>
      <c r="G1" s="37"/>
      <c r="H1" s="38"/>
      <c r="I1" s="39"/>
      <c r="J1" s="1"/>
      <c r="K1" s="1"/>
      <c r="L1" s="1"/>
      <c r="M1" s="1"/>
      <c r="N1" s="1"/>
      <c r="O1" s="1"/>
      <c r="P1" s="1"/>
      <c r="Q1" s="1"/>
      <c r="R1" s="1"/>
      <c r="S1" s="1"/>
      <c r="T1" s="1"/>
      <c r="U1" s="1"/>
    </row>
    <row r="2" spans="1:21" ht="22.5" customHeight="1">
      <c r="A2" s="40"/>
      <c r="B2" s="41"/>
      <c r="C2" s="24"/>
      <c r="D2" s="28"/>
      <c r="E2" s="31"/>
      <c r="F2" s="142" t="s">
        <v>9</v>
      </c>
      <c r="G2" s="143"/>
      <c r="H2" s="42" t="s">
        <v>10</v>
      </c>
    </row>
    <row r="3" spans="1:21" ht="17.25" customHeight="1">
      <c r="A3" s="144" t="s">
        <v>41</v>
      </c>
      <c r="B3" s="144"/>
      <c r="C3" s="144"/>
      <c r="D3" s="144"/>
      <c r="E3" s="145"/>
      <c r="F3" s="144"/>
      <c r="G3" s="144"/>
      <c r="H3" s="44">
        <v>1</v>
      </c>
    </row>
    <row r="4" spans="1:21">
      <c r="A4" s="45"/>
      <c r="B4" s="46"/>
      <c r="C4" s="25"/>
      <c r="D4" s="29"/>
      <c r="E4" s="32"/>
      <c r="F4" s="34"/>
      <c r="G4" s="47" t="s">
        <v>13</v>
      </c>
      <c r="H4" s="44"/>
    </row>
    <row r="5" spans="1:21" ht="40.5" customHeight="1">
      <c r="A5" s="15" t="s">
        <v>0</v>
      </c>
      <c r="B5" s="10" t="s">
        <v>40</v>
      </c>
      <c r="C5" s="10" t="s">
        <v>1</v>
      </c>
      <c r="D5" s="10" t="s">
        <v>2</v>
      </c>
      <c r="E5" s="12" t="s">
        <v>3</v>
      </c>
      <c r="F5" s="10" t="s">
        <v>4</v>
      </c>
      <c r="G5" s="48" t="s">
        <v>5</v>
      </c>
      <c r="H5" s="38"/>
      <c r="I5" s="49"/>
      <c r="J5" s="5"/>
      <c r="K5" s="5"/>
      <c r="L5" s="6" t="s">
        <v>11</v>
      </c>
      <c r="M5" s="6" t="s">
        <v>6</v>
      </c>
      <c r="N5" s="146" t="s">
        <v>7</v>
      </c>
      <c r="O5" s="146"/>
      <c r="P5" s="146"/>
      <c r="Q5" s="146"/>
      <c r="R5" s="147" t="s">
        <v>8</v>
      </c>
      <c r="S5" s="148"/>
      <c r="T5" s="148"/>
      <c r="U5" s="149"/>
    </row>
    <row r="6" spans="1:21" s="1" customFormat="1" ht="45.75" customHeight="1">
      <c r="A6" s="15" t="s">
        <v>217</v>
      </c>
      <c r="B6" s="54" t="s">
        <v>218</v>
      </c>
      <c r="C6" s="7" t="s">
        <v>42</v>
      </c>
      <c r="D6" s="7" t="s">
        <v>144</v>
      </c>
      <c r="E6" s="59">
        <v>5616000</v>
      </c>
      <c r="F6" s="10"/>
      <c r="G6" s="16"/>
      <c r="H6" s="50" t="s">
        <v>16</v>
      </c>
      <c r="I6" s="50" t="str">
        <f t="shared" ref="I6:I39" si="0">CONCATENATE(A6,F6)</f>
        <v>財政局</v>
      </c>
      <c r="J6" s="5">
        <f t="shared" ref="J6:J39" si="1">LEN(C6)</f>
        <v>25</v>
      </c>
      <c r="K6" s="5"/>
      <c r="L6" s="2" t="str">
        <f t="shared" ref="L6:L39" si="2">IF(AND(F6="比随",E6&gt;=1000000),"×","○")</f>
        <v>○</v>
      </c>
      <c r="M6" s="2" t="str">
        <f t="shared" ref="M6:M39" si="3">IF(E6&lt;100,"×","○")</f>
        <v>○</v>
      </c>
      <c r="N6" s="2" t="str">
        <f t="shared" ref="N6:N39" si="4">IF((LEN(C6)*2-LENB(C6))=O6,"○","×")</f>
        <v>○</v>
      </c>
      <c r="O6" s="3">
        <f t="shared" ref="O6:O39" si="5">LEN(C6)*2-LEN(SUBSTITUTE(C6,P6,""))-LEN(SUBSTITUTE(C6,Q6,""))</f>
        <v>0</v>
      </c>
      <c r="P6" s="3" t="s">
        <v>12</v>
      </c>
      <c r="Q6" s="3" t="s">
        <v>14</v>
      </c>
      <c r="R6" s="2" t="str">
        <f t="shared" ref="R6:R39" si="6">IF((LEN(D6)*2-LENB(D6))=S6,"○","×")</f>
        <v>○</v>
      </c>
      <c r="S6" s="3">
        <f t="shared" ref="S6:S39" si="7">LEN(D6)*2-LEN(SUBSTITUTE(D6,T6,""))-LEN(SUBSTITUTE(D6,U6,""))</f>
        <v>2</v>
      </c>
      <c r="T6" s="3" t="s">
        <v>12</v>
      </c>
      <c r="U6" s="3" t="s">
        <v>14</v>
      </c>
    </row>
    <row r="7" spans="1:21" s="1" customFormat="1" ht="45.75" customHeight="1">
      <c r="A7" s="15" t="s">
        <v>217</v>
      </c>
      <c r="B7" s="11" t="s">
        <v>218</v>
      </c>
      <c r="C7" s="7" t="s">
        <v>43</v>
      </c>
      <c r="D7" s="7" t="s">
        <v>146</v>
      </c>
      <c r="E7" s="59">
        <v>13823460</v>
      </c>
      <c r="F7" s="10"/>
      <c r="G7" s="16"/>
      <c r="H7" s="50" t="s">
        <v>17</v>
      </c>
      <c r="I7" s="50" t="str">
        <f t="shared" si="0"/>
        <v>財政局</v>
      </c>
      <c r="J7" s="5">
        <f t="shared" si="1"/>
        <v>13</v>
      </c>
      <c r="K7" s="5"/>
      <c r="L7" s="2" t="str">
        <f t="shared" si="2"/>
        <v>○</v>
      </c>
      <c r="M7" s="2" t="str">
        <f t="shared" si="3"/>
        <v>○</v>
      </c>
      <c r="N7" s="2" t="str">
        <f t="shared" si="4"/>
        <v>○</v>
      </c>
      <c r="O7" s="3">
        <f t="shared" si="5"/>
        <v>0</v>
      </c>
      <c r="P7" s="3" t="s">
        <v>12</v>
      </c>
      <c r="Q7" s="3" t="s">
        <v>14</v>
      </c>
      <c r="R7" s="2" t="str">
        <f t="shared" si="6"/>
        <v>○</v>
      </c>
      <c r="S7" s="3">
        <f t="shared" si="7"/>
        <v>0</v>
      </c>
      <c r="T7" s="3" t="s">
        <v>12</v>
      </c>
      <c r="U7" s="3" t="s">
        <v>14</v>
      </c>
    </row>
    <row r="8" spans="1:21" s="1" customFormat="1" ht="45.75" customHeight="1">
      <c r="A8" s="15" t="s">
        <v>217</v>
      </c>
      <c r="B8" s="11" t="s">
        <v>218</v>
      </c>
      <c r="C8" s="7" t="s">
        <v>44</v>
      </c>
      <c r="D8" s="7" t="s">
        <v>147</v>
      </c>
      <c r="E8" s="59">
        <v>453600</v>
      </c>
      <c r="F8" s="10"/>
      <c r="G8" s="16"/>
      <c r="H8" s="50" t="s">
        <v>15</v>
      </c>
      <c r="I8" s="50" t="str">
        <f t="shared" si="0"/>
        <v>財政局</v>
      </c>
      <c r="J8" s="5">
        <f t="shared" si="1"/>
        <v>20</v>
      </c>
      <c r="K8" s="5"/>
      <c r="L8" s="2" t="str">
        <f t="shared" si="2"/>
        <v>○</v>
      </c>
      <c r="M8" s="2" t="str">
        <f t="shared" si="3"/>
        <v>○</v>
      </c>
      <c r="N8" s="2" t="str">
        <f t="shared" si="4"/>
        <v>○</v>
      </c>
      <c r="O8" s="3">
        <f t="shared" si="5"/>
        <v>0</v>
      </c>
      <c r="P8" s="3" t="s">
        <v>12</v>
      </c>
      <c r="Q8" s="3" t="s">
        <v>14</v>
      </c>
      <c r="R8" s="2" t="str">
        <f t="shared" si="6"/>
        <v>○</v>
      </c>
      <c r="S8" s="3">
        <f t="shared" si="7"/>
        <v>2</v>
      </c>
      <c r="T8" s="3" t="s">
        <v>12</v>
      </c>
      <c r="U8" s="3" t="s">
        <v>14</v>
      </c>
    </row>
    <row r="9" spans="1:21" ht="45.75" customHeight="1">
      <c r="A9" s="51" t="s">
        <v>217</v>
      </c>
      <c r="B9" s="52" t="s">
        <v>218</v>
      </c>
      <c r="C9" s="8" t="s">
        <v>45</v>
      </c>
      <c r="D9" s="8" t="s">
        <v>145</v>
      </c>
      <c r="E9" s="60">
        <v>2211516</v>
      </c>
      <c r="G9" s="53"/>
      <c r="H9" s="50" t="s">
        <v>15</v>
      </c>
      <c r="I9" s="50" t="str">
        <f t="shared" si="0"/>
        <v>財政局</v>
      </c>
      <c r="J9" s="5">
        <f t="shared" si="1"/>
        <v>20</v>
      </c>
      <c r="K9" s="5"/>
      <c r="L9" s="2" t="str">
        <f t="shared" si="2"/>
        <v>○</v>
      </c>
      <c r="M9" s="2" t="str">
        <f t="shared" si="3"/>
        <v>○</v>
      </c>
      <c r="N9" s="2" t="str">
        <f t="shared" si="4"/>
        <v>○</v>
      </c>
      <c r="O9" s="3">
        <f t="shared" si="5"/>
        <v>2</v>
      </c>
      <c r="P9" s="3" t="s">
        <v>12</v>
      </c>
      <c r="Q9" s="3" t="s">
        <v>14</v>
      </c>
      <c r="R9" s="2" t="str">
        <f t="shared" si="6"/>
        <v>○</v>
      </c>
      <c r="S9" s="3">
        <f t="shared" si="7"/>
        <v>2</v>
      </c>
      <c r="T9" s="3" t="s">
        <v>12</v>
      </c>
      <c r="U9" s="3" t="s">
        <v>14</v>
      </c>
    </row>
    <row r="10" spans="1:21" ht="45.75" customHeight="1">
      <c r="A10" s="51" t="s">
        <v>217</v>
      </c>
      <c r="B10" s="52" t="s">
        <v>218</v>
      </c>
      <c r="C10" s="8" t="s">
        <v>239</v>
      </c>
      <c r="D10" s="8" t="s">
        <v>240</v>
      </c>
      <c r="E10" s="60">
        <v>2047575</v>
      </c>
      <c r="G10" s="53"/>
      <c r="H10" s="50"/>
      <c r="I10" s="50"/>
      <c r="J10" s="5">
        <f t="shared" si="1"/>
        <v>15</v>
      </c>
      <c r="K10" s="5"/>
      <c r="L10" s="2"/>
      <c r="M10" s="2" t="str">
        <f t="shared" si="3"/>
        <v>○</v>
      </c>
      <c r="N10" s="2"/>
      <c r="O10" s="3"/>
      <c r="P10" s="3"/>
      <c r="Q10" s="3"/>
      <c r="R10" s="2"/>
      <c r="S10" s="3"/>
      <c r="T10" s="3"/>
      <c r="U10" s="3"/>
    </row>
    <row r="11" spans="1:21" ht="45.75" customHeight="1">
      <c r="A11" s="51" t="s">
        <v>217</v>
      </c>
      <c r="B11" s="52" t="s">
        <v>218</v>
      </c>
      <c r="C11" s="8" t="s">
        <v>46</v>
      </c>
      <c r="D11" s="8" t="s">
        <v>148</v>
      </c>
      <c r="E11" s="60">
        <v>2241432</v>
      </c>
      <c r="G11" s="53"/>
      <c r="H11" s="50" t="s">
        <v>15</v>
      </c>
      <c r="I11" s="50" t="str">
        <f t="shared" si="0"/>
        <v>財政局</v>
      </c>
      <c r="J11" s="5">
        <f t="shared" si="1"/>
        <v>19</v>
      </c>
      <c r="K11" s="5"/>
      <c r="L11" s="2" t="str">
        <f t="shared" si="2"/>
        <v>○</v>
      </c>
      <c r="M11" s="2" t="str">
        <f t="shared" si="3"/>
        <v>○</v>
      </c>
      <c r="N11" s="2" t="str">
        <f t="shared" si="4"/>
        <v>○</v>
      </c>
      <c r="O11" s="3">
        <f t="shared" si="5"/>
        <v>2</v>
      </c>
      <c r="P11" s="3" t="s">
        <v>12</v>
      </c>
      <c r="Q11" s="3" t="s">
        <v>14</v>
      </c>
      <c r="R11" s="2" t="str">
        <f t="shared" si="6"/>
        <v>○</v>
      </c>
      <c r="S11" s="3">
        <f t="shared" si="7"/>
        <v>2</v>
      </c>
      <c r="T11" s="3" t="s">
        <v>12</v>
      </c>
      <c r="U11" s="3" t="s">
        <v>14</v>
      </c>
    </row>
    <row r="12" spans="1:21" ht="45.75" customHeight="1">
      <c r="A12" s="51" t="s">
        <v>217</v>
      </c>
      <c r="B12" s="52" t="s">
        <v>218</v>
      </c>
      <c r="C12" s="8" t="s">
        <v>47</v>
      </c>
      <c r="D12" s="8" t="s">
        <v>149</v>
      </c>
      <c r="E12" s="60">
        <v>155520</v>
      </c>
      <c r="G12" s="53"/>
      <c r="H12" s="50" t="s">
        <v>15</v>
      </c>
      <c r="I12" s="50" t="str">
        <f t="shared" si="0"/>
        <v>財政局</v>
      </c>
      <c r="J12" s="5">
        <f t="shared" si="1"/>
        <v>33</v>
      </c>
      <c r="K12" s="5"/>
      <c r="L12" s="2" t="str">
        <f t="shared" si="2"/>
        <v>○</v>
      </c>
      <c r="M12" s="2" t="str">
        <f t="shared" si="3"/>
        <v>○</v>
      </c>
      <c r="N12" s="2" t="str">
        <f t="shared" si="4"/>
        <v>○</v>
      </c>
      <c r="O12" s="3">
        <f t="shared" si="5"/>
        <v>4</v>
      </c>
      <c r="P12" s="3" t="s">
        <v>12</v>
      </c>
      <c r="Q12" s="3" t="s">
        <v>14</v>
      </c>
      <c r="R12" s="2" t="str">
        <f t="shared" si="6"/>
        <v>○</v>
      </c>
      <c r="S12" s="3">
        <f t="shared" si="7"/>
        <v>2</v>
      </c>
      <c r="T12" s="3" t="s">
        <v>12</v>
      </c>
      <c r="U12" s="3" t="s">
        <v>14</v>
      </c>
    </row>
    <row r="13" spans="1:21" ht="45.75" customHeight="1">
      <c r="A13" s="15" t="s">
        <v>217</v>
      </c>
      <c r="B13" s="11" t="s">
        <v>218</v>
      </c>
      <c r="C13" s="9" t="s">
        <v>241</v>
      </c>
      <c r="D13" s="9" t="s">
        <v>150</v>
      </c>
      <c r="E13" s="61">
        <v>639360</v>
      </c>
      <c r="G13" s="22"/>
      <c r="H13" s="50" t="s">
        <v>15</v>
      </c>
      <c r="I13" s="50" t="str">
        <f t="shared" si="0"/>
        <v>財政局</v>
      </c>
      <c r="J13" s="5">
        <f t="shared" si="1"/>
        <v>37</v>
      </c>
      <c r="K13" s="5"/>
      <c r="L13" s="2" t="str">
        <f t="shared" si="2"/>
        <v>○</v>
      </c>
      <c r="M13" s="2" t="str">
        <f t="shared" si="3"/>
        <v>○</v>
      </c>
      <c r="N13" s="2" t="str">
        <f t="shared" si="4"/>
        <v>○</v>
      </c>
      <c r="O13" s="3">
        <f t="shared" si="5"/>
        <v>4</v>
      </c>
      <c r="P13" s="3" t="s">
        <v>12</v>
      </c>
      <c r="Q13" s="3" t="s">
        <v>14</v>
      </c>
      <c r="R13" s="2" t="str">
        <f t="shared" si="6"/>
        <v>○</v>
      </c>
      <c r="S13" s="3">
        <f t="shared" si="7"/>
        <v>2</v>
      </c>
      <c r="T13" s="3" t="s">
        <v>12</v>
      </c>
      <c r="U13" s="3" t="s">
        <v>14</v>
      </c>
    </row>
    <row r="14" spans="1:21" ht="45.75" customHeight="1">
      <c r="A14" s="15" t="s">
        <v>217</v>
      </c>
      <c r="B14" s="11" t="s">
        <v>218</v>
      </c>
      <c r="C14" s="7" t="s">
        <v>48</v>
      </c>
      <c r="D14" s="7" t="s">
        <v>150</v>
      </c>
      <c r="E14" s="59">
        <v>48600</v>
      </c>
      <c r="G14" s="16"/>
      <c r="H14" s="50" t="s">
        <v>18</v>
      </c>
      <c r="I14" s="50" t="str">
        <f t="shared" si="0"/>
        <v>財政局</v>
      </c>
      <c r="J14" s="5">
        <f t="shared" si="1"/>
        <v>35</v>
      </c>
      <c r="K14" s="5"/>
      <c r="L14" s="2" t="str">
        <f t="shared" si="2"/>
        <v>○</v>
      </c>
      <c r="M14" s="2" t="str">
        <f t="shared" si="3"/>
        <v>○</v>
      </c>
      <c r="N14" s="2" t="str">
        <f t="shared" si="4"/>
        <v>○</v>
      </c>
      <c r="O14" s="3">
        <f t="shared" si="5"/>
        <v>4</v>
      </c>
      <c r="P14" s="3" t="s">
        <v>12</v>
      </c>
      <c r="Q14" s="3" t="s">
        <v>14</v>
      </c>
      <c r="R14" s="2" t="str">
        <f t="shared" si="6"/>
        <v>○</v>
      </c>
      <c r="S14" s="3">
        <f t="shared" si="7"/>
        <v>2</v>
      </c>
      <c r="T14" s="3" t="s">
        <v>12</v>
      </c>
      <c r="U14" s="3" t="s">
        <v>14</v>
      </c>
    </row>
    <row r="15" spans="1:21" s="1" customFormat="1" ht="45.75" customHeight="1">
      <c r="A15" s="15" t="s">
        <v>217</v>
      </c>
      <c r="B15" s="17" t="s">
        <v>218</v>
      </c>
      <c r="C15" s="7" t="s">
        <v>49</v>
      </c>
      <c r="D15" s="7" t="s">
        <v>151</v>
      </c>
      <c r="E15" s="62">
        <v>3784968</v>
      </c>
      <c r="F15" s="10"/>
      <c r="G15" s="14"/>
      <c r="H15" s="50" t="s">
        <v>15</v>
      </c>
      <c r="I15" s="50" t="str">
        <f t="shared" si="0"/>
        <v>財政局</v>
      </c>
      <c r="J15" s="5">
        <f t="shared" si="1"/>
        <v>35</v>
      </c>
      <c r="K15" s="5"/>
      <c r="L15" s="2" t="str">
        <f t="shared" si="2"/>
        <v>○</v>
      </c>
      <c r="M15" s="2" t="str">
        <f t="shared" si="3"/>
        <v>○</v>
      </c>
      <c r="N15" s="2" t="str">
        <f t="shared" si="4"/>
        <v>○</v>
      </c>
      <c r="O15" s="3">
        <f t="shared" si="5"/>
        <v>0</v>
      </c>
      <c r="P15" s="3" t="s">
        <v>12</v>
      </c>
      <c r="Q15" s="3" t="s">
        <v>14</v>
      </c>
      <c r="R15" s="2" t="str">
        <f t="shared" si="6"/>
        <v>○</v>
      </c>
      <c r="S15" s="3">
        <f t="shared" si="7"/>
        <v>2</v>
      </c>
      <c r="T15" s="3" t="s">
        <v>12</v>
      </c>
      <c r="U15" s="3" t="s">
        <v>14</v>
      </c>
    </row>
    <row r="16" spans="1:21" s="1" customFormat="1" ht="45.75" customHeight="1">
      <c r="A16" s="15" t="s">
        <v>217</v>
      </c>
      <c r="B16" s="17" t="s">
        <v>218</v>
      </c>
      <c r="C16" s="7" t="s">
        <v>50</v>
      </c>
      <c r="D16" s="7" t="s">
        <v>152</v>
      </c>
      <c r="E16" s="62">
        <v>22032</v>
      </c>
      <c r="F16" s="10"/>
      <c r="G16" s="14"/>
      <c r="H16" s="50" t="s">
        <v>15</v>
      </c>
      <c r="I16" s="50" t="str">
        <f t="shared" si="0"/>
        <v>財政局</v>
      </c>
      <c r="J16" s="5">
        <f t="shared" si="1"/>
        <v>18</v>
      </c>
      <c r="K16" s="5"/>
      <c r="L16" s="2" t="str">
        <f t="shared" si="2"/>
        <v>○</v>
      </c>
      <c r="M16" s="2" t="str">
        <f t="shared" si="3"/>
        <v>○</v>
      </c>
      <c r="N16" s="2" t="str">
        <f t="shared" si="4"/>
        <v>○</v>
      </c>
      <c r="O16" s="3">
        <f t="shared" si="5"/>
        <v>0</v>
      </c>
      <c r="P16" s="3" t="s">
        <v>12</v>
      </c>
      <c r="Q16" s="3" t="s">
        <v>14</v>
      </c>
      <c r="R16" s="2" t="str">
        <f t="shared" si="6"/>
        <v>○</v>
      </c>
      <c r="S16" s="3">
        <f t="shared" si="7"/>
        <v>2</v>
      </c>
      <c r="T16" s="3" t="s">
        <v>12</v>
      </c>
      <c r="U16" s="3" t="s">
        <v>14</v>
      </c>
    </row>
    <row r="17" spans="1:21" ht="45.75" customHeight="1">
      <c r="A17" s="15" t="s">
        <v>217</v>
      </c>
      <c r="B17" s="17" t="s">
        <v>218</v>
      </c>
      <c r="C17" s="57" t="s">
        <v>223</v>
      </c>
      <c r="D17" s="7" t="s">
        <v>224</v>
      </c>
      <c r="E17" s="59">
        <v>32400</v>
      </c>
      <c r="F17" s="10"/>
      <c r="G17" s="16"/>
      <c r="H17" s="50" t="s">
        <v>15</v>
      </c>
      <c r="I17" s="50" t="str">
        <f>CONCATENATE(A17,F17)</f>
        <v>財政局</v>
      </c>
      <c r="J17" s="5">
        <f>LEN(C17)</f>
        <v>29</v>
      </c>
      <c r="K17" s="5"/>
      <c r="L17" s="2" t="str">
        <f>IF(AND(F17="比随",E17&gt;=1000000),"×","○")</f>
        <v>○</v>
      </c>
      <c r="M17" s="2" t="str">
        <f>IF(E17&lt;100,"×","○")</f>
        <v>○</v>
      </c>
      <c r="N17" s="2" t="str">
        <f>IF((LEN(C17)*2-LENB(C17))=O17,"○","×")</f>
        <v>○</v>
      </c>
      <c r="O17" s="3">
        <f>LEN(C17)*2-LEN(SUBSTITUTE(C17,P17,""))-LEN(SUBSTITUTE(C17,Q17,""))</f>
        <v>2</v>
      </c>
      <c r="P17" s="3" t="s">
        <v>12</v>
      </c>
      <c r="Q17" s="3" t="s">
        <v>14</v>
      </c>
      <c r="R17" s="2" t="str">
        <f>IF((LEN(D17)*2-LENB(D17))=S17,"○","×")</f>
        <v>○</v>
      </c>
      <c r="S17" s="3">
        <f>LEN(D17)*2-LEN(SUBSTITUTE(D17,T17,""))-LEN(SUBSTITUTE(D17,U17,""))</f>
        <v>2</v>
      </c>
      <c r="T17" s="3" t="s">
        <v>12</v>
      </c>
      <c r="U17" s="3" t="s">
        <v>14</v>
      </c>
    </row>
    <row r="18" spans="1:21" ht="45.75" customHeight="1">
      <c r="A18" s="15" t="s">
        <v>217</v>
      </c>
      <c r="B18" s="17" t="s">
        <v>218</v>
      </c>
      <c r="C18" s="7" t="s">
        <v>51</v>
      </c>
      <c r="D18" s="7" t="s">
        <v>153</v>
      </c>
      <c r="E18" s="59">
        <v>34640340</v>
      </c>
      <c r="F18" s="10"/>
      <c r="G18" s="16"/>
      <c r="H18" s="50" t="s">
        <v>15</v>
      </c>
      <c r="I18" s="50" t="str">
        <f t="shared" si="0"/>
        <v>財政局</v>
      </c>
      <c r="J18" s="5">
        <f t="shared" si="1"/>
        <v>12</v>
      </c>
      <c r="K18" s="5"/>
      <c r="L18" s="2" t="str">
        <f t="shared" si="2"/>
        <v>○</v>
      </c>
      <c r="M18" s="2" t="str">
        <f t="shared" si="3"/>
        <v>○</v>
      </c>
      <c r="N18" s="2" t="str">
        <f t="shared" si="4"/>
        <v>○</v>
      </c>
      <c r="O18" s="3">
        <f t="shared" si="5"/>
        <v>0</v>
      </c>
      <c r="P18" s="3" t="s">
        <v>12</v>
      </c>
      <c r="Q18" s="3" t="s">
        <v>14</v>
      </c>
      <c r="R18" s="2" t="str">
        <f t="shared" si="6"/>
        <v>○</v>
      </c>
      <c r="S18" s="3">
        <f t="shared" si="7"/>
        <v>0</v>
      </c>
      <c r="T18" s="3" t="s">
        <v>12</v>
      </c>
      <c r="U18" s="3" t="s">
        <v>14</v>
      </c>
    </row>
    <row r="19" spans="1:21" ht="45.75" customHeight="1">
      <c r="A19" s="15" t="s">
        <v>217</v>
      </c>
      <c r="B19" s="17" t="s">
        <v>218</v>
      </c>
      <c r="C19" s="7" t="s">
        <v>242</v>
      </c>
      <c r="D19" s="7" t="s">
        <v>154</v>
      </c>
      <c r="E19" s="59">
        <v>48600</v>
      </c>
      <c r="F19" s="10"/>
      <c r="G19" s="16"/>
      <c r="H19" s="50" t="s">
        <v>15</v>
      </c>
      <c r="I19" s="50" t="str">
        <f t="shared" si="0"/>
        <v>財政局</v>
      </c>
      <c r="J19" s="5">
        <f t="shared" si="1"/>
        <v>33</v>
      </c>
      <c r="K19" s="5"/>
      <c r="L19" s="2" t="str">
        <f t="shared" si="2"/>
        <v>○</v>
      </c>
      <c r="M19" s="2" t="str">
        <f t="shared" si="3"/>
        <v>○</v>
      </c>
      <c r="N19" s="2" t="str">
        <f t="shared" si="4"/>
        <v>○</v>
      </c>
      <c r="O19" s="3">
        <f t="shared" si="5"/>
        <v>2</v>
      </c>
      <c r="P19" s="3" t="s">
        <v>12</v>
      </c>
      <c r="Q19" s="3" t="s">
        <v>14</v>
      </c>
      <c r="R19" s="2" t="str">
        <f t="shared" si="6"/>
        <v>○</v>
      </c>
      <c r="S19" s="3">
        <f t="shared" si="7"/>
        <v>2</v>
      </c>
      <c r="T19" s="3" t="s">
        <v>12</v>
      </c>
      <c r="U19" s="3" t="s">
        <v>14</v>
      </c>
    </row>
    <row r="20" spans="1:21" ht="45.75" customHeight="1">
      <c r="A20" s="15" t="s">
        <v>217</v>
      </c>
      <c r="B20" s="17" t="s">
        <v>218</v>
      </c>
      <c r="C20" s="7" t="s">
        <v>243</v>
      </c>
      <c r="D20" s="7" t="s">
        <v>155</v>
      </c>
      <c r="E20" s="59">
        <v>97968</v>
      </c>
      <c r="F20" s="10"/>
      <c r="G20" s="16"/>
      <c r="H20" s="50" t="s">
        <v>15</v>
      </c>
      <c r="I20" s="50" t="str">
        <f t="shared" si="0"/>
        <v>財政局</v>
      </c>
      <c r="J20" s="5">
        <f t="shared" si="1"/>
        <v>30</v>
      </c>
      <c r="K20" s="5"/>
      <c r="L20" s="2" t="str">
        <f t="shared" si="2"/>
        <v>○</v>
      </c>
      <c r="M20" s="2" t="str">
        <f t="shared" si="3"/>
        <v>○</v>
      </c>
      <c r="N20" s="2" t="str">
        <f t="shared" si="4"/>
        <v>○</v>
      </c>
      <c r="O20" s="3">
        <f t="shared" si="5"/>
        <v>2</v>
      </c>
      <c r="P20" s="3" t="s">
        <v>12</v>
      </c>
      <c r="Q20" s="3" t="s">
        <v>14</v>
      </c>
      <c r="R20" s="2" t="str">
        <f t="shared" si="6"/>
        <v>○</v>
      </c>
      <c r="S20" s="3">
        <f t="shared" si="7"/>
        <v>2</v>
      </c>
      <c r="T20" s="3" t="s">
        <v>12</v>
      </c>
      <c r="U20" s="3" t="s">
        <v>14</v>
      </c>
    </row>
    <row r="21" spans="1:21" ht="45.75" customHeight="1">
      <c r="A21" s="15" t="s">
        <v>217</v>
      </c>
      <c r="B21" s="17" t="s">
        <v>218</v>
      </c>
      <c r="C21" s="7" t="s">
        <v>52</v>
      </c>
      <c r="D21" s="7" t="s">
        <v>156</v>
      </c>
      <c r="E21" s="59">
        <v>784080</v>
      </c>
      <c r="F21" s="10"/>
      <c r="G21" s="16"/>
      <c r="H21" s="50" t="s">
        <v>15</v>
      </c>
      <c r="I21" s="50" t="str">
        <f t="shared" si="0"/>
        <v>財政局</v>
      </c>
      <c r="J21" s="5">
        <f t="shared" si="1"/>
        <v>29</v>
      </c>
      <c r="K21" s="5"/>
      <c r="L21" s="2" t="str">
        <f t="shared" si="2"/>
        <v>○</v>
      </c>
      <c r="M21" s="2" t="str">
        <f t="shared" si="3"/>
        <v>○</v>
      </c>
      <c r="N21" s="2" t="str">
        <f t="shared" si="4"/>
        <v>○</v>
      </c>
      <c r="O21" s="3">
        <f t="shared" si="5"/>
        <v>2</v>
      </c>
      <c r="P21" s="3" t="s">
        <v>12</v>
      </c>
      <c r="Q21" s="3" t="s">
        <v>14</v>
      </c>
      <c r="R21" s="2" t="str">
        <f t="shared" si="6"/>
        <v>○</v>
      </c>
      <c r="S21" s="3">
        <f t="shared" si="7"/>
        <v>2</v>
      </c>
      <c r="T21" s="3" t="s">
        <v>12</v>
      </c>
      <c r="U21" s="3" t="s">
        <v>14</v>
      </c>
    </row>
    <row r="22" spans="1:21" ht="45.75" customHeight="1">
      <c r="A22" s="15" t="s">
        <v>217</v>
      </c>
      <c r="B22" s="17" t="s">
        <v>218</v>
      </c>
      <c r="C22" s="7" t="s">
        <v>53</v>
      </c>
      <c r="D22" s="7" t="s">
        <v>156</v>
      </c>
      <c r="E22" s="59">
        <v>427680</v>
      </c>
      <c r="F22" s="10"/>
      <c r="G22" s="16"/>
      <c r="H22" s="50" t="s">
        <v>15</v>
      </c>
      <c r="I22" s="50" t="str">
        <f t="shared" si="0"/>
        <v>財政局</v>
      </c>
      <c r="J22" s="5">
        <f t="shared" si="1"/>
        <v>27</v>
      </c>
      <c r="K22" s="5"/>
      <c r="L22" s="2" t="str">
        <f t="shared" si="2"/>
        <v>○</v>
      </c>
      <c r="M22" s="2" t="str">
        <f t="shared" si="3"/>
        <v>○</v>
      </c>
      <c r="N22" s="2" t="str">
        <f t="shared" si="4"/>
        <v>○</v>
      </c>
      <c r="O22" s="3">
        <f t="shared" si="5"/>
        <v>2</v>
      </c>
      <c r="P22" s="3" t="s">
        <v>12</v>
      </c>
      <c r="Q22" s="3" t="s">
        <v>14</v>
      </c>
      <c r="R22" s="2" t="str">
        <f t="shared" si="6"/>
        <v>○</v>
      </c>
      <c r="S22" s="3">
        <f t="shared" si="7"/>
        <v>2</v>
      </c>
      <c r="T22" s="3" t="s">
        <v>12</v>
      </c>
      <c r="U22" s="3" t="s">
        <v>14</v>
      </c>
    </row>
    <row r="23" spans="1:21" ht="45.75" customHeight="1">
      <c r="A23" s="15" t="s">
        <v>217</v>
      </c>
      <c r="B23" s="17" t="s">
        <v>218</v>
      </c>
      <c r="C23" s="7" t="s">
        <v>54</v>
      </c>
      <c r="D23" s="7" t="s">
        <v>157</v>
      </c>
      <c r="E23" s="62">
        <v>383616</v>
      </c>
      <c r="F23" s="10"/>
      <c r="G23" s="14"/>
      <c r="H23" s="50" t="s">
        <v>15</v>
      </c>
      <c r="I23" s="50" t="str">
        <f t="shared" si="0"/>
        <v>財政局</v>
      </c>
      <c r="J23" s="5">
        <f t="shared" si="1"/>
        <v>22</v>
      </c>
      <c r="K23" s="5"/>
      <c r="L23" s="2" t="str">
        <f t="shared" si="2"/>
        <v>○</v>
      </c>
      <c r="M23" s="2" t="str">
        <f t="shared" si="3"/>
        <v>○</v>
      </c>
      <c r="N23" s="2" t="str">
        <f t="shared" si="4"/>
        <v>○</v>
      </c>
      <c r="O23" s="3">
        <f t="shared" si="5"/>
        <v>0</v>
      </c>
      <c r="P23" s="3" t="s">
        <v>12</v>
      </c>
      <c r="Q23" s="3" t="s">
        <v>14</v>
      </c>
      <c r="R23" s="2" t="str">
        <f t="shared" si="6"/>
        <v>○</v>
      </c>
      <c r="S23" s="3">
        <f t="shared" si="7"/>
        <v>2</v>
      </c>
      <c r="T23" s="3" t="s">
        <v>12</v>
      </c>
      <c r="U23" s="3" t="s">
        <v>14</v>
      </c>
    </row>
    <row r="24" spans="1:21" ht="45.75" customHeight="1">
      <c r="A24" s="15" t="s">
        <v>217</v>
      </c>
      <c r="B24" s="17" t="s">
        <v>218</v>
      </c>
      <c r="C24" s="7" t="s">
        <v>55</v>
      </c>
      <c r="D24" s="7" t="s">
        <v>151</v>
      </c>
      <c r="E24" s="62">
        <v>262224432</v>
      </c>
      <c r="F24" s="10"/>
      <c r="G24" s="14"/>
      <c r="H24" s="50" t="s">
        <v>15</v>
      </c>
      <c r="I24" s="50" t="str">
        <f t="shared" si="0"/>
        <v>財政局</v>
      </c>
      <c r="J24" s="5">
        <f t="shared" si="1"/>
        <v>24</v>
      </c>
      <c r="K24" s="5"/>
      <c r="L24" s="2" t="str">
        <f t="shared" si="2"/>
        <v>○</v>
      </c>
      <c r="M24" s="2" t="str">
        <f t="shared" si="3"/>
        <v>○</v>
      </c>
      <c r="N24" s="2" t="str">
        <f t="shared" si="4"/>
        <v>○</v>
      </c>
      <c r="O24" s="3">
        <f t="shared" si="5"/>
        <v>0</v>
      </c>
      <c r="P24" s="3" t="s">
        <v>12</v>
      </c>
      <c r="Q24" s="3" t="s">
        <v>14</v>
      </c>
      <c r="R24" s="2" t="str">
        <f t="shared" si="6"/>
        <v>○</v>
      </c>
      <c r="S24" s="3">
        <f t="shared" si="7"/>
        <v>2</v>
      </c>
      <c r="T24" s="3" t="s">
        <v>12</v>
      </c>
      <c r="U24" s="3" t="s">
        <v>14</v>
      </c>
    </row>
    <row r="25" spans="1:21" ht="45.75" customHeight="1">
      <c r="A25" s="15" t="s">
        <v>217</v>
      </c>
      <c r="B25" s="17" t="s">
        <v>218</v>
      </c>
      <c r="C25" s="7" t="s">
        <v>56</v>
      </c>
      <c r="D25" s="7" t="s">
        <v>158</v>
      </c>
      <c r="E25" s="62">
        <v>1722124</v>
      </c>
      <c r="F25" s="10"/>
      <c r="G25" s="14"/>
      <c r="H25" s="50" t="s">
        <v>15</v>
      </c>
      <c r="I25" s="50" t="str">
        <f t="shared" si="0"/>
        <v>財政局</v>
      </c>
      <c r="J25" s="5">
        <f t="shared" si="1"/>
        <v>17</v>
      </c>
      <c r="K25" s="5"/>
      <c r="L25" s="2" t="str">
        <f t="shared" si="2"/>
        <v>○</v>
      </c>
      <c r="M25" s="2" t="str">
        <f t="shared" si="3"/>
        <v>○</v>
      </c>
      <c r="N25" s="2" t="str">
        <f t="shared" si="4"/>
        <v>○</v>
      </c>
      <c r="O25" s="3">
        <f t="shared" si="5"/>
        <v>0</v>
      </c>
      <c r="P25" s="3" t="s">
        <v>12</v>
      </c>
      <c r="Q25" s="3" t="s">
        <v>14</v>
      </c>
      <c r="R25" s="2" t="str">
        <f t="shared" si="6"/>
        <v>○</v>
      </c>
      <c r="S25" s="3">
        <f t="shared" si="7"/>
        <v>2</v>
      </c>
      <c r="T25" s="3" t="s">
        <v>12</v>
      </c>
      <c r="U25" s="3" t="s">
        <v>14</v>
      </c>
    </row>
    <row r="26" spans="1:21" ht="45.75" customHeight="1">
      <c r="A26" s="15" t="s">
        <v>217</v>
      </c>
      <c r="B26" s="17" t="s">
        <v>218</v>
      </c>
      <c r="C26" s="7" t="s">
        <v>57</v>
      </c>
      <c r="D26" s="7" t="s">
        <v>259</v>
      </c>
      <c r="E26" s="62">
        <v>2462400</v>
      </c>
      <c r="F26" s="10"/>
      <c r="G26" s="14"/>
      <c r="H26" s="50" t="s">
        <v>15</v>
      </c>
      <c r="I26" s="50" t="str">
        <f t="shared" si="0"/>
        <v>財政局</v>
      </c>
      <c r="J26" s="5">
        <f t="shared" si="1"/>
        <v>30</v>
      </c>
      <c r="K26" s="5"/>
      <c r="L26" s="2" t="str">
        <f t="shared" si="2"/>
        <v>○</v>
      </c>
      <c r="M26" s="2" t="str">
        <f t="shared" si="3"/>
        <v>○</v>
      </c>
      <c r="N26" s="2" t="str">
        <f t="shared" si="4"/>
        <v>○</v>
      </c>
      <c r="O26" s="3">
        <f t="shared" si="5"/>
        <v>2</v>
      </c>
      <c r="P26" s="3" t="s">
        <v>12</v>
      </c>
      <c r="Q26" s="3" t="s">
        <v>14</v>
      </c>
      <c r="R26" s="2" t="str">
        <f t="shared" si="6"/>
        <v>○</v>
      </c>
      <c r="S26" s="3">
        <f t="shared" si="7"/>
        <v>2</v>
      </c>
      <c r="T26" s="3" t="s">
        <v>12</v>
      </c>
      <c r="U26" s="3" t="s">
        <v>14</v>
      </c>
    </row>
    <row r="27" spans="1:21" ht="45.75" customHeight="1">
      <c r="A27" s="15" t="s">
        <v>217</v>
      </c>
      <c r="B27" s="17" t="s">
        <v>218</v>
      </c>
      <c r="C27" s="7" t="s">
        <v>58</v>
      </c>
      <c r="D27" s="7" t="s">
        <v>260</v>
      </c>
      <c r="E27" s="62">
        <v>3639600</v>
      </c>
      <c r="F27" s="10"/>
      <c r="G27" s="14"/>
      <c r="H27" s="50" t="s">
        <v>15</v>
      </c>
      <c r="I27" s="50" t="str">
        <f t="shared" si="0"/>
        <v>財政局</v>
      </c>
      <c r="J27" s="5">
        <f t="shared" si="1"/>
        <v>27</v>
      </c>
      <c r="K27" s="5"/>
      <c r="L27" s="2" t="str">
        <f t="shared" si="2"/>
        <v>○</v>
      </c>
      <c r="M27" s="2" t="str">
        <f t="shared" si="3"/>
        <v>○</v>
      </c>
      <c r="N27" s="2" t="str">
        <f t="shared" si="4"/>
        <v>○</v>
      </c>
      <c r="O27" s="3">
        <f t="shared" si="5"/>
        <v>0</v>
      </c>
      <c r="P27" s="3" t="s">
        <v>12</v>
      </c>
      <c r="Q27" s="3" t="s">
        <v>14</v>
      </c>
      <c r="R27" s="2" t="str">
        <f t="shared" si="6"/>
        <v>○</v>
      </c>
      <c r="S27" s="3">
        <f t="shared" si="7"/>
        <v>2</v>
      </c>
      <c r="T27" s="3" t="s">
        <v>12</v>
      </c>
      <c r="U27" s="3" t="s">
        <v>14</v>
      </c>
    </row>
    <row r="28" spans="1:21" ht="45.75" customHeight="1">
      <c r="A28" s="15" t="s">
        <v>217</v>
      </c>
      <c r="B28" s="17" t="s">
        <v>218</v>
      </c>
      <c r="C28" s="7" t="s">
        <v>236</v>
      </c>
      <c r="D28" s="7" t="s">
        <v>238</v>
      </c>
      <c r="E28" s="62">
        <v>253</v>
      </c>
      <c r="F28" s="10"/>
      <c r="G28" s="14"/>
      <c r="H28" s="50" t="s">
        <v>15</v>
      </c>
      <c r="I28" s="50" t="str">
        <f>CONCATENATE(A28,F28)</f>
        <v>財政局</v>
      </c>
      <c r="J28" s="5">
        <f>LEN(C28)</f>
        <v>36</v>
      </c>
      <c r="K28" s="5"/>
      <c r="L28" s="2" t="str">
        <f>IF(AND(F28="比随",E28&gt;=1000000),"×","○")</f>
        <v>○</v>
      </c>
      <c r="M28" s="2" t="str">
        <f>IF(E28&lt;100,"×","○")</f>
        <v>○</v>
      </c>
      <c r="N28" s="2" t="str">
        <f>IF((LEN(C28)*2-LENB(C28))=O28,"○","×")</f>
        <v>○</v>
      </c>
      <c r="O28" s="3">
        <f>LEN(C28)*2-LEN(SUBSTITUTE(C28,P28,""))-LEN(SUBSTITUTE(C28,Q28,""))</f>
        <v>2</v>
      </c>
      <c r="P28" s="3" t="s">
        <v>12</v>
      </c>
      <c r="Q28" s="3" t="s">
        <v>14</v>
      </c>
      <c r="R28" s="2" t="str">
        <f>IF((LEN(D28)*2-LENB(D28))=S28,"○","×")</f>
        <v>○</v>
      </c>
      <c r="S28" s="3">
        <f>LEN(D28)*2-LEN(SUBSTITUTE(D28,T28,""))-LEN(SUBSTITUTE(D28,U28,""))</f>
        <v>2</v>
      </c>
      <c r="T28" s="3" t="s">
        <v>12</v>
      </c>
      <c r="U28" s="3" t="s">
        <v>14</v>
      </c>
    </row>
    <row r="29" spans="1:21" ht="45.75" customHeight="1">
      <c r="A29" s="15" t="s">
        <v>217</v>
      </c>
      <c r="B29" s="17" t="s">
        <v>218</v>
      </c>
      <c r="C29" s="7" t="s">
        <v>59</v>
      </c>
      <c r="D29" s="7" t="s">
        <v>159</v>
      </c>
      <c r="E29" s="62">
        <v>172800</v>
      </c>
      <c r="F29" s="10"/>
      <c r="G29" s="14"/>
      <c r="H29" s="50" t="s">
        <v>15</v>
      </c>
      <c r="I29" s="50" t="str">
        <f t="shared" si="0"/>
        <v>財政局</v>
      </c>
      <c r="J29" s="5">
        <f t="shared" si="1"/>
        <v>19</v>
      </c>
      <c r="K29" s="5"/>
      <c r="L29" s="2" t="str">
        <f t="shared" si="2"/>
        <v>○</v>
      </c>
      <c r="M29" s="2" t="str">
        <f t="shared" si="3"/>
        <v>○</v>
      </c>
      <c r="N29" s="2" t="str">
        <f t="shared" si="4"/>
        <v>○</v>
      </c>
      <c r="O29" s="3">
        <f t="shared" si="5"/>
        <v>0</v>
      </c>
      <c r="P29" s="3" t="s">
        <v>12</v>
      </c>
      <c r="Q29" s="3" t="s">
        <v>14</v>
      </c>
      <c r="R29" s="2" t="str">
        <f t="shared" si="6"/>
        <v>○</v>
      </c>
      <c r="S29" s="3">
        <f t="shared" si="7"/>
        <v>2</v>
      </c>
      <c r="T29" s="3" t="s">
        <v>12</v>
      </c>
      <c r="U29" s="3" t="s">
        <v>14</v>
      </c>
    </row>
    <row r="30" spans="1:21" ht="45.75" customHeight="1">
      <c r="A30" s="15" t="s">
        <v>217</v>
      </c>
      <c r="B30" s="17" t="s">
        <v>218</v>
      </c>
      <c r="C30" s="7" t="s">
        <v>60</v>
      </c>
      <c r="D30" s="7" t="s">
        <v>160</v>
      </c>
      <c r="E30" s="62">
        <v>1136878</v>
      </c>
      <c r="F30" s="10"/>
      <c r="G30" s="14"/>
      <c r="H30" s="50" t="s">
        <v>15</v>
      </c>
      <c r="I30" s="50" t="str">
        <f t="shared" si="0"/>
        <v>財政局</v>
      </c>
      <c r="J30" s="5">
        <f t="shared" si="1"/>
        <v>55</v>
      </c>
      <c r="K30" s="5"/>
      <c r="L30" s="2" t="str">
        <f t="shared" si="2"/>
        <v>○</v>
      </c>
      <c r="M30" s="2" t="str">
        <f t="shared" si="3"/>
        <v>○</v>
      </c>
      <c r="N30" s="2" t="str">
        <f t="shared" si="4"/>
        <v>○</v>
      </c>
      <c r="O30" s="3">
        <f t="shared" si="5"/>
        <v>2</v>
      </c>
      <c r="P30" s="3" t="s">
        <v>12</v>
      </c>
      <c r="Q30" s="3" t="s">
        <v>14</v>
      </c>
      <c r="R30" s="2" t="str">
        <f t="shared" si="6"/>
        <v>○</v>
      </c>
      <c r="S30" s="3">
        <f t="shared" si="7"/>
        <v>2</v>
      </c>
      <c r="T30" s="3" t="s">
        <v>12</v>
      </c>
      <c r="U30" s="3" t="s">
        <v>14</v>
      </c>
    </row>
    <row r="31" spans="1:21" ht="45.75" customHeight="1">
      <c r="A31" s="15" t="s">
        <v>217</v>
      </c>
      <c r="B31" s="17" t="s">
        <v>218</v>
      </c>
      <c r="C31" s="7" t="s">
        <v>244</v>
      </c>
      <c r="D31" s="7" t="s">
        <v>161</v>
      </c>
      <c r="E31" s="62">
        <v>1857600</v>
      </c>
      <c r="F31" s="10"/>
      <c r="G31" s="14"/>
      <c r="H31" s="50" t="s">
        <v>15</v>
      </c>
      <c r="I31" s="50" t="str">
        <f t="shared" si="0"/>
        <v>財政局</v>
      </c>
      <c r="J31" s="5">
        <f t="shared" si="1"/>
        <v>36</v>
      </c>
      <c r="K31" s="5"/>
      <c r="L31" s="2" t="str">
        <f t="shared" si="2"/>
        <v>○</v>
      </c>
      <c r="M31" s="2" t="str">
        <f t="shared" si="3"/>
        <v>○</v>
      </c>
      <c r="N31" s="2" t="str">
        <f t="shared" si="4"/>
        <v>○</v>
      </c>
      <c r="O31" s="3">
        <f t="shared" si="5"/>
        <v>2</v>
      </c>
      <c r="P31" s="3" t="s">
        <v>12</v>
      </c>
      <c r="Q31" s="3" t="s">
        <v>14</v>
      </c>
      <c r="R31" s="2" t="str">
        <f t="shared" si="6"/>
        <v>○</v>
      </c>
      <c r="S31" s="3">
        <f t="shared" si="7"/>
        <v>2</v>
      </c>
      <c r="T31" s="3" t="s">
        <v>12</v>
      </c>
      <c r="U31" s="3" t="s">
        <v>14</v>
      </c>
    </row>
    <row r="32" spans="1:21" ht="45.75" customHeight="1">
      <c r="A32" s="15" t="s">
        <v>217</v>
      </c>
      <c r="B32" s="17" t="s">
        <v>218</v>
      </c>
      <c r="C32" s="7" t="s">
        <v>245</v>
      </c>
      <c r="D32" s="7" t="s">
        <v>162</v>
      </c>
      <c r="E32" s="62">
        <v>1274400</v>
      </c>
      <c r="F32" s="10"/>
      <c r="G32" s="14"/>
      <c r="H32" s="50" t="s">
        <v>15</v>
      </c>
      <c r="I32" s="50" t="str">
        <f t="shared" si="0"/>
        <v>財政局</v>
      </c>
      <c r="J32" s="5">
        <f t="shared" si="1"/>
        <v>37</v>
      </c>
      <c r="K32" s="5"/>
      <c r="L32" s="2" t="str">
        <f t="shared" si="2"/>
        <v>○</v>
      </c>
      <c r="M32" s="2" t="str">
        <f t="shared" si="3"/>
        <v>○</v>
      </c>
      <c r="N32" s="2" t="str">
        <f t="shared" si="4"/>
        <v>○</v>
      </c>
      <c r="O32" s="3">
        <f t="shared" si="5"/>
        <v>2</v>
      </c>
      <c r="P32" s="3" t="s">
        <v>12</v>
      </c>
      <c r="Q32" s="3" t="s">
        <v>14</v>
      </c>
      <c r="R32" s="2" t="str">
        <f t="shared" si="6"/>
        <v>○</v>
      </c>
      <c r="S32" s="3">
        <f t="shared" si="7"/>
        <v>2</v>
      </c>
      <c r="T32" s="3" t="s">
        <v>12</v>
      </c>
      <c r="U32" s="3" t="s">
        <v>14</v>
      </c>
    </row>
    <row r="33" spans="1:21" ht="45.75" customHeight="1">
      <c r="A33" s="15" t="s">
        <v>217</v>
      </c>
      <c r="B33" s="17" t="s">
        <v>218</v>
      </c>
      <c r="C33" s="7" t="s">
        <v>265</v>
      </c>
      <c r="D33" s="7" t="s">
        <v>163</v>
      </c>
      <c r="E33" s="62">
        <v>1515240</v>
      </c>
      <c r="F33" s="10"/>
      <c r="G33" s="14"/>
      <c r="H33" s="50" t="s">
        <v>15</v>
      </c>
      <c r="I33" s="50" t="str">
        <f t="shared" si="0"/>
        <v>財政局</v>
      </c>
      <c r="J33" s="5">
        <f t="shared" si="1"/>
        <v>39</v>
      </c>
      <c r="K33" s="5"/>
      <c r="L33" s="2" t="str">
        <f t="shared" si="2"/>
        <v>○</v>
      </c>
      <c r="M33" s="2" t="str">
        <f t="shared" si="3"/>
        <v>○</v>
      </c>
      <c r="N33" s="2" t="str">
        <f t="shared" si="4"/>
        <v>○</v>
      </c>
      <c r="O33" s="3">
        <f t="shared" si="5"/>
        <v>2</v>
      </c>
      <c r="P33" s="3" t="s">
        <v>12</v>
      </c>
      <c r="Q33" s="3" t="s">
        <v>14</v>
      </c>
      <c r="R33" s="2" t="str">
        <f t="shared" si="6"/>
        <v>○</v>
      </c>
      <c r="S33" s="3">
        <f t="shared" si="7"/>
        <v>2</v>
      </c>
      <c r="T33" s="3" t="s">
        <v>12</v>
      </c>
      <c r="U33" s="3" t="s">
        <v>14</v>
      </c>
    </row>
    <row r="34" spans="1:21" ht="45.75" customHeight="1">
      <c r="A34" s="15" t="s">
        <v>217</v>
      </c>
      <c r="B34" s="17" t="s">
        <v>218</v>
      </c>
      <c r="C34" s="7" t="s">
        <v>246</v>
      </c>
      <c r="D34" s="7" t="s">
        <v>164</v>
      </c>
      <c r="E34" s="62">
        <v>43864843</v>
      </c>
      <c r="F34" s="10"/>
      <c r="G34" s="14"/>
      <c r="H34" s="50" t="s">
        <v>15</v>
      </c>
      <c r="I34" s="50" t="str">
        <f t="shared" si="0"/>
        <v>財政局</v>
      </c>
      <c r="J34" s="5">
        <f t="shared" si="1"/>
        <v>35</v>
      </c>
      <c r="K34" s="5"/>
      <c r="L34" s="2" t="str">
        <f t="shared" si="2"/>
        <v>○</v>
      </c>
      <c r="M34" s="2" t="str">
        <f t="shared" si="3"/>
        <v>○</v>
      </c>
      <c r="N34" s="2" t="str">
        <f t="shared" si="4"/>
        <v>○</v>
      </c>
      <c r="O34" s="3">
        <f t="shared" si="5"/>
        <v>0</v>
      </c>
      <c r="P34" s="3" t="s">
        <v>12</v>
      </c>
      <c r="Q34" s="3" t="s">
        <v>14</v>
      </c>
      <c r="R34" s="2" t="str">
        <f t="shared" si="6"/>
        <v>○</v>
      </c>
      <c r="S34" s="3">
        <f t="shared" si="7"/>
        <v>2</v>
      </c>
      <c r="T34" s="3" t="s">
        <v>12</v>
      </c>
      <c r="U34" s="3" t="s">
        <v>14</v>
      </c>
    </row>
    <row r="35" spans="1:21" ht="45.75" customHeight="1">
      <c r="A35" s="15" t="s">
        <v>217</v>
      </c>
      <c r="B35" s="17" t="s">
        <v>218</v>
      </c>
      <c r="C35" s="7" t="s">
        <v>247</v>
      </c>
      <c r="D35" s="7" t="s">
        <v>151</v>
      </c>
      <c r="E35" s="62">
        <v>309094488</v>
      </c>
      <c r="F35" s="10"/>
      <c r="G35" s="14"/>
      <c r="H35" s="50" t="s">
        <v>15</v>
      </c>
      <c r="I35" s="50" t="str">
        <f t="shared" si="0"/>
        <v>財政局</v>
      </c>
      <c r="J35" s="5">
        <f t="shared" si="1"/>
        <v>26</v>
      </c>
      <c r="K35" s="5"/>
      <c r="L35" s="2" t="str">
        <f t="shared" si="2"/>
        <v>○</v>
      </c>
      <c r="M35" s="2" t="str">
        <f t="shared" si="3"/>
        <v>○</v>
      </c>
      <c r="N35" s="2" t="str">
        <f t="shared" si="4"/>
        <v>○</v>
      </c>
      <c r="O35" s="3">
        <f t="shared" si="5"/>
        <v>0</v>
      </c>
      <c r="P35" s="3" t="s">
        <v>12</v>
      </c>
      <c r="Q35" s="3" t="s">
        <v>14</v>
      </c>
      <c r="R35" s="2" t="str">
        <f t="shared" si="6"/>
        <v>○</v>
      </c>
      <c r="S35" s="3">
        <f t="shared" si="7"/>
        <v>2</v>
      </c>
      <c r="T35" s="3" t="s">
        <v>12</v>
      </c>
      <c r="U35" s="3" t="s">
        <v>14</v>
      </c>
    </row>
    <row r="36" spans="1:21" ht="45.75" customHeight="1">
      <c r="A36" s="15" t="s">
        <v>217</v>
      </c>
      <c r="B36" s="17" t="s">
        <v>218</v>
      </c>
      <c r="C36" s="7" t="s">
        <v>61</v>
      </c>
      <c r="D36" s="7" t="s">
        <v>160</v>
      </c>
      <c r="E36" s="62">
        <v>390185</v>
      </c>
      <c r="F36" s="10"/>
      <c r="G36" s="14"/>
      <c r="H36" s="50" t="s">
        <v>15</v>
      </c>
      <c r="I36" s="50" t="str">
        <f t="shared" si="0"/>
        <v>財政局</v>
      </c>
      <c r="J36" s="5">
        <f t="shared" si="1"/>
        <v>55</v>
      </c>
      <c r="K36" s="5"/>
      <c r="L36" s="2" t="str">
        <f t="shared" si="2"/>
        <v>○</v>
      </c>
      <c r="M36" s="2" t="str">
        <f t="shared" si="3"/>
        <v>○</v>
      </c>
      <c r="N36" s="2" t="str">
        <f t="shared" si="4"/>
        <v>○</v>
      </c>
      <c r="O36" s="3">
        <f t="shared" si="5"/>
        <v>2</v>
      </c>
      <c r="P36" s="3" t="s">
        <v>12</v>
      </c>
      <c r="Q36" s="3" t="s">
        <v>14</v>
      </c>
      <c r="R36" s="2" t="str">
        <f t="shared" si="6"/>
        <v>○</v>
      </c>
      <c r="S36" s="3">
        <f t="shared" si="7"/>
        <v>2</v>
      </c>
      <c r="T36" s="3" t="s">
        <v>12</v>
      </c>
      <c r="U36" s="3" t="s">
        <v>14</v>
      </c>
    </row>
    <row r="37" spans="1:21" ht="45.75" customHeight="1">
      <c r="A37" s="15" t="s">
        <v>217</v>
      </c>
      <c r="B37" s="17" t="s">
        <v>218</v>
      </c>
      <c r="C37" s="7" t="s">
        <v>62</v>
      </c>
      <c r="D37" s="7" t="s">
        <v>165</v>
      </c>
      <c r="E37" s="62">
        <v>730830</v>
      </c>
      <c r="F37" s="10"/>
      <c r="G37" s="14"/>
      <c r="H37" s="50" t="s">
        <v>15</v>
      </c>
      <c r="I37" s="50" t="str">
        <f t="shared" si="0"/>
        <v>財政局</v>
      </c>
      <c r="J37" s="5">
        <f t="shared" si="1"/>
        <v>46</v>
      </c>
      <c r="K37" s="5"/>
      <c r="L37" s="2" t="str">
        <f t="shared" si="2"/>
        <v>○</v>
      </c>
      <c r="M37" s="2" t="str">
        <f t="shared" si="3"/>
        <v>○</v>
      </c>
      <c r="N37" s="2" t="str">
        <f t="shared" si="4"/>
        <v>○</v>
      </c>
      <c r="O37" s="3">
        <f t="shared" si="5"/>
        <v>0</v>
      </c>
      <c r="P37" s="3" t="s">
        <v>12</v>
      </c>
      <c r="Q37" s="3" t="s">
        <v>14</v>
      </c>
      <c r="R37" s="2" t="str">
        <f t="shared" si="6"/>
        <v>○</v>
      </c>
      <c r="S37" s="3">
        <f t="shared" si="7"/>
        <v>2</v>
      </c>
      <c r="T37" s="3" t="s">
        <v>12</v>
      </c>
      <c r="U37" s="3" t="s">
        <v>14</v>
      </c>
    </row>
    <row r="38" spans="1:21" ht="45.75" customHeight="1">
      <c r="A38" s="15" t="s">
        <v>217</v>
      </c>
      <c r="B38" s="17" t="s">
        <v>218</v>
      </c>
      <c r="C38" s="7" t="s">
        <v>63</v>
      </c>
      <c r="D38" s="7" t="s">
        <v>263</v>
      </c>
      <c r="E38" s="62">
        <v>241920</v>
      </c>
      <c r="F38" s="10"/>
      <c r="G38" s="14"/>
      <c r="H38" s="50" t="s">
        <v>15</v>
      </c>
      <c r="I38" s="50" t="str">
        <f t="shared" si="0"/>
        <v>財政局</v>
      </c>
      <c r="J38" s="5">
        <f t="shared" si="1"/>
        <v>20</v>
      </c>
      <c r="K38" s="5"/>
      <c r="L38" s="2" t="str">
        <f t="shared" si="2"/>
        <v>○</v>
      </c>
      <c r="M38" s="2" t="str">
        <f t="shared" si="3"/>
        <v>○</v>
      </c>
      <c r="N38" s="2" t="str">
        <f t="shared" si="4"/>
        <v>○</v>
      </c>
      <c r="O38" s="3">
        <f t="shared" si="5"/>
        <v>0</v>
      </c>
      <c r="P38" s="3" t="s">
        <v>12</v>
      </c>
      <c r="Q38" s="3" t="s">
        <v>14</v>
      </c>
      <c r="R38" s="2" t="str">
        <f t="shared" si="6"/>
        <v>○</v>
      </c>
      <c r="S38" s="3">
        <f t="shared" si="7"/>
        <v>0</v>
      </c>
      <c r="T38" s="3" t="s">
        <v>12</v>
      </c>
      <c r="U38" s="3" t="s">
        <v>14</v>
      </c>
    </row>
    <row r="39" spans="1:21" ht="45.75" customHeight="1">
      <c r="A39" s="15" t="s">
        <v>217</v>
      </c>
      <c r="B39" s="17" t="s">
        <v>218</v>
      </c>
      <c r="C39" s="7" t="s">
        <v>64</v>
      </c>
      <c r="D39" s="7" t="s">
        <v>166</v>
      </c>
      <c r="E39" s="62">
        <v>3856680</v>
      </c>
      <c r="F39" s="10"/>
      <c r="G39" s="14"/>
      <c r="H39" s="50" t="s">
        <v>15</v>
      </c>
      <c r="I39" s="50" t="str">
        <f t="shared" si="0"/>
        <v>財政局</v>
      </c>
      <c r="J39" s="5">
        <f t="shared" si="1"/>
        <v>44</v>
      </c>
      <c r="K39" s="5"/>
      <c r="L39" s="2" t="str">
        <f t="shared" si="2"/>
        <v>○</v>
      </c>
      <c r="M39" s="2" t="str">
        <f t="shared" si="3"/>
        <v>○</v>
      </c>
      <c r="N39" s="2" t="str">
        <f t="shared" si="4"/>
        <v>○</v>
      </c>
      <c r="O39" s="3">
        <f t="shared" si="5"/>
        <v>2</v>
      </c>
      <c r="P39" s="3" t="s">
        <v>12</v>
      </c>
      <c r="Q39" s="3" t="s">
        <v>14</v>
      </c>
      <c r="R39" s="2" t="str">
        <f t="shared" si="6"/>
        <v>○</v>
      </c>
      <c r="S39" s="3">
        <f t="shared" si="7"/>
        <v>2</v>
      </c>
      <c r="T39" s="3" t="s">
        <v>12</v>
      </c>
      <c r="U39" s="3" t="s">
        <v>14</v>
      </c>
    </row>
    <row r="40" spans="1:21" ht="45.75" customHeight="1">
      <c r="A40" s="15" t="s">
        <v>217</v>
      </c>
      <c r="B40" s="17" t="s">
        <v>218</v>
      </c>
      <c r="C40" s="7" t="s">
        <v>65</v>
      </c>
      <c r="D40" s="7" t="s">
        <v>167</v>
      </c>
      <c r="E40" s="62">
        <v>680400</v>
      </c>
      <c r="F40" s="10"/>
      <c r="G40" s="14"/>
      <c r="H40" s="50" t="s">
        <v>15</v>
      </c>
      <c r="I40" s="50" t="str">
        <f t="shared" ref="I40:I71" si="8">CONCATENATE(A40,F40)</f>
        <v>財政局</v>
      </c>
      <c r="J40" s="5">
        <f t="shared" ref="J40:J71" si="9">LEN(C40)</f>
        <v>28</v>
      </c>
      <c r="K40" s="5"/>
      <c r="L40" s="2" t="str">
        <f t="shared" ref="L40:L71" si="10">IF(AND(F40="比随",E40&gt;=1000000),"×","○")</f>
        <v>○</v>
      </c>
      <c r="M40" s="2" t="str">
        <f t="shared" ref="M40:M71" si="11">IF(E40&lt;100,"×","○")</f>
        <v>○</v>
      </c>
      <c r="N40" s="2" t="str">
        <f t="shared" ref="N40:N71" si="12">IF((LEN(C40)*2-LENB(C40))=O40,"○","×")</f>
        <v>○</v>
      </c>
      <c r="O40" s="3">
        <f t="shared" ref="O40:O71" si="13">LEN(C40)*2-LEN(SUBSTITUTE(C40,P40,""))-LEN(SUBSTITUTE(C40,Q40,""))</f>
        <v>0</v>
      </c>
      <c r="P40" s="3" t="s">
        <v>12</v>
      </c>
      <c r="Q40" s="3" t="s">
        <v>14</v>
      </c>
      <c r="R40" s="2" t="str">
        <f t="shared" ref="R40:R71" si="14">IF((LEN(D40)*2-LENB(D40))=S40,"○","×")</f>
        <v>○</v>
      </c>
      <c r="S40" s="3">
        <f t="shared" ref="S40:S71" si="15">LEN(D40)*2-LEN(SUBSTITUTE(D40,T40,""))-LEN(SUBSTITUTE(D40,U40,""))</f>
        <v>2</v>
      </c>
      <c r="T40" s="3" t="s">
        <v>12</v>
      </c>
      <c r="U40" s="3" t="s">
        <v>14</v>
      </c>
    </row>
    <row r="41" spans="1:21" ht="45.75" customHeight="1">
      <c r="A41" s="15" t="s">
        <v>217</v>
      </c>
      <c r="B41" s="17" t="s">
        <v>218</v>
      </c>
      <c r="C41" s="7" t="s">
        <v>66</v>
      </c>
      <c r="D41" s="7" t="s">
        <v>168</v>
      </c>
      <c r="E41" s="62">
        <v>375840</v>
      </c>
      <c r="F41" s="10"/>
      <c r="G41" s="14"/>
      <c r="H41" s="50" t="s">
        <v>15</v>
      </c>
      <c r="I41" s="50" t="str">
        <f t="shared" si="8"/>
        <v>財政局</v>
      </c>
      <c r="J41" s="5">
        <f t="shared" si="9"/>
        <v>36</v>
      </c>
      <c r="K41" s="5"/>
      <c r="L41" s="2" t="str">
        <f t="shared" si="10"/>
        <v>○</v>
      </c>
      <c r="M41" s="2" t="str">
        <f t="shared" si="11"/>
        <v>○</v>
      </c>
      <c r="N41" s="2" t="str">
        <f t="shared" si="12"/>
        <v>○</v>
      </c>
      <c r="O41" s="3">
        <f t="shared" si="13"/>
        <v>0</v>
      </c>
      <c r="P41" s="3" t="s">
        <v>12</v>
      </c>
      <c r="Q41" s="3" t="s">
        <v>14</v>
      </c>
      <c r="R41" s="2" t="str">
        <f t="shared" si="14"/>
        <v>○</v>
      </c>
      <c r="S41" s="3">
        <f t="shared" si="15"/>
        <v>2</v>
      </c>
      <c r="T41" s="3" t="s">
        <v>12</v>
      </c>
      <c r="U41" s="3" t="s">
        <v>14</v>
      </c>
    </row>
    <row r="42" spans="1:21" ht="45.75" customHeight="1">
      <c r="A42" s="15" t="s">
        <v>217</v>
      </c>
      <c r="B42" s="17" t="s">
        <v>218</v>
      </c>
      <c r="C42" s="7" t="s">
        <v>67</v>
      </c>
      <c r="D42" s="7" t="s">
        <v>169</v>
      </c>
      <c r="E42" s="62">
        <v>540000</v>
      </c>
      <c r="F42" s="10"/>
      <c r="G42" s="14"/>
      <c r="H42" s="50" t="s">
        <v>15</v>
      </c>
      <c r="I42" s="50" t="str">
        <f t="shared" si="8"/>
        <v>財政局</v>
      </c>
      <c r="J42" s="5">
        <f t="shared" si="9"/>
        <v>34</v>
      </c>
      <c r="K42" s="5"/>
      <c r="L42" s="2" t="str">
        <f t="shared" si="10"/>
        <v>○</v>
      </c>
      <c r="M42" s="2" t="str">
        <f t="shared" si="11"/>
        <v>○</v>
      </c>
      <c r="N42" s="2" t="str">
        <f t="shared" si="12"/>
        <v>○</v>
      </c>
      <c r="O42" s="3">
        <f t="shared" si="13"/>
        <v>0</v>
      </c>
      <c r="P42" s="3" t="s">
        <v>12</v>
      </c>
      <c r="Q42" s="3" t="s">
        <v>14</v>
      </c>
      <c r="R42" s="2" t="str">
        <f t="shared" si="14"/>
        <v>○</v>
      </c>
      <c r="S42" s="3">
        <f t="shared" si="15"/>
        <v>2</v>
      </c>
      <c r="T42" s="3" t="s">
        <v>12</v>
      </c>
      <c r="U42" s="3" t="s">
        <v>14</v>
      </c>
    </row>
    <row r="43" spans="1:21" ht="45.75" customHeight="1">
      <c r="A43" s="15" t="s">
        <v>217</v>
      </c>
      <c r="B43" s="17" t="s">
        <v>218</v>
      </c>
      <c r="C43" s="7" t="s">
        <v>68</v>
      </c>
      <c r="D43" s="7" t="s">
        <v>170</v>
      </c>
      <c r="E43" s="62">
        <v>659146</v>
      </c>
      <c r="F43" s="10"/>
      <c r="G43" s="14"/>
      <c r="H43" s="50" t="s">
        <v>15</v>
      </c>
      <c r="I43" s="50" t="str">
        <f t="shared" si="8"/>
        <v>財政局</v>
      </c>
      <c r="J43" s="5">
        <f t="shared" si="9"/>
        <v>28</v>
      </c>
      <c r="K43" s="5"/>
      <c r="L43" s="2" t="str">
        <f t="shared" si="10"/>
        <v>○</v>
      </c>
      <c r="M43" s="2" t="str">
        <f t="shared" si="11"/>
        <v>○</v>
      </c>
      <c r="N43" s="2" t="str">
        <f t="shared" si="12"/>
        <v>○</v>
      </c>
      <c r="O43" s="3">
        <f t="shared" si="13"/>
        <v>2</v>
      </c>
      <c r="P43" s="3" t="s">
        <v>12</v>
      </c>
      <c r="Q43" s="3" t="s">
        <v>14</v>
      </c>
      <c r="R43" s="2" t="str">
        <f t="shared" si="14"/>
        <v>○</v>
      </c>
      <c r="S43" s="3">
        <f t="shared" si="15"/>
        <v>2</v>
      </c>
      <c r="T43" s="3" t="s">
        <v>12</v>
      </c>
      <c r="U43" s="3" t="s">
        <v>14</v>
      </c>
    </row>
    <row r="44" spans="1:21" ht="45.75" customHeight="1">
      <c r="A44" s="15" t="s">
        <v>217</v>
      </c>
      <c r="B44" s="17" t="s">
        <v>218</v>
      </c>
      <c r="C44" s="7" t="s">
        <v>68</v>
      </c>
      <c r="D44" s="7" t="s">
        <v>171</v>
      </c>
      <c r="E44" s="62">
        <v>255636</v>
      </c>
      <c r="F44" s="10"/>
      <c r="G44" s="14"/>
      <c r="H44" s="50" t="s">
        <v>15</v>
      </c>
      <c r="I44" s="50" t="str">
        <f t="shared" si="8"/>
        <v>財政局</v>
      </c>
      <c r="J44" s="5">
        <f t="shared" si="9"/>
        <v>28</v>
      </c>
      <c r="K44" s="5"/>
      <c r="L44" s="2" t="str">
        <f t="shared" si="10"/>
        <v>○</v>
      </c>
      <c r="M44" s="2" t="str">
        <f t="shared" si="11"/>
        <v>○</v>
      </c>
      <c r="N44" s="2" t="str">
        <f t="shared" si="12"/>
        <v>○</v>
      </c>
      <c r="O44" s="3">
        <f t="shared" si="13"/>
        <v>2</v>
      </c>
      <c r="P44" s="3" t="s">
        <v>12</v>
      </c>
      <c r="Q44" s="3" t="s">
        <v>14</v>
      </c>
      <c r="R44" s="2" t="str">
        <f t="shared" si="14"/>
        <v>○</v>
      </c>
      <c r="S44" s="3">
        <f t="shared" si="15"/>
        <v>2</v>
      </c>
      <c r="T44" s="3" t="s">
        <v>12</v>
      </c>
      <c r="U44" s="3" t="s">
        <v>14</v>
      </c>
    </row>
    <row r="45" spans="1:21" ht="45.75" customHeight="1">
      <c r="A45" s="15" t="s">
        <v>217</v>
      </c>
      <c r="B45" s="17" t="s">
        <v>218</v>
      </c>
      <c r="C45" s="7" t="s">
        <v>69</v>
      </c>
      <c r="D45" s="7" t="s">
        <v>172</v>
      </c>
      <c r="E45" s="62">
        <v>82061477</v>
      </c>
      <c r="F45" s="10"/>
      <c r="G45" s="14"/>
      <c r="H45" s="50" t="s">
        <v>15</v>
      </c>
      <c r="I45" s="50" t="str">
        <f t="shared" si="8"/>
        <v>財政局</v>
      </c>
      <c r="J45" s="5">
        <f t="shared" si="9"/>
        <v>23</v>
      </c>
      <c r="K45" s="5"/>
      <c r="L45" s="2" t="str">
        <f t="shared" si="10"/>
        <v>○</v>
      </c>
      <c r="M45" s="2" t="str">
        <f t="shared" si="11"/>
        <v>○</v>
      </c>
      <c r="N45" s="2" t="str">
        <f t="shared" si="12"/>
        <v>○</v>
      </c>
      <c r="O45" s="3">
        <f t="shared" si="13"/>
        <v>0</v>
      </c>
      <c r="P45" s="3" t="s">
        <v>12</v>
      </c>
      <c r="Q45" s="3" t="s">
        <v>14</v>
      </c>
      <c r="R45" s="2" t="str">
        <f t="shared" si="14"/>
        <v>○</v>
      </c>
      <c r="S45" s="3">
        <f t="shared" si="15"/>
        <v>2</v>
      </c>
      <c r="T45" s="3" t="s">
        <v>12</v>
      </c>
      <c r="U45" s="3" t="s">
        <v>14</v>
      </c>
    </row>
    <row r="46" spans="1:21" ht="45.75" customHeight="1">
      <c r="A46" s="15" t="s">
        <v>217</v>
      </c>
      <c r="B46" s="17" t="s">
        <v>218</v>
      </c>
      <c r="C46" s="7" t="s">
        <v>70</v>
      </c>
      <c r="D46" s="7" t="s">
        <v>173</v>
      </c>
      <c r="E46" s="62">
        <v>234360</v>
      </c>
      <c r="F46" s="10"/>
      <c r="G46" s="14"/>
      <c r="H46" s="50" t="s">
        <v>15</v>
      </c>
      <c r="I46" s="50" t="str">
        <f t="shared" si="8"/>
        <v>財政局</v>
      </c>
      <c r="J46" s="5">
        <f t="shared" si="9"/>
        <v>26</v>
      </c>
      <c r="K46" s="5"/>
      <c r="L46" s="2" t="str">
        <f t="shared" si="10"/>
        <v>○</v>
      </c>
      <c r="M46" s="2" t="str">
        <f t="shared" si="11"/>
        <v>○</v>
      </c>
      <c r="N46" s="2" t="str">
        <f t="shared" si="12"/>
        <v>○</v>
      </c>
      <c r="O46" s="3">
        <f t="shared" si="13"/>
        <v>2</v>
      </c>
      <c r="P46" s="3" t="s">
        <v>12</v>
      </c>
      <c r="Q46" s="3" t="s">
        <v>14</v>
      </c>
      <c r="R46" s="2" t="str">
        <f t="shared" si="14"/>
        <v>○</v>
      </c>
      <c r="S46" s="3">
        <f t="shared" si="15"/>
        <v>2</v>
      </c>
      <c r="T46" s="3" t="s">
        <v>12</v>
      </c>
      <c r="U46" s="3" t="s">
        <v>14</v>
      </c>
    </row>
    <row r="47" spans="1:21" ht="45.75" customHeight="1">
      <c r="A47" s="15" t="s">
        <v>217</v>
      </c>
      <c r="B47" s="17" t="s">
        <v>218</v>
      </c>
      <c r="C47" s="7" t="s">
        <v>71</v>
      </c>
      <c r="D47" s="7" t="s">
        <v>174</v>
      </c>
      <c r="E47" s="62">
        <v>635040</v>
      </c>
      <c r="F47" s="10"/>
      <c r="G47" s="14"/>
      <c r="H47" s="50" t="s">
        <v>15</v>
      </c>
      <c r="I47" s="50" t="str">
        <f t="shared" si="8"/>
        <v>財政局</v>
      </c>
      <c r="J47" s="5">
        <f t="shared" si="9"/>
        <v>27</v>
      </c>
      <c r="K47" s="5"/>
      <c r="L47" s="2" t="str">
        <f t="shared" si="10"/>
        <v>○</v>
      </c>
      <c r="M47" s="2" t="str">
        <f t="shared" si="11"/>
        <v>○</v>
      </c>
      <c r="N47" s="2" t="str">
        <f t="shared" si="12"/>
        <v>○</v>
      </c>
      <c r="O47" s="3">
        <f t="shared" si="13"/>
        <v>2</v>
      </c>
      <c r="P47" s="3" t="s">
        <v>12</v>
      </c>
      <c r="Q47" s="3" t="s">
        <v>14</v>
      </c>
      <c r="R47" s="2" t="str">
        <f t="shared" si="14"/>
        <v>○</v>
      </c>
      <c r="S47" s="3">
        <f t="shared" si="15"/>
        <v>2</v>
      </c>
      <c r="T47" s="3" t="s">
        <v>12</v>
      </c>
      <c r="U47" s="3" t="s">
        <v>14</v>
      </c>
    </row>
    <row r="48" spans="1:21" ht="45.75" customHeight="1">
      <c r="A48" s="15" t="s">
        <v>217</v>
      </c>
      <c r="B48" s="17" t="s">
        <v>218</v>
      </c>
      <c r="C48" s="7" t="s">
        <v>72</v>
      </c>
      <c r="D48" s="7" t="s">
        <v>175</v>
      </c>
      <c r="E48" s="62">
        <v>234360</v>
      </c>
      <c r="F48" s="10"/>
      <c r="G48" s="14"/>
      <c r="H48" s="50" t="s">
        <v>15</v>
      </c>
      <c r="I48" s="50" t="str">
        <f t="shared" si="8"/>
        <v>財政局</v>
      </c>
      <c r="J48" s="5">
        <f t="shared" si="9"/>
        <v>26</v>
      </c>
      <c r="K48" s="5"/>
      <c r="L48" s="2" t="str">
        <f t="shared" si="10"/>
        <v>○</v>
      </c>
      <c r="M48" s="2" t="str">
        <f t="shared" si="11"/>
        <v>○</v>
      </c>
      <c r="N48" s="2" t="str">
        <f t="shared" si="12"/>
        <v>○</v>
      </c>
      <c r="O48" s="3">
        <f t="shared" si="13"/>
        <v>2</v>
      </c>
      <c r="P48" s="3" t="s">
        <v>12</v>
      </c>
      <c r="Q48" s="3" t="s">
        <v>14</v>
      </c>
      <c r="R48" s="2" t="str">
        <f t="shared" si="14"/>
        <v>○</v>
      </c>
      <c r="S48" s="3">
        <f t="shared" si="15"/>
        <v>2</v>
      </c>
      <c r="T48" s="3" t="s">
        <v>12</v>
      </c>
      <c r="U48" s="3" t="s">
        <v>14</v>
      </c>
    </row>
    <row r="49" spans="1:21" ht="45.75" customHeight="1">
      <c r="A49" s="15" t="s">
        <v>217</v>
      </c>
      <c r="B49" s="17" t="s">
        <v>218</v>
      </c>
      <c r="C49" s="7" t="s">
        <v>72</v>
      </c>
      <c r="D49" s="7" t="s">
        <v>175</v>
      </c>
      <c r="E49" s="62">
        <v>208440</v>
      </c>
      <c r="F49" s="10"/>
      <c r="G49" s="14"/>
      <c r="H49" s="50" t="s">
        <v>15</v>
      </c>
      <c r="I49" s="50" t="str">
        <f t="shared" si="8"/>
        <v>財政局</v>
      </c>
      <c r="J49" s="5">
        <f t="shared" si="9"/>
        <v>26</v>
      </c>
      <c r="K49" s="5"/>
      <c r="L49" s="2" t="str">
        <f t="shared" si="10"/>
        <v>○</v>
      </c>
      <c r="M49" s="2" t="str">
        <f t="shared" si="11"/>
        <v>○</v>
      </c>
      <c r="N49" s="2" t="str">
        <f t="shared" si="12"/>
        <v>○</v>
      </c>
      <c r="O49" s="3">
        <f t="shared" si="13"/>
        <v>2</v>
      </c>
      <c r="P49" s="3" t="s">
        <v>12</v>
      </c>
      <c r="Q49" s="3" t="s">
        <v>14</v>
      </c>
      <c r="R49" s="2" t="str">
        <f t="shared" si="14"/>
        <v>○</v>
      </c>
      <c r="S49" s="3">
        <f t="shared" si="15"/>
        <v>2</v>
      </c>
      <c r="T49" s="3" t="s">
        <v>12</v>
      </c>
      <c r="U49" s="3" t="s">
        <v>14</v>
      </c>
    </row>
    <row r="50" spans="1:21" ht="45.75" customHeight="1">
      <c r="A50" s="15" t="s">
        <v>217</v>
      </c>
      <c r="B50" s="17" t="s">
        <v>218</v>
      </c>
      <c r="C50" s="7" t="s">
        <v>73</v>
      </c>
      <c r="D50" s="7" t="s">
        <v>176</v>
      </c>
      <c r="E50" s="62">
        <v>11093760</v>
      </c>
      <c r="F50" s="10"/>
      <c r="G50" s="14"/>
      <c r="H50" s="50" t="s">
        <v>15</v>
      </c>
      <c r="I50" s="50" t="str">
        <f t="shared" si="8"/>
        <v>財政局</v>
      </c>
      <c r="J50" s="5">
        <f t="shared" si="9"/>
        <v>25</v>
      </c>
      <c r="K50" s="5"/>
      <c r="L50" s="2" t="str">
        <f t="shared" si="10"/>
        <v>○</v>
      </c>
      <c r="M50" s="2" t="str">
        <f t="shared" si="11"/>
        <v>○</v>
      </c>
      <c r="N50" s="2" t="str">
        <f t="shared" si="12"/>
        <v>○</v>
      </c>
      <c r="O50" s="3">
        <f t="shared" si="13"/>
        <v>2</v>
      </c>
      <c r="P50" s="3" t="s">
        <v>12</v>
      </c>
      <c r="Q50" s="3" t="s">
        <v>14</v>
      </c>
      <c r="R50" s="2" t="str">
        <f t="shared" si="14"/>
        <v>○</v>
      </c>
      <c r="S50" s="3">
        <f t="shared" si="15"/>
        <v>2</v>
      </c>
      <c r="T50" s="3" t="s">
        <v>12</v>
      </c>
      <c r="U50" s="3" t="s">
        <v>14</v>
      </c>
    </row>
    <row r="51" spans="1:21" ht="45.75" customHeight="1">
      <c r="A51" s="15" t="s">
        <v>217</v>
      </c>
      <c r="B51" s="17" t="s">
        <v>218</v>
      </c>
      <c r="C51" s="7" t="s">
        <v>74</v>
      </c>
      <c r="D51" s="7" t="s">
        <v>177</v>
      </c>
      <c r="E51" s="62">
        <v>1654643</v>
      </c>
      <c r="F51" s="10"/>
      <c r="G51" s="14"/>
      <c r="H51" s="50" t="s">
        <v>15</v>
      </c>
      <c r="I51" s="50" t="str">
        <f t="shared" si="8"/>
        <v>財政局</v>
      </c>
      <c r="J51" s="5">
        <f t="shared" si="9"/>
        <v>36</v>
      </c>
      <c r="K51" s="5"/>
      <c r="L51" s="2" t="str">
        <f t="shared" si="10"/>
        <v>○</v>
      </c>
      <c r="M51" s="2" t="str">
        <f t="shared" si="11"/>
        <v>○</v>
      </c>
      <c r="N51" s="2" t="str">
        <f t="shared" si="12"/>
        <v>○</v>
      </c>
      <c r="O51" s="3">
        <f t="shared" si="13"/>
        <v>2</v>
      </c>
      <c r="P51" s="3" t="s">
        <v>12</v>
      </c>
      <c r="Q51" s="3" t="s">
        <v>14</v>
      </c>
      <c r="R51" s="2" t="str">
        <f t="shared" si="14"/>
        <v>○</v>
      </c>
      <c r="S51" s="3">
        <f t="shared" si="15"/>
        <v>2</v>
      </c>
      <c r="T51" s="3" t="s">
        <v>12</v>
      </c>
      <c r="U51" s="3" t="s">
        <v>14</v>
      </c>
    </row>
    <row r="52" spans="1:21" ht="45.75" customHeight="1">
      <c r="A52" s="15" t="s">
        <v>217</v>
      </c>
      <c r="B52" s="17" t="s">
        <v>218</v>
      </c>
      <c r="C52" s="7" t="s">
        <v>74</v>
      </c>
      <c r="D52" s="7" t="s">
        <v>178</v>
      </c>
      <c r="E52" s="62">
        <v>1068945</v>
      </c>
      <c r="F52" s="10"/>
      <c r="G52" s="14"/>
      <c r="H52" s="50" t="s">
        <v>15</v>
      </c>
      <c r="I52" s="50" t="str">
        <f t="shared" si="8"/>
        <v>財政局</v>
      </c>
      <c r="J52" s="5">
        <f t="shared" si="9"/>
        <v>36</v>
      </c>
      <c r="K52" s="5"/>
      <c r="L52" s="2" t="str">
        <f t="shared" si="10"/>
        <v>○</v>
      </c>
      <c r="M52" s="2" t="str">
        <f t="shared" si="11"/>
        <v>○</v>
      </c>
      <c r="N52" s="2" t="str">
        <f t="shared" si="12"/>
        <v>○</v>
      </c>
      <c r="O52" s="3">
        <f t="shared" si="13"/>
        <v>2</v>
      </c>
      <c r="P52" s="3" t="s">
        <v>12</v>
      </c>
      <c r="Q52" s="3" t="s">
        <v>14</v>
      </c>
      <c r="R52" s="2" t="str">
        <f t="shared" si="14"/>
        <v>○</v>
      </c>
      <c r="S52" s="3">
        <f t="shared" si="15"/>
        <v>2</v>
      </c>
      <c r="T52" s="3" t="s">
        <v>12</v>
      </c>
      <c r="U52" s="3" t="s">
        <v>14</v>
      </c>
    </row>
    <row r="53" spans="1:21" ht="45.75" customHeight="1">
      <c r="A53" s="15" t="s">
        <v>217</v>
      </c>
      <c r="B53" s="17" t="s">
        <v>218</v>
      </c>
      <c r="C53" s="7" t="s">
        <v>75</v>
      </c>
      <c r="D53" s="7" t="s">
        <v>179</v>
      </c>
      <c r="E53" s="62">
        <v>286635001</v>
      </c>
      <c r="F53" s="10"/>
      <c r="G53" s="14"/>
      <c r="H53" s="50" t="s">
        <v>15</v>
      </c>
      <c r="I53" s="50" t="str">
        <f t="shared" si="8"/>
        <v>財政局</v>
      </c>
      <c r="J53" s="5">
        <f t="shared" si="9"/>
        <v>15</v>
      </c>
      <c r="K53" s="5"/>
      <c r="L53" s="2" t="str">
        <f t="shared" si="10"/>
        <v>○</v>
      </c>
      <c r="M53" s="2" t="str">
        <f t="shared" si="11"/>
        <v>○</v>
      </c>
      <c r="N53" s="2" t="str">
        <f t="shared" si="12"/>
        <v>○</v>
      </c>
      <c r="O53" s="3">
        <f t="shared" si="13"/>
        <v>0</v>
      </c>
      <c r="P53" s="3" t="s">
        <v>12</v>
      </c>
      <c r="Q53" s="3" t="s">
        <v>14</v>
      </c>
      <c r="R53" s="2" t="str">
        <f t="shared" si="14"/>
        <v>○</v>
      </c>
      <c r="S53" s="3">
        <f t="shared" si="15"/>
        <v>2</v>
      </c>
      <c r="T53" s="3" t="s">
        <v>12</v>
      </c>
      <c r="U53" s="3" t="s">
        <v>14</v>
      </c>
    </row>
    <row r="54" spans="1:21" ht="45.75" customHeight="1">
      <c r="A54" s="15" t="s">
        <v>217</v>
      </c>
      <c r="B54" s="17" t="s">
        <v>218</v>
      </c>
      <c r="C54" s="7" t="s">
        <v>76</v>
      </c>
      <c r="D54" s="7" t="s">
        <v>151</v>
      </c>
      <c r="E54" s="62">
        <v>15840792</v>
      </c>
      <c r="F54" s="10"/>
      <c r="G54" s="14"/>
      <c r="H54" s="50" t="s">
        <v>15</v>
      </c>
      <c r="I54" s="50" t="str">
        <f t="shared" si="8"/>
        <v>財政局</v>
      </c>
      <c r="J54" s="5">
        <f t="shared" si="9"/>
        <v>30</v>
      </c>
      <c r="K54" s="5"/>
      <c r="L54" s="2" t="str">
        <f t="shared" si="10"/>
        <v>○</v>
      </c>
      <c r="M54" s="2" t="str">
        <f t="shared" si="11"/>
        <v>○</v>
      </c>
      <c r="N54" s="2" t="str">
        <f t="shared" si="12"/>
        <v>○</v>
      </c>
      <c r="O54" s="3">
        <f t="shared" si="13"/>
        <v>0</v>
      </c>
      <c r="P54" s="3" t="s">
        <v>12</v>
      </c>
      <c r="Q54" s="3" t="s">
        <v>14</v>
      </c>
      <c r="R54" s="2" t="str">
        <f t="shared" si="14"/>
        <v>○</v>
      </c>
      <c r="S54" s="3">
        <f t="shared" si="15"/>
        <v>2</v>
      </c>
      <c r="T54" s="3" t="s">
        <v>12</v>
      </c>
      <c r="U54" s="3" t="s">
        <v>14</v>
      </c>
    </row>
    <row r="55" spans="1:21" ht="45.75" customHeight="1">
      <c r="A55" s="15" t="s">
        <v>217</v>
      </c>
      <c r="B55" s="17" t="s">
        <v>218</v>
      </c>
      <c r="C55" s="7" t="s">
        <v>77</v>
      </c>
      <c r="D55" s="7" t="s">
        <v>180</v>
      </c>
      <c r="E55" s="62">
        <v>401760</v>
      </c>
      <c r="F55" s="10"/>
      <c r="G55" s="14"/>
      <c r="H55" s="50" t="s">
        <v>15</v>
      </c>
      <c r="I55" s="50" t="str">
        <f t="shared" si="8"/>
        <v>財政局</v>
      </c>
      <c r="J55" s="5">
        <f t="shared" si="9"/>
        <v>16</v>
      </c>
      <c r="K55" s="5"/>
      <c r="L55" s="2" t="str">
        <f t="shared" si="10"/>
        <v>○</v>
      </c>
      <c r="M55" s="2" t="str">
        <f t="shared" si="11"/>
        <v>○</v>
      </c>
      <c r="N55" s="2" t="str">
        <f t="shared" si="12"/>
        <v>○</v>
      </c>
      <c r="O55" s="3">
        <f t="shared" si="13"/>
        <v>0</v>
      </c>
      <c r="P55" s="3" t="s">
        <v>12</v>
      </c>
      <c r="Q55" s="3" t="s">
        <v>14</v>
      </c>
      <c r="R55" s="2" t="str">
        <f t="shared" si="14"/>
        <v>○</v>
      </c>
      <c r="S55" s="3">
        <f t="shared" si="15"/>
        <v>2</v>
      </c>
      <c r="T55" s="3" t="s">
        <v>12</v>
      </c>
      <c r="U55" s="3" t="s">
        <v>14</v>
      </c>
    </row>
    <row r="56" spans="1:21" ht="45.75" customHeight="1">
      <c r="A56" s="15" t="s">
        <v>217</v>
      </c>
      <c r="B56" s="17" t="s">
        <v>218</v>
      </c>
      <c r="C56" s="7" t="s">
        <v>78</v>
      </c>
      <c r="D56" s="7" t="s">
        <v>151</v>
      </c>
      <c r="E56" s="62">
        <v>32943240</v>
      </c>
      <c r="F56" s="10"/>
      <c r="G56" s="14"/>
      <c r="H56" s="50" t="s">
        <v>15</v>
      </c>
      <c r="I56" s="50" t="str">
        <f t="shared" si="8"/>
        <v>財政局</v>
      </c>
      <c r="J56" s="5">
        <f t="shared" si="9"/>
        <v>25</v>
      </c>
      <c r="K56" s="5"/>
      <c r="L56" s="2" t="str">
        <f t="shared" si="10"/>
        <v>○</v>
      </c>
      <c r="M56" s="2" t="str">
        <f t="shared" si="11"/>
        <v>○</v>
      </c>
      <c r="N56" s="2" t="str">
        <f t="shared" si="12"/>
        <v>○</v>
      </c>
      <c r="O56" s="3">
        <f t="shared" si="13"/>
        <v>0</v>
      </c>
      <c r="P56" s="3" t="s">
        <v>12</v>
      </c>
      <c r="Q56" s="3" t="s">
        <v>14</v>
      </c>
      <c r="R56" s="2" t="str">
        <f t="shared" si="14"/>
        <v>○</v>
      </c>
      <c r="S56" s="3">
        <f t="shared" si="15"/>
        <v>2</v>
      </c>
      <c r="T56" s="3" t="s">
        <v>12</v>
      </c>
      <c r="U56" s="3" t="s">
        <v>14</v>
      </c>
    </row>
    <row r="57" spans="1:21" ht="45.75" customHeight="1">
      <c r="A57" s="15" t="s">
        <v>217</v>
      </c>
      <c r="B57" s="17" t="s">
        <v>218</v>
      </c>
      <c r="C57" s="7" t="s">
        <v>226</v>
      </c>
      <c r="D57" s="7" t="s">
        <v>181</v>
      </c>
      <c r="E57" s="62">
        <v>15334472</v>
      </c>
      <c r="F57" s="10"/>
      <c r="G57" s="14"/>
      <c r="H57" s="50" t="s">
        <v>15</v>
      </c>
      <c r="I57" s="50" t="str">
        <f t="shared" si="8"/>
        <v>財政局</v>
      </c>
      <c r="J57" s="5">
        <f t="shared" si="9"/>
        <v>39</v>
      </c>
      <c r="K57" s="5"/>
      <c r="L57" s="2" t="str">
        <f t="shared" si="10"/>
        <v>○</v>
      </c>
      <c r="M57" s="2" t="str">
        <f t="shared" si="11"/>
        <v>○</v>
      </c>
      <c r="N57" s="2" t="str">
        <f t="shared" si="12"/>
        <v>○</v>
      </c>
      <c r="O57" s="3">
        <f t="shared" si="13"/>
        <v>2</v>
      </c>
      <c r="P57" s="3" t="s">
        <v>12</v>
      </c>
      <c r="Q57" s="3" t="s">
        <v>14</v>
      </c>
      <c r="R57" s="2" t="str">
        <f t="shared" si="14"/>
        <v>○</v>
      </c>
      <c r="S57" s="3">
        <f t="shared" si="15"/>
        <v>2</v>
      </c>
      <c r="T57" s="3" t="s">
        <v>12</v>
      </c>
      <c r="U57" s="3" t="s">
        <v>14</v>
      </c>
    </row>
    <row r="58" spans="1:21" ht="45.75" customHeight="1">
      <c r="A58" s="15" t="s">
        <v>217</v>
      </c>
      <c r="B58" s="17" t="s">
        <v>218</v>
      </c>
      <c r="C58" s="7" t="s">
        <v>79</v>
      </c>
      <c r="D58" s="7" t="s">
        <v>259</v>
      </c>
      <c r="E58" s="62">
        <v>633013780</v>
      </c>
      <c r="F58" s="10"/>
      <c r="G58" s="14"/>
      <c r="H58" s="50" t="s">
        <v>15</v>
      </c>
      <c r="I58" s="50" t="str">
        <f t="shared" si="8"/>
        <v>財政局</v>
      </c>
      <c r="J58" s="5">
        <f t="shared" si="9"/>
        <v>22</v>
      </c>
      <c r="K58" s="5"/>
      <c r="L58" s="2" t="str">
        <f t="shared" si="10"/>
        <v>○</v>
      </c>
      <c r="M58" s="2" t="str">
        <f t="shared" si="11"/>
        <v>○</v>
      </c>
      <c r="N58" s="2" t="str">
        <f t="shared" si="12"/>
        <v>○</v>
      </c>
      <c r="O58" s="3">
        <f t="shared" si="13"/>
        <v>4</v>
      </c>
      <c r="P58" s="3" t="s">
        <v>12</v>
      </c>
      <c r="Q58" s="3" t="s">
        <v>14</v>
      </c>
      <c r="R58" s="2" t="str">
        <f t="shared" si="14"/>
        <v>○</v>
      </c>
      <c r="S58" s="3">
        <f t="shared" si="15"/>
        <v>2</v>
      </c>
      <c r="T58" s="3" t="s">
        <v>12</v>
      </c>
      <c r="U58" s="3" t="s">
        <v>14</v>
      </c>
    </row>
    <row r="59" spans="1:21" ht="54">
      <c r="A59" s="15" t="s">
        <v>217</v>
      </c>
      <c r="B59" s="17" t="s">
        <v>218</v>
      </c>
      <c r="C59" s="7" t="s">
        <v>80</v>
      </c>
      <c r="D59" s="7" t="s">
        <v>182</v>
      </c>
      <c r="E59" s="62">
        <v>7920396</v>
      </c>
      <c r="F59" s="10"/>
      <c r="G59" s="14"/>
      <c r="H59" s="50" t="s">
        <v>15</v>
      </c>
      <c r="I59" s="50" t="str">
        <f t="shared" si="8"/>
        <v>財政局</v>
      </c>
      <c r="J59" s="5">
        <f t="shared" si="9"/>
        <v>56</v>
      </c>
      <c r="K59" s="5"/>
      <c r="L59" s="2" t="str">
        <f t="shared" si="10"/>
        <v>○</v>
      </c>
      <c r="M59" s="2" t="str">
        <f t="shared" si="11"/>
        <v>○</v>
      </c>
      <c r="N59" s="2" t="str">
        <f t="shared" si="12"/>
        <v>○</v>
      </c>
      <c r="O59" s="3">
        <f t="shared" si="13"/>
        <v>2</v>
      </c>
      <c r="P59" s="3" t="s">
        <v>12</v>
      </c>
      <c r="Q59" s="3" t="s">
        <v>14</v>
      </c>
      <c r="R59" s="2" t="str">
        <f t="shared" si="14"/>
        <v>○</v>
      </c>
      <c r="S59" s="3">
        <f t="shared" si="15"/>
        <v>2</v>
      </c>
      <c r="T59" s="3" t="s">
        <v>12</v>
      </c>
      <c r="U59" s="3" t="s">
        <v>14</v>
      </c>
    </row>
    <row r="60" spans="1:21" ht="45.75" customHeight="1">
      <c r="A60" s="15" t="s">
        <v>217</v>
      </c>
      <c r="B60" s="17" t="s">
        <v>218</v>
      </c>
      <c r="C60" s="7" t="s">
        <v>81</v>
      </c>
      <c r="D60" s="7" t="s">
        <v>259</v>
      </c>
      <c r="E60" s="62">
        <v>2823349</v>
      </c>
      <c r="F60" s="10"/>
      <c r="G60" s="14"/>
      <c r="H60" s="50" t="s">
        <v>15</v>
      </c>
      <c r="I60" s="50" t="str">
        <f t="shared" si="8"/>
        <v>財政局</v>
      </c>
      <c r="J60" s="5">
        <f t="shared" si="9"/>
        <v>51</v>
      </c>
      <c r="K60" s="5"/>
      <c r="L60" s="2" t="str">
        <f t="shared" si="10"/>
        <v>○</v>
      </c>
      <c r="M60" s="2" t="str">
        <f t="shared" si="11"/>
        <v>○</v>
      </c>
      <c r="N60" s="2" t="str">
        <f t="shared" si="12"/>
        <v>○</v>
      </c>
      <c r="O60" s="3">
        <f t="shared" si="13"/>
        <v>4</v>
      </c>
      <c r="P60" s="3" t="s">
        <v>12</v>
      </c>
      <c r="Q60" s="3" t="s">
        <v>14</v>
      </c>
      <c r="R60" s="2" t="str">
        <f t="shared" si="14"/>
        <v>○</v>
      </c>
      <c r="S60" s="3">
        <f t="shared" si="15"/>
        <v>2</v>
      </c>
      <c r="T60" s="3" t="s">
        <v>12</v>
      </c>
      <c r="U60" s="3" t="s">
        <v>14</v>
      </c>
    </row>
    <row r="61" spans="1:21" ht="45.75" customHeight="1">
      <c r="A61" s="15" t="s">
        <v>217</v>
      </c>
      <c r="B61" s="17" t="s">
        <v>218</v>
      </c>
      <c r="C61" s="7" t="s">
        <v>82</v>
      </c>
      <c r="D61" s="7" t="s">
        <v>259</v>
      </c>
      <c r="E61" s="62">
        <v>25666889</v>
      </c>
      <c r="F61" s="10"/>
      <c r="G61" s="14"/>
      <c r="H61" s="50" t="s">
        <v>15</v>
      </c>
      <c r="I61" s="50" t="str">
        <f t="shared" si="8"/>
        <v>財政局</v>
      </c>
      <c r="J61" s="5">
        <f t="shared" si="9"/>
        <v>50</v>
      </c>
      <c r="K61" s="5"/>
      <c r="L61" s="2" t="str">
        <f t="shared" si="10"/>
        <v>○</v>
      </c>
      <c r="M61" s="2" t="str">
        <f t="shared" si="11"/>
        <v>○</v>
      </c>
      <c r="N61" s="2" t="str">
        <f t="shared" si="12"/>
        <v>○</v>
      </c>
      <c r="O61" s="3">
        <f t="shared" si="13"/>
        <v>4</v>
      </c>
      <c r="P61" s="3" t="s">
        <v>12</v>
      </c>
      <c r="Q61" s="3" t="s">
        <v>14</v>
      </c>
      <c r="R61" s="2" t="str">
        <f t="shared" si="14"/>
        <v>○</v>
      </c>
      <c r="S61" s="3">
        <f t="shared" si="15"/>
        <v>2</v>
      </c>
      <c r="T61" s="3" t="s">
        <v>12</v>
      </c>
      <c r="U61" s="3" t="s">
        <v>14</v>
      </c>
    </row>
    <row r="62" spans="1:21" ht="54" customHeight="1">
      <c r="A62" s="15" t="s">
        <v>217</v>
      </c>
      <c r="B62" s="17" t="s">
        <v>218</v>
      </c>
      <c r="C62" s="7" t="s">
        <v>83</v>
      </c>
      <c r="D62" s="7" t="s">
        <v>151</v>
      </c>
      <c r="E62" s="62">
        <v>68129424</v>
      </c>
      <c r="F62" s="10"/>
      <c r="G62" s="14"/>
      <c r="H62" s="50" t="s">
        <v>15</v>
      </c>
      <c r="I62" s="50" t="str">
        <f t="shared" si="8"/>
        <v>財政局</v>
      </c>
      <c r="J62" s="5">
        <f t="shared" si="9"/>
        <v>57</v>
      </c>
      <c r="K62" s="5"/>
      <c r="L62" s="2" t="str">
        <f t="shared" si="10"/>
        <v>○</v>
      </c>
      <c r="M62" s="2" t="str">
        <f t="shared" si="11"/>
        <v>○</v>
      </c>
      <c r="N62" s="2" t="str">
        <f t="shared" si="12"/>
        <v>○</v>
      </c>
      <c r="O62" s="3">
        <f t="shared" si="13"/>
        <v>0</v>
      </c>
      <c r="P62" s="3" t="s">
        <v>12</v>
      </c>
      <c r="Q62" s="3" t="s">
        <v>14</v>
      </c>
      <c r="R62" s="2" t="str">
        <f t="shared" si="14"/>
        <v>○</v>
      </c>
      <c r="S62" s="3">
        <f t="shared" si="15"/>
        <v>2</v>
      </c>
      <c r="T62" s="3" t="s">
        <v>12</v>
      </c>
      <c r="U62" s="3" t="s">
        <v>14</v>
      </c>
    </row>
    <row r="63" spans="1:21" ht="53.25" customHeight="1">
      <c r="A63" s="15" t="s">
        <v>217</v>
      </c>
      <c r="B63" s="17" t="s">
        <v>218</v>
      </c>
      <c r="C63" s="7" t="s">
        <v>84</v>
      </c>
      <c r="D63" s="7" t="s">
        <v>151</v>
      </c>
      <c r="E63" s="62">
        <v>122380632</v>
      </c>
      <c r="F63" s="10"/>
      <c r="G63" s="14"/>
      <c r="H63" s="50" t="s">
        <v>15</v>
      </c>
      <c r="I63" s="50" t="str">
        <f t="shared" si="8"/>
        <v>財政局</v>
      </c>
      <c r="J63" s="5">
        <f t="shared" si="9"/>
        <v>59</v>
      </c>
      <c r="K63" s="5"/>
      <c r="L63" s="2" t="str">
        <f t="shared" si="10"/>
        <v>○</v>
      </c>
      <c r="M63" s="2" t="str">
        <f t="shared" si="11"/>
        <v>○</v>
      </c>
      <c r="N63" s="2" t="str">
        <f t="shared" si="12"/>
        <v>○</v>
      </c>
      <c r="O63" s="3">
        <f t="shared" si="13"/>
        <v>2</v>
      </c>
      <c r="P63" s="3" t="s">
        <v>12</v>
      </c>
      <c r="Q63" s="3" t="s">
        <v>14</v>
      </c>
      <c r="R63" s="2" t="str">
        <f t="shared" si="14"/>
        <v>○</v>
      </c>
      <c r="S63" s="3">
        <f t="shared" si="15"/>
        <v>2</v>
      </c>
      <c r="T63" s="3" t="s">
        <v>12</v>
      </c>
      <c r="U63" s="3" t="s">
        <v>14</v>
      </c>
    </row>
    <row r="64" spans="1:21" ht="45.75" customHeight="1">
      <c r="A64" s="15" t="s">
        <v>217</v>
      </c>
      <c r="B64" s="17" t="s">
        <v>218</v>
      </c>
      <c r="C64" s="7" t="s">
        <v>85</v>
      </c>
      <c r="D64" s="7" t="s">
        <v>183</v>
      </c>
      <c r="E64" s="62">
        <v>51840</v>
      </c>
      <c r="F64" s="10"/>
      <c r="G64" s="14"/>
      <c r="H64" s="50" t="s">
        <v>15</v>
      </c>
      <c r="I64" s="50" t="str">
        <f t="shared" si="8"/>
        <v>財政局</v>
      </c>
      <c r="J64" s="5">
        <f t="shared" si="9"/>
        <v>46</v>
      </c>
      <c r="K64" s="5"/>
      <c r="L64" s="2" t="str">
        <f t="shared" si="10"/>
        <v>○</v>
      </c>
      <c r="M64" s="2" t="str">
        <f t="shared" si="11"/>
        <v>○</v>
      </c>
      <c r="N64" s="2" t="str">
        <f t="shared" si="12"/>
        <v>○</v>
      </c>
      <c r="O64" s="3">
        <f t="shared" si="13"/>
        <v>6</v>
      </c>
      <c r="P64" s="3" t="s">
        <v>12</v>
      </c>
      <c r="Q64" s="3" t="s">
        <v>14</v>
      </c>
      <c r="R64" s="2" t="str">
        <f t="shared" si="14"/>
        <v>○</v>
      </c>
      <c r="S64" s="3">
        <f t="shared" si="15"/>
        <v>2</v>
      </c>
      <c r="T64" s="3" t="s">
        <v>12</v>
      </c>
      <c r="U64" s="3" t="s">
        <v>14</v>
      </c>
    </row>
    <row r="65" spans="1:21" ht="45.75" customHeight="1">
      <c r="A65" s="15" t="s">
        <v>217</v>
      </c>
      <c r="B65" s="17" t="s">
        <v>218</v>
      </c>
      <c r="C65" s="7" t="s">
        <v>86</v>
      </c>
      <c r="D65" s="7" t="s">
        <v>181</v>
      </c>
      <c r="E65" s="62">
        <v>486000</v>
      </c>
      <c r="F65" s="10"/>
      <c r="G65" s="14"/>
      <c r="H65" s="50" t="s">
        <v>15</v>
      </c>
      <c r="I65" s="50" t="str">
        <f t="shared" si="8"/>
        <v>財政局</v>
      </c>
      <c r="J65" s="5">
        <f t="shared" si="9"/>
        <v>50</v>
      </c>
      <c r="K65" s="5"/>
      <c r="L65" s="2" t="str">
        <f t="shared" si="10"/>
        <v>○</v>
      </c>
      <c r="M65" s="2" t="str">
        <f t="shared" si="11"/>
        <v>○</v>
      </c>
      <c r="N65" s="2" t="str">
        <f t="shared" si="12"/>
        <v>○</v>
      </c>
      <c r="O65" s="3">
        <f t="shared" si="13"/>
        <v>3</v>
      </c>
      <c r="P65" s="3" t="s">
        <v>12</v>
      </c>
      <c r="Q65" s="3" t="s">
        <v>14</v>
      </c>
      <c r="R65" s="2" t="str">
        <f t="shared" si="14"/>
        <v>○</v>
      </c>
      <c r="S65" s="3">
        <f t="shared" si="15"/>
        <v>2</v>
      </c>
      <c r="T65" s="3" t="s">
        <v>12</v>
      </c>
      <c r="U65" s="3" t="s">
        <v>14</v>
      </c>
    </row>
    <row r="66" spans="1:21" ht="45.75" customHeight="1">
      <c r="A66" s="15" t="s">
        <v>217</v>
      </c>
      <c r="B66" s="17" t="s">
        <v>218</v>
      </c>
      <c r="C66" s="7" t="s">
        <v>87</v>
      </c>
      <c r="D66" s="7" t="s">
        <v>183</v>
      </c>
      <c r="E66" s="62">
        <v>397787</v>
      </c>
      <c r="F66" s="10"/>
      <c r="G66" s="14"/>
      <c r="H66" s="50" t="s">
        <v>15</v>
      </c>
      <c r="I66" s="50" t="str">
        <f t="shared" si="8"/>
        <v>財政局</v>
      </c>
      <c r="J66" s="5">
        <f t="shared" si="9"/>
        <v>36</v>
      </c>
      <c r="K66" s="5"/>
      <c r="L66" s="2" t="str">
        <f t="shared" si="10"/>
        <v>○</v>
      </c>
      <c r="M66" s="2" t="str">
        <f t="shared" si="11"/>
        <v>○</v>
      </c>
      <c r="N66" s="2" t="str">
        <f t="shared" si="12"/>
        <v>○</v>
      </c>
      <c r="O66" s="3">
        <f t="shared" si="13"/>
        <v>2</v>
      </c>
      <c r="P66" s="3" t="s">
        <v>12</v>
      </c>
      <c r="Q66" s="3" t="s">
        <v>14</v>
      </c>
      <c r="R66" s="2" t="str">
        <f t="shared" si="14"/>
        <v>○</v>
      </c>
      <c r="S66" s="3">
        <f t="shared" si="15"/>
        <v>2</v>
      </c>
      <c r="T66" s="3" t="s">
        <v>12</v>
      </c>
      <c r="U66" s="3" t="s">
        <v>14</v>
      </c>
    </row>
    <row r="67" spans="1:21" ht="45.75" customHeight="1">
      <c r="A67" s="15" t="s">
        <v>217</v>
      </c>
      <c r="B67" s="17" t="s">
        <v>218</v>
      </c>
      <c r="C67" s="7" t="s">
        <v>88</v>
      </c>
      <c r="D67" s="7" t="s">
        <v>183</v>
      </c>
      <c r="E67" s="62">
        <v>1258582</v>
      </c>
      <c r="F67" s="10"/>
      <c r="G67" s="14"/>
      <c r="H67" s="50" t="s">
        <v>15</v>
      </c>
      <c r="I67" s="50" t="str">
        <f t="shared" si="8"/>
        <v>財政局</v>
      </c>
      <c r="J67" s="5">
        <f t="shared" si="9"/>
        <v>32</v>
      </c>
      <c r="K67" s="5"/>
      <c r="L67" s="2" t="str">
        <f t="shared" si="10"/>
        <v>○</v>
      </c>
      <c r="M67" s="2" t="str">
        <f t="shared" si="11"/>
        <v>○</v>
      </c>
      <c r="N67" s="2" t="str">
        <f t="shared" si="12"/>
        <v>○</v>
      </c>
      <c r="O67" s="3">
        <f t="shared" si="13"/>
        <v>0</v>
      </c>
      <c r="P67" s="3" t="s">
        <v>12</v>
      </c>
      <c r="Q67" s="3" t="s">
        <v>14</v>
      </c>
      <c r="R67" s="2" t="str">
        <f t="shared" si="14"/>
        <v>○</v>
      </c>
      <c r="S67" s="3">
        <f t="shared" si="15"/>
        <v>2</v>
      </c>
      <c r="T67" s="3" t="s">
        <v>12</v>
      </c>
      <c r="U67" s="3" t="s">
        <v>14</v>
      </c>
    </row>
    <row r="68" spans="1:21" ht="45.75" customHeight="1">
      <c r="A68" s="15" t="s">
        <v>217</v>
      </c>
      <c r="B68" s="17" t="s">
        <v>218</v>
      </c>
      <c r="C68" s="7" t="s">
        <v>89</v>
      </c>
      <c r="D68" s="7" t="s">
        <v>184</v>
      </c>
      <c r="E68" s="62">
        <v>786846</v>
      </c>
      <c r="F68" s="10"/>
      <c r="G68" s="14"/>
      <c r="H68" s="50" t="s">
        <v>15</v>
      </c>
      <c r="I68" s="50" t="str">
        <f t="shared" si="8"/>
        <v>財政局</v>
      </c>
      <c r="J68" s="5">
        <f t="shared" si="9"/>
        <v>30</v>
      </c>
      <c r="K68" s="5"/>
      <c r="L68" s="2" t="str">
        <f t="shared" si="10"/>
        <v>○</v>
      </c>
      <c r="M68" s="2" t="str">
        <f t="shared" si="11"/>
        <v>○</v>
      </c>
      <c r="N68" s="2" t="str">
        <f t="shared" si="12"/>
        <v>○</v>
      </c>
      <c r="O68" s="3">
        <f t="shared" si="13"/>
        <v>0</v>
      </c>
      <c r="P68" s="3" t="s">
        <v>12</v>
      </c>
      <c r="Q68" s="3" t="s">
        <v>14</v>
      </c>
      <c r="R68" s="2" t="str">
        <f t="shared" si="14"/>
        <v>○</v>
      </c>
      <c r="S68" s="3">
        <f t="shared" si="15"/>
        <v>2</v>
      </c>
      <c r="T68" s="3" t="s">
        <v>12</v>
      </c>
      <c r="U68" s="3" t="s">
        <v>14</v>
      </c>
    </row>
    <row r="69" spans="1:21" ht="45.75" customHeight="1">
      <c r="A69" s="15" t="s">
        <v>217</v>
      </c>
      <c r="B69" s="17" t="s">
        <v>218</v>
      </c>
      <c r="C69" s="7" t="s">
        <v>90</v>
      </c>
      <c r="D69" s="7" t="s">
        <v>261</v>
      </c>
      <c r="E69" s="62">
        <v>259200</v>
      </c>
      <c r="F69" s="10"/>
      <c r="G69" s="14"/>
      <c r="H69" s="50" t="s">
        <v>15</v>
      </c>
      <c r="I69" s="50" t="str">
        <f t="shared" si="8"/>
        <v>財政局</v>
      </c>
      <c r="J69" s="5">
        <f t="shared" si="9"/>
        <v>46</v>
      </c>
      <c r="K69" s="5"/>
      <c r="L69" s="2" t="str">
        <f t="shared" si="10"/>
        <v>○</v>
      </c>
      <c r="M69" s="2" t="str">
        <f t="shared" si="11"/>
        <v>○</v>
      </c>
      <c r="N69" s="2" t="str">
        <f t="shared" si="12"/>
        <v>○</v>
      </c>
      <c r="O69" s="3">
        <f t="shared" si="13"/>
        <v>2</v>
      </c>
      <c r="P69" s="3" t="s">
        <v>12</v>
      </c>
      <c r="Q69" s="3" t="s">
        <v>14</v>
      </c>
      <c r="R69" s="2" t="str">
        <f t="shared" si="14"/>
        <v>○</v>
      </c>
      <c r="S69" s="3">
        <f t="shared" si="15"/>
        <v>2</v>
      </c>
      <c r="T69" s="3" t="s">
        <v>12</v>
      </c>
      <c r="U69" s="3" t="s">
        <v>14</v>
      </c>
    </row>
    <row r="70" spans="1:21" ht="45.75" customHeight="1">
      <c r="A70" s="15" t="s">
        <v>217</v>
      </c>
      <c r="B70" s="17" t="s">
        <v>218</v>
      </c>
      <c r="C70" s="7" t="s">
        <v>91</v>
      </c>
      <c r="D70" s="7" t="s">
        <v>185</v>
      </c>
      <c r="E70" s="62">
        <v>5157435</v>
      </c>
      <c r="F70" s="10"/>
      <c r="G70" s="14"/>
      <c r="H70" s="50" t="s">
        <v>15</v>
      </c>
      <c r="I70" s="50" t="str">
        <f t="shared" si="8"/>
        <v>財政局</v>
      </c>
      <c r="J70" s="5">
        <f t="shared" si="9"/>
        <v>46</v>
      </c>
      <c r="K70" s="5"/>
      <c r="L70" s="2" t="str">
        <f t="shared" si="10"/>
        <v>○</v>
      </c>
      <c r="M70" s="2" t="str">
        <f t="shared" si="11"/>
        <v>○</v>
      </c>
      <c r="N70" s="2" t="str">
        <f t="shared" si="12"/>
        <v>○</v>
      </c>
      <c r="O70" s="3">
        <f t="shared" si="13"/>
        <v>4</v>
      </c>
      <c r="P70" s="3" t="s">
        <v>12</v>
      </c>
      <c r="Q70" s="3" t="s">
        <v>14</v>
      </c>
      <c r="R70" s="2" t="str">
        <f t="shared" si="14"/>
        <v>○</v>
      </c>
      <c r="S70" s="3">
        <f t="shared" si="15"/>
        <v>2</v>
      </c>
      <c r="T70" s="3" t="s">
        <v>12</v>
      </c>
      <c r="U70" s="3" t="s">
        <v>14</v>
      </c>
    </row>
    <row r="71" spans="1:21" ht="45.75" customHeight="1">
      <c r="A71" s="15" t="s">
        <v>217</v>
      </c>
      <c r="B71" s="17" t="s">
        <v>218</v>
      </c>
      <c r="C71" s="7" t="s">
        <v>92</v>
      </c>
      <c r="D71" s="7" t="s">
        <v>164</v>
      </c>
      <c r="E71" s="62">
        <v>5385303</v>
      </c>
      <c r="F71" s="10"/>
      <c r="G71" s="14"/>
      <c r="H71" s="50" t="s">
        <v>15</v>
      </c>
      <c r="I71" s="50" t="str">
        <f t="shared" si="8"/>
        <v>財政局</v>
      </c>
      <c r="J71" s="5">
        <f t="shared" si="9"/>
        <v>55</v>
      </c>
      <c r="K71" s="5"/>
      <c r="L71" s="2" t="str">
        <f t="shared" si="10"/>
        <v>○</v>
      </c>
      <c r="M71" s="2" t="str">
        <f t="shared" si="11"/>
        <v>○</v>
      </c>
      <c r="N71" s="2" t="str">
        <f t="shared" si="12"/>
        <v>○</v>
      </c>
      <c r="O71" s="3">
        <f t="shared" si="13"/>
        <v>4</v>
      </c>
      <c r="P71" s="3" t="s">
        <v>12</v>
      </c>
      <c r="Q71" s="3" t="s">
        <v>14</v>
      </c>
      <c r="R71" s="2" t="str">
        <f t="shared" si="14"/>
        <v>○</v>
      </c>
      <c r="S71" s="3">
        <f t="shared" si="15"/>
        <v>2</v>
      </c>
      <c r="T71" s="3" t="s">
        <v>12</v>
      </c>
      <c r="U71" s="3" t="s">
        <v>14</v>
      </c>
    </row>
    <row r="72" spans="1:21" ht="45.75" customHeight="1">
      <c r="A72" s="15" t="s">
        <v>217</v>
      </c>
      <c r="B72" s="17" t="s">
        <v>218</v>
      </c>
      <c r="C72" s="7" t="s">
        <v>93</v>
      </c>
      <c r="D72" s="7" t="s">
        <v>185</v>
      </c>
      <c r="E72" s="62">
        <v>6348661</v>
      </c>
      <c r="F72" s="10"/>
      <c r="G72" s="14"/>
      <c r="H72" s="50" t="s">
        <v>15</v>
      </c>
      <c r="I72" s="50" t="str">
        <f t="shared" ref="I72:I103" si="16">CONCATENATE(A72,F72)</f>
        <v>財政局</v>
      </c>
      <c r="J72" s="5">
        <f t="shared" ref="J72:J103" si="17">LEN(C72)</f>
        <v>55</v>
      </c>
      <c r="K72" s="5"/>
      <c r="L72" s="2" t="str">
        <f t="shared" ref="L72:L103" si="18">IF(AND(F72="比随",E72&gt;=1000000),"×","○")</f>
        <v>○</v>
      </c>
      <c r="M72" s="2" t="str">
        <f t="shared" ref="M72:M103" si="19">IF(E72&lt;100,"×","○")</f>
        <v>○</v>
      </c>
      <c r="N72" s="2" t="str">
        <f t="shared" ref="N72:N103" si="20">IF((LEN(C72)*2-LENB(C72))=O72,"○","×")</f>
        <v>○</v>
      </c>
      <c r="O72" s="3">
        <f t="shared" ref="O72:O103" si="21">LEN(C72)*2-LEN(SUBSTITUTE(C72,P72,""))-LEN(SUBSTITUTE(C72,Q72,""))</f>
        <v>4</v>
      </c>
      <c r="P72" s="3" t="s">
        <v>12</v>
      </c>
      <c r="Q72" s="3" t="s">
        <v>14</v>
      </c>
      <c r="R72" s="2" t="str">
        <f t="shared" ref="R72:R103" si="22">IF((LEN(D72)*2-LENB(D72))=S72,"○","×")</f>
        <v>○</v>
      </c>
      <c r="S72" s="3">
        <f t="shared" ref="S72:S103" si="23">LEN(D72)*2-LEN(SUBSTITUTE(D72,T72,""))-LEN(SUBSTITUTE(D72,U72,""))</f>
        <v>2</v>
      </c>
      <c r="T72" s="3" t="s">
        <v>12</v>
      </c>
      <c r="U72" s="3" t="s">
        <v>14</v>
      </c>
    </row>
    <row r="73" spans="1:21" ht="45.75" customHeight="1">
      <c r="A73" s="15" t="s">
        <v>217</v>
      </c>
      <c r="B73" s="17" t="s">
        <v>218</v>
      </c>
      <c r="C73" s="7" t="s">
        <v>94</v>
      </c>
      <c r="D73" s="7" t="s">
        <v>186</v>
      </c>
      <c r="E73" s="62">
        <v>74943782</v>
      </c>
      <c r="F73" s="10"/>
      <c r="G73" s="14"/>
      <c r="H73" s="50" t="s">
        <v>15</v>
      </c>
      <c r="I73" s="50" t="str">
        <f t="shared" si="16"/>
        <v>財政局</v>
      </c>
      <c r="J73" s="5">
        <f t="shared" si="17"/>
        <v>41</v>
      </c>
      <c r="K73" s="5"/>
      <c r="L73" s="2" t="str">
        <f t="shared" si="18"/>
        <v>○</v>
      </c>
      <c r="M73" s="2" t="str">
        <f t="shared" si="19"/>
        <v>○</v>
      </c>
      <c r="N73" s="2" t="str">
        <f t="shared" si="20"/>
        <v>○</v>
      </c>
      <c r="O73" s="3">
        <f t="shared" si="21"/>
        <v>2</v>
      </c>
      <c r="P73" s="3" t="s">
        <v>12</v>
      </c>
      <c r="Q73" s="3" t="s">
        <v>14</v>
      </c>
      <c r="R73" s="2" t="str">
        <f t="shared" si="22"/>
        <v>○</v>
      </c>
      <c r="S73" s="3">
        <f t="shared" si="23"/>
        <v>2</v>
      </c>
      <c r="T73" s="3" t="s">
        <v>12</v>
      </c>
      <c r="U73" s="3" t="s">
        <v>14</v>
      </c>
    </row>
    <row r="74" spans="1:21" ht="45.75" customHeight="1">
      <c r="A74" s="15" t="s">
        <v>217</v>
      </c>
      <c r="B74" s="17" t="s">
        <v>218</v>
      </c>
      <c r="C74" s="7" t="s">
        <v>95</v>
      </c>
      <c r="D74" s="7" t="s">
        <v>181</v>
      </c>
      <c r="E74" s="62">
        <v>5536883</v>
      </c>
      <c r="F74" s="10"/>
      <c r="G74" s="14"/>
      <c r="H74" s="50" t="s">
        <v>15</v>
      </c>
      <c r="I74" s="50" t="str">
        <f t="shared" si="16"/>
        <v>財政局</v>
      </c>
      <c r="J74" s="5">
        <f t="shared" si="17"/>
        <v>39</v>
      </c>
      <c r="K74" s="5"/>
      <c r="L74" s="2" t="str">
        <f t="shared" si="18"/>
        <v>○</v>
      </c>
      <c r="M74" s="2" t="str">
        <f t="shared" si="19"/>
        <v>○</v>
      </c>
      <c r="N74" s="2" t="str">
        <f t="shared" si="20"/>
        <v>○</v>
      </c>
      <c r="O74" s="3">
        <f t="shared" si="21"/>
        <v>4</v>
      </c>
      <c r="P74" s="3" t="s">
        <v>12</v>
      </c>
      <c r="Q74" s="3" t="s">
        <v>14</v>
      </c>
      <c r="R74" s="2" t="str">
        <f t="shared" si="22"/>
        <v>○</v>
      </c>
      <c r="S74" s="3">
        <f t="shared" si="23"/>
        <v>2</v>
      </c>
      <c r="T74" s="3" t="s">
        <v>12</v>
      </c>
      <c r="U74" s="3" t="s">
        <v>14</v>
      </c>
    </row>
    <row r="75" spans="1:21" ht="45.75" customHeight="1">
      <c r="A75" s="15" t="s">
        <v>217</v>
      </c>
      <c r="B75" s="17" t="s">
        <v>218</v>
      </c>
      <c r="C75" s="7" t="s">
        <v>96</v>
      </c>
      <c r="D75" s="7" t="s">
        <v>187</v>
      </c>
      <c r="E75" s="62">
        <v>4163053</v>
      </c>
      <c r="F75" s="10"/>
      <c r="G75" s="14"/>
      <c r="H75" s="50" t="s">
        <v>15</v>
      </c>
      <c r="I75" s="50" t="str">
        <f t="shared" si="16"/>
        <v>財政局</v>
      </c>
      <c r="J75" s="5">
        <f t="shared" si="17"/>
        <v>42</v>
      </c>
      <c r="K75" s="5"/>
      <c r="L75" s="2" t="str">
        <f t="shared" si="18"/>
        <v>○</v>
      </c>
      <c r="M75" s="2" t="str">
        <f t="shared" si="19"/>
        <v>○</v>
      </c>
      <c r="N75" s="2" t="str">
        <f t="shared" si="20"/>
        <v>○</v>
      </c>
      <c r="O75" s="3">
        <f t="shared" si="21"/>
        <v>4</v>
      </c>
      <c r="P75" s="3" t="s">
        <v>12</v>
      </c>
      <c r="Q75" s="3" t="s">
        <v>14</v>
      </c>
      <c r="R75" s="2" t="str">
        <f t="shared" si="22"/>
        <v>○</v>
      </c>
      <c r="S75" s="3">
        <f t="shared" si="23"/>
        <v>2</v>
      </c>
      <c r="T75" s="3" t="s">
        <v>12</v>
      </c>
      <c r="U75" s="3" t="s">
        <v>14</v>
      </c>
    </row>
    <row r="76" spans="1:21" ht="45.75" customHeight="1">
      <c r="A76" s="15" t="s">
        <v>217</v>
      </c>
      <c r="B76" s="54" t="s">
        <v>218</v>
      </c>
      <c r="C76" s="7" t="s">
        <v>97</v>
      </c>
      <c r="D76" s="7" t="s">
        <v>186</v>
      </c>
      <c r="E76" s="62">
        <v>15346816</v>
      </c>
      <c r="F76" s="10"/>
      <c r="G76" s="14"/>
      <c r="H76" s="50" t="s">
        <v>15</v>
      </c>
      <c r="I76" s="50" t="str">
        <f t="shared" si="16"/>
        <v>財政局</v>
      </c>
      <c r="J76" s="5">
        <f t="shared" si="17"/>
        <v>42</v>
      </c>
      <c r="K76" s="5"/>
      <c r="L76" s="2" t="str">
        <f t="shared" si="18"/>
        <v>○</v>
      </c>
      <c r="M76" s="2" t="str">
        <f t="shared" si="19"/>
        <v>○</v>
      </c>
      <c r="N76" s="2" t="str">
        <f t="shared" si="20"/>
        <v>○</v>
      </c>
      <c r="O76" s="3">
        <f t="shared" si="21"/>
        <v>4</v>
      </c>
      <c r="P76" s="3" t="s">
        <v>12</v>
      </c>
      <c r="Q76" s="3" t="s">
        <v>14</v>
      </c>
      <c r="R76" s="2" t="str">
        <f t="shared" si="22"/>
        <v>○</v>
      </c>
      <c r="S76" s="3">
        <f t="shared" si="23"/>
        <v>2</v>
      </c>
      <c r="T76" s="3" t="s">
        <v>12</v>
      </c>
      <c r="U76" s="3" t="s">
        <v>14</v>
      </c>
    </row>
    <row r="77" spans="1:21" ht="45.75" customHeight="1">
      <c r="A77" s="15" t="s">
        <v>217</v>
      </c>
      <c r="B77" s="17" t="s">
        <v>218</v>
      </c>
      <c r="C77" s="7" t="s">
        <v>98</v>
      </c>
      <c r="D77" s="7" t="s">
        <v>188</v>
      </c>
      <c r="E77" s="62">
        <v>1968915</v>
      </c>
      <c r="F77" s="10"/>
      <c r="G77" s="14"/>
      <c r="H77" s="50" t="s">
        <v>15</v>
      </c>
      <c r="I77" s="50" t="str">
        <f t="shared" si="16"/>
        <v>財政局</v>
      </c>
      <c r="J77" s="5">
        <f t="shared" si="17"/>
        <v>30</v>
      </c>
      <c r="K77" s="5"/>
      <c r="L77" s="2" t="str">
        <f t="shared" si="18"/>
        <v>○</v>
      </c>
      <c r="M77" s="2" t="str">
        <f t="shared" si="19"/>
        <v>○</v>
      </c>
      <c r="N77" s="2" t="str">
        <f t="shared" si="20"/>
        <v>○</v>
      </c>
      <c r="O77" s="3">
        <f t="shared" si="21"/>
        <v>2</v>
      </c>
      <c r="P77" s="3" t="s">
        <v>12</v>
      </c>
      <c r="Q77" s="3" t="s">
        <v>14</v>
      </c>
      <c r="R77" s="2" t="str">
        <f t="shared" si="22"/>
        <v>○</v>
      </c>
      <c r="S77" s="3">
        <f t="shared" si="23"/>
        <v>2</v>
      </c>
      <c r="T77" s="3" t="s">
        <v>12</v>
      </c>
      <c r="U77" s="3" t="s">
        <v>14</v>
      </c>
    </row>
    <row r="78" spans="1:21" ht="45.75" customHeight="1">
      <c r="A78" s="15" t="s">
        <v>217</v>
      </c>
      <c r="B78" s="17" t="s">
        <v>218</v>
      </c>
      <c r="C78" s="7" t="s">
        <v>99</v>
      </c>
      <c r="D78" s="7" t="s">
        <v>189</v>
      </c>
      <c r="E78" s="62">
        <v>555206</v>
      </c>
      <c r="F78" s="10"/>
      <c r="G78" s="14"/>
      <c r="H78" s="50" t="s">
        <v>15</v>
      </c>
      <c r="I78" s="50" t="str">
        <f t="shared" si="16"/>
        <v>財政局</v>
      </c>
      <c r="J78" s="5">
        <f t="shared" si="17"/>
        <v>43</v>
      </c>
      <c r="K78" s="5"/>
      <c r="L78" s="2" t="str">
        <f t="shared" si="18"/>
        <v>○</v>
      </c>
      <c r="M78" s="2" t="str">
        <f t="shared" si="19"/>
        <v>○</v>
      </c>
      <c r="N78" s="2" t="str">
        <f t="shared" si="20"/>
        <v>○</v>
      </c>
      <c r="O78" s="3">
        <f t="shared" si="21"/>
        <v>2</v>
      </c>
      <c r="P78" s="3" t="s">
        <v>12</v>
      </c>
      <c r="Q78" s="3" t="s">
        <v>14</v>
      </c>
      <c r="R78" s="2" t="str">
        <f t="shared" si="22"/>
        <v>○</v>
      </c>
      <c r="S78" s="3">
        <f t="shared" si="23"/>
        <v>2</v>
      </c>
      <c r="T78" s="3" t="s">
        <v>12</v>
      </c>
      <c r="U78" s="3" t="s">
        <v>14</v>
      </c>
    </row>
    <row r="79" spans="1:21" ht="45.75" customHeight="1">
      <c r="A79" s="15" t="s">
        <v>217</v>
      </c>
      <c r="B79" s="17" t="s">
        <v>218</v>
      </c>
      <c r="C79" s="7" t="s">
        <v>100</v>
      </c>
      <c r="D79" s="7" t="s">
        <v>190</v>
      </c>
      <c r="E79" s="62">
        <v>45998442</v>
      </c>
      <c r="F79" s="10"/>
      <c r="G79" s="14"/>
      <c r="H79" s="50" t="s">
        <v>15</v>
      </c>
      <c r="I79" s="50" t="str">
        <f t="shared" si="16"/>
        <v>財政局</v>
      </c>
      <c r="J79" s="5">
        <f t="shared" si="17"/>
        <v>20</v>
      </c>
      <c r="K79" s="5"/>
      <c r="L79" s="2" t="str">
        <f t="shared" si="18"/>
        <v>○</v>
      </c>
      <c r="M79" s="2" t="str">
        <f t="shared" si="19"/>
        <v>○</v>
      </c>
      <c r="N79" s="2" t="str">
        <f t="shared" si="20"/>
        <v>○</v>
      </c>
      <c r="O79" s="3">
        <f t="shared" si="21"/>
        <v>0</v>
      </c>
      <c r="P79" s="3" t="s">
        <v>12</v>
      </c>
      <c r="Q79" s="3" t="s">
        <v>14</v>
      </c>
      <c r="R79" s="2" t="str">
        <f t="shared" si="22"/>
        <v>○</v>
      </c>
      <c r="S79" s="3">
        <f t="shared" si="23"/>
        <v>2</v>
      </c>
      <c r="T79" s="3" t="s">
        <v>12</v>
      </c>
      <c r="U79" s="3" t="s">
        <v>14</v>
      </c>
    </row>
    <row r="80" spans="1:21" ht="45.75" customHeight="1">
      <c r="A80" s="15" t="s">
        <v>217</v>
      </c>
      <c r="B80" s="17" t="s">
        <v>218</v>
      </c>
      <c r="C80" s="7" t="s">
        <v>101</v>
      </c>
      <c r="D80" s="7" t="s">
        <v>191</v>
      </c>
      <c r="E80" s="62">
        <v>318600</v>
      </c>
      <c r="F80" s="10"/>
      <c r="G80" s="14"/>
      <c r="H80" s="50" t="s">
        <v>15</v>
      </c>
      <c r="I80" s="50" t="str">
        <f t="shared" si="16"/>
        <v>財政局</v>
      </c>
      <c r="J80" s="5">
        <f t="shared" si="17"/>
        <v>19</v>
      </c>
      <c r="K80" s="5"/>
      <c r="L80" s="2" t="str">
        <f t="shared" si="18"/>
        <v>○</v>
      </c>
      <c r="M80" s="2" t="str">
        <f t="shared" si="19"/>
        <v>○</v>
      </c>
      <c r="N80" s="2" t="str">
        <f t="shared" si="20"/>
        <v>○</v>
      </c>
      <c r="O80" s="3">
        <f t="shared" si="21"/>
        <v>0</v>
      </c>
      <c r="P80" s="3" t="s">
        <v>12</v>
      </c>
      <c r="Q80" s="3" t="s">
        <v>14</v>
      </c>
      <c r="R80" s="2" t="str">
        <f t="shared" si="22"/>
        <v>○</v>
      </c>
      <c r="S80" s="3">
        <f t="shared" si="23"/>
        <v>2</v>
      </c>
      <c r="T80" s="3" t="s">
        <v>12</v>
      </c>
      <c r="U80" s="3" t="s">
        <v>14</v>
      </c>
    </row>
    <row r="81" spans="1:21" ht="45.75" customHeight="1">
      <c r="A81" s="15" t="s">
        <v>217</v>
      </c>
      <c r="B81" s="17" t="s">
        <v>218</v>
      </c>
      <c r="C81" s="7" t="s">
        <v>102</v>
      </c>
      <c r="D81" s="7" t="s">
        <v>192</v>
      </c>
      <c r="E81" s="62">
        <v>5321285</v>
      </c>
      <c r="F81" s="10"/>
      <c r="G81" s="14"/>
      <c r="H81" s="50" t="s">
        <v>15</v>
      </c>
      <c r="I81" s="50" t="str">
        <f t="shared" si="16"/>
        <v>財政局</v>
      </c>
      <c r="J81" s="5">
        <f t="shared" si="17"/>
        <v>44</v>
      </c>
      <c r="K81" s="5"/>
      <c r="L81" s="2" t="str">
        <f t="shared" si="18"/>
        <v>○</v>
      </c>
      <c r="M81" s="2" t="str">
        <f t="shared" si="19"/>
        <v>○</v>
      </c>
      <c r="N81" s="2" t="str">
        <f t="shared" si="20"/>
        <v>○</v>
      </c>
      <c r="O81" s="3">
        <f t="shared" si="21"/>
        <v>2</v>
      </c>
      <c r="P81" s="3" t="s">
        <v>12</v>
      </c>
      <c r="Q81" s="3" t="s">
        <v>14</v>
      </c>
      <c r="R81" s="2" t="str">
        <f t="shared" si="22"/>
        <v>○</v>
      </c>
      <c r="S81" s="3">
        <f t="shared" si="23"/>
        <v>2</v>
      </c>
      <c r="T81" s="3" t="s">
        <v>12</v>
      </c>
      <c r="U81" s="3" t="s">
        <v>14</v>
      </c>
    </row>
    <row r="82" spans="1:21" ht="45.75" customHeight="1">
      <c r="A82" s="15" t="s">
        <v>217</v>
      </c>
      <c r="B82" s="17" t="s">
        <v>218</v>
      </c>
      <c r="C82" s="7" t="s">
        <v>103</v>
      </c>
      <c r="D82" s="7" t="s">
        <v>193</v>
      </c>
      <c r="E82" s="62">
        <v>2404847</v>
      </c>
      <c r="F82" s="10"/>
      <c r="G82" s="14"/>
      <c r="H82" s="50" t="s">
        <v>15</v>
      </c>
      <c r="I82" s="50" t="str">
        <f t="shared" si="16"/>
        <v>財政局</v>
      </c>
      <c r="J82" s="5">
        <f t="shared" si="17"/>
        <v>40</v>
      </c>
      <c r="K82" s="5"/>
      <c r="L82" s="2" t="str">
        <f t="shared" si="18"/>
        <v>○</v>
      </c>
      <c r="M82" s="2" t="str">
        <f t="shared" si="19"/>
        <v>○</v>
      </c>
      <c r="N82" s="2" t="str">
        <f t="shared" si="20"/>
        <v>○</v>
      </c>
      <c r="O82" s="3">
        <f t="shared" si="21"/>
        <v>2</v>
      </c>
      <c r="P82" s="3" t="s">
        <v>12</v>
      </c>
      <c r="Q82" s="3" t="s">
        <v>14</v>
      </c>
      <c r="R82" s="2" t="str">
        <f t="shared" si="22"/>
        <v>○</v>
      </c>
      <c r="S82" s="3">
        <f t="shared" si="23"/>
        <v>2</v>
      </c>
      <c r="T82" s="3" t="s">
        <v>12</v>
      </c>
      <c r="U82" s="3" t="s">
        <v>14</v>
      </c>
    </row>
    <row r="83" spans="1:21" ht="45.75" customHeight="1">
      <c r="A83" s="15" t="s">
        <v>217</v>
      </c>
      <c r="B83" s="17" t="s">
        <v>218</v>
      </c>
      <c r="C83" s="7" t="s">
        <v>104</v>
      </c>
      <c r="D83" s="7" t="s">
        <v>192</v>
      </c>
      <c r="E83" s="62">
        <v>801177</v>
      </c>
      <c r="F83" s="10"/>
      <c r="G83" s="14"/>
      <c r="H83" s="50" t="s">
        <v>15</v>
      </c>
      <c r="I83" s="50" t="str">
        <f t="shared" si="16"/>
        <v>財政局</v>
      </c>
      <c r="J83" s="5">
        <f t="shared" si="17"/>
        <v>45</v>
      </c>
      <c r="K83" s="5"/>
      <c r="L83" s="2" t="str">
        <f t="shared" si="18"/>
        <v>○</v>
      </c>
      <c r="M83" s="2" t="str">
        <f t="shared" si="19"/>
        <v>○</v>
      </c>
      <c r="N83" s="2" t="str">
        <f t="shared" si="20"/>
        <v>○</v>
      </c>
      <c r="O83" s="3">
        <f t="shared" si="21"/>
        <v>6</v>
      </c>
      <c r="P83" s="3" t="s">
        <v>12</v>
      </c>
      <c r="Q83" s="3" t="s">
        <v>14</v>
      </c>
      <c r="R83" s="2" t="str">
        <f t="shared" si="22"/>
        <v>○</v>
      </c>
      <c r="S83" s="3">
        <f t="shared" si="23"/>
        <v>2</v>
      </c>
      <c r="T83" s="3" t="s">
        <v>12</v>
      </c>
      <c r="U83" s="3" t="s">
        <v>14</v>
      </c>
    </row>
    <row r="84" spans="1:21" ht="45.75" customHeight="1">
      <c r="A84" s="15" t="s">
        <v>217</v>
      </c>
      <c r="B84" s="17" t="s">
        <v>218</v>
      </c>
      <c r="C84" s="7" t="s">
        <v>105</v>
      </c>
      <c r="D84" s="7" t="s">
        <v>183</v>
      </c>
      <c r="E84" s="62">
        <v>477347</v>
      </c>
      <c r="F84" s="10"/>
      <c r="G84" s="14"/>
      <c r="H84" s="50" t="s">
        <v>15</v>
      </c>
      <c r="I84" s="50" t="str">
        <f t="shared" si="16"/>
        <v>財政局</v>
      </c>
      <c r="J84" s="5">
        <f t="shared" si="17"/>
        <v>49</v>
      </c>
      <c r="K84" s="5"/>
      <c r="L84" s="2" t="str">
        <f t="shared" si="18"/>
        <v>○</v>
      </c>
      <c r="M84" s="2" t="str">
        <f t="shared" si="19"/>
        <v>○</v>
      </c>
      <c r="N84" s="2" t="str">
        <f t="shared" si="20"/>
        <v>○</v>
      </c>
      <c r="O84" s="3">
        <f t="shared" si="21"/>
        <v>6</v>
      </c>
      <c r="P84" s="3" t="s">
        <v>12</v>
      </c>
      <c r="Q84" s="3" t="s">
        <v>14</v>
      </c>
      <c r="R84" s="2" t="str">
        <f t="shared" si="22"/>
        <v>○</v>
      </c>
      <c r="S84" s="3">
        <f t="shared" si="23"/>
        <v>2</v>
      </c>
      <c r="T84" s="3" t="s">
        <v>12</v>
      </c>
      <c r="U84" s="3" t="s">
        <v>14</v>
      </c>
    </row>
    <row r="85" spans="1:21" ht="45.75" customHeight="1">
      <c r="A85" s="15" t="s">
        <v>217</v>
      </c>
      <c r="B85" s="17" t="s">
        <v>218</v>
      </c>
      <c r="C85" s="7" t="s">
        <v>106</v>
      </c>
      <c r="D85" s="7" t="s">
        <v>194</v>
      </c>
      <c r="E85" s="62">
        <v>395209</v>
      </c>
      <c r="F85" s="10"/>
      <c r="G85" s="14"/>
      <c r="H85" s="50" t="s">
        <v>15</v>
      </c>
      <c r="I85" s="50" t="str">
        <f t="shared" si="16"/>
        <v>財政局</v>
      </c>
      <c r="J85" s="5">
        <f t="shared" si="17"/>
        <v>45</v>
      </c>
      <c r="K85" s="5"/>
      <c r="L85" s="2" t="str">
        <f t="shared" si="18"/>
        <v>○</v>
      </c>
      <c r="M85" s="2" t="str">
        <f t="shared" si="19"/>
        <v>○</v>
      </c>
      <c r="N85" s="2" t="str">
        <f t="shared" si="20"/>
        <v>○</v>
      </c>
      <c r="O85" s="3">
        <f t="shared" si="21"/>
        <v>6</v>
      </c>
      <c r="P85" s="3" t="s">
        <v>12</v>
      </c>
      <c r="Q85" s="3" t="s">
        <v>14</v>
      </c>
      <c r="R85" s="2" t="str">
        <f t="shared" si="22"/>
        <v>○</v>
      </c>
      <c r="S85" s="3">
        <f t="shared" si="23"/>
        <v>2</v>
      </c>
      <c r="T85" s="3" t="s">
        <v>12</v>
      </c>
      <c r="U85" s="3" t="s">
        <v>14</v>
      </c>
    </row>
    <row r="86" spans="1:21" ht="45.75" customHeight="1">
      <c r="A86" s="15" t="s">
        <v>217</v>
      </c>
      <c r="B86" s="17" t="s">
        <v>218</v>
      </c>
      <c r="C86" s="7" t="s">
        <v>107</v>
      </c>
      <c r="D86" s="7" t="s">
        <v>183</v>
      </c>
      <c r="E86" s="62">
        <v>506311</v>
      </c>
      <c r="F86" s="10"/>
      <c r="G86" s="14"/>
      <c r="H86" s="50" t="s">
        <v>15</v>
      </c>
      <c r="I86" s="50" t="str">
        <f t="shared" si="16"/>
        <v>財政局</v>
      </c>
      <c r="J86" s="5">
        <f t="shared" si="17"/>
        <v>46</v>
      </c>
      <c r="K86" s="5"/>
      <c r="L86" s="2" t="str">
        <f t="shared" si="18"/>
        <v>○</v>
      </c>
      <c r="M86" s="2" t="str">
        <f t="shared" si="19"/>
        <v>○</v>
      </c>
      <c r="N86" s="2" t="str">
        <f t="shared" si="20"/>
        <v>○</v>
      </c>
      <c r="O86" s="3">
        <f t="shared" si="21"/>
        <v>6</v>
      </c>
      <c r="P86" s="3" t="s">
        <v>12</v>
      </c>
      <c r="Q86" s="3" t="s">
        <v>14</v>
      </c>
      <c r="R86" s="2" t="str">
        <f t="shared" si="22"/>
        <v>○</v>
      </c>
      <c r="S86" s="3">
        <f t="shared" si="23"/>
        <v>2</v>
      </c>
      <c r="T86" s="3" t="s">
        <v>12</v>
      </c>
      <c r="U86" s="3" t="s">
        <v>14</v>
      </c>
    </row>
    <row r="87" spans="1:21" ht="45.75" customHeight="1">
      <c r="A87" s="15" t="s">
        <v>217</v>
      </c>
      <c r="B87" s="17" t="s">
        <v>218</v>
      </c>
      <c r="C87" s="7" t="s">
        <v>108</v>
      </c>
      <c r="D87" s="7" t="s">
        <v>195</v>
      </c>
      <c r="E87" s="62">
        <v>10859702</v>
      </c>
      <c r="F87" s="10"/>
      <c r="G87" s="14"/>
      <c r="H87" s="50" t="s">
        <v>15</v>
      </c>
      <c r="I87" s="50" t="str">
        <f t="shared" si="16"/>
        <v>財政局</v>
      </c>
      <c r="J87" s="5">
        <f t="shared" si="17"/>
        <v>50</v>
      </c>
      <c r="K87" s="5"/>
      <c r="L87" s="2" t="str">
        <f t="shared" si="18"/>
        <v>○</v>
      </c>
      <c r="M87" s="2" t="str">
        <f t="shared" si="19"/>
        <v>○</v>
      </c>
      <c r="N87" s="2" t="str">
        <f t="shared" si="20"/>
        <v>○</v>
      </c>
      <c r="O87" s="3">
        <f t="shared" si="21"/>
        <v>4</v>
      </c>
      <c r="P87" s="3" t="s">
        <v>12</v>
      </c>
      <c r="Q87" s="3" t="s">
        <v>14</v>
      </c>
      <c r="R87" s="2" t="str">
        <f t="shared" si="22"/>
        <v>○</v>
      </c>
      <c r="S87" s="3">
        <f t="shared" si="23"/>
        <v>2</v>
      </c>
      <c r="T87" s="3" t="s">
        <v>12</v>
      </c>
      <c r="U87" s="3" t="s">
        <v>14</v>
      </c>
    </row>
    <row r="88" spans="1:21" ht="45.75" customHeight="1">
      <c r="A88" s="15" t="s">
        <v>217</v>
      </c>
      <c r="B88" s="17" t="s">
        <v>218</v>
      </c>
      <c r="C88" s="7" t="s">
        <v>109</v>
      </c>
      <c r="D88" s="7" t="s">
        <v>187</v>
      </c>
      <c r="E88" s="62">
        <v>869866</v>
      </c>
      <c r="F88" s="10"/>
      <c r="G88" s="14"/>
      <c r="H88" s="50" t="s">
        <v>15</v>
      </c>
      <c r="I88" s="50" t="str">
        <f t="shared" si="16"/>
        <v>財政局</v>
      </c>
      <c r="J88" s="5">
        <f t="shared" si="17"/>
        <v>36</v>
      </c>
      <c r="K88" s="5"/>
      <c r="L88" s="2" t="str">
        <f t="shared" si="18"/>
        <v>○</v>
      </c>
      <c r="M88" s="2" t="str">
        <f t="shared" si="19"/>
        <v>○</v>
      </c>
      <c r="N88" s="2" t="str">
        <f t="shared" si="20"/>
        <v>○</v>
      </c>
      <c r="O88" s="3">
        <f t="shared" si="21"/>
        <v>2</v>
      </c>
      <c r="P88" s="3" t="s">
        <v>12</v>
      </c>
      <c r="Q88" s="3" t="s">
        <v>14</v>
      </c>
      <c r="R88" s="2" t="str">
        <f t="shared" si="22"/>
        <v>○</v>
      </c>
      <c r="S88" s="3">
        <f t="shared" si="23"/>
        <v>2</v>
      </c>
      <c r="T88" s="3" t="s">
        <v>12</v>
      </c>
      <c r="U88" s="3" t="s">
        <v>14</v>
      </c>
    </row>
    <row r="89" spans="1:21" ht="45.75" customHeight="1">
      <c r="A89" s="15" t="s">
        <v>217</v>
      </c>
      <c r="B89" s="17" t="s">
        <v>218</v>
      </c>
      <c r="C89" s="7" t="s">
        <v>110</v>
      </c>
      <c r="D89" s="7" t="s">
        <v>187</v>
      </c>
      <c r="E89" s="62">
        <v>1126394</v>
      </c>
      <c r="F89" s="10"/>
      <c r="G89" s="14"/>
      <c r="H89" s="50" t="s">
        <v>15</v>
      </c>
      <c r="I89" s="50" t="str">
        <f t="shared" si="16"/>
        <v>財政局</v>
      </c>
      <c r="J89" s="5">
        <f t="shared" si="17"/>
        <v>40</v>
      </c>
      <c r="K89" s="5"/>
      <c r="L89" s="2" t="str">
        <f t="shared" si="18"/>
        <v>○</v>
      </c>
      <c r="M89" s="2" t="str">
        <f t="shared" si="19"/>
        <v>○</v>
      </c>
      <c r="N89" s="2" t="str">
        <f t="shared" si="20"/>
        <v>○</v>
      </c>
      <c r="O89" s="3">
        <f t="shared" si="21"/>
        <v>2</v>
      </c>
      <c r="P89" s="3" t="s">
        <v>12</v>
      </c>
      <c r="Q89" s="3" t="s">
        <v>14</v>
      </c>
      <c r="R89" s="2" t="str">
        <f t="shared" si="22"/>
        <v>○</v>
      </c>
      <c r="S89" s="3">
        <f t="shared" si="23"/>
        <v>2</v>
      </c>
      <c r="T89" s="3" t="s">
        <v>12</v>
      </c>
      <c r="U89" s="3" t="s">
        <v>14</v>
      </c>
    </row>
    <row r="90" spans="1:21" ht="45.75" customHeight="1">
      <c r="A90" s="15" t="s">
        <v>217</v>
      </c>
      <c r="B90" s="17" t="s">
        <v>218</v>
      </c>
      <c r="C90" s="7" t="s">
        <v>111</v>
      </c>
      <c r="D90" s="7" t="s">
        <v>196</v>
      </c>
      <c r="E90" s="62">
        <v>42390</v>
      </c>
      <c r="F90" s="10"/>
      <c r="G90" s="14"/>
      <c r="H90" s="50" t="s">
        <v>15</v>
      </c>
      <c r="I90" s="50" t="str">
        <f t="shared" si="16"/>
        <v>財政局</v>
      </c>
      <c r="J90" s="5">
        <f t="shared" si="17"/>
        <v>38</v>
      </c>
      <c r="K90" s="5"/>
      <c r="L90" s="2" t="str">
        <f t="shared" si="18"/>
        <v>○</v>
      </c>
      <c r="M90" s="2" t="str">
        <f t="shared" si="19"/>
        <v>○</v>
      </c>
      <c r="N90" s="2" t="str">
        <f t="shared" si="20"/>
        <v>○</v>
      </c>
      <c r="O90" s="3">
        <f t="shared" si="21"/>
        <v>2</v>
      </c>
      <c r="P90" s="3" t="s">
        <v>12</v>
      </c>
      <c r="Q90" s="3" t="s">
        <v>14</v>
      </c>
      <c r="R90" s="2" t="str">
        <f t="shared" si="22"/>
        <v>○</v>
      </c>
      <c r="S90" s="3">
        <f t="shared" si="23"/>
        <v>2</v>
      </c>
      <c r="T90" s="3" t="s">
        <v>12</v>
      </c>
      <c r="U90" s="3" t="s">
        <v>14</v>
      </c>
    </row>
    <row r="91" spans="1:21" ht="45.75" customHeight="1">
      <c r="A91" s="15" t="s">
        <v>217</v>
      </c>
      <c r="B91" s="17" t="s">
        <v>218</v>
      </c>
      <c r="C91" s="7" t="s">
        <v>112</v>
      </c>
      <c r="D91" s="7" t="s">
        <v>197</v>
      </c>
      <c r="E91" s="62">
        <v>87156</v>
      </c>
      <c r="F91" s="10"/>
      <c r="G91" s="14"/>
      <c r="H91" s="50" t="s">
        <v>15</v>
      </c>
      <c r="I91" s="50" t="str">
        <f t="shared" si="16"/>
        <v>財政局</v>
      </c>
      <c r="J91" s="5">
        <f t="shared" si="17"/>
        <v>36</v>
      </c>
      <c r="K91" s="5"/>
      <c r="L91" s="2" t="str">
        <f t="shared" si="18"/>
        <v>○</v>
      </c>
      <c r="M91" s="2" t="str">
        <f t="shared" si="19"/>
        <v>○</v>
      </c>
      <c r="N91" s="2" t="str">
        <f t="shared" si="20"/>
        <v>○</v>
      </c>
      <c r="O91" s="3">
        <f t="shared" si="21"/>
        <v>2</v>
      </c>
      <c r="P91" s="3" t="s">
        <v>12</v>
      </c>
      <c r="Q91" s="3" t="s">
        <v>14</v>
      </c>
      <c r="R91" s="2" t="str">
        <f t="shared" si="22"/>
        <v>○</v>
      </c>
      <c r="S91" s="3">
        <f t="shared" si="23"/>
        <v>2</v>
      </c>
      <c r="T91" s="3" t="s">
        <v>12</v>
      </c>
      <c r="U91" s="3" t="s">
        <v>14</v>
      </c>
    </row>
    <row r="92" spans="1:21" ht="45.75" customHeight="1">
      <c r="A92" s="15" t="s">
        <v>217</v>
      </c>
      <c r="B92" s="17" t="s">
        <v>218</v>
      </c>
      <c r="C92" s="7" t="s">
        <v>113</v>
      </c>
      <c r="D92" s="7" t="s">
        <v>160</v>
      </c>
      <c r="E92" s="62">
        <v>10465657</v>
      </c>
      <c r="F92" s="10"/>
      <c r="G92" s="14"/>
      <c r="H92" s="50" t="s">
        <v>15</v>
      </c>
      <c r="I92" s="50" t="str">
        <f t="shared" si="16"/>
        <v>財政局</v>
      </c>
      <c r="J92" s="5">
        <f t="shared" si="17"/>
        <v>46</v>
      </c>
      <c r="K92" s="5"/>
      <c r="L92" s="2" t="str">
        <f t="shared" si="18"/>
        <v>○</v>
      </c>
      <c r="M92" s="2" t="str">
        <f t="shared" si="19"/>
        <v>○</v>
      </c>
      <c r="N92" s="2" t="str">
        <f t="shared" si="20"/>
        <v>○</v>
      </c>
      <c r="O92" s="3">
        <f t="shared" si="21"/>
        <v>4</v>
      </c>
      <c r="P92" s="3" t="s">
        <v>12</v>
      </c>
      <c r="Q92" s="3" t="s">
        <v>14</v>
      </c>
      <c r="R92" s="2" t="str">
        <f t="shared" si="22"/>
        <v>○</v>
      </c>
      <c r="S92" s="3">
        <f t="shared" si="23"/>
        <v>2</v>
      </c>
      <c r="T92" s="3" t="s">
        <v>12</v>
      </c>
      <c r="U92" s="3" t="s">
        <v>14</v>
      </c>
    </row>
    <row r="93" spans="1:21" ht="45">
      <c r="A93" s="15" t="s">
        <v>217</v>
      </c>
      <c r="B93" s="17" t="s">
        <v>218</v>
      </c>
      <c r="C93" s="7" t="s">
        <v>114</v>
      </c>
      <c r="D93" s="7" t="s">
        <v>188</v>
      </c>
      <c r="E93" s="62">
        <v>11803088</v>
      </c>
      <c r="F93" s="10"/>
      <c r="G93" s="14"/>
      <c r="H93" s="50" t="s">
        <v>15</v>
      </c>
      <c r="I93" s="50" t="str">
        <f t="shared" si="16"/>
        <v>財政局</v>
      </c>
      <c r="J93" s="5">
        <f t="shared" si="17"/>
        <v>55</v>
      </c>
      <c r="K93" s="5"/>
      <c r="L93" s="2" t="str">
        <f t="shared" si="18"/>
        <v>○</v>
      </c>
      <c r="M93" s="2" t="str">
        <f t="shared" si="19"/>
        <v>○</v>
      </c>
      <c r="N93" s="2" t="str">
        <f t="shared" si="20"/>
        <v>○</v>
      </c>
      <c r="O93" s="3">
        <f t="shared" si="21"/>
        <v>4</v>
      </c>
      <c r="P93" s="3" t="s">
        <v>12</v>
      </c>
      <c r="Q93" s="3" t="s">
        <v>14</v>
      </c>
      <c r="R93" s="2" t="str">
        <f t="shared" si="22"/>
        <v>○</v>
      </c>
      <c r="S93" s="3">
        <f t="shared" si="23"/>
        <v>2</v>
      </c>
      <c r="T93" s="3" t="s">
        <v>12</v>
      </c>
      <c r="U93" s="3" t="s">
        <v>14</v>
      </c>
    </row>
    <row r="94" spans="1:21" ht="45">
      <c r="A94" s="15" t="s">
        <v>217</v>
      </c>
      <c r="B94" s="17" t="s">
        <v>218</v>
      </c>
      <c r="C94" s="7" t="s">
        <v>115</v>
      </c>
      <c r="D94" s="7" t="s">
        <v>188</v>
      </c>
      <c r="E94" s="62">
        <v>10423459</v>
      </c>
      <c r="F94" s="10"/>
      <c r="G94" s="14"/>
      <c r="H94" s="50" t="s">
        <v>15</v>
      </c>
      <c r="I94" s="50" t="str">
        <f t="shared" si="16"/>
        <v>財政局</v>
      </c>
      <c r="J94" s="5">
        <f t="shared" si="17"/>
        <v>55</v>
      </c>
      <c r="K94" s="5"/>
      <c r="L94" s="2" t="str">
        <f t="shared" si="18"/>
        <v>○</v>
      </c>
      <c r="M94" s="2" t="str">
        <f t="shared" si="19"/>
        <v>○</v>
      </c>
      <c r="N94" s="2" t="str">
        <f t="shared" si="20"/>
        <v>○</v>
      </c>
      <c r="O94" s="3">
        <f t="shared" si="21"/>
        <v>4</v>
      </c>
      <c r="P94" s="3" t="s">
        <v>12</v>
      </c>
      <c r="Q94" s="3" t="s">
        <v>14</v>
      </c>
      <c r="R94" s="2" t="str">
        <f t="shared" si="22"/>
        <v>○</v>
      </c>
      <c r="S94" s="3">
        <f t="shared" si="23"/>
        <v>2</v>
      </c>
      <c r="T94" s="3" t="s">
        <v>12</v>
      </c>
      <c r="U94" s="3" t="s">
        <v>14</v>
      </c>
    </row>
    <row r="95" spans="1:21" ht="45.75" customHeight="1">
      <c r="A95" s="15" t="s">
        <v>217</v>
      </c>
      <c r="B95" s="17" t="s">
        <v>218</v>
      </c>
      <c r="C95" s="7" t="s">
        <v>116</v>
      </c>
      <c r="D95" s="7" t="s">
        <v>181</v>
      </c>
      <c r="E95" s="62">
        <v>170825</v>
      </c>
      <c r="F95" s="10"/>
      <c r="G95" s="14"/>
      <c r="H95" s="50" t="s">
        <v>15</v>
      </c>
      <c r="I95" s="50" t="str">
        <f t="shared" si="16"/>
        <v>財政局</v>
      </c>
      <c r="J95" s="5">
        <f t="shared" si="17"/>
        <v>39</v>
      </c>
      <c r="K95" s="5"/>
      <c r="L95" s="2" t="str">
        <f t="shared" si="18"/>
        <v>○</v>
      </c>
      <c r="M95" s="2" t="str">
        <f t="shared" si="19"/>
        <v>○</v>
      </c>
      <c r="N95" s="2" t="str">
        <f t="shared" si="20"/>
        <v>○</v>
      </c>
      <c r="O95" s="3">
        <f t="shared" si="21"/>
        <v>4</v>
      </c>
      <c r="P95" s="3" t="s">
        <v>12</v>
      </c>
      <c r="Q95" s="3" t="s">
        <v>14</v>
      </c>
      <c r="R95" s="2" t="str">
        <f t="shared" si="22"/>
        <v>○</v>
      </c>
      <c r="S95" s="3">
        <f t="shared" si="23"/>
        <v>2</v>
      </c>
      <c r="T95" s="3" t="s">
        <v>12</v>
      </c>
      <c r="U95" s="3" t="s">
        <v>14</v>
      </c>
    </row>
    <row r="96" spans="1:21" ht="45.75" customHeight="1">
      <c r="A96" s="15" t="s">
        <v>217</v>
      </c>
      <c r="B96" s="17" t="s">
        <v>218</v>
      </c>
      <c r="C96" s="7" t="s">
        <v>117</v>
      </c>
      <c r="D96" s="7" t="s">
        <v>198</v>
      </c>
      <c r="E96" s="62">
        <v>369414</v>
      </c>
      <c r="F96" s="10"/>
      <c r="G96" s="14"/>
      <c r="H96" s="50" t="s">
        <v>15</v>
      </c>
      <c r="I96" s="50" t="str">
        <f t="shared" si="16"/>
        <v>財政局</v>
      </c>
      <c r="J96" s="5">
        <f t="shared" si="17"/>
        <v>42</v>
      </c>
      <c r="K96" s="5"/>
      <c r="L96" s="2" t="str">
        <f t="shared" si="18"/>
        <v>○</v>
      </c>
      <c r="M96" s="2" t="str">
        <f t="shared" si="19"/>
        <v>○</v>
      </c>
      <c r="N96" s="2" t="str">
        <f t="shared" si="20"/>
        <v>○</v>
      </c>
      <c r="O96" s="3">
        <f t="shared" si="21"/>
        <v>4</v>
      </c>
      <c r="P96" s="3" t="s">
        <v>12</v>
      </c>
      <c r="Q96" s="3" t="s">
        <v>14</v>
      </c>
      <c r="R96" s="2" t="str">
        <f t="shared" si="22"/>
        <v>○</v>
      </c>
      <c r="S96" s="3">
        <f t="shared" si="23"/>
        <v>2</v>
      </c>
      <c r="T96" s="3" t="s">
        <v>12</v>
      </c>
      <c r="U96" s="3" t="s">
        <v>14</v>
      </c>
    </row>
    <row r="97" spans="1:21" ht="45.75" customHeight="1">
      <c r="A97" s="15" t="s">
        <v>217</v>
      </c>
      <c r="B97" s="17" t="s">
        <v>218</v>
      </c>
      <c r="C97" s="7" t="s">
        <v>118</v>
      </c>
      <c r="D97" s="7" t="s">
        <v>256</v>
      </c>
      <c r="E97" s="62">
        <v>26887075</v>
      </c>
      <c r="F97" s="10"/>
      <c r="G97" s="14"/>
      <c r="H97" s="50" t="s">
        <v>15</v>
      </c>
      <c r="I97" s="50" t="str">
        <f t="shared" si="16"/>
        <v>財政局</v>
      </c>
      <c r="J97" s="5">
        <f t="shared" si="17"/>
        <v>48</v>
      </c>
      <c r="K97" s="5"/>
      <c r="L97" s="2" t="str">
        <f t="shared" si="18"/>
        <v>○</v>
      </c>
      <c r="M97" s="2" t="str">
        <f t="shared" si="19"/>
        <v>○</v>
      </c>
      <c r="N97" s="2" t="str">
        <f t="shared" si="20"/>
        <v>○</v>
      </c>
      <c r="O97" s="3">
        <f t="shared" si="21"/>
        <v>4</v>
      </c>
      <c r="P97" s="3" t="s">
        <v>12</v>
      </c>
      <c r="Q97" s="3" t="s">
        <v>14</v>
      </c>
      <c r="R97" s="2" t="str">
        <f t="shared" si="22"/>
        <v>○</v>
      </c>
      <c r="S97" s="3">
        <f t="shared" si="23"/>
        <v>2</v>
      </c>
      <c r="T97" s="3" t="s">
        <v>12</v>
      </c>
      <c r="U97" s="3" t="s">
        <v>14</v>
      </c>
    </row>
    <row r="98" spans="1:21" ht="45.75" customHeight="1">
      <c r="A98" s="15" t="s">
        <v>217</v>
      </c>
      <c r="B98" s="17" t="s">
        <v>218</v>
      </c>
      <c r="C98" s="7" t="s">
        <v>119</v>
      </c>
      <c r="D98" s="7" t="s">
        <v>194</v>
      </c>
      <c r="E98" s="62">
        <v>1845846</v>
      </c>
      <c r="F98" s="10"/>
      <c r="G98" s="14"/>
      <c r="H98" s="50" t="s">
        <v>15</v>
      </c>
      <c r="I98" s="50" t="str">
        <f t="shared" si="16"/>
        <v>財政局</v>
      </c>
      <c r="J98" s="5">
        <f t="shared" si="17"/>
        <v>37</v>
      </c>
      <c r="K98" s="5"/>
      <c r="L98" s="2" t="str">
        <f t="shared" si="18"/>
        <v>○</v>
      </c>
      <c r="M98" s="2" t="str">
        <f t="shared" si="19"/>
        <v>○</v>
      </c>
      <c r="N98" s="2" t="str">
        <f t="shared" si="20"/>
        <v>○</v>
      </c>
      <c r="O98" s="3">
        <f t="shared" si="21"/>
        <v>2</v>
      </c>
      <c r="P98" s="3" t="s">
        <v>12</v>
      </c>
      <c r="Q98" s="3" t="s">
        <v>14</v>
      </c>
      <c r="R98" s="2" t="str">
        <f t="shared" si="22"/>
        <v>○</v>
      </c>
      <c r="S98" s="3">
        <f t="shared" si="23"/>
        <v>2</v>
      </c>
      <c r="T98" s="3" t="s">
        <v>12</v>
      </c>
      <c r="U98" s="3" t="s">
        <v>14</v>
      </c>
    </row>
    <row r="99" spans="1:21" ht="45.75" customHeight="1">
      <c r="A99" s="15" t="s">
        <v>217</v>
      </c>
      <c r="B99" s="17" t="s">
        <v>218</v>
      </c>
      <c r="C99" s="7" t="s">
        <v>120</v>
      </c>
      <c r="D99" s="7" t="s">
        <v>199</v>
      </c>
      <c r="E99" s="62">
        <v>208440</v>
      </c>
      <c r="F99" s="10"/>
      <c r="G99" s="14"/>
      <c r="H99" s="50" t="s">
        <v>15</v>
      </c>
      <c r="I99" s="50" t="str">
        <f t="shared" si="16"/>
        <v>財政局</v>
      </c>
      <c r="J99" s="5">
        <f t="shared" si="17"/>
        <v>35</v>
      </c>
      <c r="K99" s="5"/>
      <c r="L99" s="2" t="str">
        <f t="shared" si="18"/>
        <v>○</v>
      </c>
      <c r="M99" s="2" t="str">
        <f t="shared" si="19"/>
        <v>○</v>
      </c>
      <c r="N99" s="2" t="str">
        <f t="shared" si="20"/>
        <v>○</v>
      </c>
      <c r="O99" s="3">
        <f t="shared" si="21"/>
        <v>4</v>
      </c>
      <c r="P99" s="3" t="s">
        <v>12</v>
      </c>
      <c r="Q99" s="3" t="s">
        <v>14</v>
      </c>
      <c r="R99" s="2" t="str">
        <f t="shared" si="22"/>
        <v>○</v>
      </c>
      <c r="S99" s="3">
        <f t="shared" si="23"/>
        <v>2</v>
      </c>
      <c r="T99" s="3" t="s">
        <v>12</v>
      </c>
      <c r="U99" s="3" t="s">
        <v>14</v>
      </c>
    </row>
    <row r="100" spans="1:21" ht="45.75" customHeight="1">
      <c r="A100" s="15" t="s">
        <v>217</v>
      </c>
      <c r="B100" s="17" t="s">
        <v>218</v>
      </c>
      <c r="C100" s="7" t="s">
        <v>121</v>
      </c>
      <c r="D100" s="7" t="s">
        <v>200</v>
      </c>
      <c r="E100" s="62">
        <v>208440</v>
      </c>
      <c r="F100" s="10"/>
      <c r="G100" s="14"/>
      <c r="H100" s="50" t="s">
        <v>15</v>
      </c>
      <c r="I100" s="50" t="str">
        <f t="shared" si="16"/>
        <v>財政局</v>
      </c>
      <c r="J100" s="5">
        <f t="shared" si="17"/>
        <v>35</v>
      </c>
      <c r="K100" s="5"/>
      <c r="L100" s="2" t="str">
        <f t="shared" si="18"/>
        <v>○</v>
      </c>
      <c r="M100" s="2" t="str">
        <f t="shared" si="19"/>
        <v>○</v>
      </c>
      <c r="N100" s="2" t="str">
        <f t="shared" si="20"/>
        <v>○</v>
      </c>
      <c r="O100" s="3">
        <f t="shared" si="21"/>
        <v>4</v>
      </c>
      <c r="P100" s="3" t="s">
        <v>12</v>
      </c>
      <c r="Q100" s="3" t="s">
        <v>14</v>
      </c>
      <c r="R100" s="2" t="str">
        <f t="shared" si="22"/>
        <v>○</v>
      </c>
      <c r="S100" s="3">
        <f t="shared" si="23"/>
        <v>0</v>
      </c>
      <c r="T100" s="3" t="s">
        <v>12</v>
      </c>
      <c r="U100" s="3" t="s">
        <v>14</v>
      </c>
    </row>
    <row r="101" spans="1:21" ht="45.75" customHeight="1">
      <c r="A101" s="15" t="s">
        <v>217</v>
      </c>
      <c r="B101" s="17" t="s">
        <v>218</v>
      </c>
      <c r="C101" s="7" t="s">
        <v>122</v>
      </c>
      <c r="D101" s="7" t="s">
        <v>201</v>
      </c>
      <c r="E101" s="62">
        <v>286200</v>
      </c>
      <c r="F101" s="10"/>
      <c r="G101" s="14"/>
      <c r="H101" s="50" t="s">
        <v>15</v>
      </c>
      <c r="I101" s="50" t="str">
        <f t="shared" si="16"/>
        <v>財政局</v>
      </c>
      <c r="J101" s="5">
        <f t="shared" si="17"/>
        <v>33</v>
      </c>
      <c r="K101" s="5"/>
      <c r="L101" s="2" t="str">
        <f t="shared" si="18"/>
        <v>○</v>
      </c>
      <c r="M101" s="2" t="str">
        <f t="shared" si="19"/>
        <v>○</v>
      </c>
      <c r="N101" s="2" t="str">
        <f t="shared" si="20"/>
        <v>○</v>
      </c>
      <c r="O101" s="3">
        <f t="shared" si="21"/>
        <v>4</v>
      </c>
      <c r="P101" s="3" t="s">
        <v>12</v>
      </c>
      <c r="Q101" s="3" t="s">
        <v>14</v>
      </c>
      <c r="R101" s="2" t="str">
        <f t="shared" si="22"/>
        <v>○</v>
      </c>
      <c r="S101" s="3">
        <f t="shared" si="23"/>
        <v>2</v>
      </c>
      <c r="T101" s="3" t="s">
        <v>12</v>
      </c>
      <c r="U101" s="3" t="s">
        <v>14</v>
      </c>
    </row>
    <row r="102" spans="1:21" ht="45.75" customHeight="1">
      <c r="A102" s="15" t="s">
        <v>217</v>
      </c>
      <c r="B102" s="17" t="s">
        <v>218</v>
      </c>
      <c r="C102" s="7" t="s">
        <v>123</v>
      </c>
      <c r="D102" s="7" t="s">
        <v>257</v>
      </c>
      <c r="E102" s="62">
        <v>208440</v>
      </c>
      <c r="F102" s="10"/>
      <c r="G102" s="14"/>
      <c r="H102" s="50" t="s">
        <v>15</v>
      </c>
      <c r="I102" s="50" t="str">
        <f t="shared" si="16"/>
        <v>財政局</v>
      </c>
      <c r="J102" s="5">
        <f t="shared" si="17"/>
        <v>38</v>
      </c>
      <c r="K102" s="5"/>
      <c r="L102" s="2" t="str">
        <f t="shared" si="18"/>
        <v>○</v>
      </c>
      <c r="M102" s="2" t="str">
        <f t="shared" si="19"/>
        <v>○</v>
      </c>
      <c r="N102" s="2" t="str">
        <f t="shared" si="20"/>
        <v>○</v>
      </c>
      <c r="O102" s="3">
        <f t="shared" si="21"/>
        <v>4</v>
      </c>
      <c r="P102" s="3" t="s">
        <v>12</v>
      </c>
      <c r="Q102" s="3" t="s">
        <v>14</v>
      </c>
      <c r="R102" s="2" t="str">
        <f t="shared" si="22"/>
        <v>○</v>
      </c>
      <c r="S102" s="3">
        <f t="shared" si="23"/>
        <v>2</v>
      </c>
      <c r="T102" s="3" t="s">
        <v>12</v>
      </c>
      <c r="U102" s="3" t="s">
        <v>14</v>
      </c>
    </row>
    <row r="103" spans="1:21" ht="45.75" customHeight="1">
      <c r="A103" s="15" t="s">
        <v>217</v>
      </c>
      <c r="B103" s="17" t="s">
        <v>218</v>
      </c>
      <c r="C103" s="7" t="s">
        <v>124</v>
      </c>
      <c r="D103" s="7" t="s">
        <v>258</v>
      </c>
      <c r="E103" s="62">
        <v>273240</v>
      </c>
      <c r="F103" s="10"/>
      <c r="G103" s="14"/>
      <c r="H103" s="50" t="s">
        <v>15</v>
      </c>
      <c r="I103" s="50" t="str">
        <f t="shared" si="16"/>
        <v>財政局</v>
      </c>
      <c r="J103" s="5">
        <f t="shared" si="17"/>
        <v>37</v>
      </c>
      <c r="K103" s="5"/>
      <c r="L103" s="2" t="str">
        <f t="shared" si="18"/>
        <v>○</v>
      </c>
      <c r="M103" s="2" t="str">
        <f t="shared" si="19"/>
        <v>○</v>
      </c>
      <c r="N103" s="2" t="str">
        <f t="shared" si="20"/>
        <v>○</v>
      </c>
      <c r="O103" s="3">
        <f t="shared" si="21"/>
        <v>4</v>
      </c>
      <c r="P103" s="3" t="s">
        <v>12</v>
      </c>
      <c r="Q103" s="3" t="s">
        <v>14</v>
      </c>
      <c r="R103" s="2" t="str">
        <f t="shared" si="22"/>
        <v>○</v>
      </c>
      <c r="S103" s="3">
        <f t="shared" si="23"/>
        <v>2</v>
      </c>
      <c r="T103" s="3" t="s">
        <v>12</v>
      </c>
      <c r="U103" s="3" t="s">
        <v>14</v>
      </c>
    </row>
    <row r="104" spans="1:21" ht="45.75" customHeight="1">
      <c r="A104" s="15" t="s">
        <v>217</v>
      </c>
      <c r="B104" s="17" t="s">
        <v>218</v>
      </c>
      <c r="C104" s="7" t="s">
        <v>125</v>
      </c>
      <c r="D104" s="7" t="s">
        <v>257</v>
      </c>
      <c r="E104" s="62">
        <v>208440</v>
      </c>
      <c r="F104" s="10"/>
      <c r="G104" s="14"/>
      <c r="H104" s="50" t="s">
        <v>15</v>
      </c>
      <c r="I104" s="50" t="str">
        <f t="shared" ref="I104:I134" si="24">CONCATENATE(A104,F104)</f>
        <v>財政局</v>
      </c>
      <c r="J104" s="5">
        <f t="shared" ref="J104:J134" si="25">LEN(C104)</f>
        <v>36</v>
      </c>
      <c r="K104" s="5"/>
      <c r="L104" s="2" t="str">
        <f t="shared" ref="L104:L134" si="26">IF(AND(F104="比随",E104&gt;=1000000),"×","○")</f>
        <v>○</v>
      </c>
      <c r="M104" s="2" t="str">
        <f t="shared" ref="M104:M134" si="27">IF(E104&lt;100,"×","○")</f>
        <v>○</v>
      </c>
      <c r="N104" s="2" t="str">
        <f t="shared" ref="N104:N134" si="28">IF((LEN(C104)*2-LENB(C104))=O104,"○","×")</f>
        <v>○</v>
      </c>
      <c r="O104" s="3">
        <f t="shared" ref="O104:O134" si="29">LEN(C104)*2-LEN(SUBSTITUTE(C104,P104,""))-LEN(SUBSTITUTE(C104,Q104,""))</f>
        <v>4</v>
      </c>
      <c r="P104" s="3" t="s">
        <v>12</v>
      </c>
      <c r="Q104" s="3" t="s">
        <v>14</v>
      </c>
      <c r="R104" s="2" t="str">
        <f t="shared" ref="R104:R134" si="30">IF((LEN(D104)*2-LENB(D104))=S104,"○","×")</f>
        <v>○</v>
      </c>
      <c r="S104" s="3">
        <f t="shared" ref="S104:S134" si="31">LEN(D104)*2-LEN(SUBSTITUTE(D104,T104,""))-LEN(SUBSTITUTE(D104,U104,""))</f>
        <v>2</v>
      </c>
      <c r="T104" s="3" t="s">
        <v>12</v>
      </c>
      <c r="U104" s="3" t="s">
        <v>14</v>
      </c>
    </row>
    <row r="105" spans="1:21" ht="45.75" customHeight="1">
      <c r="A105" s="15" t="s">
        <v>217</v>
      </c>
      <c r="B105" s="17" t="s">
        <v>218</v>
      </c>
      <c r="C105" s="7" t="s">
        <v>126</v>
      </c>
      <c r="D105" s="7" t="s">
        <v>202</v>
      </c>
      <c r="E105" s="62">
        <v>200880</v>
      </c>
      <c r="F105" s="10"/>
      <c r="G105" s="14"/>
      <c r="H105" s="50" t="s">
        <v>15</v>
      </c>
      <c r="I105" s="50" t="str">
        <f t="shared" si="24"/>
        <v>財政局</v>
      </c>
      <c r="J105" s="5">
        <f t="shared" si="25"/>
        <v>33</v>
      </c>
      <c r="K105" s="5"/>
      <c r="L105" s="2" t="str">
        <f t="shared" si="26"/>
        <v>○</v>
      </c>
      <c r="M105" s="2" t="str">
        <f t="shared" si="27"/>
        <v>○</v>
      </c>
      <c r="N105" s="2" t="str">
        <f t="shared" si="28"/>
        <v>○</v>
      </c>
      <c r="O105" s="3">
        <f t="shared" si="29"/>
        <v>0</v>
      </c>
      <c r="P105" s="3" t="s">
        <v>12</v>
      </c>
      <c r="Q105" s="3" t="s">
        <v>14</v>
      </c>
      <c r="R105" s="2" t="str">
        <f t="shared" si="30"/>
        <v>○</v>
      </c>
      <c r="S105" s="3">
        <f t="shared" si="31"/>
        <v>2</v>
      </c>
      <c r="T105" s="3" t="s">
        <v>12</v>
      </c>
      <c r="U105" s="3" t="s">
        <v>14</v>
      </c>
    </row>
    <row r="106" spans="1:21" ht="45.75" customHeight="1">
      <c r="A106" s="15" t="s">
        <v>217</v>
      </c>
      <c r="B106" s="17" t="s">
        <v>218</v>
      </c>
      <c r="C106" s="7" t="s">
        <v>127</v>
      </c>
      <c r="D106" s="7" t="s">
        <v>203</v>
      </c>
      <c r="E106" s="62">
        <v>213840</v>
      </c>
      <c r="F106" s="10"/>
      <c r="G106" s="14"/>
      <c r="H106" s="50" t="s">
        <v>15</v>
      </c>
      <c r="I106" s="50" t="str">
        <f t="shared" si="24"/>
        <v>財政局</v>
      </c>
      <c r="J106" s="5">
        <f t="shared" si="25"/>
        <v>23</v>
      </c>
      <c r="K106" s="5"/>
      <c r="L106" s="2" t="str">
        <f t="shared" si="26"/>
        <v>○</v>
      </c>
      <c r="M106" s="2" t="str">
        <f t="shared" si="27"/>
        <v>○</v>
      </c>
      <c r="N106" s="2" t="str">
        <f t="shared" si="28"/>
        <v>○</v>
      </c>
      <c r="O106" s="3">
        <f t="shared" si="29"/>
        <v>0</v>
      </c>
      <c r="P106" s="3" t="s">
        <v>12</v>
      </c>
      <c r="Q106" s="3" t="s">
        <v>14</v>
      </c>
      <c r="R106" s="2" t="str">
        <f t="shared" si="30"/>
        <v>○</v>
      </c>
      <c r="S106" s="3">
        <f t="shared" si="31"/>
        <v>2</v>
      </c>
      <c r="T106" s="3" t="s">
        <v>12</v>
      </c>
      <c r="U106" s="3" t="s">
        <v>14</v>
      </c>
    </row>
    <row r="107" spans="1:21" ht="45.75" customHeight="1">
      <c r="A107" s="15" t="s">
        <v>217</v>
      </c>
      <c r="B107" s="17" t="s">
        <v>218</v>
      </c>
      <c r="C107" s="7" t="s">
        <v>128</v>
      </c>
      <c r="D107" s="7" t="s">
        <v>204</v>
      </c>
      <c r="E107" s="62">
        <v>64800</v>
      </c>
      <c r="F107" s="10"/>
      <c r="G107" s="14"/>
      <c r="H107" s="50" t="s">
        <v>15</v>
      </c>
      <c r="I107" s="50" t="str">
        <f t="shared" si="24"/>
        <v>財政局</v>
      </c>
      <c r="J107" s="5">
        <f t="shared" si="25"/>
        <v>38</v>
      </c>
      <c r="K107" s="5"/>
      <c r="L107" s="2" t="str">
        <f t="shared" si="26"/>
        <v>○</v>
      </c>
      <c r="M107" s="2" t="str">
        <f t="shared" si="27"/>
        <v>○</v>
      </c>
      <c r="N107" s="2" t="str">
        <f t="shared" si="28"/>
        <v>○</v>
      </c>
      <c r="O107" s="3">
        <f t="shared" si="29"/>
        <v>0</v>
      </c>
      <c r="P107" s="3" t="s">
        <v>12</v>
      </c>
      <c r="Q107" s="3" t="s">
        <v>14</v>
      </c>
      <c r="R107" s="2" t="str">
        <f t="shared" si="30"/>
        <v>○</v>
      </c>
      <c r="S107" s="3">
        <f t="shared" si="31"/>
        <v>2</v>
      </c>
      <c r="T107" s="3" t="s">
        <v>12</v>
      </c>
      <c r="U107" s="3" t="s">
        <v>14</v>
      </c>
    </row>
    <row r="108" spans="1:21" ht="45.75" customHeight="1">
      <c r="A108" s="15" t="s">
        <v>217</v>
      </c>
      <c r="B108" s="17" t="s">
        <v>218</v>
      </c>
      <c r="C108" s="7" t="s">
        <v>129</v>
      </c>
      <c r="D108" s="7" t="s">
        <v>205</v>
      </c>
      <c r="E108" s="62">
        <v>273240</v>
      </c>
      <c r="F108" s="10"/>
      <c r="G108" s="14"/>
      <c r="H108" s="50" t="s">
        <v>15</v>
      </c>
      <c r="I108" s="50" t="str">
        <f t="shared" si="24"/>
        <v>財政局</v>
      </c>
      <c r="J108" s="5">
        <f t="shared" si="25"/>
        <v>34</v>
      </c>
      <c r="K108" s="5"/>
      <c r="L108" s="2" t="str">
        <f t="shared" si="26"/>
        <v>○</v>
      </c>
      <c r="M108" s="2" t="str">
        <f t="shared" si="27"/>
        <v>○</v>
      </c>
      <c r="N108" s="2" t="str">
        <f t="shared" si="28"/>
        <v>○</v>
      </c>
      <c r="O108" s="3">
        <f t="shared" si="29"/>
        <v>4</v>
      </c>
      <c r="P108" s="3" t="s">
        <v>12</v>
      </c>
      <c r="Q108" s="3" t="s">
        <v>14</v>
      </c>
      <c r="R108" s="2" t="str">
        <f t="shared" si="30"/>
        <v>○</v>
      </c>
      <c r="S108" s="3">
        <f t="shared" si="31"/>
        <v>0</v>
      </c>
      <c r="T108" s="3" t="s">
        <v>12</v>
      </c>
      <c r="U108" s="3" t="s">
        <v>14</v>
      </c>
    </row>
    <row r="109" spans="1:21" ht="45.75" customHeight="1">
      <c r="A109" s="15" t="s">
        <v>217</v>
      </c>
      <c r="B109" s="17" t="s">
        <v>218</v>
      </c>
      <c r="C109" s="7" t="s">
        <v>130</v>
      </c>
      <c r="D109" s="7" t="s">
        <v>206</v>
      </c>
      <c r="E109" s="62">
        <v>208440</v>
      </c>
      <c r="F109" s="10"/>
      <c r="G109" s="14"/>
      <c r="H109" s="50" t="s">
        <v>15</v>
      </c>
      <c r="I109" s="50" t="str">
        <f t="shared" si="24"/>
        <v>財政局</v>
      </c>
      <c r="J109" s="5">
        <f t="shared" si="25"/>
        <v>34</v>
      </c>
      <c r="K109" s="5"/>
      <c r="L109" s="2" t="str">
        <f t="shared" si="26"/>
        <v>○</v>
      </c>
      <c r="M109" s="2" t="str">
        <f t="shared" si="27"/>
        <v>○</v>
      </c>
      <c r="N109" s="2" t="str">
        <f t="shared" si="28"/>
        <v>○</v>
      </c>
      <c r="O109" s="3">
        <f t="shared" si="29"/>
        <v>4</v>
      </c>
      <c r="P109" s="3" t="s">
        <v>12</v>
      </c>
      <c r="Q109" s="3" t="s">
        <v>14</v>
      </c>
      <c r="R109" s="2" t="str">
        <f t="shared" si="30"/>
        <v>○</v>
      </c>
      <c r="S109" s="3">
        <f t="shared" si="31"/>
        <v>2</v>
      </c>
      <c r="T109" s="3" t="s">
        <v>12</v>
      </c>
      <c r="U109" s="3" t="s">
        <v>14</v>
      </c>
    </row>
    <row r="110" spans="1:21" ht="45.75" customHeight="1">
      <c r="A110" s="15" t="s">
        <v>217</v>
      </c>
      <c r="B110" s="17" t="s">
        <v>218</v>
      </c>
      <c r="C110" s="7" t="s">
        <v>131</v>
      </c>
      <c r="D110" s="7" t="s">
        <v>207</v>
      </c>
      <c r="E110" s="62">
        <v>535680</v>
      </c>
      <c r="F110" s="10"/>
      <c r="G110" s="14"/>
      <c r="H110" s="50" t="s">
        <v>15</v>
      </c>
      <c r="I110" s="50" t="str">
        <f t="shared" si="24"/>
        <v>財政局</v>
      </c>
      <c r="J110" s="5">
        <f t="shared" si="25"/>
        <v>33</v>
      </c>
      <c r="K110" s="5"/>
      <c r="L110" s="2" t="str">
        <f t="shared" si="26"/>
        <v>○</v>
      </c>
      <c r="M110" s="2" t="str">
        <f t="shared" si="27"/>
        <v>○</v>
      </c>
      <c r="N110" s="2" t="str">
        <f t="shared" si="28"/>
        <v>○</v>
      </c>
      <c r="O110" s="3">
        <f t="shared" si="29"/>
        <v>4</v>
      </c>
      <c r="P110" s="3" t="s">
        <v>12</v>
      </c>
      <c r="Q110" s="3" t="s">
        <v>14</v>
      </c>
      <c r="R110" s="2" t="str">
        <f t="shared" si="30"/>
        <v>○</v>
      </c>
      <c r="S110" s="3">
        <f t="shared" si="31"/>
        <v>0</v>
      </c>
      <c r="T110" s="3" t="s">
        <v>12</v>
      </c>
      <c r="U110" s="3" t="s">
        <v>14</v>
      </c>
    </row>
    <row r="111" spans="1:21" ht="45.75" customHeight="1">
      <c r="A111" s="15" t="s">
        <v>217</v>
      </c>
      <c r="B111" s="17" t="s">
        <v>218</v>
      </c>
      <c r="C111" s="7" t="s">
        <v>131</v>
      </c>
      <c r="D111" s="7" t="s">
        <v>207</v>
      </c>
      <c r="E111" s="62">
        <v>273240</v>
      </c>
      <c r="F111" s="10"/>
      <c r="G111" s="14"/>
      <c r="H111" s="50" t="s">
        <v>15</v>
      </c>
      <c r="I111" s="50" t="str">
        <f t="shared" si="24"/>
        <v>財政局</v>
      </c>
      <c r="J111" s="5">
        <f t="shared" si="25"/>
        <v>33</v>
      </c>
      <c r="K111" s="5"/>
      <c r="L111" s="2" t="str">
        <f t="shared" si="26"/>
        <v>○</v>
      </c>
      <c r="M111" s="2" t="str">
        <f t="shared" si="27"/>
        <v>○</v>
      </c>
      <c r="N111" s="2" t="str">
        <f t="shared" si="28"/>
        <v>○</v>
      </c>
      <c r="O111" s="3">
        <f t="shared" si="29"/>
        <v>4</v>
      </c>
      <c r="P111" s="3" t="s">
        <v>12</v>
      </c>
      <c r="Q111" s="3" t="s">
        <v>14</v>
      </c>
      <c r="R111" s="2" t="str">
        <f t="shared" si="30"/>
        <v>○</v>
      </c>
      <c r="S111" s="3">
        <f t="shared" si="31"/>
        <v>0</v>
      </c>
      <c r="T111" s="3" t="s">
        <v>12</v>
      </c>
      <c r="U111" s="3" t="s">
        <v>14</v>
      </c>
    </row>
    <row r="112" spans="1:21" ht="45.75" customHeight="1">
      <c r="A112" s="15" t="s">
        <v>217</v>
      </c>
      <c r="B112" s="17" t="s">
        <v>218</v>
      </c>
      <c r="C112" s="7" t="s">
        <v>132</v>
      </c>
      <c r="D112" s="7" t="s">
        <v>175</v>
      </c>
      <c r="E112" s="62">
        <v>234360</v>
      </c>
      <c r="F112" s="10"/>
      <c r="G112" s="14"/>
      <c r="H112" s="50" t="s">
        <v>15</v>
      </c>
      <c r="I112" s="50" t="str">
        <f t="shared" si="24"/>
        <v>財政局</v>
      </c>
      <c r="J112" s="5">
        <f t="shared" si="25"/>
        <v>34</v>
      </c>
      <c r="K112" s="5"/>
      <c r="L112" s="2" t="str">
        <f t="shared" si="26"/>
        <v>○</v>
      </c>
      <c r="M112" s="2" t="str">
        <f t="shared" si="27"/>
        <v>○</v>
      </c>
      <c r="N112" s="2" t="str">
        <f t="shared" si="28"/>
        <v>○</v>
      </c>
      <c r="O112" s="3">
        <f t="shared" si="29"/>
        <v>4</v>
      </c>
      <c r="P112" s="3" t="s">
        <v>12</v>
      </c>
      <c r="Q112" s="3" t="s">
        <v>14</v>
      </c>
      <c r="R112" s="2" t="str">
        <f t="shared" si="30"/>
        <v>○</v>
      </c>
      <c r="S112" s="3">
        <f t="shared" si="31"/>
        <v>2</v>
      </c>
      <c r="T112" s="3" t="s">
        <v>12</v>
      </c>
      <c r="U112" s="3" t="s">
        <v>14</v>
      </c>
    </row>
    <row r="113" spans="1:21" ht="45.75" customHeight="1">
      <c r="A113" s="15" t="s">
        <v>217</v>
      </c>
      <c r="B113" s="17" t="s">
        <v>218</v>
      </c>
      <c r="C113" s="7" t="s">
        <v>133</v>
      </c>
      <c r="D113" s="7" t="s">
        <v>208</v>
      </c>
      <c r="E113" s="62">
        <v>214920</v>
      </c>
      <c r="F113" s="10"/>
      <c r="G113" s="14"/>
      <c r="H113" s="50" t="s">
        <v>15</v>
      </c>
      <c r="I113" s="50" t="str">
        <f t="shared" si="24"/>
        <v>財政局</v>
      </c>
      <c r="J113" s="5">
        <f t="shared" si="25"/>
        <v>34</v>
      </c>
      <c r="K113" s="5"/>
      <c r="L113" s="2" t="str">
        <f t="shared" si="26"/>
        <v>○</v>
      </c>
      <c r="M113" s="2" t="str">
        <f t="shared" si="27"/>
        <v>○</v>
      </c>
      <c r="N113" s="2" t="str">
        <f t="shared" si="28"/>
        <v>○</v>
      </c>
      <c r="O113" s="3">
        <f t="shared" si="29"/>
        <v>4</v>
      </c>
      <c r="P113" s="3" t="s">
        <v>12</v>
      </c>
      <c r="Q113" s="3" t="s">
        <v>14</v>
      </c>
      <c r="R113" s="2" t="str">
        <f t="shared" si="30"/>
        <v>○</v>
      </c>
      <c r="S113" s="3">
        <f t="shared" si="31"/>
        <v>2</v>
      </c>
      <c r="T113" s="3" t="s">
        <v>12</v>
      </c>
      <c r="U113" s="3" t="s">
        <v>14</v>
      </c>
    </row>
    <row r="114" spans="1:21" ht="45.75" customHeight="1">
      <c r="A114" s="15" t="s">
        <v>217</v>
      </c>
      <c r="B114" s="17" t="s">
        <v>218</v>
      </c>
      <c r="C114" s="7" t="s">
        <v>133</v>
      </c>
      <c r="D114" s="7" t="s">
        <v>208</v>
      </c>
      <c r="E114" s="62">
        <v>273240</v>
      </c>
      <c r="F114" s="10"/>
      <c r="G114" s="14"/>
      <c r="H114" s="50" t="s">
        <v>15</v>
      </c>
      <c r="I114" s="50" t="str">
        <f t="shared" si="24"/>
        <v>財政局</v>
      </c>
      <c r="J114" s="5">
        <f t="shared" si="25"/>
        <v>34</v>
      </c>
      <c r="K114" s="5"/>
      <c r="L114" s="2" t="str">
        <f t="shared" si="26"/>
        <v>○</v>
      </c>
      <c r="M114" s="2" t="str">
        <f t="shared" si="27"/>
        <v>○</v>
      </c>
      <c r="N114" s="2" t="str">
        <f t="shared" si="28"/>
        <v>○</v>
      </c>
      <c r="O114" s="3">
        <f t="shared" si="29"/>
        <v>4</v>
      </c>
      <c r="P114" s="3" t="s">
        <v>12</v>
      </c>
      <c r="Q114" s="3" t="s">
        <v>14</v>
      </c>
      <c r="R114" s="2" t="str">
        <f t="shared" si="30"/>
        <v>○</v>
      </c>
      <c r="S114" s="3">
        <f t="shared" si="31"/>
        <v>2</v>
      </c>
      <c r="T114" s="3" t="s">
        <v>12</v>
      </c>
      <c r="U114" s="3" t="s">
        <v>14</v>
      </c>
    </row>
    <row r="115" spans="1:21" ht="45.75" customHeight="1">
      <c r="A115" s="15" t="s">
        <v>217</v>
      </c>
      <c r="B115" s="17" t="s">
        <v>218</v>
      </c>
      <c r="C115" s="7" t="s">
        <v>133</v>
      </c>
      <c r="D115" s="7" t="s">
        <v>209</v>
      </c>
      <c r="E115" s="62">
        <v>429840</v>
      </c>
      <c r="F115" s="10"/>
      <c r="G115" s="14"/>
      <c r="H115" s="50" t="s">
        <v>15</v>
      </c>
      <c r="I115" s="50" t="str">
        <f t="shared" si="24"/>
        <v>財政局</v>
      </c>
      <c r="J115" s="5">
        <f t="shared" si="25"/>
        <v>34</v>
      </c>
      <c r="K115" s="5"/>
      <c r="L115" s="2" t="str">
        <f t="shared" si="26"/>
        <v>○</v>
      </c>
      <c r="M115" s="2" t="str">
        <f t="shared" si="27"/>
        <v>○</v>
      </c>
      <c r="N115" s="2" t="str">
        <f t="shared" si="28"/>
        <v>○</v>
      </c>
      <c r="O115" s="3">
        <f t="shared" si="29"/>
        <v>4</v>
      </c>
      <c r="P115" s="3" t="s">
        <v>12</v>
      </c>
      <c r="Q115" s="3" t="s">
        <v>14</v>
      </c>
      <c r="R115" s="2" t="str">
        <f t="shared" si="30"/>
        <v>○</v>
      </c>
      <c r="S115" s="3">
        <f t="shared" si="31"/>
        <v>2</v>
      </c>
      <c r="T115" s="3" t="s">
        <v>12</v>
      </c>
      <c r="U115" s="3" t="s">
        <v>14</v>
      </c>
    </row>
    <row r="116" spans="1:21" ht="45.75" customHeight="1">
      <c r="A116" s="15" t="s">
        <v>217</v>
      </c>
      <c r="B116" s="17" t="s">
        <v>218</v>
      </c>
      <c r="C116" s="7" t="s">
        <v>134</v>
      </c>
      <c r="D116" s="7" t="s">
        <v>210</v>
      </c>
      <c r="E116" s="62">
        <v>85320</v>
      </c>
      <c r="F116" s="10"/>
      <c r="G116" s="14"/>
      <c r="H116" s="50" t="s">
        <v>15</v>
      </c>
      <c r="I116" s="50" t="str">
        <f t="shared" si="24"/>
        <v>財政局</v>
      </c>
      <c r="J116" s="5">
        <f t="shared" si="25"/>
        <v>27</v>
      </c>
      <c r="K116" s="5"/>
      <c r="L116" s="2" t="str">
        <f t="shared" si="26"/>
        <v>○</v>
      </c>
      <c r="M116" s="2" t="str">
        <f t="shared" si="27"/>
        <v>○</v>
      </c>
      <c r="N116" s="2" t="str">
        <f t="shared" si="28"/>
        <v>○</v>
      </c>
      <c r="O116" s="3">
        <f t="shared" si="29"/>
        <v>0</v>
      </c>
      <c r="P116" s="3" t="s">
        <v>12</v>
      </c>
      <c r="Q116" s="3" t="s">
        <v>14</v>
      </c>
      <c r="R116" s="2" t="str">
        <f t="shared" si="30"/>
        <v>○</v>
      </c>
      <c r="S116" s="3">
        <f t="shared" si="31"/>
        <v>2</v>
      </c>
      <c r="T116" s="3" t="s">
        <v>12</v>
      </c>
      <c r="U116" s="3" t="s">
        <v>14</v>
      </c>
    </row>
    <row r="117" spans="1:21" ht="45.75" customHeight="1">
      <c r="A117" s="15" t="s">
        <v>217</v>
      </c>
      <c r="B117" s="17" t="s">
        <v>218</v>
      </c>
      <c r="C117" s="7" t="s">
        <v>134</v>
      </c>
      <c r="D117" s="7" t="s">
        <v>211</v>
      </c>
      <c r="E117" s="62">
        <v>93960</v>
      </c>
      <c r="F117" s="10"/>
      <c r="G117" s="14"/>
      <c r="H117" s="50" t="s">
        <v>15</v>
      </c>
      <c r="I117" s="50" t="str">
        <f t="shared" si="24"/>
        <v>財政局</v>
      </c>
      <c r="J117" s="5">
        <f t="shared" si="25"/>
        <v>27</v>
      </c>
      <c r="K117" s="5"/>
      <c r="L117" s="2" t="str">
        <f t="shared" si="26"/>
        <v>○</v>
      </c>
      <c r="M117" s="2" t="str">
        <f t="shared" si="27"/>
        <v>○</v>
      </c>
      <c r="N117" s="2" t="str">
        <f t="shared" si="28"/>
        <v>○</v>
      </c>
      <c r="O117" s="3">
        <f t="shared" si="29"/>
        <v>0</v>
      </c>
      <c r="P117" s="3" t="s">
        <v>12</v>
      </c>
      <c r="Q117" s="3" t="s">
        <v>14</v>
      </c>
      <c r="R117" s="2" t="str">
        <f t="shared" si="30"/>
        <v>○</v>
      </c>
      <c r="S117" s="3">
        <f t="shared" si="31"/>
        <v>2</v>
      </c>
      <c r="T117" s="3" t="s">
        <v>12</v>
      </c>
      <c r="U117" s="3" t="s">
        <v>14</v>
      </c>
    </row>
    <row r="118" spans="1:21" ht="45.75" customHeight="1">
      <c r="A118" s="15" t="s">
        <v>217</v>
      </c>
      <c r="B118" s="17" t="s">
        <v>218</v>
      </c>
      <c r="C118" s="7" t="s">
        <v>135</v>
      </c>
      <c r="D118" s="7" t="s">
        <v>212</v>
      </c>
      <c r="E118" s="62">
        <v>329400</v>
      </c>
      <c r="F118" s="10"/>
      <c r="G118" s="14"/>
      <c r="H118" s="50" t="s">
        <v>15</v>
      </c>
      <c r="I118" s="50" t="str">
        <f t="shared" si="24"/>
        <v>財政局</v>
      </c>
      <c r="J118" s="5">
        <f t="shared" si="25"/>
        <v>17</v>
      </c>
      <c r="K118" s="5"/>
      <c r="L118" s="2" t="str">
        <f t="shared" si="26"/>
        <v>○</v>
      </c>
      <c r="M118" s="2" t="str">
        <f t="shared" si="27"/>
        <v>○</v>
      </c>
      <c r="N118" s="2" t="str">
        <f t="shared" si="28"/>
        <v>○</v>
      </c>
      <c r="O118" s="3">
        <f t="shared" si="29"/>
        <v>0</v>
      </c>
      <c r="P118" s="3" t="s">
        <v>12</v>
      </c>
      <c r="Q118" s="3" t="s">
        <v>14</v>
      </c>
      <c r="R118" s="2" t="str">
        <f t="shared" si="30"/>
        <v>○</v>
      </c>
      <c r="S118" s="3">
        <f t="shared" si="31"/>
        <v>2</v>
      </c>
      <c r="T118" s="3" t="s">
        <v>12</v>
      </c>
      <c r="U118" s="3" t="s">
        <v>14</v>
      </c>
    </row>
    <row r="119" spans="1:21" ht="45.75" customHeight="1">
      <c r="A119" s="15" t="s">
        <v>217</v>
      </c>
      <c r="B119" s="17" t="s">
        <v>218</v>
      </c>
      <c r="C119" s="7" t="s">
        <v>136</v>
      </c>
      <c r="D119" s="7" t="s">
        <v>212</v>
      </c>
      <c r="E119" s="62">
        <v>243000</v>
      </c>
      <c r="F119" s="10"/>
      <c r="G119" s="14"/>
      <c r="H119" s="50" t="s">
        <v>15</v>
      </c>
      <c r="I119" s="50" t="str">
        <f t="shared" si="24"/>
        <v>財政局</v>
      </c>
      <c r="J119" s="5">
        <f t="shared" si="25"/>
        <v>32</v>
      </c>
      <c r="K119" s="5"/>
      <c r="L119" s="2" t="str">
        <f t="shared" si="26"/>
        <v>○</v>
      </c>
      <c r="M119" s="2" t="str">
        <f t="shared" si="27"/>
        <v>○</v>
      </c>
      <c r="N119" s="2" t="str">
        <f t="shared" si="28"/>
        <v>○</v>
      </c>
      <c r="O119" s="3">
        <f t="shared" si="29"/>
        <v>0</v>
      </c>
      <c r="P119" s="3" t="s">
        <v>12</v>
      </c>
      <c r="Q119" s="3" t="s">
        <v>14</v>
      </c>
      <c r="R119" s="2" t="str">
        <f t="shared" si="30"/>
        <v>○</v>
      </c>
      <c r="S119" s="3">
        <f t="shared" si="31"/>
        <v>2</v>
      </c>
      <c r="T119" s="3" t="s">
        <v>12</v>
      </c>
      <c r="U119" s="3" t="s">
        <v>14</v>
      </c>
    </row>
    <row r="120" spans="1:21" ht="45.75" customHeight="1">
      <c r="A120" s="15" t="s">
        <v>217</v>
      </c>
      <c r="B120" s="17" t="s">
        <v>218</v>
      </c>
      <c r="C120" s="7" t="s">
        <v>137</v>
      </c>
      <c r="D120" s="7" t="s">
        <v>213</v>
      </c>
      <c r="E120" s="62">
        <v>234360</v>
      </c>
      <c r="F120" s="10"/>
      <c r="G120" s="14"/>
      <c r="H120" s="50" t="s">
        <v>15</v>
      </c>
      <c r="I120" s="50" t="str">
        <f t="shared" si="24"/>
        <v>財政局</v>
      </c>
      <c r="J120" s="5">
        <f t="shared" si="25"/>
        <v>37</v>
      </c>
      <c r="K120" s="5"/>
      <c r="L120" s="2" t="str">
        <f t="shared" si="26"/>
        <v>○</v>
      </c>
      <c r="M120" s="2" t="str">
        <f t="shared" si="27"/>
        <v>○</v>
      </c>
      <c r="N120" s="2" t="str">
        <f t="shared" si="28"/>
        <v>○</v>
      </c>
      <c r="O120" s="3">
        <f t="shared" si="29"/>
        <v>4</v>
      </c>
      <c r="P120" s="3" t="s">
        <v>12</v>
      </c>
      <c r="Q120" s="3" t="s">
        <v>14</v>
      </c>
      <c r="R120" s="2" t="str">
        <f t="shared" si="30"/>
        <v>○</v>
      </c>
      <c r="S120" s="3">
        <f t="shared" si="31"/>
        <v>2</v>
      </c>
      <c r="T120" s="3" t="s">
        <v>12</v>
      </c>
      <c r="U120" s="3" t="s">
        <v>14</v>
      </c>
    </row>
    <row r="121" spans="1:21" ht="45.75" customHeight="1">
      <c r="A121" s="15" t="s">
        <v>217</v>
      </c>
      <c r="B121" s="17" t="s">
        <v>218</v>
      </c>
      <c r="C121" s="7" t="s">
        <v>138</v>
      </c>
      <c r="D121" s="7" t="s">
        <v>214</v>
      </c>
      <c r="E121" s="62">
        <v>83052</v>
      </c>
      <c r="F121" s="10"/>
      <c r="G121" s="14"/>
      <c r="H121" s="50" t="s">
        <v>15</v>
      </c>
      <c r="I121" s="50" t="str">
        <f t="shared" si="24"/>
        <v>財政局</v>
      </c>
      <c r="J121" s="5">
        <f t="shared" si="25"/>
        <v>31</v>
      </c>
      <c r="K121" s="5"/>
      <c r="L121" s="2" t="str">
        <f t="shared" si="26"/>
        <v>○</v>
      </c>
      <c r="M121" s="2" t="str">
        <f t="shared" si="27"/>
        <v>○</v>
      </c>
      <c r="N121" s="2" t="str">
        <f t="shared" si="28"/>
        <v>○</v>
      </c>
      <c r="O121" s="3">
        <f t="shared" si="29"/>
        <v>0</v>
      </c>
      <c r="P121" s="3" t="s">
        <v>12</v>
      </c>
      <c r="Q121" s="3" t="s">
        <v>14</v>
      </c>
      <c r="R121" s="2" t="str">
        <f t="shared" si="30"/>
        <v>○</v>
      </c>
      <c r="S121" s="3">
        <f t="shared" si="31"/>
        <v>2</v>
      </c>
      <c r="T121" s="3" t="s">
        <v>12</v>
      </c>
      <c r="U121" s="3" t="s">
        <v>14</v>
      </c>
    </row>
    <row r="122" spans="1:21" ht="45.75" customHeight="1">
      <c r="A122" s="15" t="s">
        <v>217</v>
      </c>
      <c r="B122" s="17" t="s">
        <v>218</v>
      </c>
      <c r="C122" s="7" t="s">
        <v>139</v>
      </c>
      <c r="D122" s="7" t="s">
        <v>262</v>
      </c>
      <c r="E122" s="62">
        <v>611280</v>
      </c>
      <c r="F122" s="10"/>
      <c r="G122" s="14"/>
      <c r="H122" s="50" t="s">
        <v>15</v>
      </c>
      <c r="I122" s="50" t="str">
        <f t="shared" si="24"/>
        <v>財政局</v>
      </c>
      <c r="J122" s="5">
        <f t="shared" si="25"/>
        <v>29</v>
      </c>
      <c r="K122" s="5"/>
      <c r="L122" s="2" t="str">
        <f t="shared" si="26"/>
        <v>○</v>
      </c>
      <c r="M122" s="2" t="str">
        <f t="shared" si="27"/>
        <v>○</v>
      </c>
      <c r="N122" s="2" t="str">
        <f t="shared" si="28"/>
        <v>○</v>
      </c>
      <c r="O122" s="3">
        <f t="shared" si="29"/>
        <v>2</v>
      </c>
      <c r="P122" s="3" t="s">
        <v>12</v>
      </c>
      <c r="Q122" s="3" t="s">
        <v>14</v>
      </c>
      <c r="R122" s="2" t="str">
        <f t="shared" si="30"/>
        <v>○</v>
      </c>
      <c r="S122" s="3">
        <f t="shared" si="31"/>
        <v>0</v>
      </c>
      <c r="T122" s="3" t="s">
        <v>12</v>
      </c>
      <c r="U122" s="3" t="s">
        <v>14</v>
      </c>
    </row>
    <row r="123" spans="1:21" ht="45.75" customHeight="1">
      <c r="A123" s="15" t="s">
        <v>217</v>
      </c>
      <c r="B123" s="17" t="s">
        <v>218</v>
      </c>
      <c r="C123" s="7" t="s">
        <v>140</v>
      </c>
      <c r="D123" s="7" t="s">
        <v>174</v>
      </c>
      <c r="E123" s="62">
        <v>351000</v>
      </c>
      <c r="F123" s="10"/>
      <c r="G123" s="14"/>
      <c r="H123" s="50" t="s">
        <v>15</v>
      </c>
      <c r="I123" s="50" t="str">
        <f t="shared" si="24"/>
        <v>財政局</v>
      </c>
      <c r="J123" s="5">
        <f t="shared" si="25"/>
        <v>35</v>
      </c>
      <c r="K123" s="5"/>
      <c r="L123" s="2" t="str">
        <f t="shared" si="26"/>
        <v>○</v>
      </c>
      <c r="M123" s="2" t="str">
        <f t="shared" si="27"/>
        <v>○</v>
      </c>
      <c r="N123" s="2" t="str">
        <f t="shared" si="28"/>
        <v>○</v>
      </c>
      <c r="O123" s="3">
        <f t="shared" si="29"/>
        <v>4</v>
      </c>
      <c r="P123" s="3" t="s">
        <v>12</v>
      </c>
      <c r="Q123" s="3" t="s">
        <v>14</v>
      </c>
      <c r="R123" s="2" t="str">
        <f t="shared" si="30"/>
        <v>○</v>
      </c>
      <c r="S123" s="3">
        <f t="shared" si="31"/>
        <v>2</v>
      </c>
      <c r="T123" s="3" t="s">
        <v>12</v>
      </c>
      <c r="U123" s="3" t="s">
        <v>14</v>
      </c>
    </row>
    <row r="124" spans="1:21" ht="45.75" customHeight="1">
      <c r="A124" s="15" t="s">
        <v>217</v>
      </c>
      <c r="B124" s="17" t="s">
        <v>218</v>
      </c>
      <c r="C124" s="7" t="s">
        <v>141</v>
      </c>
      <c r="D124" s="7" t="s">
        <v>210</v>
      </c>
      <c r="E124" s="62">
        <v>194400</v>
      </c>
      <c r="F124" s="10"/>
      <c r="G124" s="14"/>
      <c r="H124" s="50" t="s">
        <v>15</v>
      </c>
      <c r="I124" s="50" t="str">
        <f t="shared" si="24"/>
        <v>財政局</v>
      </c>
      <c r="J124" s="5">
        <f t="shared" si="25"/>
        <v>31</v>
      </c>
      <c r="K124" s="5"/>
      <c r="L124" s="2" t="str">
        <f t="shared" si="26"/>
        <v>○</v>
      </c>
      <c r="M124" s="2" t="str">
        <f t="shared" si="27"/>
        <v>○</v>
      </c>
      <c r="N124" s="2" t="str">
        <f t="shared" si="28"/>
        <v>○</v>
      </c>
      <c r="O124" s="3">
        <f t="shared" si="29"/>
        <v>0</v>
      </c>
      <c r="P124" s="3" t="s">
        <v>12</v>
      </c>
      <c r="Q124" s="3" t="s">
        <v>14</v>
      </c>
      <c r="R124" s="2" t="str">
        <f t="shared" si="30"/>
        <v>○</v>
      </c>
      <c r="S124" s="3">
        <f t="shared" si="31"/>
        <v>2</v>
      </c>
      <c r="T124" s="3" t="s">
        <v>12</v>
      </c>
      <c r="U124" s="3" t="s">
        <v>14</v>
      </c>
    </row>
    <row r="125" spans="1:21" ht="45.75" customHeight="1">
      <c r="A125" s="15" t="s">
        <v>217</v>
      </c>
      <c r="B125" s="17" t="s">
        <v>218</v>
      </c>
      <c r="C125" s="7" t="s">
        <v>142</v>
      </c>
      <c r="D125" s="7" t="s">
        <v>215</v>
      </c>
      <c r="E125" s="62">
        <v>156600</v>
      </c>
      <c r="F125" s="10"/>
      <c r="G125" s="14"/>
      <c r="H125" s="50" t="s">
        <v>15</v>
      </c>
      <c r="I125" s="50" t="str">
        <f t="shared" si="24"/>
        <v>財政局</v>
      </c>
      <c r="J125" s="5">
        <f t="shared" si="25"/>
        <v>36</v>
      </c>
      <c r="K125" s="5"/>
      <c r="L125" s="2" t="str">
        <f t="shared" si="26"/>
        <v>○</v>
      </c>
      <c r="M125" s="2" t="str">
        <f t="shared" si="27"/>
        <v>○</v>
      </c>
      <c r="N125" s="2" t="str">
        <f t="shared" si="28"/>
        <v>○</v>
      </c>
      <c r="O125" s="3">
        <f t="shared" si="29"/>
        <v>4</v>
      </c>
      <c r="P125" s="3" t="s">
        <v>12</v>
      </c>
      <c r="Q125" s="3" t="s">
        <v>14</v>
      </c>
      <c r="R125" s="2" t="str">
        <f t="shared" si="30"/>
        <v>○</v>
      </c>
      <c r="S125" s="3">
        <f t="shared" si="31"/>
        <v>2</v>
      </c>
      <c r="T125" s="3" t="s">
        <v>12</v>
      </c>
      <c r="U125" s="3" t="s">
        <v>14</v>
      </c>
    </row>
    <row r="126" spans="1:21" ht="45.75" customHeight="1">
      <c r="A126" s="15" t="s">
        <v>217</v>
      </c>
      <c r="B126" s="17" t="s">
        <v>218</v>
      </c>
      <c r="C126" s="7" t="s">
        <v>143</v>
      </c>
      <c r="D126" s="7" t="s">
        <v>150</v>
      </c>
      <c r="E126" s="62">
        <v>81000</v>
      </c>
      <c r="F126" s="10"/>
      <c r="G126" s="14"/>
      <c r="H126" s="50" t="s">
        <v>15</v>
      </c>
      <c r="I126" s="50" t="str">
        <f t="shared" si="24"/>
        <v>財政局</v>
      </c>
      <c r="J126" s="5">
        <f t="shared" si="25"/>
        <v>22</v>
      </c>
      <c r="K126" s="5"/>
      <c r="L126" s="2" t="str">
        <f t="shared" si="26"/>
        <v>○</v>
      </c>
      <c r="M126" s="2" t="str">
        <f t="shared" si="27"/>
        <v>○</v>
      </c>
      <c r="N126" s="2" t="str">
        <f t="shared" si="28"/>
        <v>○</v>
      </c>
      <c r="O126" s="3">
        <f t="shared" si="29"/>
        <v>0</v>
      </c>
      <c r="P126" s="3" t="s">
        <v>12</v>
      </c>
      <c r="Q126" s="3" t="s">
        <v>14</v>
      </c>
      <c r="R126" s="2" t="str">
        <f t="shared" si="30"/>
        <v>○</v>
      </c>
      <c r="S126" s="3">
        <f t="shared" si="31"/>
        <v>2</v>
      </c>
      <c r="T126" s="3" t="s">
        <v>12</v>
      </c>
      <c r="U126" s="3" t="s">
        <v>14</v>
      </c>
    </row>
    <row r="127" spans="1:21" ht="45.75" customHeight="1">
      <c r="A127" s="15" t="s">
        <v>217</v>
      </c>
      <c r="B127" s="17" t="s">
        <v>218</v>
      </c>
      <c r="C127" s="7" t="s">
        <v>248</v>
      </c>
      <c r="D127" s="7" t="s">
        <v>164</v>
      </c>
      <c r="E127" s="62">
        <v>12782230</v>
      </c>
      <c r="F127" s="10"/>
      <c r="G127" s="14"/>
      <c r="H127" s="50" t="s">
        <v>15</v>
      </c>
      <c r="I127" s="50" t="str">
        <f t="shared" si="24"/>
        <v>財政局</v>
      </c>
      <c r="J127" s="5">
        <f t="shared" si="25"/>
        <v>40</v>
      </c>
      <c r="K127" s="5"/>
      <c r="L127" s="2" t="str">
        <f t="shared" si="26"/>
        <v>○</v>
      </c>
      <c r="M127" s="2" t="str">
        <f t="shared" si="27"/>
        <v>○</v>
      </c>
      <c r="N127" s="2" t="str">
        <f t="shared" si="28"/>
        <v>○</v>
      </c>
      <c r="O127" s="3">
        <f t="shared" si="29"/>
        <v>0</v>
      </c>
      <c r="P127" s="3" t="s">
        <v>12</v>
      </c>
      <c r="Q127" s="3" t="s">
        <v>14</v>
      </c>
      <c r="R127" s="2" t="str">
        <f t="shared" si="30"/>
        <v>○</v>
      </c>
      <c r="S127" s="3">
        <f t="shared" si="31"/>
        <v>2</v>
      </c>
      <c r="T127" s="3" t="s">
        <v>12</v>
      </c>
      <c r="U127" s="3" t="s">
        <v>14</v>
      </c>
    </row>
    <row r="128" spans="1:21" ht="45.75" customHeight="1">
      <c r="A128" s="15" t="s">
        <v>217</v>
      </c>
      <c r="B128" s="17" t="s">
        <v>218</v>
      </c>
      <c r="C128" s="7" t="s">
        <v>250</v>
      </c>
      <c r="D128" s="7" t="s">
        <v>216</v>
      </c>
      <c r="E128" s="62">
        <v>1422429</v>
      </c>
      <c r="F128" s="10"/>
      <c r="G128" s="14"/>
      <c r="H128" s="50" t="s">
        <v>15</v>
      </c>
      <c r="I128" s="50" t="str">
        <f t="shared" si="24"/>
        <v>財政局</v>
      </c>
      <c r="J128" s="5">
        <f t="shared" si="25"/>
        <v>46</v>
      </c>
      <c r="K128" s="5"/>
      <c r="L128" s="2" t="str">
        <f t="shared" si="26"/>
        <v>○</v>
      </c>
      <c r="M128" s="2" t="str">
        <f t="shared" si="27"/>
        <v>○</v>
      </c>
      <c r="N128" s="2" t="str">
        <f t="shared" si="28"/>
        <v>○</v>
      </c>
      <c r="O128" s="3">
        <f t="shared" si="29"/>
        <v>2</v>
      </c>
      <c r="P128" s="3" t="s">
        <v>12</v>
      </c>
      <c r="Q128" s="3" t="s">
        <v>14</v>
      </c>
      <c r="R128" s="2" t="str">
        <f t="shared" si="30"/>
        <v>○</v>
      </c>
      <c r="S128" s="3">
        <f t="shared" si="31"/>
        <v>2</v>
      </c>
      <c r="T128" s="3" t="s">
        <v>12</v>
      </c>
      <c r="U128" s="3" t="s">
        <v>14</v>
      </c>
    </row>
    <row r="129" spans="1:21" ht="45.75" customHeight="1">
      <c r="A129" s="15" t="s">
        <v>217</v>
      </c>
      <c r="B129" s="17" t="s">
        <v>218</v>
      </c>
      <c r="C129" s="7" t="s">
        <v>227</v>
      </c>
      <c r="D129" s="7" t="s">
        <v>228</v>
      </c>
      <c r="E129" s="62">
        <v>343980</v>
      </c>
      <c r="F129" s="10"/>
      <c r="G129" s="14"/>
      <c r="H129" s="50" t="s">
        <v>15</v>
      </c>
      <c r="I129" s="50" t="str">
        <f t="shared" si="24"/>
        <v>財政局</v>
      </c>
      <c r="J129" s="5">
        <f t="shared" si="25"/>
        <v>25</v>
      </c>
      <c r="K129" s="5"/>
      <c r="L129" s="2" t="str">
        <f t="shared" si="26"/>
        <v>○</v>
      </c>
      <c r="M129" s="2" t="str">
        <f t="shared" si="27"/>
        <v>○</v>
      </c>
      <c r="N129" s="2" t="str">
        <f t="shared" si="28"/>
        <v>○</v>
      </c>
      <c r="O129" s="3">
        <f t="shared" si="29"/>
        <v>0</v>
      </c>
      <c r="P129" s="3" t="s">
        <v>12</v>
      </c>
      <c r="Q129" s="3" t="s">
        <v>14</v>
      </c>
      <c r="R129" s="2" t="str">
        <f t="shared" si="30"/>
        <v>○</v>
      </c>
      <c r="S129" s="3">
        <f t="shared" si="31"/>
        <v>2</v>
      </c>
      <c r="T129" s="3" t="s">
        <v>12</v>
      </c>
      <c r="U129" s="3" t="s">
        <v>14</v>
      </c>
    </row>
    <row r="130" spans="1:21" ht="45.75" customHeight="1">
      <c r="A130" s="15" t="s">
        <v>217</v>
      </c>
      <c r="B130" s="17" t="s">
        <v>218</v>
      </c>
      <c r="C130" s="7" t="s">
        <v>266</v>
      </c>
      <c r="D130" s="7" t="s">
        <v>267</v>
      </c>
      <c r="E130" s="62">
        <v>1265740</v>
      </c>
      <c r="F130" s="10"/>
      <c r="G130" s="14"/>
      <c r="H130" s="50" t="s">
        <v>15</v>
      </c>
      <c r="I130" s="50" t="str">
        <f t="shared" si="24"/>
        <v>財政局</v>
      </c>
      <c r="J130" s="5">
        <f t="shared" si="25"/>
        <v>26</v>
      </c>
      <c r="K130" s="5"/>
      <c r="L130" s="2" t="str">
        <f t="shared" si="26"/>
        <v>○</v>
      </c>
      <c r="M130" s="2" t="str">
        <f t="shared" si="27"/>
        <v>○</v>
      </c>
      <c r="N130" s="2" t="str">
        <f t="shared" si="28"/>
        <v>○</v>
      </c>
      <c r="O130" s="3">
        <f t="shared" si="29"/>
        <v>0</v>
      </c>
      <c r="P130" s="3" t="s">
        <v>12</v>
      </c>
      <c r="Q130" s="3" t="s">
        <v>14</v>
      </c>
      <c r="R130" s="2" t="str">
        <f t="shared" si="30"/>
        <v>○</v>
      </c>
      <c r="S130" s="3">
        <f t="shared" si="31"/>
        <v>2</v>
      </c>
      <c r="T130" s="3" t="s">
        <v>12</v>
      </c>
      <c r="U130" s="3" t="s">
        <v>14</v>
      </c>
    </row>
    <row r="131" spans="1:21" ht="45.75" customHeight="1">
      <c r="A131" s="15" t="s">
        <v>217</v>
      </c>
      <c r="B131" s="17" t="s">
        <v>218</v>
      </c>
      <c r="C131" s="7" t="s">
        <v>249</v>
      </c>
      <c r="D131" s="7" t="s">
        <v>229</v>
      </c>
      <c r="E131" s="62">
        <v>8532</v>
      </c>
      <c r="F131" s="10"/>
      <c r="G131" s="14"/>
      <c r="H131" s="50" t="s">
        <v>15</v>
      </c>
      <c r="I131" s="50" t="str">
        <f t="shared" si="24"/>
        <v>財政局</v>
      </c>
      <c r="J131" s="5">
        <f t="shared" si="25"/>
        <v>20</v>
      </c>
      <c r="K131" s="5"/>
      <c r="L131" s="2" t="str">
        <f t="shared" si="26"/>
        <v>○</v>
      </c>
      <c r="M131" s="2" t="str">
        <f t="shared" si="27"/>
        <v>○</v>
      </c>
      <c r="N131" s="2" t="str">
        <f t="shared" si="28"/>
        <v>○</v>
      </c>
      <c r="O131" s="3">
        <f t="shared" si="29"/>
        <v>0</v>
      </c>
      <c r="P131" s="3" t="s">
        <v>12</v>
      </c>
      <c r="Q131" s="3" t="s">
        <v>14</v>
      </c>
      <c r="R131" s="2" t="str">
        <f t="shared" si="30"/>
        <v>○</v>
      </c>
      <c r="S131" s="3">
        <f t="shared" si="31"/>
        <v>2</v>
      </c>
      <c r="T131" s="3" t="s">
        <v>12</v>
      </c>
      <c r="U131" s="3" t="s">
        <v>14</v>
      </c>
    </row>
    <row r="132" spans="1:21" ht="45.75" customHeight="1">
      <c r="A132" s="15" t="s">
        <v>217</v>
      </c>
      <c r="B132" s="17" t="s">
        <v>218</v>
      </c>
      <c r="C132" s="7" t="s">
        <v>230</v>
      </c>
      <c r="D132" s="7" t="s">
        <v>231</v>
      </c>
      <c r="E132" s="62">
        <v>986796</v>
      </c>
      <c r="F132" s="10"/>
      <c r="G132" s="14"/>
      <c r="H132" s="50" t="s">
        <v>15</v>
      </c>
      <c r="I132" s="50" t="str">
        <f t="shared" si="24"/>
        <v>財政局</v>
      </c>
      <c r="J132" s="5">
        <f t="shared" si="25"/>
        <v>29</v>
      </c>
      <c r="K132" s="5"/>
      <c r="L132" s="2" t="str">
        <f t="shared" si="26"/>
        <v>○</v>
      </c>
      <c r="M132" s="2" t="str">
        <f t="shared" si="27"/>
        <v>○</v>
      </c>
      <c r="N132" s="2" t="str">
        <f t="shared" si="28"/>
        <v>○</v>
      </c>
      <c r="O132" s="3">
        <f t="shared" si="29"/>
        <v>2</v>
      </c>
      <c r="P132" s="3" t="s">
        <v>12</v>
      </c>
      <c r="Q132" s="3" t="s">
        <v>14</v>
      </c>
      <c r="R132" s="2" t="str">
        <f t="shared" si="30"/>
        <v>○</v>
      </c>
      <c r="S132" s="3">
        <f t="shared" si="31"/>
        <v>2</v>
      </c>
      <c r="T132" s="3" t="s">
        <v>12</v>
      </c>
      <c r="U132" s="3" t="s">
        <v>14</v>
      </c>
    </row>
    <row r="133" spans="1:21" ht="45.75" customHeight="1">
      <c r="A133" s="15" t="s">
        <v>217</v>
      </c>
      <c r="B133" s="17" t="s">
        <v>218</v>
      </c>
      <c r="C133" s="7" t="s">
        <v>232</v>
      </c>
      <c r="D133" s="7" t="s">
        <v>231</v>
      </c>
      <c r="E133" s="62">
        <v>30348</v>
      </c>
      <c r="F133" s="10"/>
      <c r="G133" s="14"/>
      <c r="H133" s="50" t="s">
        <v>15</v>
      </c>
      <c r="I133" s="50" t="str">
        <f t="shared" si="24"/>
        <v>財政局</v>
      </c>
      <c r="J133" s="5">
        <f t="shared" si="25"/>
        <v>33</v>
      </c>
      <c r="K133" s="5"/>
      <c r="L133" s="2" t="str">
        <f t="shared" si="26"/>
        <v>○</v>
      </c>
      <c r="M133" s="2" t="str">
        <f t="shared" si="27"/>
        <v>○</v>
      </c>
      <c r="N133" s="2" t="str">
        <f t="shared" si="28"/>
        <v>○</v>
      </c>
      <c r="O133" s="3">
        <f t="shared" si="29"/>
        <v>2</v>
      </c>
      <c r="P133" s="3" t="s">
        <v>12</v>
      </c>
      <c r="Q133" s="3" t="s">
        <v>14</v>
      </c>
      <c r="R133" s="2" t="str">
        <f t="shared" si="30"/>
        <v>○</v>
      </c>
      <c r="S133" s="3">
        <f t="shared" si="31"/>
        <v>2</v>
      </c>
      <c r="T133" s="3" t="s">
        <v>12</v>
      </c>
      <c r="U133" s="3" t="s">
        <v>14</v>
      </c>
    </row>
    <row r="134" spans="1:21" ht="45.75" customHeight="1">
      <c r="A134" s="15" t="s">
        <v>217</v>
      </c>
      <c r="B134" s="17" t="s">
        <v>218</v>
      </c>
      <c r="C134" s="7" t="s">
        <v>233</v>
      </c>
      <c r="D134" s="7" t="s">
        <v>231</v>
      </c>
      <c r="E134" s="62">
        <v>30348</v>
      </c>
      <c r="F134" s="10"/>
      <c r="G134" s="14"/>
      <c r="H134" s="50" t="s">
        <v>15</v>
      </c>
      <c r="I134" s="50" t="str">
        <f t="shared" si="24"/>
        <v>財政局</v>
      </c>
      <c r="J134" s="5">
        <f t="shared" si="25"/>
        <v>32</v>
      </c>
      <c r="K134" s="5"/>
      <c r="L134" s="2" t="str">
        <f t="shared" si="26"/>
        <v>○</v>
      </c>
      <c r="M134" s="2" t="str">
        <f t="shared" si="27"/>
        <v>○</v>
      </c>
      <c r="N134" s="2" t="str">
        <f t="shared" si="28"/>
        <v>○</v>
      </c>
      <c r="O134" s="3">
        <f t="shared" si="29"/>
        <v>2</v>
      </c>
      <c r="P134" s="3" t="s">
        <v>12</v>
      </c>
      <c r="Q134" s="3" t="s">
        <v>14</v>
      </c>
      <c r="R134" s="2" t="str">
        <f t="shared" si="30"/>
        <v>○</v>
      </c>
      <c r="S134" s="3">
        <f t="shared" si="31"/>
        <v>2</v>
      </c>
      <c r="T134" s="3" t="s">
        <v>12</v>
      </c>
      <c r="U134" s="3" t="s">
        <v>14</v>
      </c>
    </row>
    <row r="135" spans="1:21" ht="45.75" customHeight="1">
      <c r="A135" s="15" t="s">
        <v>217</v>
      </c>
      <c r="B135" s="17" t="s">
        <v>218</v>
      </c>
      <c r="C135" s="7" t="s">
        <v>251</v>
      </c>
      <c r="D135" s="7" t="s">
        <v>237</v>
      </c>
      <c r="E135" s="62">
        <v>61344</v>
      </c>
      <c r="F135" s="10"/>
      <c r="G135" s="14"/>
      <c r="H135" s="50" t="s">
        <v>15</v>
      </c>
      <c r="I135" s="50" t="str">
        <f t="shared" ref="I135:I157" si="32">CONCATENATE(A135,F135)</f>
        <v>財政局</v>
      </c>
      <c r="J135" s="5">
        <f t="shared" ref="J135:J157" si="33">LEN(C135)</f>
        <v>34</v>
      </c>
      <c r="K135" s="5"/>
      <c r="L135" s="2" t="str">
        <f t="shared" ref="L135:L157" si="34">IF(AND(F135="比随",E135&gt;=1000000),"×","○")</f>
        <v>○</v>
      </c>
      <c r="M135" s="2" t="str">
        <f t="shared" ref="M135:M157" si="35">IF(E135&lt;100,"×","○")</f>
        <v>○</v>
      </c>
      <c r="N135" s="2" t="str">
        <f t="shared" ref="N135:N157" si="36">IF((LEN(C135)*2-LENB(C135))=O135,"○","×")</f>
        <v>○</v>
      </c>
      <c r="O135" s="3">
        <f t="shared" ref="O135:O157" si="37">LEN(C135)*2-LEN(SUBSTITUTE(C135,P135,""))-LEN(SUBSTITUTE(C135,Q135,""))</f>
        <v>2</v>
      </c>
      <c r="P135" s="3" t="s">
        <v>12</v>
      </c>
      <c r="Q135" s="3" t="s">
        <v>14</v>
      </c>
      <c r="R135" s="2" t="str">
        <f t="shared" ref="R135:R157" si="38">IF((LEN(D135)*2-LENB(D135))=S135,"○","×")</f>
        <v>○</v>
      </c>
      <c r="S135" s="3">
        <f t="shared" ref="S135:S157" si="39">LEN(D135)*2-LEN(SUBSTITUTE(D135,T135,""))-LEN(SUBSTITUTE(D135,U135,""))</f>
        <v>2</v>
      </c>
      <c r="T135" s="3" t="s">
        <v>12</v>
      </c>
      <c r="U135" s="3" t="s">
        <v>14</v>
      </c>
    </row>
    <row r="136" spans="1:21" ht="45.75" customHeight="1">
      <c r="A136" s="15" t="s">
        <v>217</v>
      </c>
      <c r="B136" s="17" t="s">
        <v>218</v>
      </c>
      <c r="C136" s="7" t="s">
        <v>234</v>
      </c>
      <c r="D136" s="7" t="s">
        <v>237</v>
      </c>
      <c r="E136" s="62">
        <v>61344</v>
      </c>
      <c r="F136" s="10"/>
      <c r="G136" s="14"/>
      <c r="H136" s="50" t="s">
        <v>15</v>
      </c>
      <c r="I136" s="50" t="str">
        <f t="shared" si="32"/>
        <v>財政局</v>
      </c>
      <c r="J136" s="5">
        <f t="shared" si="33"/>
        <v>32</v>
      </c>
      <c r="K136" s="5"/>
      <c r="L136" s="2" t="str">
        <f t="shared" si="34"/>
        <v>○</v>
      </c>
      <c r="M136" s="2" t="str">
        <f t="shared" si="35"/>
        <v>○</v>
      </c>
      <c r="N136" s="2" t="str">
        <f t="shared" si="36"/>
        <v>○</v>
      </c>
      <c r="O136" s="3">
        <f t="shared" si="37"/>
        <v>2</v>
      </c>
      <c r="P136" s="3" t="s">
        <v>12</v>
      </c>
      <c r="Q136" s="3" t="s">
        <v>14</v>
      </c>
      <c r="R136" s="2" t="str">
        <f t="shared" si="38"/>
        <v>○</v>
      </c>
      <c r="S136" s="3">
        <f t="shared" si="39"/>
        <v>2</v>
      </c>
      <c r="T136" s="3" t="s">
        <v>12</v>
      </c>
      <c r="U136" s="3" t="s">
        <v>14</v>
      </c>
    </row>
    <row r="137" spans="1:21" ht="45.75" customHeight="1">
      <c r="A137" s="15" t="s">
        <v>217</v>
      </c>
      <c r="B137" s="17" t="s">
        <v>218</v>
      </c>
      <c r="C137" s="7" t="s">
        <v>252</v>
      </c>
      <c r="D137" s="7" t="s">
        <v>235</v>
      </c>
      <c r="E137" s="62">
        <v>768096</v>
      </c>
      <c r="F137" s="10"/>
      <c r="G137" s="14"/>
      <c r="H137" s="50" t="s">
        <v>15</v>
      </c>
      <c r="I137" s="50" t="str">
        <f t="shared" si="32"/>
        <v>財政局</v>
      </c>
      <c r="J137" s="5">
        <f t="shared" si="33"/>
        <v>31</v>
      </c>
      <c r="K137" s="5"/>
      <c r="L137" s="2" t="str">
        <f t="shared" si="34"/>
        <v>○</v>
      </c>
      <c r="M137" s="2" t="str">
        <f t="shared" si="35"/>
        <v>○</v>
      </c>
      <c r="N137" s="2" t="str">
        <f t="shared" si="36"/>
        <v>○</v>
      </c>
      <c r="O137" s="3">
        <f t="shared" si="37"/>
        <v>0</v>
      </c>
      <c r="P137" s="3" t="s">
        <v>12</v>
      </c>
      <c r="Q137" s="3" t="s">
        <v>14</v>
      </c>
      <c r="R137" s="2" t="str">
        <f t="shared" si="38"/>
        <v>○</v>
      </c>
      <c r="S137" s="3">
        <f t="shared" si="39"/>
        <v>2</v>
      </c>
      <c r="T137" s="3" t="s">
        <v>12</v>
      </c>
      <c r="U137" s="3" t="s">
        <v>14</v>
      </c>
    </row>
    <row r="138" spans="1:21" ht="45.75" customHeight="1">
      <c r="A138" s="15" t="s">
        <v>217</v>
      </c>
      <c r="B138" s="17" t="s">
        <v>218</v>
      </c>
      <c r="C138" s="7" t="s">
        <v>253</v>
      </c>
      <c r="D138" s="7" t="s">
        <v>235</v>
      </c>
      <c r="E138" s="62">
        <v>340848</v>
      </c>
      <c r="F138" s="10"/>
      <c r="G138" s="14"/>
      <c r="H138" s="50" t="s">
        <v>15</v>
      </c>
      <c r="I138" s="50" t="str">
        <f t="shared" si="32"/>
        <v>財政局</v>
      </c>
      <c r="J138" s="5">
        <f t="shared" si="33"/>
        <v>30</v>
      </c>
      <c r="K138" s="5"/>
      <c r="L138" s="2" t="str">
        <f t="shared" si="34"/>
        <v>○</v>
      </c>
      <c r="M138" s="2" t="str">
        <f t="shared" si="35"/>
        <v>○</v>
      </c>
      <c r="N138" s="2" t="str">
        <f t="shared" si="36"/>
        <v>○</v>
      </c>
      <c r="O138" s="3">
        <f t="shared" si="37"/>
        <v>0</v>
      </c>
      <c r="P138" s="3" t="s">
        <v>12</v>
      </c>
      <c r="Q138" s="3" t="s">
        <v>14</v>
      </c>
      <c r="R138" s="2" t="str">
        <f t="shared" si="38"/>
        <v>○</v>
      </c>
      <c r="S138" s="3">
        <f t="shared" si="39"/>
        <v>2</v>
      </c>
      <c r="T138" s="3" t="s">
        <v>12</v>
      </c>
      <c r="U138" s="3" t="s">
        <v>14</v>
      </c>
    </row>
    <row r="139" spans="1:21" ht="45.75" customHeight="1">
      <c r="A139" s="15" t="s">
        <v>217</v>
      </c>
      <c r="B139" s="17" t="s">
        <v>218</v>
      </c>
      <c r="C139" s="7" t="s">
        <v>254</v>
      </c>
      <c r="D139" s="7" t="s">
        <v>235</v>
      </c>
      <c r="E139" s="62">
        <v>817236</v>
      </c>
      <c r="F139" s="10"/>
      <c r="G139" s="14"/>
      <c r="H139" s="50" t="s">
        <v>15</v>
      </c>
      <c r="I139" s="50" t="str">
        <f t="shared" si="32"/>
        <v>財政局</v>
      </c>
      <c r="J139" s="5">
        <f t="shared" si="33"/>
        <v>30</v>
      </c>
      <c r="K139" s="5"/>
      <c r="L139" s="2" t="str">
        <f t="shared" si="34"/>
        <v>○</v>
      </c>
      <c r="M139" s="2" t="str">
        <f t="shared" si="35"/>
        <v>○</v>
      </c>
      <c r="N139" s="2" t="str">
        <f t="shared" si="36"/>
        <v>○</v>
      </c>
      <c r="O139" s="3">
        <f t="shared" si="37"/>
        <v>0</v>
      </c>
      <c r="P139" s="3" t="s">
        <v>12</v>
      </c>
      <c r="Q139" s="3" t="s">
        <v>14</v>
      </c>
      <c r="R139" s="2" t="str">
        <f t="shared" si="38"/>
        <v>○</v>
      </c>
      <c r="S139" s="3">
        <f t="shared" si="39"/>
        <v>2</v>
      </c>
      <c r="T139" s="3" t="s">
        <v>12</v>
      </c>
      <c r="U139" s="3" t="s">
        <v>14</v>
      </c>
    </row>
    <row r="140" spans="1:21" ht="45.75" customHeight="1">
      <c r="A140" s="15" t="s">
        <v>217</v>
      </c>
      <c r="B140" s="17" t="s">
        <v>218</v>
      </c>
      <c r="C140" s="7" t="s">
        <v>255</v>
      </c>
      <c r="D140" s="7" t="s">
        <v>235</v>
      </c>
      <c r="E140" s="62">
        <v>1197396</v>
      </c>
      <c r="F140" s="10"/>
      <c r="G140" s="14"/>
      <c r="H140" s="50" t="s">
        <v>15</v>
      </c>
      <c r="I140" s="50" t="str">
        <f t="shared" si="32"/>
        <v>財政局</v>
      </c>
      <c r="J140" s="5">
        <f t="shared" si="33"/>
        <v>29</v>
      </c>
      <c r="K140" s="5"/>
      <c r="L140" s="2" t="str">
        <f t="shared" si="34"/>
        <v>○</v>
      </c>
      <c r="M140" s="2" t="str">
        <f t="shared" si="35"/>
        <v>○</v>
      </c>
      <c r="N140" s="2" t="str">
        <f t="shared" si="36"/>
        <v>○</v>
      </c>
      <c r="O140" s="3">
        <f t="shared" si="37"/>
        <v>0</v>
      </c>
      <c r="P140" s="3" t="s">
        <v>12</v>
      </c>
      <c r="Q140" s="3" t="s">
        <v>14</v>
      </c>
      <c r="R140" s="2" t="str">
        <f t="shared" si="38"/>
        <v>○</v>
      </c>
      <c r="S140" s="3">
        <f t="shared" si="39"/>
        <v>2</v>
      </c>
      <c r="T140" s="3" t="s">
        <v>12</v>
      </c>
      <c r="U140" s="3" t="s">
        <v>14</v>
      </c>
    </row>
    <row r="141" spans="1:21" ht="45.75" customHeight="1">
      <c r="A141" s="15"/>
      <c r="B141" s="17"/>
      <c r="C141" s="7"/>
      <c r="D141" s="7"/>
      <c r="E141" s="13"/>
      <c r="F141" s="10"/>
      <c r="G141" s="14"/>
      <c r="H141" s="50" t="s">
        <v>15</v>
      </c>
      <c r="I141" s="50" t="str">
        <f t="shared" si="32"/>
        <v/>
      </c>
      <c r="J141" s="5">
        <f t="shared" si="33"/>
        <v>0</v>
      </c>
      <c r="K141" s="5"/>
      <c r="L141" s="2" t="str">
        <f t="shared" si="34"/>
        <v>○</v>
      </c>
      <c r="M141" s="2" t="str">
        <f t="shared" si="35"/>
        <v>×</v>
      </c>
      <c r="N141" s="2" t="str">
        <f t="shared" si="36"/>
        <v>○</v>
      </c>
      <c r="O141" s="3">
        <f t="shared" si="37"/>
        <v>0</v>
      </c>
      <c r="P141" s="3" t="s">
        <v>12</v>
      </c>
      <c r="Q141" s="3" t="s">
        <v>14</v>
      </c>
      <c r="R141" s="2" t="str">
        <f t="shared" si="38"/>
        <v>○</v>
      </c>
      <c r="S141" s="3">
        <f t="shared" si="39"/>
        <v>0</v>
      </c>
      <c r="T141" s="3" t="s">
        <v>12</v>
      </c>
      <c r="U141" s="3" t="s">
        <v>14</v>
      </c>
    </row>
    <row r="142" spans="1:21" ht="45.75" customHeight="1">
      <c r="A142" s="15"/>
      <c r="B142" s="17"/>
      <c r="C142" s="7"/>
      <c r="D142" s="7"/>
      <c r="E142" s="13"/>
      <c r="F142" s="10"/>
      <c r="G142" s="14"/>
      <c r="H142" s="50" t="s">
        <v>15</v>
      </c>
      <c r="I142" s="50" t="str">
        <f t="shared" si="32"/>
        <v/>
      </c>
      <c r="J142" s="5">
        <f t="shared" si="33"/>
        <v>0</v>
      </c>
      <c r="K142" s="5"/>
      <c r="L142" s="2" t="str">
        <f t="shared" si="34"/>
        <v>○</v>
      </c>
      <c r="M142" s="2" t="str">
        <f t="shared" si="35"/>
        <v>×</v>
      </c>
      <c r="N142" s="2" t="str">
        <f t="shared" si="36"/>
        <v>○</v>
      </c>
      <c r="O142" s="3">
        <f t="shared" si="37"/>
        <v>0</v>
      </c>
      <c r="P142" s="3" t="s">
        <v>12</v>
      </c>
      <c r="Q142" s="3" t="s">
        <v>14</v>
      </c>
      <c r="R142" s="2" t="str">
        <f t="shared" si="38"/>
        <v>○</v>
      </c>
      <c r="S142" s="3">
        <f t="shared" si="39"/>
        <v>0</v>
      </c>
      <c r="T142" s="3" t="s">
        <v>12</v>
      </c>
      <c r="U142" s="3" t="s">
        <v>14</v>
      </c>
    </row>
    <row r="143" spans="1:21" ht="45.75" customHeight="1">
      <c r="A143" s="15"/>
      <c r="B143" s="17"/>
      <c r="C143" s="7"/>
      <c r="D143" s="7"/>
      <c r="E143" s="13"/>
      <c r="F143" s="10"/>
      <c r="G143" s="14"/>
      <c r="H143" s="50" t="s">
        <v>15</v>
      </c>
      <c r="I143" s="50" t="str">
        <f t="shared" si="32"/>
        <v/>
      </c>
      <c r="J143" s="5">
        <f t="shared" si="33"/>
        <v>0</v>
      </c>
      <c r="K143" s="5"/>
      <c r="L143" s="2" t="str">
        <f t="shared" si="34"/>
        <v>○</v>
      </c>
      <c r="M143" s="2" t="str">
        <f t="shared" si="35"/>
        <v>×</v>
      </c>
      <c r="N143" s="2" t="str">
        <f t="shared" si="36"/>
        <v>○</v>
      </c>
      <c r="O143" s="3">
        <f t="shared" si="37"/>
        <v>0</v>
      </c>
      <c r="P143" s="3" t="s">
        <v>12</v>
      </c>
      <c r="Q143" s="3" t="s">
        <v>14</v>
      </c>
      <c r="R143" s="2" t="str">
        <f t="shared" si="38"/>
        <v>○</v>
      </c>
      <c r="S143" s="3">
        <f t="shared" si="39"/>
        <v>0</v>
      </c>
      <c r="T143" s="3" t="s">
        <v>12</v>
      </c>
      <c r="U143" s="3" t="s">
        <v>14</v>
      </c>
    </row>
    <row r="144" spans="1:21" ht="45.75" customHeight="1">
      <c r="A144" s="15"/>
      <c r="B144" s="17"/>
      <c r="C144" s="7"/>
      <c r="D144" s="7"/>
      <c r="E144" s="13"/>
      <c r="F144" s="10"/>
      <c r="G144" s="14"/>
      <c r="H144" s="50" t="s">
        <v>15</v>
      </c>
      <c r="I144" s="50" t="str">
        <f t="shared" si="32"/>
        <v/>
      </c>
      <c r="J144" s="5">
        <f t="shared" si="33"/>
        <v>0</v>
      </c>
      <c r="K144" s="5"/>
      <c r="L144" s="2" t="str">
        <f t="shared" si="34"/>
        <v>○</v>
      </c>
      <c r="M144" s="2" t="str">
        <f t="shared" si="35"/>
        <v>×</v>
      </c>
      <c r="N144" s="2" t="str">
        <f t="shared" si="36"/>
        <v>○</v>
      </c>
      <c r="O144" s="3">
        <f t="shared" si="37"/>
        <v>0</v>
      </c>
      <c r="P144" s="3" t="s">
        <v>12</v>
      </c>
      <c r="Q144" s="3" t="s">
        <v>14</v>
      </c>
      <c r="R144" s="2" t="str">
        <f t="shared" si="38"/>
        <v>○</v>
      </c>
      <c r="S144" s="3">
        <f t="shared" si="39"/>
        <v>0</v>
      </c>
      <c r="T144" s="3" t="s">
        <v>12</v>
      </c>
      <c r="U144" s="3" t="s">
        <v>14</v>
      </c>
    </row>
    <row r="145" spans="1:21" ht="45.75" customHeight="1">
      <c r="A145" s="15"/>
      <c r="B145" s="17"/>
      <c r="C145" s="7"/>
      <c r="D145" s="7"/>
      <c r="E145" s="13"/>
      <c r="F145" s="10"/>
      <c r="G145" s="14"/>
      <c r="H145" s="50" t="s">
        <v>15</v>
      </c>
      <c r="I145" s="50" t="str">
        <f t="shared" si="32"/>
        <v/>
      </c>
      <c r="J145" s="5">
        <f t="shared" si="33"/>
        <v>0</v>
      </c>
      <c r="K145" s="5"/>
      <c r="L145" s="2" t="str">
        <f t="shared" si="34"/>
        <v>○</v>
      </c>
      <c r="M145" s="2" t="str">
        <f t="shared" si="35"/>
        <v>×</v>
      </c>
      <c r="N145" s="2" t="str">
        <f t="shared" si="36"/>
        <v>○</v>
      </c>
      <c r="O145" s="3">
        <f t="shared" si="37"/>
        <v>0</v>
      </c>
      <c r="P145" s="3" t="s">
        <v>12</v>
      </c>
      <c r="Q145" s="3" t="s">
        <v>14</v>
      </c>
      <c r="R145" s="2" t="str">
        <f t="shared" si="38"/>
        <v>○</v>
      </c>
      <c r="S145" s="3">
        <f t="shared" si="39"/>
        <v>0</v>
      </c>
      <c r="T145" s="3" t="s">
        <v>12</v>
      </c>
      <c r="U145" s="3" t="s">
        <v>14</v>
      </c>
    </row>
    <row r="146" spans="1:21" ht="45.75" customHeight="1">
      <c r="A146" s="15"/>
      <c r="B146" s="54"/>
      <c r="C146" s="7"/>
      <c r="D146" s="7"/>
      <c r="E146" s="13"/>
      <c r="F146" s="10"/>
      <c r="G146" s="14"/>
      <c r="H146" s="50" t="s">
        <v>15</v>
      </c>
      <c r="I146" s="50" t="str">
        <f t="shared" si="32"/>
        <v/>
      </c>
      <c r="J146" s="5">
        <f t="shared" si="33"/>
        <v>0</v>
      </c>
      <c r="K146" s="5"/>
      <c r="L146" s="2" t="str">
        <f t="shared" si="34"/>
        <v>○</v>
      </c>
      <c r="M146" s="2" t="str">
        <f t="shared" si="35"/>
        <v>×</v>
      </c>
      <c r="N146" s="2" t="str">
        <f t="shared" si="36"/>
        <v>○</v>
      </c>
      <c r="O146" s="3">
        <f t="shared" si="37"/>
        <v>0</v>
      </c>
      <c r="P146" s="3" t="s">
        <v>12</v>
      </c>
      <c r="Q146" s="3" t="s">
        <v>14</v>
      </c>
      <c r="R146" s="2" t="str">
        <f t="shared" si="38"/>
        <v>○</v>
      </c>
      <c r="S146" s="3">
        <f t="shared" si="39"/>
        <v>0</v>
      </c>
      <c r="T146" s="3" t="s">
        <v>12</v>
      </c>
      <c r="U146" s="3" t="s">
        <v>14</v>
      </c>
    </row>
    <row r="147" spans="1:21" s="5" customFormat="1" ht="45.75" customHeight="1">
      <c r="A147" s="15"/>
      <c r="B147" s="11"/>
      <c r="C147" s="7"/>
      <c r="D147" s="7"/>
      <c r="E147" s="13"/>
      <c r="F147" s="10"/>
      <c r="G147" s="48"/>
      <c r="H147" s="50" t="s">
        <v>15</v>
      </c>
      <c r="I147" s="50" t="str">
        <f t="shared" si="32"/>
        <v/>
      </c>
      <c r="J147" s="5">
        <f t="shared" si="33"/>
        <v>0</v>
      </c>
      <c r="L147" s="2" t="str">
        <f t="shared" si="34"/>
        <v>○</v>
      </c>
      <c r="M147" s="2" t="str">
        <f t="shared" si="35"/>
        <v>×</v>
      </c>
      <c r="N147" s="2" t="str">
        <f t="shared" si="36"/>
        <v>○</v>
      </c>
      <c r="O147" s="3">
        <f t="shared" si="37"/>
        <v>0</v>
      </c>
      <c r="P147" s="3" t="s">
        <v>12</v>
      </c>
      <c r="Q147" s="3" t="s">
        <v>14</v>
      </c>
      <c r="R147" s="2" t="str">
        <f t="shared" si="38"/>
        <v>○</v>
      </c>
      <c r="S147" s="3">
        <f t="shared" si="39"/>
        <v>0</v>
      </c>
      <c r="T147" s="3" t="s">
        <v>12</v>
      </c>
      <c r="U147" s="3" t="s">
        <v>14</v>
      </c>
    </row>
    <row r="148" spans="1:21" s="5" customFormat="1" ht="45.75" customHeight="1">
      <c r="A148" s="15"/>
      <c r="B148" s="11"/>
      <c r="C148" s="7"/>
      <c r="D148" s="7"/>
      <c r="E148" s="13"/>
      <c r="F148" s="10"/>
      <c r="G148" s="48"/>
      <c r="H148" s="50" t="s">
        <v>15</v>
      </c>
      <c r="I148" s="50" t="str">
        <f t="shared" si="32"/>
        <v/>
      </c>
      <c r="J148" s="5">
        <f t="shared" si="33"/>
        <v>0</v>
      </c>
      <c r="L148" s="2" t="str">
        <f t="shared" si="34"/>
        <v>○</v>
      </c>
      <c r="M148" s="2" t="str">
        <f t="shared" si="35"/>
        <v>×</v>
      </c>
      <c r="N148" s="2" t="str">
        <f t="shared" si="36"/>
        <v>○</v>
      </c>
      <c r="O148" s="3">
        <f t="shared" si="37"/>
        <v>0</v>
      </c>
      <c r="P148" s="3" t="s">
        <v>12</v>
      </c>
      <c r="Q148" s="3" t="s">
        <v>14</v>
      </c>
      <c r="R148" s="2" t="str">
        <f t="shared" si="38"/>
        <v>○</v>
      </c>
      <c r="S148" s="3">
        <f t="shared" si="39"/>
        <v>0</v>
      </c>
      <c r="T148" s="3" t="s">
        <v>12</v>
      </c>
      <c r="U148" s="3" t="s">
        <v>14</v>
      </c>
    </row>
    <row r="149" spans="1:21" s="5" customFormat="1" ht="45.75" customHeight="1">
      <c r="A149" s="15"/>
      <c r="B149" s="11"/>
      <c r="C149" s="7"/>
      <c r="D149" s="7"/>
      <c r="E149" s="13"/>
      <c r="F149" s="10"/>
      <c r="G149" s="48"/>
      <c r="H149" s="50" t="s">
        <v>15</v>
      </c>
      <c r="I149" s="50" t="str">
        <f t="shared" si="32"/>
        <v/>
      </c>
      <c r="J149" s="5">
        <f t="shared" si="33"/>
        <v>0</v>
      </c>
      <c r="L149" s="2" t="str">
        <f t="shared" si="34"/>
        <v>○</v>
      </c>
      <c r="M149" s="2" t="str">
        <f t="shared" si="35"/>
        <v>×</v>
      </c>
      <c r="N149" s="2" t="str">
        <f t="shared" si="36"/>
        <v>○</v>
      </c>
      <c r="O149" s="3">
        <f t="shared" si="37"/>
        <v>0</v>
      </c>
      <c r="P149" s="3" t="s">
        <v>12</v>
      </c>
      <c r="Q149" s="3" t="s">
        <v>14</v>
      </c>
      <c r="R149" s="2" t="str">
        <f t="shared" si="38"/>
        <v>○</v>
      </c>
      <c r="S149" s="3">
        <f t="shared" si="39"/>
        <v>0</v>
      </c>
      <c r="T149" s="3" t="s">
        <v>12</v>
      </c>
      <c r="U149" s="3" t="s">
        <v>14</v>
      </c>
    </row>
    <row r="150" spans="1:21" s="5" customFormat="1" ht="45.75" customHeight="1">
      <c r="A150" s="15"/>
      <c r="B150" s="11"/>
      <c r="C150" s="7"/>
      <c r="D150" s="7"/>
      <c r="E150" s="13"/>
      <c r="F150" s="10"/>
      <c r="G150" s="48"/>
      <c r="H150" s="50" t="s">
        <v>15</v>
      </c>
      <c r="I150" s="50" t="str">
        <f t="shared" si="32"/>
        <v/>
      </c>
      <c r="J150" s="5">
        <f t="shared" si="33"/>
        <v>0</v>
      </c>
      <c r="L150" s="2" t="str">
        <f t="shared" si="34"/>
        <v>○</v>
      </c>
      <c r="M150" s="2" t="str">
        <f t="shared" si="35"/>
        <v>×</v>
      </c>
      <c r="N150" s="2" t="str">
        <f t="shared" si="36"/>
        <v>○</v>
      </c>
      <c r="O150" s="3">
        <f t="shared" si="37"/>
        <v>0</v>
      </c>
      <c r="P150" s="3" t="s">
        <v>12</v>
      </c>
      <c r="Q150" s="3" t="s">
        <v>14</v>
      </c>
      <c r="R150" s="2" t="str">
        <f t="shared" si="38"/>
        <v>○</v>
      </c>
      <c r="S150" s="3">
        <f t="shared" si="39"/>
        <v>0</v>
      </c>
      <c r="T150" s="3" t="s">
        <v>12</v>
      </c>
      <c r="U150" s="3" t="s">
        <v>14</v>
      </c>
    </row>
    <row r="151" spans="1:21" s="5" customFormat="1" ht="45.75" customHeight="1">
      <c r="A151" s="15"/>
      <c r="B151" s="11"/>
      <c r="C151" s="7"/>
      <c r="D151" s="7"/>
      <c r="E151" s="13"/>
      <c r="F151" s="10"/>
      <c r="G151" s="48"/>
      <c r="H151" s="50" t="s">
        <v>15</v>
      </c>
      <c r="I151" s="50" t="str">
        <f t="shared" si="32"/>
        <v/>
      </c>
      <c r="J151" s="5">
        <f t="shared" si="33"/>
        <v>0</v>
      </c>
      <c r="L151" s="2" t="str">
        <f t="shared" si="34"/>
        <v>○</v>
      </c>
      <c r="M151" s="2" t="str">
        <f t="shared" si="35"/>
        <v>×</v>
      </c>
      <c r="N151" s="2" t="str">
        <f t="shared" si="36"/>
        <v>○</v>
      </c>
      <c r="O151" s="3">
        <f t="shared" si="37"/>
        <v>0</v>
      </c>
      <c r="P151" s="3" t="s">
        <v>12</v>
      </c>
      <c r="Q151" s="3" t="s">
        <v>14</v>
      </c>
      <c r="R151" s="2" t="str">
        <f t="shared" si="38"/>
        <v>○</v>
      </c>
      <c r="S151" s="3">
        <f t="shared" si="39"/>
        <v>0</v>
      </c>
      <c r="T151" s="3" t="s">
        <v>12</v>
      </c>
      <c r="U151" s="3" t="s">
        <v>14</v>
      </c>
    </row>
    <row r="152" spans="1:21" s="5" customFormat="1" ht="45.75" customHeight="1">
      <c r="A152" s="15"/>
      <c r="B152" s="11"/>
      <c r="C152" s="7"/>
      <c r="D152" s="7"/>
      <c r="E152" s="13"/>
      <c r="F152" s="10"/>
      <c r="G152" s="48"/>
      <c r="H152" s="50" t="s">
        <v>15</v>
      </c>
      <c r="I152" s="50" t="str">
        <f t="shared" si="32"/>
        <v/>
      </c>
      <c r="J152" s="5">
        <f t="shared" si="33"/>
        <v>0</v>
      </c>
      <c r="L152" s="2" t="str">
        <f t="shared" si="34"/>
        <v>○</v>
      </c>
      <c r="M152" s="2" t="str">
        <f t="shared" si="35"/>
        <v>×</v>
      </c>
      <c r="N152" s="2" t="str">
        <f t="shared" si="36"/>
        <v>○</v>
      </c>
      <c r="O152" s="3">
        <f t="shared" si="37"/>
        <v>0</v>
      </c>
      <c r="P152" s="3" t="s">
        <v>12</v>
      </c>
      <c r="Q152" s="3" t="s">
        <v>14</v>
      </c>
      <c r="R152" s="2" t="str">
        <f t="shared" si="38"/>
        <v>○</v>
      </c>
      <c r="S152" s="3">
        <f t="shared" si="39"/>
        <v>0</v>
      </c>
      <c r="T152" s="3" t="s">
        <v>12</v>
      </c>
      <c r="U152" s="3" t="s">
        <v>14</v>
      </c>
    </row>
    <row r="153" spans="1:21" s="5" customFormat="1" ht="45.75" customHeight="1">
      <c r="A153" s="15"/>
      <c r="B153" s="11"/>
      <c r="C153" s="7"/>
      <c r="D153" s="7"/>
      <c r="E153" s="13"/>
      <c r="F153" s="10"/>
      <c r="G153" s="48"/>
      <c r="H153" s="50" t="s">
        <v>15</v>
      </c>
      <c r="I153" s="50" t="str">
        <f t="shared" si="32"/>
        <v/>
      </c>
      <c r="J153" s="5">
        <f t="shared" si="33"/>
        <v>0</v>
      </c>
      <c r="L153" s="2" t="str">
        <f t="shared" si="34"/>
        <v>○</v>
      </c>
      <c r="M153" s="2" t="str">
        <f t="shared" si="35"/>
        <v>×</v>
      </c>
      <c r="N153" s="2" t="str">
        <f t="shared" si="36"/>
        <v>○</v>
      </c>
      <c r="O153" s="3">
        <f t="shared" si="37"/>
        <v>0</v>
      </c>
      <c r="P153" s="3" t="s">
        <v>12</v>
      </c>
      <c r="Q153" s="3" t="s">
        <v>14</v>
      </c>
      <c r="R153" s="2" t="str">
        <f t="shared" si="38"/>
        <v>○</v>
      </c>
      <c r="S153" s="3">
        <f t="shared" si="39"/>
        <v>0</v>
      </c>
      <c r="T153" s="3" t="s">
        <v>12</v>
      </c>
      <c r="U153" s="3" t="s">
        <v>14</v>
      </c>
    </row>
    <row r="154" spans="1:21" s="5" customFormat="1" ht="45.75" customHeight="1">
      <c r="A154" s="15"/>
      <c r="B154" s="11"/>
      <c r="C154" s="7"/>
      <c r="D154" s="7"/>
      <c r="E154" s="13"/>
      <c r="F154" s="10"/>
      <c r="G154" s="48"/>
      <c r="H154" s="50" t="s">
        <v>15</v>
      </c>
      <c r="I154" s="50" t="str">
        <f t="shared" si="32"/>
        <v/>
      </c>
      <c r="J154" s="5">
        <f t="shared" si="33"/>
        <v>0</v>
      </c>
      <c r="L154" s="2" t="str">
        <f t="shared" si="34"/>
        <v>○</v>
      </c>
      <c r="M154" s="2" t="str">
        <f t="shared" si="35"/>
        <v>×</v>
      </c>
      <c r="N154" s="2" t="str">
        <f t="shared" si="36"/>
        <v>○</v>
      </c>
      <c r="O154" s="3">
        <f t="shared" si="37"/>
        <v>0</v>
      </c>
      <c r="P154" s="3" t="s">
        <v>12</v>
      </c>
      <c r="Q154" s="3" t="s">
        <v>14</v>
      </c>
      <c r="R154" s="2" t="str">
        <f t="shared" si="38"/>
        <v>○</v>
      </c>
      <c r="S154" s="3">
        <f t="shared" si="39"/>
        <v>0</v>
      </c>
      <c r="T154" s="3" t="s">
        <v>12</v>
      </c>
      <c r="U154" s="3" t="s">
        <v>14</v>
      </c>
    </row>
    <row r="155" spans="1:21" s="5" customFormat="1" ht="45.75" customHeight="1">
      <c r="A155" s="15"/>
      <c r="B155" s="11"/>
      <c r="C155" s="7"/>
      <c r="D155" s="7"/>
      <c r="E155" s="13"/>
      <c r="F155" s="10"/>
      <c r="G155" s="48"/>
      <c r="H155" s="50" t="s">
        <v>15</v>
      </c>
      <c r="I155" s="50" t="str">
        <f t="shared" si="32"/>
        <v/>
      </c>
      <c r="J155" s="5">
        <f t="shared" si="33"/>
        <v>0</v>
      </c>
      <c r="L155" s="2" t="str">
        <f t="shared" si="34"/>
        <v>○</v>
      </c>
      <c r="M155" s="2" t="str">
        <f t="shared" si="35"/>
        <v>×</v>
      </c>
      <c r="N155" s="2" t="str">
        <f t="shared" si="36"/>
        <v>○</v>
      </c>
      <c r="O155" s="3">
        <f t="shared" si="37"/>
        <v>0</v>
      </c>
      <c r="P155" s="3" t="s">
        <v>12</v>
      </c>
      <c r="Q155" s="3" t="s">
        <v>14</v>
      </c>
      <c r="R155" s="2" t="str">
        <f t="shared" si="38"/>
        <v>○</v>
      </c>
      <c r="S155" s="3">
        <f t="shared" si="39"/>
        <v>0</v>
      </c>
      <c r="T155" s="3" t="s">
        <v>12</v>
      </c>
      <c r="U155" s="3" t="s">
        <v>14</v>
      </c>
    </row>
    <row r="156" spans="1:21" s="5" customFormat="1" ht="45.75" customHeight="1">
      <c r="A156" s="15"/>
      <c r="B156" s="11"/>
      <c r="C156" s="7"/>
      <c r="D156" s="7"/>
      <c r="E156" s="13"/>
      <c r="F156" s="10"/>
      <c r="G156" s="48"/>
      <c r="H156" s="50" t="s">
        <v>15</v>
      </c>
      <c r="I156" s="50" t="str">
        <f t="shared" si="32"/>
        <v/>
      </c>
      <c r="J156" s="5">
        <f t="shared" si="33"/>
        <v>0</v>
      </c>
      <c r="L156" s="2" t="str">
        <f t="shared" si="34"/>
        <v>○</v>
      </c>
      <c r="M156" s="2" t="str">
        <f t="shared" si="35"/>
        <v>×</v>
      </c>
      <c r="N156" s="2" t="str">
        <f t="shared" si="36"/>
        <v>○</v>
      </c>
      <c r="O156" s="3">
        <f t="shared" si="37"/>
        <v>0</v>
      </c>
      <c r="P156" s="3" t="s">
        <v>12</v>
      </c>
      <c r="Q156" s="3" t="s">
        <v>14</v>
      </c>
      <c r="R156" s="2" t="str">
        <f t="shared" si="38"/>
        <v>○</v>
      </c>
      <c r="S156" s="3">
        <f t="shared" si="39"/>
        <v>0</v>
      </c>
      <c r="T156" s="3" t="s">
        <v>12</v>
      </c>
      <c r="U156" s="3" t="s">
        <v>14</v>
      </c>
    </row>
    <row r="157" spans="1:21" s="5" customFormat="1" ht="45.75" customHeight="1">
      <c r="A157" s="15"/>
      <c r="B157" s="11"/>
      <c r="C157" s="7"/>
      <c r="D157" s="7"/>
      <c r="E157" s="13"/>
      <c r="F157" s="10"/>
      <c r="G157" s="48"/>
      <c r="H157" s="50" t="s">
        <v>15</v>
      </c>
      <c r="I157" s="50" t="str">
        <f t="shared" si="32"/>
        <v/>
      </c>
      <c r="J157" s="5">
        <f t="shared" si="33"/>
        <v>0</v>
      </c>
      <c r="L157" s="2" t="str">
        <f t="shared" si="34"/>
        <v>○</v>
      </c>
      <c r="M157" s="2" t="str">
        <f t="shared" si="35"/>
        <v>×</v>
      </c>
      <c r="N157" s="2" t="str">
        <f t="shared" si="36"/>
        <v>○</v>
      </c>
      <c r="O157" s="3">
        <f t="shared" si="37"/>
        <v>0</v>
      </c>
      <c r="P157" s="3" t="s">
        <v>12</v>
      </c>
      <c r="Q157" s="3" t="s">
        <v>14</v>
      </c>
      <c r="R157" s="2" t="str">
        <f t="shared" si="38"/>
        <v>○</v>
      </c>
      <c r="S157" s="3">
        <f t="shared" si="39"/>
        <v>0</v>
      </c>
      <c r="T157" s="3" t="s">
        <v>12</v>
      </c>
      <c r="U157" s="3" t="s">
        <v>14</v>
      </c>
    </row>
    <row r="158" spans="1:21" s="1" customFormat="1" ht="45.75" customHeight="1">
      <c r="A158" s="15"/>
      <c r="B158" s="17"/>
      <c r="C158" s="7"/>
      <c r="D158" s="7"/>
      <c r="E158" s="13"/>
      <c r="F158" s="10"/>
      <c r="G158" s="55"/>
      <c r="H158" s="50" t="s">
        <v>18</v>
      </c>
      <c r="I158" s="50" t="str">
        <f t="shared" ref="I158:I166" si="40">CONCATENATE(A158,F158)</f>
        <v/>
      </c>
      <c r="J158" s="5">
        <f t="shared" ref="J158:J166" si="41">LEN(C158)</f>
        <v>0</v>
      </c>
      <c r="K158" s="5"/>
      <c r="L158" s="2" t="str">
        <f t="shared" ref="L158:L166" si="42">IF(AND(F158="比随",E158&gt;=1000000),"×","○")</f>
        <v>○</v>
      </c>
      <c r="M158" s="2" t="str">
        <f t="shared" ref="M158:M166" si="43">IF(E158&lt;100,"×","○")</f>
        <v>×</v>
      </c>
      <c r="N158" s="2" t="str">
        <f t="shared" ref="N158:N166" si="44">IF((LEN(C158)*2-LENB(C158))=O158,"○","×")</f>
        <v>○</v>
      </c>
      <c r="O158" s="3">
        <f t="shared" ref="O158:O166" si="45">LEN(C158)*2-LEN(SUBSTITUTE(C158,P158,""))-LEN(SUBSTITUTE(C158,Q158,""))</f>
        <v>0</v>
      </c>
      <c r="P158" s="3" t="s">
        <v>12</v>
      </c>
      <c r="Q158" s="3" t="s">
        <v>14</v>
      </c>
      <c r="R158" s="2" t="str">
        <f t="shared" ref="R158:R166" si="46">IF((LEN(D158)*2-LENB(D158))=S158,"○","×")</f>
        <v>○</v>
      </c>
      <c r="S158" s="3">
        <f t="shared" ref="S158:S166" si="47">LEN(D158)*2-LEN(SUBSTITUTE(D158,T158,""))-LEN(SUBSTITUTE(D158,U158,""))</f>
        <v>0</v>
      </c>
      <c r="T158" s="3" t="s">
        <v>12</v>
      </c>
      <c r="U158" s="3" t="s">
        <v>14</v>
      </c>
    </row>
    <row r="159" spans="1:21" s="1" customFormat="1" ht="45.75" customHeight="1">
      <c r="A159" s="15"/>
      <c r="B159" s="17"/>
      <c r="C159" s="7"/>
      <c r="D159" s="7"/>
      <c r="E159" s="13"/>
      <c r="F159" s="10"/>
      <c r="G159" s="55"/>
      <c r="H159" s="50" t="s">
        <v>19</v>
      </c>
      <c r="I159" s="50" t="str">
        <f t="shared" si="40"/>
        <v/>
      </c>
      <c r="J159" s="5">
        <f t="shared" si="41"/>
        <v>0</v>
      </c>
      <c r="K159" s="5"/>
      <c r="L159" s="2" t="str">
        <f t="shared" si="42"/>
        <v>○</v>
      </c>
      <c r="M159" s="2" t="str">
        <f t="shared" si="43"/>
        <v>×</v>
      </c>
      <c r="N159" s="2" t="str">
        <f t="shared" si="44"/>
        <v>○</v>
      </c>
      <c r="O159" s="3">
        <f t="shared" si="45"/>
        <v>0</v>
      </c>
      <c r="P159" s="3" t="s">
        <v>12</v>
      </c>
      <c r="Q159" s="3" t="s">
        <v>14</v>
      </c>
      <c r="R159" s="2" t="str">
        <f t="shared" si="46"/>
        <v>○</v>
      </c>
      <c r="S159" s="3">
        <f t="shared" si="47"/>
        <v>0</v>
      </c>
      <c r="T159" s="3" t="s">
        <v>12</v>
      </c>
      <c r="U159" s="3" t="s">
        <v>14</v>
      </c>
    </row>
    <row r="160" spans="1:21" s="1" customFormat="1" ht="45.75" customHeight="1">
      <c r="A160" s="15"/>
      <c r="B160" s="17"/>
      <c r="C160" s="7"/>
      <c r="D160" s="7"/>
      <c r="E160" s="13"/>
      <c r="F160" s="10"/>
      <c r="G160" s="55"/>
      <c r="H160" s="50" t="s">
        <v>20</v>
      </c>
      <c r="I160" s="50" t="str">
        <f t="shared" si="40"/>
        <v/>
      </c>
      <c r="J160" s="5">
        <f t="shared" si="41"/>
        <v>0</v>
      </c>
      <c r="K160" s="5"/>
      <c r="L160" s="2" t="str">
        <f t="shared" si="42"/>
        <v>○</v>
      </c>
      <c r="M160" s="2" t="str">
        <f t="shared" si="43"/>
        <v>×</v>
      </c>
      <c r="N160" s="2" t="str">
        <f t="shared" si="44"/>
        <v>○</v>
      </c>
      <c r="O160" s="3">
        <f t="shared" si="45"/>
        <v>0</v>
      </c>
      <c r="P160" s="3" t="s">
        <v>12</v>
      </c>
      <c r="Q160" s="3" t="s">
        <v>14</v>
      </c>
      <c r="R160" s="2" t="str">
        <f t="shared" si="46"/>
        <v>○</v>
      </c>
      <c r="S160" s="3">
        <f t="shared" si="47"/>
        <v>0</v>
      </c>
      <c r="T160" s="3" t="s">
        <v>12</v>
      </c>
      <c r="U160" s="3" t="s">
        <v>14</v>
      </c>
    </row>
    <row r="161" spans="1:21" s="1" customFormat="1" ht="45.75" customHeight="1">
      <c r="A161" s="15"/>
      <c r="B161" s="17"/>
      <c r="C161" s="7"/>
      <c r="D161" s="7"/>
      <c r="E161" s="13"/>
      <c r="F161" s="10"/>
      <c r="G161" s="55"/>
      <c r="H161" s="50" t="s">
        <v>21</v>
      </c>
      <c r="I161" s="50" t="str">
        <f t="shared" si="40"/>
        <v/>
      </c>
      <c r="J161" s="5">
        <f t="shared" si="41"/>
        <v>0</v>
      </c>
      <c r="K161" s="5"/>
      <c r="L161" s="2" t="str">
        <f t="shared" si="42"/>
        <v>○</v>
      </c>
      <c r="M161" s="2" t="str">
        <f t="shared" si="43"/>
        <v>×</v>
      </c>
      <c r="N161" s="2" t="str">
        <f t="shared" si="44"/>
        <v>○</v>
      </c>
      <c r="O161" s="3">
        <f t="shared" si="45"/>
        <v>0</v>
      </c>
      <c r="P161" s="3" t="s">
        <v>12</v>
      </c>
      <c r="Q161" s="3" t="s">
        <v>14</v>
      </c>
      <c r="R161" s="2" t="str">
        <f t="shared" si="46"/>
        <v>○</v>
      </c>
      <c r="S161" s="3">
        <f t="shared" si="47"/>
        <v>0</v>
      </c>
      <c r="T161" s="3" t="s">
        <v>12</v>
      </c>
      <c r="U161" s="3" t="s">
        <v>14</v>
      </c>
    </row>
    <row r="162" spans="1:21" s="1" customFormat="1" ht="45.75" customHeight="1">
      <c r="A162" s="15"/>
      <c r="B162" s="17"/>
      <c r="C162" s="7"/>
      <c r="D162" s="7"/>
      <c r="E162" s="13"/>
      <c r="F162" s="10"/>
      <c r="G162" s="55"/>
      <c r="H162" s="50" t="s">
        <v>22</v>
      </c>
      <c r="I162" s="50" t="str">
        <f t="shared" si="40"/>
        <v/>
      </c>
      <c r="J162" s="5">
        <f t="shared" si="41"/>
        <v>0</v>
      </c>
      <c r="K162" s="5"/>
      <c r="L162" s="2" t="str">
        <f t="shared" si="42"/>
        <v>○</v>
      </c>
      <c r="M162" s="2" t="str">
        <f t="shared" si="43"/>
        <v>×</v>
      </c>
      <c r="N162" s="2" t="str">
        <f t="shared" si="44"/>
        <v>○</v>
      </c>
      <c r="O162" s="3">
        <f t="shared" si="45"/>
        <v>0</v>
      </c>
      <c r="P162" s="3" t="s">
        <v>12</v>
      </c>
      <c r="Q162" s="3" t="s">
        <v>14</v>
      </c>
      <c r="R162" s="2" t="str">
        <f t="shared" si="46"/>
        <v>○</v>
      </c>
      <c r="S162" s="3">
        <f t="shared" si="47"/>
        <v>0</v>
      </c>
      <c r="T162" s="3" t="s">
        <v>12</v>
      </c>
      <c r="U162" s="3" t="s">
        <v>14</v>
      </c>
    </row>
    <row r="163" spans="1:21" s="1" customFormat="1" ht="45.75" customHeight="1">
      <c r="A163" s="15"/>
      <c r="B163" s="17"/>
      <c r="C163" s="7"/>
      <c r="D163" s="7"/>
      <c r="E163" s="13"/>
      <c r="F163" s="10"/>
      <c r="G163" s="55"/>
      <c r="H163" s="50" t="s">
        <v>23</v>
      </c>
      <c r="I163" s="50" t="str">
        <f t="shared" si="40"/>
        <v/>
      </c>
      <c r="J163" s="5">
        <f t="shared" si="41"/>
        <v>0</v>
      </c>
      <c r="K163" s="5"/>
      <c r="L163" s="2" t="str">
        <f t="shared" si="42"/>
        <v>○</v>
      </c>
      <c r="M163" s="2" t="str">
        <f t="shared" si="43"/>
        <v>×</v>
      </c>
      <c r="N163" s="2" t="str">
        <f t="shared" si="44"/>
        <v>○</v>
      </c>
      <c r="O163" s="3">
        <f t="shared" si="45"/>
        <v>0</v>
      </c>
      <c r="P163" s="3" t="s">
        <v>12</v>
      </c>
      <c r="Q163" s="3" t="s">
        <v>14</v>
      </c>
      <c r="R163" s="2" t="str">
        <f t="shared" si="46"/>
        <v>○</v>
      </c>
      <c r="S163" s="3">
        <f t="shared" si="47"/>
        <v>0</v>
      </c>
      <c r="T163" s="3" t="s">
        <v>12</v>
      </c>
      <c r="U163" s="3" t="s">
        <v>14</v>
      </c>
    </row>
    <row r="164" spans="1:21" s="1" customFormat="1" ht="45.75" customHeight="1">
      <c r="A164" s="15"/>
      <c r="B164" s="17"/>
      <c r="C164" s="7"/>
      <c r="D164" s="7"/>
      <c r="E164" s="13"/>
      <c r="F164" s="10"/>
      <c r="G164" s="55"/>
      <c r="H164" s="50" t="s">
        <v>24</v>
      </c>
      <c r="I164" s="50" t="str">
        <f t="shared" si="40"/>
        <v/>
      </c>
      <c r="J164" s="5">
        <f t="shared" si="41"/>
        <v>0</v>
      </c>
      <c r="K164" s="5"/>
      <c r="L164" s="2" t="str">
        <f t="shared" si="42"/>
        <v>○</v>
      </c>
      <c r="M164" s="2" t="str">
        <f t="shared" si="43"/>
        <v>×</v>
      </c>
      <c r="N164" s="2" t="str">
        <f t="shared" si="44"/>
        <v>○</v>
      </c>
      <c r="O164" s="3">
        <f t="shared" si="45"/>
        <v>0</v>
      </c>
      <c r="P164" s="3" t="s">
        <v>12</v>
      </c>
      <c r="Q164" s="3" t="s">
        <v>14</v>
      </c>
      <c r="R164" s="2" t="str">
        <f t="shared" si="46"/>
        <v>○</v>
      </c>
      <c r="S164" s="3">
        <f t="shared" si="47"/>
        <v>0</v>
      </c>
      <c r="T164" s="3" t="s">
        <v>12</v>
      </c>
      <c r="U164" s="3" t="s">
        <v>14</v>
      </c>
    </row>
    <row r="165" spans="1:21" s="1" customFormat="1" ht="45.75" customHeight="1">
      <c r="A165" s="15"/>
      <c r="B165" s="17"/>
      <c r="C165" s="7"/>
      <c r="D165" s="7"/>
      <c r="E165" s="13"/>
      <c r="F165" s="10"/>
      <c r="G165" s="55"/>
      <c r="H165" s="50" t="s">
        <v>25</v>
      </c>
      <c r="I165" s="50" t="str">
        <f t="shared" si="40"/>
        <v/>
      </c>
      <c r="J165" s="5">
        <f t="shared" si="41"/>
        <v>0</v>
      </c>
      <c r="K165" s="5"/>
      <c r="L165" s="2" t="str">
        <f t="shared" si="42"/>
        <v>○</v>
      </c>
      <c r="M165" s="2" t="str">
        <f t="shared" si="43"/>
        <v>×</v>
      </c>
      <c r="N165" s="2" t="str">
        <f t="shared" si="44"/>
        <v>○</v>
      </c>
      <c r="O165" s="3">
        <f t="shared" si="45"/>
        <v>0</v>
      </c>
      <c r="P165" s="3" t="s">
        <v>12</v>
      </c>
      <c r="Q165" s="3" t="s">
        <v>14</v>
      </c>
      <c r="R165" s="2" t="str">
        <f t="shared" si="46"/>
        <v>○</v>
      </c>
      <c r="S165" s="3">
        <f t="shared" si="47"/>
        <v>0</v>
      </c>
      <c r="T165" s="3" t="s">
        <v>12</v>
      </c>
      <c r="U165" s="3" t="s">
        <v>14</v>
      </c>
    </row>
    <row r="166" spans="1:21" s="1" customFormat="1" ht="45.75" customHeight="1">
      <c r="A166" s="15"/>
      <c r="B166" s="17"/>
      <c r="C166" s="7"/>
      <c r="D166" s="7"/>
      <c r="E166" s="13"/>
      <c r="F166" s="10"/>
      <c r="G166" s="55"/>
      <c r="H166" s="50" t="s">
        <v>26</v>
      </c>
      <c r="I166" s="50" t="str">
        <f t="shared" si="40"/>
        <v/>
      </c>
      <c r="J166" s="5">
        <f t="shared" si="41"/>
        <v>0</v>
      </c>
      <c r="K166" s="5"/>
      <c r="L166" s="2" t="str">
        <f t="shared" si="42"/>
        <v>○</v>
      </c>
      <c r="M166" s="2" t="str">
        <f t="shared" si="43"/>
        <v>×</v>
      </c>
      <c r="N166" s="2" t="str">
        <f t="shared" si="44"/>
        <v>○</v>
      </c>
      <c r="O166" s="3">
        <f t="shared" si="45"/>
        <v>0</v>
      </c>
      <c r="P166" s="3" t="s">
        <v>12</v>
      </c>
      <c r="Q166" s="3" t="s">
        <v>14</v>
      </c>
      <c r="R166" s="2" t="str">
        <f t="shared" si="46"/>
        <v>○</v>
      </c>
      <c r="S166" s="3">
        <f t="shared" si="47"/>
        <v>0</v>
      </c>
      <c r="T166" s="3" t="s">
        <v>12</v>
      </c>
      <c r="U166" s="3" t="s">
        <v>14</v>
      </c>
    </row>
    <row r="167" spans="1:21" s="1" customFormat="1" ht="45.75" customHeight="1">
      <c r="A167" s="15"/>
      <c r="B167" s="11"/>
      <c r="C167" s="7"/>
      <c r="D167" s="7"/>
      <c r="E167" s="13"/>
      <c r="F167" s="10"/>
      <c r="G167" s="14"/>
      <c r="H167" s="50" t="s">
        <v>27</v>
      </c>
      <c r="I167" s="50" t="str">
        <f t="shared" ref="I167:I178" si="48">CONCATENATE(A167,F167)</f>
        <v/>
      </c>
      <c r="J167" s="5">
        <f t="shared" ref="J167:J178" si="49">LEN(C167)</f>
        <v>0</v>
      </c>
      <c r="K167" s="5"/>
      <c r="L167" s="2" t="str">
        <f t="shared" ref="L167:L178" si="50">IF(AND(F167="比随",E167&gt;=1000000),"×","○")</f>
        <v>○</v>
      </c>
      <c r="M167" s="2" t="str">
        <f t="shared" ref="M167:M178" si="51">IF(E167&lt;100,"×","○")</f>
        <v>×</v>
      </c>
      <c r="N167" s="2" t="str">
        <f t="shared" ref="N167:N178" si="52">IF((LEN(C167)*2-LENB(C167))=O167,"○","×")</f>
        <v>○</v>
      </c>
      <c r="O167" s="3">
        <f t="shared" ref="O167:O178" si="53">LEN(C167)*2-LEN(SUBSTITUTE(C167,P167,""))-LEN(SUBSTITUTE(C167,Q167,""))</f>
        <v>0</v>
      </c>
      <c r="P167" s="3" t="s">
        <v>12</v>
      </c>
      <c r="Q167" s="3" t="s">
        <v>14</v>
      </c>
      <c r="R167" s="2" t="str">
        <f t="shared" ref="R167:R178" si="54">IF((LEN(D167)*2-LENB(D167))=S167,"○","×")</f>
        <v>○</v>
      </c>
      <c r="S167" s="3">
        <f t="shared" ref="S167:S178" si="55">LEN(D167)*2-LEN(SUBSTITUTE(D167,T167,""))-LEN(SUBSTITUTE(D167,U167,""))</f>
        <v>0</v>
      </c>
      <c r="T167" s="3" t="s">
        <v>12</v>
      </c>
      <c r="U167" s="3" t="s">
        <v>14</v>
      </c>
    </row>
    <row r="168" spans="1:21" s="1" customFormat="1" ht="45.75" customHeight="1">
      <c r="A168" s="15"/>
      <c r="B168" s="11"/>
      <c r="C168" s="7"/>
      <c r="D168" s="7"/>
      <c r="E168" s="13"/>
      <c r="F168" s="10"/>
      <c r="G168" s="14"/>
      <c r="H168" s="50" t="s">
        <v>28</v>
      </c>
      <c r="I168" s="50" t="str">
        <f t="shared" si="48"/>
        <v/>
      </c>
      <c r="J168" s="5">
        <f t="shared" si="49"/>
        <v>0</v>
      </c>
      <c r="K168" s="5"/>
      <c r="L168" s="2" t="str">
        <f t="shared" si="50"/>
        <v>○</v>
      </c>
      <c r="M168" s="2" t="str">
        <f t="shared" si="51"/>
        <v>×</v>
      </c>
      <c r="N168" s="2" t="str">
        <f t="shared" si="52"/>
        <v>○</v>
      </c>
      <c r="O168" s="3">
        <f t="shared" si="53"/>
        <v>0</v>
      </c>
      <c r="P168" s="3" t="s">
        <v>12</v>
      </c>
      <c r="Q168" s="3" t="s">
        <v>14</v>
      </c>
      <c r="R168" s="2" t="str">
        <f t="shared" si="54"/>
        <v>○</v>
      </c>
      <c r="S168" s="3">
        <f t="shared" si="55"/>
        <v>0</v>
      </c>
      <c r="T168" s="3" t="s">
        <v>12</v>
      </c>
      <c r="U168" s="3" t="s">
        <v>14</v>
      </c>
    </row>
    <row r="169" spans="1:21" s="1" customFormat="1" ht="45.75" customHeight="1">
      <c r="A169" s="15"/>
      <c r="B169" s="11"/>
      <c r="C169" s="7"/>
      <c r="D169" s="7"/>
      <c r="E169" s="13"/>
      <c r="F169" s="10"/>
      <c r="G169" s="14"/>
      <c r="H169" s="50" t="s">
        <v>29</v>
      </c>
      <c r="I169" s="50" t="str">
        <f t="shared" si="48"/>
        <v/>
      </c>
      <c r="J169" s="5">
        <f t="shared" si="49"/>
        <v>0</v>
      </c>
      <c r="K169" s="5"/>
      <c r="L169" s="2" t="str">
        <f t="shared" si="50"/>
        <v>○</v>
      </c>
      <c r="M169" s="2" t="str">
        <f t="shared" si="51"/>
        <v>×</v>
      </c>
      <c r="N169" s="2" t="str">
        <f t="shared" si="52"/>
        <v>○</v>
      </c>
      <c r="O169" s="3">
        <f t="shared" si="53"/>
        <v>0</v>
      </c>
      <c r="P169" s="3" t="s">
        <v>12</v>
      </c>
      <c r="Q169" s="3" t="s">
        <v>14</v>
      </c>
      <c r="R169" s="2" t="str">
        <f t="shared" si="54"/>
        <v>○</v>
      </c>
      <c r="S169" s="3">
        <f t="shared" si="55"/>
        <v>0</v>
      </c>
      <c r="T169" s="3" t="s">
        <v>12</v>
      </c>
      <c r="U169" s="3" t="s">
        <v>14</v>
      </c>
    </row>
    <row r="170" spans="1:21" s="1" customFormat="1" ht="45.75" customHeight="1">
      <c r="A170" s="15"/>
      <c r="B170" s="11"/>
      <c r="C170" s="7"/>
      <c r="D170" s="7"/>
      <c r="E170" s="13"/>
      <c r="F170" s="10"/>
      <c r="G170" s="14"/>
      <c r="H170" s="50" t="s">
        <v>30</v>
      </c>
      <c r="I170" s="50" t="str">
        <f t="shared" si="48"/>
        <v/>
      </c>
      <c r="J170" s="5">
        <f t="shared" si="49"/>
        <v>0</v>
      </c>
      <c r="K170" s="5"/>
      <c r="L170" s="2" t="str">
        <f t="shared" si="50"/>
        <v>○</v>
      </c>
      <c r="M170" s="2" t="str">
        <f t="shared" si="51"/>
        <v>×</v>
      </c>
      <c r="N170" s="2" t="str">
        <f t="shared" si="52"/>
        <v>○</v>
      </c>
      <c r="O170" s="3">
        <f t="shared" si="53"/>
        <v>0</v>
      </c>
      <c r="P170" s="3" t="s">
        <v>12</v>
      </c>
      <c r="Q170" s="3" t="s">
        <v>14</v>
      </c>
      <c r="R170" s="2" t="str">
        <f t="shared" si="54"/>
        <v>○</v>
      </c>
      <c r="S170" s="3">
        <f t="shared" si="55"/>
        <v>0</v>
      </c>
      <c r="T170" s="3" t="s">
        <v>12</v>
      </c>
      <c r="U170" s="3" t="s">
        <v>14</v>
      </c>
    </row>
    <row r="171" spans="1:21" s="1" customFormat="1" ht="45.75" customHeight="1">
      <c r="A171" s="15"/>
      <c r="B171" s="11"/>
      <c r="C171" s="7"/>
      <c r="D171" s="7"/>
      <c r="E171" s="13"/>
      <c r="F171" s="10"/>
      <c r="G171" s="14"/>
      <c r="H171" s="50" t="s">
        <v>31</v>
      </c>
      <c r="I171" s="50" t="str">
        <f t="shared" si="48"/>
        <v/>
      </c>
      <c r="J171" s="5">
        <f t="shared" si="49"/>
        <v>0</v>
      </c>
      <c r="K171" s="5"/>
      <c r="L171" s="2" t="str">
        <f t="shared" si="50"/>
        <v>○</v>
      </c>
      <c r="M171" s="2" t="str">
        <f t="shared" si="51"/>
        <v>×</v>
      </c>
      <c r="N171" s="2" t="str">
        <f t="shared" si="52"/>
        <v>○</v>
      </c>
      <c r="O171" s="3">
        <f t="shared" si="53"/>
        <v>0</v>
      </c>
      <c r="P171" s="3" t="s">
        <v>12</v>
      </c>
      <c r="Q171" s="3" t="s">
        <v>14</v>
      </c>
      <c r="R171" s="2" t="str">
        <f t="shared" si="54"/>
        <v>○</v>
      </c>
      <c r="S171" s="3">
        <f t="shared" si="55"/>
        <v>0</v>
      </c>
      <c r="T171" s="3" t="s">
        <v>12</v>
      </c>
      <c r="U171" s="3" t="s">
        <v>14</v>
      </c>
    </row>
    <row r="172" spans="1:21" s="1" customFormat="1" ht="45.75" customHeight="1">
      <c r="A172" s="15"/>
      <c r="B172" s="11"/>
      <c r="C172" s="7"/>
      <c r="D172" s="7"/>
      <c r="E172" s="13"/>
      <c r="F172" s="10"/>
      <c r="G172" s="14"/>
      <c r="H172" s="50" t="s">
        <v>32</v>
      </c>
      <c r="I172" s="50" t="str">
        <f t="shared" si="48"/>
        <v/>
      </c>
      <c r="J172" s="5">
        <f t="shared" si="49"/>
        <v>0</v>
      </c>
      <c r="K172" s="5"/>
      <c r="L172" s="2" t="str">
        <f t="shared" si="50"/>
        <v>○</v>
      </c>
      <c r="M172" s="2" t="str">
        <f t="shared" si="51"/>
        <v>×</v>
      </c>
      <c r="N172" s="2" t="str">
        <f t="shared" si="52"/>
        <v>○</v>
      </c>
      <c r="O172" s="3">
        <f t="shared" si="53"/>
        <v>0</v>
      </c>
      <c r="P172" s="3" t="s">
        <v>12</v>
      </c>
      <c r="Q172" s="3" t="s">
        <v>14</v>
      </c>
      <c r="R172" s="2" t="str">
        <f t="shared" si="54"/>
        <v>○</v>
      </c>
      <c r="S172" s="3">
        <f t="shared" si="55"/>
        <v>0</v>
      </c>
      <c r="T172" s="3" t="s">
        <v>12</v>
      </c>
      <c r="U172" s="3" t="s">
        <v>14</v>
      </c>
    </row>
    <row r="173" spans="1:21" s="1" customFormat="1" ht="45.75" customHeight="1">
      <c r="A173" s="15"/>
      <c r="B173" s="11"/>
      <c r="C173" s="7"/>
      <c r="D173" s="7"/>
      <c r="E173" s="13"/>
      <c r="F173" s="10"/>
      <c r="G173" s="14"/>
      <c r="H173" s="50" t="s">
        <v>33</v>
      </c>
      <c r="I173" s="50" t="str">
        <f t="shared" si="48"/>
        <v/>
      </c>
      <c r="J173" s="5">
        <f t="shared" si="49"/>
        <v>0</v>
      </c>
      <c r="K173" s="5"/>
      <c r="L173" s="2" t="str">
        <f t="shared" si="50"/>
        <v>○</v>
      </c>
      <c r="M173" s="2" t="str">
        <f t="shared" si="51"/>
        <v>×</v>
      </c>
      <c r="N173" s="2" t="str">
        <f t="shared" si="52"/>
        <v>○</v>
      </c>
      <c r="O173" s="3">
        <f t="shared" si="53"/>
        <v>0</v>
      </c>
      <c r="P173" s="3" t="s">
        <v>12</v>
      </c>
      <c r="Q173" s="3" t="s">
        <v>14</v>
      </c>
      <c r="R173" s="2" t="str">
        <f t="shared" si="54"/>
        <v>○</v>
      </c>
      <c r="S173" s="3">
        <f t="shared" si="55"/>
        <v>0</v>
      </c>
      <c r="T173" s="3" t="s">
        <v>12</v>
      </c>
      <c r="U173" s="3" t="s">
        <v>14</v>
      </c>
    </row>
    <row r="174" spans="1:21" s="1" customFormat="1" ht="45.75" customHeight="1">
      <c r="A174" s="15"/>
      <c r="B174" s="11"/>
      <c r="C174" s="7"/>
      <c r="D174" s="7"/>
      <c r="E174" s="13"/>
      <c r="F174" s="10"/>
      <c r="G174" s="14"/>
      <c r="H174" s="50" t="s">
        <v>34</v>
      </c>
      <c r="I174" s="50" t="str">
        <f t="shared" si="48"/>
        <v/>
      </c>
      <c r="J174" s="5">
        <f t="shared" si="49"/>
        <v>0</v>
      </c>
      <c r="K174" s="5"/>
      <c r="L174" s="2" t="str">
        <f t="shared" si="50"/>
        <v>○</v>
      </c>
      <c r="M174" s="2" t="str">
        <f t="shared" si="51"/>
        <v>×</v>
      </c>
      <c r="N174" s="2" t="str">
        <f t="shared" si="52"/>
        <v>○</v>
      </c>
      <c r="O174" s="3">
        <f t="shared" si="53"/>
        <v>0</v>
      </c>
      <c r="P174" s="3" t="s">
        <v>12</v>
      </c>
      <c r="Q174" s="3" t="s">
        <v>14</v>
      </c>
      <c r="R174" s="2" t="str">
        <f t="shared" si="54"/>
        <v>○</v>
      </c>
      <c r="S174" s="3">
        <f t="shared" si="55"/>
        <v>0</v>
      </c>
      <c r="T174" s="3" t="s">
        <v>12</v>
      </c>
      <c r="U174" s="3" t="s">
        <v>14</v>
      </c>
    </row>
    <row r="175" spans="1:21" s="1" customFormat="1" ht="45.75" customHeight="1">
      <c r="A175" s="15"/>
      <c r="B175" s="11"/>
      <c r="C175" s="7"/>
      <c r="D175" s="7"/>
      <c r="E175" s="13"/>
      <c r="F175" s="10"/>
      <c r="G175" s="14"/>
      <c r="H175" s="50" t="s">
        <v>35</v>
      </c>
      <c r="I175" s="50" t="str">
        <f t="shared" si="48"/>
        <v/>
      </c>
      <c r="J175" s="5">
        <f t="shared" si="49"/>
        <v>0</v>
      </c>
      <c r="K175" s="5"/>
      <c r="L175" s="2" t="str">
        <f t="shared" si="50"/>
        <v>○</v>
      </c>
      <c r="M175" s="2" t="str">
        <f t="shared" si="51"/>
        <v>×</v>
      </c>
      <c r="N175" s="2" t="str">
        <f t="shared" si="52"/>
        <v>○</v>
      </c>
      <c r="O175" s="3">
        <f t="shared" si="53"/>
        <v>0</v>
      </c>
      <c r="P175" s="3" t="s">
        <v>12</v>
      </c>
      <c r="Q175" s="3" t="s">
        <v>14</v>
      </c>
      <c r="R175" s="2" t="str">
        <f t="shared" si="54"/>
        <v>○</v>
      </c>
      <c r="S175" s="3">
        <f t="shared" si="55"/>
        <v>0</v>
      </c>
      <c r="T175" s="3" t="s">
        <v>12</v>
      </c>
      <c r="U175" s="3" t="s">
        <v>14</v>
      </c>
    </row>
    <row r="176" spans="1:21" s="1" customFormat="1" ht="45.75" customHeight="1">
      <c r="A176" s="15"/>
      <c r="B176" s="11"/>
      <c r="C176" s="7"/>
      <c r="D176" s="7"/>
      <c r="E176" s="13"/>
      <c r="F176" s="10"/>
      <c r="G176" s="14"/>
      <c r="H176" s="50" t="s">
        <v>36</v>
      </c>
      <c r="I176" s="50" t="str">
        <f t="shared" si="48"/>
        <v/>
      </c>
      <c r="J176" s="5">
        <f t="shared" si="49"/>
        <v>0</v>
      </c>
      <c r="K176" s="5"/>
      <c r="L176" s="2" t="str">
        <f t="shared" si="50"/>
        <v>○</v>
      </c>
      <c r="M176" s="2" t="str">
        <f t="shared" si="51"/>
        <v>×</v>
      </c>
      <c r="N176" s="2" t="str">
        <f t="shared" si="52"/>
        <v>○</v>
      </c>
      <c r="O176" s="3">
        <f t="shared" si="53"/>
        <v>0</v>
      </c>
      <c r="P176" s="3" t="s">
        <v>12</v>
      </c>
      <c r="Q176" s="3" t="s">
        <v>14</v>
      </c>
      <c r="R176" s="2" t="str">
        <f t="shared" si="54"/>
        <v>○</v>
      </c>
      <c r="S176" s="3">
        <f t="shared" si="55"/>
        <v>0</v>
      </c>
      <c r="T176" s="3" t="s">
        <v>12</v>
      </c>
      <c r="U176" s="3" t="s">
        <v>14</v>
      </c>
    </row>
    <row r="177" spans="1:22" s="1" customFormat="1" ht="45.75" customHeight="1">
      <c r="A177" s="15"/>
      <c r="B177" s="11"/>
      <c r="C177" s="7"/>
      <c r="D177" s="7"/>
      <c r="E177" s="13"/>
      <c r="F177" s="10"/>
      <c r="G177" s="14"/>
      <c r="H177" s="50" t="s">
        <v>37</v>
      </c>
      <c r="I177" s="50" t="str">
        <f t="shared" si="48"/>
        <v/>
      </c>
      <c r="J177" s="5">
        <f t="shared" si="49"/>
        <v>0</v>
      </c>
      <c r="K177" s="5"/>
      <c r="L177" s="2" t="str">
        <f t="shared" si="50"/>
        <v>○</v>
      </c>
      <c r="M177" s="2" t="str">
        <f t="shared" si="51"/>
        <v>×</v>
      </c>
      <c r="N177" s="2" t="str">
        <f t="shared" si="52"/>
        <v>○</v>
      </c>
      <c r="O177" s="3">
        <f t="shared" si="53"/>
        <v>0</v>
      </c>
      <c r="P177" s="3" t="s">
        <v>12</v>
      </c>
      <c r="Q177" s="3" t="s">
        <v>14</v>
      </c>
      <c r="R177" s="2" t="str">
        <f t="shared" si="54"/>
        <v>○</v>
      </c>
      <c r="S177" s="3">
        <f t="shared" si="55"/>
        <v>0</v>
      </c>
      <c r="T177" s="3" t="s">
        <v>12</v>
      </c>
      <c r="U177" s="3" t="s">
        <v>14</v>
      </c>
    </row>
    <row r="178" spans="1:22" s="1" customFormat="1" ht="45.75" customHeight="1">
      <c r="A178" s="15"/>
      <c r="B178" s="11"/>
      <c r="C178" s="7"/>
      <c r="D178" s="7"/>
      <c r="E178" s="13"/>
      <c r="F178" s="10"/>
      <c r="G178" s="14"/>
      <c r="H178" s="50" t="s">
        <v>38</v>
      </c>
      <c r="I178" s="50" t="str">
        <f t="shared" si="48"/>
        <v/>
      </c>
      <c r="J178" s="5">
        <f t="shared" si="49"/>
        <v>0</v>
      </c>
      <c r="K178" s="5"/>
      <c r="L178" s="2" t="str">
        <f t="shared" si="50"/>
        <v>○</v>
      </c>
      <c r="M178" s="2" t="str">
        <f t="shared" si="51"/>
        <v>×</v>
      </c>
      <c r="N178" s="2" t="str">
        <f t="shared" si="52"/>
        <v>○</v>
      </c>
      <c r="O178" s="3">
        <f t="shared" si="53"/>
        <v>0</v>
      </c>
      <c r="P178" s="3" t="s">
        <v>12</v>
      </c>
      <c r="Q178" s="3" t="s">
        <v>14</v>
      </c>
      <c r="R178" s="2" t="str">
        <f t="shared" si="54"/>
        <v>○</v>
      </c>
      <c r="S178" s="3">
        <f t="shared" si="55"/>
        <v>0</v>
      </c>
      <c r="T178" s="3" t="s">
        <v>12</v>
      </c>
      <c r="U178" s="3" t="s">
        <v>14</v>
      </c>
    </row>
    <row r="179" spans="1:22" s="1" customFormat="1" ht="45.75" customHeight="1">
      <c r="A179" s="15"/>
      <c r="B179" s="11"/>
      <c r="C179" s="7"/>
      <c r="D179" s="7"/>
      <c r="E179" s="13"/>
      <c r="F179" s="10"/>
      <c r="G179" s="14"/>
      <c r="H179" s="50" t="s">
        <v>39</v>
      </c>
      <c r="I179" s="50" t="str">
        <f>CONCATENATE(A179,F179)</f>
        <v/>
      </c>
      <c r="J179" s="5">
        <f>LEN(C179)</f>
        <v>0</v>
      </c>
      <c r="K179" s="5"/>
      <c r="L179" s="2" t="str">
        <f>IF(AND(F179="比随",E179&gt;=1000000),"×","○")</f>
        <v>○</v>
      </c>
      <c r="M179" s="2" t="str">
        <f>IF(E179&lt;100,"×","○")</f>
        <v>×</v>
      </c>
      <c r="N179" s="2" t="str">
        <f>IF((LEN(C179)*2-LENB(C179))=O179,"○","×")</f>
        <v>○</v>
      </c>
      <c r="O179" s="3">
        <f>LEN(C179)*2-LEN(SUBSTITUTE(C179,P179,""))-LEN(SUBSTITUTE(C179,Q179,""))</f>
        <v>0</v>
      </c>
      <c r="P179" s="3" t="s">
        <v>12</v>
      </c>
      <c r="Q179" s="3" t="s">
        <v>14</v>
      </c>
      <c r="R179" s="2" t="str">
        <f>IF((LEN(D179)*2-LENB(D179))=S179,"○","×")</f>
        <v>○</v>
      </c>
      <c r="S179" s="3">
        <f>LEN(D179)*2-LEN(SUBSTITUTE(D179,T179,""))-LEN(SUBSTITUTE(D179,U179,""))</f>
        <v>0</v>
      </c>
      <c r="T179" s="3" t="s">
        <v>12</v>
      </c>
      <c r="U179" s="3" t="s">
        <v>14</v>
      </c>
    </row>
    <row r="180" spans="1:22" ht="45" customHeight="1">
      <c r="A180" s="15"/>
      <c r="B180" s="11"/>
      <c r="C180" s="7"/>
      <c r="D180" s="7"/>
      <c r="E180" s="56"/>
      <c r="F180" s="10"/>
      <c r="G180" s="16"/>
      <c r="H180" s="50" t="s">
        <v>15</v>
      </c>
      <c r="I180" s="50" t="str">
        <f t="shared" ref="I180:I187" si="56">CONCATENATE(A180,F180)</f>
        <v/>
      </c>
      <c r="J180" s="5">
        <f t="shared" ref="J180:J187" si="57">LEN(C180)</f>
        <v>0</v>
      </c>
      <c r="K180" s="5"/>
      <c r="L180" s="2" t="str">
        <f t="shared" ref="L180:L187" si="58">IF(AND(F180="比随",E180&gt;=1000000),"×","○")</f>
        <v>○</v>
      </c>
      <c r="M180" s="2" t="str">
        <f t="shared" ref="M180:M187" si="59">IF(E180&lt;100,"×","○")</f>
        <v>×</v>
      </c>
      <c r="N180" s="2" t="str">
        <f t="shared" ref="N180:N187" si="60">IF((LEN(C180)*2-LENB(C180))=O180,"○","×")</f>
        <v>○</v>
      </c>
      <c r="O180" s="3">
        <f t="shared" ref="O180:O187" si="61">LEN(C180)*2-LEN(SUBSTITUTE(C180,P180,""))-LEN(SUBSTITUTE(C180,Q180,""))</f>
        <v>0</v>
      </c>
      <c r="P180" s="3" t="s">
        <v>12</v>
      </c>
      <c r="Q180" s="3" t="s">
        <v>14</v>
      </c>
      <c r="R180" s="2" t="str">
        <f t="shared" ref="R180:R187" si="62">IF((LEN(D180)*2-LENB(D180))=S180,"○","×")</f>
        <v>○</v>
      </c>
      <c r="S180" s="3">
        <f t="shared" ref="S180:S187" si="63">LEN(D180)*2-LEN(SUBSTITUTE(D180,T180,""))-LEN(SUBSTITUTE(D180,U180,""))</f>
        <v>0</v>
      </c>
      <c r="T180" s="3" t="s">
        <v>12</v>
      </c>
      <c r="U180" s="3" t="s">
        <v>14</v>
      </c>
      <c r="V180" s="1"/>
    </row>
    <row r="181" spans="1:22" ht="45" customHeight="1">
      <c r="A181" s="15"/>
      <c r="B181" s="11"/>
      <c r="C181" s="7"/>
      <c r="D181" s="7"/>
      <c r="E181" s="56"/>
      <c r="F181" s="10"/>
      <c r="G181" s="16"/>
      <c r="H181" s="50" t="s">
        <v>15</v>
      </c>
      <c r="I181" s="50" t="str">
        <f t="shared" si="56"/>
        <v/>
      </c>
      <c r="J181" s="5">
        <f t="shared" si="57"/>
        <v>0</v>
      </c>
      <c r="K181" s="5"/>
      <c r="L181" s="2" t="str">
        <f t="shared" si="58"/>
        <v>○</v>
      </c>
      <c r="M181" s="2" t="str">
        <f t="shared" si="59"/>
        <v>×</v>
      </c>
      <c r="N181" s="2" t="str">
        <f t="shared" si="60"/>
        <v>○</v>
      </c>
      <c r="O181" s="3">
        <f t="shared" si="61"/>
        <v>0</v>
      </c>
      <c r="P181" s="3" t="s">
        <v>12</v>
      </c>
      <c r="Q181" s="3" t="s">
        <v>14</v>
      </c>
      <c r="R181" s="2" t="str">
        <f t="shared" si="62"/>
        <v>○</v>
      </c>
      <c r="S181" s="3">
        <f t="shared" si="63"/>
        <v>0</v>
      </c>
      <c r="T181" s="3" t="s">
        <v>12</v>
      </c>
      <c r="U181" s="3" t="s">
        <v>14</v>
      </c>
      <c r="V181" s="1"/>
    </row>
    <row r="182" spans="1:22" ht="45" customHeight="1">
      <c r="A182" s="15"/>
      <c r="B182" s="11"/>
      <c r="C182" s="7"/>
      <c r="D182" s="7"/>
      <c r="E182" s="56"/>
      <c r="F182" s="10"/>
      <c r="G182" s="16"/>
      <c r="H182" s="50" t="s">
        <v>15</v>
      </c>
      <c r="I182" s="50" t="str">
        <f t="shared" si="56"/>
        <v/>
      </c>
      <c r="J182" s="5">
        <f t="shared" si="57"/>
        <v>0</v>
      </c>
      <c r="K182" s="5"/>
      <c r="L182" s="2" t="str">
        <f t="shared" si="58"/>
        <v>○</v>
      </c>
      <c r="M182" s="2" t="str">
        <f t="shared" si="59"/>
        <v>×</v>
      </c>
      <c r="N182" s="2" t="str">
        <f t="shared" si="60"/>
        <v>○</v>
      </c>
      <c r="O182" s="3">
        <f t="shared" si="61"/>
        <v>0</v>
      </c>
      <c r="P182" s="3" t="s">
        <v>12</v>
      </c>
      <c r="Q182" s="3" t="s">
        <v>14</v>
      </c>
      <c r="R182" s="2" t="str">
        <f t="shared" si="62"/>
        <v>○</v>
      </c>
      <c r="S182" s="3">
        <f t="shared" si="63"/>
        <v>0</v>
      </c>
      <c r="T182" s="3" t="s">
        <v>12</v>
      </c>
      <c r="U182" s="3" t="s">
        <v>14</v>
      </c>
      <c r="V182" s="1"/>
    </row>
    <row r="183" spans="1:22" ht="45" customHeight="1">
      <c r="A183" s="15"/>
      <c r="B183" s="11"/>
      <c r="C183" s="7"/>
      <c r="D183" s="7"/>
      <c r="E183" s="56"/>
      <c r="F183" s="10"/>
      <c r="G183" s="16"/>
      <c r="H183" s="50" t="s">
        <v>15</v>
      </c>
      <c r="I183" s="50" t="str">
        <f t="shared" si="56"/>
        <v/>
      </c>
      <c r="J183" s="5">
        <f t="shared" si="57"/>
        <v>0</v>
      </c>
      <c r="K183" s="5"/>
      <c r="L183" s="2" t="str">
        <f t="shared" si="58"/>
        <v>○</v>
      </c>
      <c r="M183" s="2" t="str">
        <f t="shared" si="59"/>
        <v>×</v>
      </c>
      <c r="N183" s="2" t="str">
        <f t="shared" si="60"/>
        <v>○</v>
      </c>
      <c r="O183" s="3">
        <f t="shared" si="61"/>
        <v>0</v>
      </c>
      <c r="P183" s="3" t="s">
        <v>12</v>
      </c>
      <c r="Q183" s="3" t="s">
        <v>14</v>
      </c>
      <c r="R183" s="2" t="str">
        <f t="shared" si="62"/>
        <v>○</v>
      </c>
      <c r="S183" s="3">
        <f t="shared" si="63"/>
        <v>0</v>
      </c>
      <c r="T183" s="3" t="s">
        <v>12</v>
      </c>
      <c r="U183" s="3" t="s">
        <v>14</v>
      </c>
      <c r="V183" s="1"/>
    </row>
    <row r="184" spans="1:22" ht="45" customHeight="1">
      <c r="A184" s="15"/>
      <c r="B184" s="11"/>
      <c r="C184" s="7"/>
      <c r="D184" s="7"/>
      <c r="E184" s="56"/>
      <c r="F184" s="10"/>
      <c r="G184" s="16"/>
      <c r="H184" s="50" t="s">
        <v>15</v>
      </c>
      <c r="I184" s="50" t="str">
        <f t="shared" si="56"/>
        <v/>
      </c>
      <c r="J184" s="5">
        <f t="shared" si="57"/>
        <v>0</v>
      </c>
      <c r="K184" s="5"/>
      <c r="L184" s="2" t="str">
        <f t="shared" si="58"/>
        <v>○</v>
      </c>
      <c r="M184" s="2" t="str">
        <f t="shared" si="59"/>
        <v>×</v>
      </c>
      <c r="N184" s="2" t="str">
        <f t="shared" si="60"/>
        <v>○</v>
      </c>
      <c r="O184" s="3">
        <f t="shared" si="61"/>
        <v>0</v>
      </c>
      <c r="P184" s="3" t="s">
        <v>12</v>
      </c>
      <c r="Q184" s="3" t="s">
        <v>14</v>
      </c>
      <c r="R184" s="2" t="str">
        <f t="shared" si="62"/>
        <v>○</v>
      </c>
      <c r="S184" s="3">
        <f t="shared" si="63"/>
        <v>0</v>
      </c>
      <c r="T184" s="3" t="s">
        <v>12</v>
      </c>
      <c r="U184" s="3" t="s">
        <v>14</v>
      </c>
      <c r="V184" s="1"/>
    </row>
    <row r="185" spans="1:22" ht="45" customHeight="1">
      <c r="A185" s="15"/>
      <c r="B185" s="11"/>
      <c r="C185" s="7"/>
      <c r="D185" s="7"/>
      <c r="E185" s="56"/>
      <c r="F185" s="10"/>
      <c r="G185" s="16"/>
      <c r="H185" s="50" t="s">
        <v>15</v>
      </c>
      <c r="I185" s="50" t="str">
        <f t="shared" si="56"/>
        <v/>
      </c>
      <c r="J185" s="5">
        <f t="shared" si="57"/>
        <v>0</v>
      </c>
      <c r="K185" s="5"/>
      <c r="L185" s="2" t="str">
        <f t="shared" si="58"/>
        <v>○</v>
      </c>
      <c r="M185" s="2" t="str">
        <f t="shared" si="59"/>
        <v>×</v>
      </c>
      <c r="N185" s="2" t="str">
        <f t="shared" si="60"/>
        <v>○</v>
      </c>
      <c r="O185" s="3">
        <f t="shared" si="61"/>
        <v>0</v>
      </c>
      <c r="P185" s="3" t="s">
        <v>12</v>
      </c>
      <c r="Q185" s="3" t="s">
        <v>14</v>
      </c>
      <c r="R185" s="2" t="str">
        <f t="shared" si="62"/>
        <v>○</v>
      </c>
      <c r="S185" s="3">
        <f t="shared" si="63"/>
        <v>0</v>
      </c>
      <c r="T185" s="3" t="s">
        <v>12</v>
      </c>
      <c r="U185" s="3" t="s">
        <v>14</v>
      </c>
      <c r="V185" s="1"/>
    </row>
    <row r="186" spans="1:22" ht="45" customHeight="1">
      <c r="A186" s="15"/>
      <c r="B186" s="11"/>
      <c r="C186" s="7"/>
      <c r="D186" s="7"/>
      <c r="E186" s="56"/>
      <c r="F186" s="10"/>
      <c r="G186" s="16"/>
      <c r="H186" s="50" t="s">
        <v>15</v>
      </c>
      <c r="I186" s="50" t="str">
        <f t="shared" si="56"/>
        <v/>
      </c>
      <c r="J186" s="5">
        <f t="shared" si="57"/>
        <v>0</v>
      </c>
      <c r="K186" s="5"/>
      <c r="L186" s="2" t="str">
        <f t="shared" si="58"/>
        <v>○</v>
      </c>
      <c r="M186" s="2" t="str">
        <f t="shared" si="59"/>
        <v>×</v>
      </c>
      <c r="N186" s="2" t="str">
        <f t="shared" si="60"/>
        <v>○</v>
      </c>
      <c r="O186" s="3">
        <f t="shared" si="61"/>
        <v>0</v>
      </c>
      <c r="P186" s="3" t="s">
        <v>12</v>
      </c>
      <c r="Q186" s="3" t="s">
        <v>14</v>
      </c>
      <c r="R186" s="2" t="str">
        <f t="shared" si="62"/>
        <v>○</v>
      </c>
      <c r="S186" s="3">
        <f t="shared" si="63"/>
        <v>0</v>
      </c>
      <c r="T186" s="3" t="s">
        <v>12</v>
      </c>
      <c r="U186" s="3" t="s">
        <v>14</v>
      </c>
      <c r="V186" s="1"/>
    </row>
    <row r="187" spans="1:22" ht="45" customHeight="1">
      <c r="A187" s="15"/>
      <c r="B187" s="11"/>
      <c r="C187" s="7"/>
      <c r="D187" s="7"/>
      <c r="E187" s="56"/>
      <c r="F187" s="10"/>
      <c r="G187" s="16"/>
      <c r="H187" s="50" t="s">
        <v>15</v>
      </c>
      <c r="I187" s="50" t="str">
        <f t="shared" si="56"/>
        <v/>
      </c>
      <c r="J187" s="5">
        <f t="shared" si="57"/>
        <v>0</v>
      </c>
      <c r="K187" s="5"/>
      <c r="L187" s="2" t="str">
        <f t="shared" si="58"/>
        <v>○</v>
      </c>
      <c r="M187" s="2" t="str">
        <f t="shared" si="59"/>
        <v>×</v>
      </c>
      <c r="N187" s="2" t="str">
        <f t="shared" si="60"/>
        <v>○</v>
      </c>
      <c r="O187" s="3">
        <f t="shared" si="61"/>
        <v>0</v>
      </c>
      <c r="P187" s="3" t="s">
        <v>12</v>
      </c>
      <c r="Q187" s="3" t="s">
        <v>14</v>
      </c>
      <c r="R187" s="2" t="str">
        <f t="shared" si="62"/>
        <v>○</v>
      </c>
      <c r="S187" s="3">
        <f t="shared" si="63"/>
        <v>0</v>
      </c>
      <c r="T187" s="3" t="s">
        <v>12</v>
      </c>
      <c r="U187" s="3" t="s">
        <v>14</v>
      </c>
      <c r="V187" s="1"/>
    </row>
    <row r="188" spans="1:22" ht="45" customHeight="1">
      <c r="A188" s="15"/>
      <c r="B188" s="11"/>
      <c r="C188" s="7"/>
      <c r="D188" s="7"/>
      <c r="E188" s="56"/>
      <c r="F188" s="10"/>
      <c r="G188" s="16"/>
      <c r="H188" s="50" t="s">
        <v>15</v>
      </c>
      <c r="I188" s="50" t="str">
        <f t="shared" ref="I188:I248" si="64">CONCATENATE(A188,F188)</f>
        <v/>
      </c>
      <c r="J188" s="5">
        <f t="shared" ref="J188:J248" si="65">LEN(C188)</f>
        <v>0</v>
      </c>
      <c r="K188" s="5"/>
      <c r="L188" s="2" t="str">
        <f t="shared" ref="L188:L248" si="66">IF(AND(F188="比随",E188&gt;=1000000),"×","○")</f>
        <v>○</v>
      </c>
      <c r="M188" s="2" t="str">
        <f t="shared" ref="M188:M248" si="67">IF(E188&lt;100,"×","○")</f>
        <v>×</v>
      </c>
      <c r="N188" s="2" t="str">
        <f t="shared" ref="N188:N248" si="68">IF((LEN(C188)*2-LENB(C188))=O188,"○","×")</f>
        <v>○</v>
      </c>
      <c r="O188" s="3">
        <f t="shared" ref="O188:O248" si="69">LEN(C188)*2-LEN(SUBSTITUTE(C188,P188,""))-LEN(SUBSTITUTE(C188,Q188,""))</f>
        <v>0</v>
      </c>
      <c r="P188" s="3" t="s">
        <v>12</v>
      </c>
      <c r="Q188" s="3" t="s">
        <v>14</v>
      </c>
      <c r="R188" s="2" t="str">
        <f t="shared" ref="R188:R248" si="70">IF((LEN(D188)*2-LENB(D188))=S188,"○","×")</f>
        <v>○</v>
      </c>
      <c r="S188" s="3">
        <f t="shared" ref="S188:S248" si="71">LEN(D188)*2-LEN(SUBSTITUTE(D188,T188,""))-LEN(SUBSTITUTE(D188,U188,""))</f>
        <v>0</v>
      </c>
      <c r="T188" s="3" t="s">
        <v>12</v>
      </c>
      <c r="U188" s="3" t="s">
        <v>14</v>
      </c>
      <c r="V188" s="1"/>
    </row>
    <row r="189" spans="1:22" ht="45" customHeight="1">
      <c r="A189" s="15"/>
      <c r="B189" s="11"/>
      <c r="C189" s="7"/>
      <c r="D189" s="7"/>
      <c r="E189" s="56"/>
      <c r="F189" s="10"/>
      <c r="G189" s="16"/>
      <c r="H189" s="50" t="s">
        <v>15</v>
      </c>
      <c r="I189" s="50" t="str">
        <f t="shared" si="64"/>
        <v/>
      </c>
      <c r="J189" s="5">
        <f t="shared" si="65"/>
        <v>0</v>
      </c>
      <c r="K189" s="5"/>
      <c r="L189" s="2" t="str">
        <f t="shared" si="66"/>
        <v>○</v>
      </c>
      <c r="M189" s="2" t="str">
        <f t="shared" si="67"/>
        <v>×</v>
      </c>
      <c r="N189" s="2" t="str">
        <f t="shared" si="68"/>
        <v>○</v>
      </c>
      <c r="O189" s="3">
        <f t="shared" si="69"/>
        <v>0</v>
      </c>
      <c r="P189" s="3" t="s">
        <v>12</v>
      </c>
      <c r="Q189" s="3" t="s">
        <v>14</v>
      </c>
      <c r="R189" s="2" t="str">
        <f t="shared" si="70"/>
        <v>○</v>
      </c>
      <c r="S189" s="3">
        <f t="shared" si="71"/>
        <v>0</v>
      </c>
      <c r="T189" s="3" t="s">
        <v>12</v>
      </c>
      <c r="U189" s="3" t="s">
        <v>14</v>
      </c>
      <c r="V189" s="1"/>
    </row>
    <row r="190" spans="1:22" ht="45" customHeight="1">
      <c r="A190" s="15"/>
      <c r="B190" s="11"/>
      <c r="C190" s="7"/>
      <c r="D190" s="7"/>
      <c r="E190" s="56"/>
      <c r="F190" s="10"/>
      <c r="G190" s="16"/>
      <c r="H190" s="50" t="s">
        <v>15</v>
      </c>
      <c r="I190" s="50" t="str">
        <f t="shared" si="64"/>
        <v/>
      </c>
      <c r="J190" s="5">
        <f t="shared" si="65"/>
        <v>0</v>
      </c>
      <c r="K190" s="5"/>
      <c r="L190" s="2" t="str">
        <f t="shared" si="66"/>
        <v>○</v>
      </c>
      <c r="M190" s="2" t="str">
        <f t="shared" si="67"/>
        <v>×</v>
      </c>
      <c r="N190" s="2" t="str">
        <f t="shared" si="68"/>
        <v>○</v>
      </c>
      <c r="O190" s="3">
        <f t="shared" si="69"/>
        <v>0</v>
      </c>
      <c r="P190" s="3" t="s">
        <v>12</v>
      </c>
      <c r="Q190" s="3" t="s">
        <v>14</v>
      </c>
      <c r="R190" s="2" t="str">
        <f t="shared" si="70"/>
        <v>○</v>
      </c>
      <c r="S190" s="3">
        <f t="shared" si="71"/>
        <v>0</v>
      </c>
      <c r="T190" s="3" t="s">
        <v>12</v>
      </c>
      <c r="U190" s="3" t="s">
        <v>14</v>
      </c>
      <c r="V190" s="1"/>
    </row>
    <row r="191" spans="1:22" ht="45" customHeight="1">
      <c r="A191" s="15"/>
      <c r="B191" s="11"/>
      <c r="C191" s="7"/>
      <c r="D191" s="7"/>
      <c r="E191" s="56"/>
      <c r="F191" s="10"/>
      <c r="G191" s="16"/>
      <c r="H191" s="50" t="s">
        <v>15</v>
      </c>
      <c r="I191" s="50" t="str">
        <f t="shared" si="64"/>
        <v/>
      </c>
      <c r="J191" s="5">
        <f t="shared" si="65"/>
        <v>0</v>
      </c>
      <c r="K191" s="5"/>
      <c r="L191" s="2" t="str">
        <f t="shared" si="66"/>
        <v>○</v>
      </c>
      <c r="M191" s="2" t="str">
        <f t="shared" si="67"/>
        <v>×</v>
      </c>
      <c r="N191" s="2" t="str">
        <f t="shared" si="68"/>
        <v>○</v>
      </c>
      <c r="O191" s="3">
        <f t="shared" si="69"/>
        <v>0</v>
      </c>
      <c r="P191" s="3" t="s">
        <v>12</v>
      </c>
      <c r="Q191" s="3" t="s">
        <v>14</v>
      </c>
      <c r="R191" s="2" t="str">
        <f t="shared" si="70"/>
        <v>○</v>
      </c>
      <c r="S191" s="3">
        <f t="shared" si="71"/>
        <v>0</v>
      </c>
      <c r="T191" s="3" t="s">
        <v>12</v>
      </c>
      <c r="U191" s="3" t="s">
        <v>14</v>
      </c>
      <c r="V191" s="1"/>
    </row>
    <row r="192" spans="1:22" ht="45" customHeight="1">
      <c r="A192" s="15"/>
      <c r="B192" s="11"/>
      <c r="C192" s="7"/>
      <c r="D192" s="7"/>
      <c r="E192" s="56"/>
      <c r="F192" s="10"/>
      <c r="G192" s="16"/>
      <c r="H192" s="50" t="s">
        <v>15</v>
      </c>
      <c r="I192" s="50" t="str">
        <f t="shared" si="64"/>
        <v/>
      </c>
      <c r="J192" s="5">
        <f t="shared" si="65"/>
        <v>0</v>
      </c>
      <c r="K192" s="5"/>
      <c r="L192" s="2" t="str">
        <f t="shared" si="66"/>
        <v>○</v>
      </c>
      <c r="M192" s="2" t="str">
        <f t="shared" si="67"/>
        <v>×</v>
      </c>
      <c r="N192" s="2" t="str">
        <f t="shared" si="68"/>
        <v>○</v>
      </c>
      <c r="O192" s="3">
        <f t="shared" si="69"/>
        <v>0</v>
      </c>
      <c r="P192" s="3" t="s">
        <v>12</v>
      </c>
      <c r="Q192" s="3" t="s">
        <v>14</v>
      </c>
      <c r="R192" s="2" t="str">
        <f t="shared" si="70"/>
        <v>○</v>
      </c>
      <c r="S192" s="3">
        <f t="shared" si="71"/>
        <v>0</v>
      </c>
      <c r="T192" s="3" t="s">
        <v>12</v>
      </c>
      <c r="U192" s="3" t="s">
        <v>14</v>
      </c>
      <c r="V192" s="1"/>
    </row>
    <row r="193" spans="1:22" ht="45" customHeight="1">
      <c r="A193" s="15"/>
      <c r="B193" s="11"/>
      <c r="C193" s="7"/>
      <c r="D193" s="7"/>
      <c r="E193" s="56"/>
      <c r="F193" s="10"/>
      <c r="G193" s="16"/>
      <c r="H193" s="50" t="s">
        <v>15</v>
      </c>
      <c r="I193" s="50" t="str">
        <f t="shared" si="64"/>
        <v/>
      </c>
      <c r="J193" s="5">
        <f t="shared" si="65"/>
        <v>0</v>
      </c>
      <c r="K193" s="5"/>
      <c r="L193" s="2" t="str">
        <f t="shared" si="66"/>
        <v>○</v>
      </c>
      <c r="M193" s="2" t="str">
        <f t="shared" si="67"/>
        <v>×</v>
      </c>
      <c r="N193" s="2" t="str">
        <f t="shared" si="68"/>
        <v>○</v>
      </c>
      <c r="O193" s="3">
        <f t="shared" si="69"/>
        <v>0</v>
      </c>
      <c r="P193" s="3" t="s">
        <v>12</v>
      </c>
      <c r="Q193" s="3" t="s">
        <v>14</v>
      </c>
      <c r="R193" s="2" t="str">
        <f t="shared" si="70"/>
        <v>○</v>
      </c>
      <c r="S193" s="3">
        <f t="shared" si="71"/>
        <v>0</v>
      </c>
      <c r="T193" s="3" t="s">
        <v>12</v>
      </c>
      <c r="U193" s="3" t="s">
        <v>14</v>
      </c>
      <c r="V193" s="1"/>
    </row>
    <row r="194" spans="1:22" ht="45" customHeight="1">
      <c r="A194" s="15"/>
      <c r="B194" s="11"/>
      <c r="C194" s="7"/>
      <c r="D194" s="7"/>
      <c r="E194" s="56"/>
      <c r="F194" s="10"/>
      <c r="G194" s="16"/>
      <c r="H194" s="50" t="s">
        <v>15</v>
      </c>
      <c r="I194" s="50" t="str">
        <f t="shared" si="64"/>
        <v/>
      </c>
      <c r="J194" s="5">
        <f t="shared" si="65"/>
        <v>0</v>
      </c>
      <c r="K194" s="5"/>
      <c r="L194" s="2" t="str">
        <f t="shared" si="66"/>
        <v>○</v>
      </c>
      <c r="M194" s="2" t="str">
        <f t="shared" si="67"/>
        <v>×</v>
      </c>
      <c r="N194" s="2" t="str">
        <f t="shared" si="68"/>
        <v>○</v>
      </c>
      <c r="O194" s="3">
        <f t="shared" si="69"/>
        <v>0</v>
      </c>
      <c r="P194" s="3" t="s">
        <v>12</v>
      </c>
      <c r="Q194" s="3" t="s">
        <v>14</v>
      </c>
      <c r="R194" s="2" t="str">
        <f t="shared" si="70"/>
        <v>○</v>
      </c>
      <c r="S194" s="3">
        <f t="shared" si="71"/>
        <v>0</v>
      </c>
      <c r="T194" s="3" t="s">
        <v>12</v>
      </c>
      <c r="U194" s="3" t="s">
        <v>14</v>
      </c>
      <c r="V194" s="1"/>
    </row>
    <row r="195" spans="1:22" ht="45" customHeight="1">
      <c r="A195" s="15"/>
      <c r="B195" s="11"/>
      <c r="C195" s="7"/>
      <c r="D195" s="7"/>
      <c r="E195" s="56"/>
      <c r="F195" s="10"/>
      <c r="G195" s="16"/>
      <c r="H195" s="50" t="s">
        <v>15</v>
      </c>
      <c r="I195" s="50" t="str">
        <f t="shared" si="64"/>
        <v/>
      </c>
      <c r="J195" s="5">
        <f t="shared" si="65"/>
        <v>0</v>
      </c>
      <c r="K195" s="5"/>
      <c r="L195" s="2" t="str">
        <f t="shared" si="66"/>
        <v>○</v>
      </c>
      <c r="M195" s="2" t="str">
        <f t="shared" si="67"/>
        <v>×</v>
      </c>
      <c r="N195" s="2" t="str">
        <f t="shared" si="68"/>
        <v>○</v>
      </c>
      <c r="O195" s="3">
        <f t="shared" si="69"/>
        <v>0</v>
      </c>
      <c r="P195" s="3" t="s">
        <v>12</v>
      </c>
      <c r="Q195" s="3" t="s">
        <v>14</v>
      </c>
      <c r="R195" s="2" t="str">
        <f t="shared" si="70"/>
        <v>○</v>
      </c>
      <c r="S195" s="3">
        <f t="shared" si="71"/>
        <v>0</v>
      </c>
      <c r="T195" s="3" t="s">
        <v>12</v>
      </c>
      <c r="U195" s="3" t="s">
        <v>14</v>
      </c>
      <c r="V195" s="1"/>
    </row>
    <row r="196" spans="1:22" ht="45" customHeight="1">
      <c r="A196" s="15"/>
      <c r="B196" s="11"/>
      <c r="C196" s="7"/>
      <c r="D196" s="7"/>
      <c r="E196" s="56"/>
      <c r="F196" s="10"/>
      <c r="G196" s="16"/>
      <c r="H196" s="50" t="s">
        <v>15</v>
      </c>
      <c r="I196" s="50" t="str">
        <f t="shared" si="64"/>
        <v/>
      </c>
      <c r="J196" s="5">
        <f t="shared" si="65"/>
        <v>0</v>
      </c>
      <c r="K196" s="5"/>
      <c r="L196" s="2" t="str">
        <f t="shared" si="66"/>
        <v>○</v>
      </c>
      <c r="M196" s="2" t="str">
        <f t="shared" si="67"/>
        <v>×</v>
      </c>
      <c r="N196" s="2" t="str">
        <f t="shared" si="68"/>
        <v>○</v>
      </c>
      <c r="O196" s="3">
        <f t="shared" si="69"/>
        <v>0</v>
      </c>
      <c r="P196" s="3" t="s">
        <v>12</v>
      </c>
      <c r="Q196" s="3" t="s">
        <v>14</v>
      </c>
      <c r="R196" s="2" t="str">
        <f t="shared" si="70"/>
        <v>○</v>
      </c>
      <c r="S196" s="3">
        <f t="shared" si="71"/>
        <v>0</v>
      </c>
      <c r="T196" s="3" t="s">
        <v>12</v>
      </c>
      <c r="U196" s="3" t="s">
        <v>14</v>
      </c>
      <c r="V196" s="1"/>
    </row>
    <row r="197" spans="1:22" ht="45" customHeight="1">
      <c r="A197" s="15"/>
      <c r="B197" s="11"/>
      <c r="C197" s="7"/>
      <c r="D197" s="7"/>
      <c r="E197" s="56"/>
      <c r="F197" s="10"/>
      <c r="G197" s="16"/>
      <c r="H197" s="50" t="s">
        <v>15</v>
      </c>
      <c r="I197" s="50" t="str">
        <f t="shared" si="64"/>
        <v/>
      </c>
      <c r="J197" s="5">
        <f t="shared" si="65"/>
        <v>0</v>
      </c>
      <c r="K197" s="5"/>
      <c r="L197" s="2" t="str">
        <f t="shared" si="66"/>
        <v>○</v>
      </c>
      <c r="M197" s="2" t="str">
        <f t="shared" si="67"/>
        <v>×</v>
      </c>
      <c r="N197" s="2" t="str">
        <f t="shared" si="68"/>
        <v>○</v>
      </c>
      <c r="O197" s="3">
        <f t="shared" si="69"/>
        <v>0</v>
      </c>
      <c r="P197" s="3" t="s">
        <v>12</v>
      </c>
      <c r="Q197" s="3" t="s">
        <v>14</v>
      </c>
      <c r="R197" s="2" t="str">
        <f t="shared" si="70"/>
        <v>○</v>
      </c>
      <c r="S197" s="3">
        <f t="shared" si="71"/>
        <v>0</v>
      </c>
      <c r="T197" s="3" t="s">
        <v>12</v>
      </c>
      <c r="U197" s="3" t="s">
        <v>14</v>
      </c>
      <c r="V197" s="1"/>
    </row>
    <row r="198" spans="1:22" ht="45" customHeight="1">
      <c r="A198" s="15"/>
      <c r="B198" s="11"/>
      <c r="C198" s="7"/>
      <c r="D198" s="7"/>
      <c r="E198" s="56"/>
      <c r="F198" s="10"/>
      <c r="G198" s="16"/>
      <c r="H198" s="50" t="s">
        <v>15</v>
      </c>
      <c r="I198" s="50" t="str">
        <f t="shared" si="64"/>
        <v/>
      </c>
      <c r="J198" s="5">
        <f t="shared" si="65"/>
        <v>0</v>
      </c>
      <c r="K198" s="5"/>
      <c r="L198" s="2" t="str">
        <f t="shared" si="66"/>
        <v>○</v>
      </c>
      <c r="M198" s="2" t="str">
        <f t="shared" si="67"/>
        <v>×</v>
      </c>
      <c r="N198" s="2" t="str">
        <f t="shared" si="68"/>
        <v>○</v>
      </c>
      <c r="O198" s="3">
        <f t="shared" si="69"/>
        <v>0</v>
      </c>
      <c r="P198" s="3" t="s">
        <v>12</v>
      </c>
      <c r="Q198" s="3" t="s">
        <v>14</v>
      </c>
      <c r="R198" s="2" t="str">
        <f t="shared" si="70"/>
        <v>○</v>
      </c>
      <c r="S198" s="3">
        <f t="shared" si="71"/>
        <v>0</v>
      </c>
      <c r="T198" s="3" t="s">
        <v>12</v>
      </c>
      <c r="U198" s="3" t="s">
        <v>14</v>
      </c>
      <c r="V198" s="1"/>
    </row>
    <row r="199" spans="1:22" ht="45" customHeight="1">
      <c r="A199" s="15"/>
      <c r="B199" s="11"/>
      <c r="C199" s="7"/>
      <c r="D199" s="7"/>
      <c r="E199" s="56"/>
      <c r="F199" s="10"/>
      <c r="G199" s="16"/>
      <c r="H199" s="50" t="s">
        <v>15</v>
      </c>
      <c r="I199" s="50" t="str">
        <f t="shared" si="64"/>
        <v/>
      </c>
      <c r="J199" s="5">
        <f t="shared" si="65"/>
        <v>0</v>
      </c>
      <c r="K199" s="5"/>
      <c r="L199" s="2" t="str">
        <f t="shared" si="66"/>
        <v>○</v>
      </c>
      <c r="M199" s="2" t="str">
        <f t="shared" si="67"/>
        <v>×</v>
      </c>
      <c r="N199" s="2" t="str">
        <f t="shared" si="68"/>
        <v>○</v>
      </c>
      <c r="O199" s="3">
        <f t="shared" si="69"/>
        <v>0</v>
      </c>
      <c r="P199" s="3" t="s">
        <v>12</v>
      </c>
      <c r="Q199" s="3" t="s">
        <v>14</v>
      </c>
      <c r="R199" s="2" t="str">
        <f t="shared" si="70"/>
        <v>○</v>
      </c>
      <c r="S199" s="3">
        <f t="shared" si="71"/>
        <v>0</v>
      </c>
      <c r="T199" s="3" t="s">
        <v>12</v>
      </c>
      <c r="U199" s="3" t="s">
        <v>14</v>
      </c>
      <c r="V199" s="1"/>
    </row>
    <row r="200" spans="1:22" ht="45" customHeight="1">
      <c r="A200" s="15"/>
      <c r="B200" s="11"/>
      <c r="C200" s="7"/>
      <c r="D200" s="7"/>
      <c r="E200" s="56"/>
      <c r="F200" s="10"/>
      <c r="G200" s="16"/>
      <c r="H200" s="50" t="s">
        <v>15</v>
      </c>
      <c r="I200" s="50" t="str">
        <f t="shared" si="64"/>
        <v/>
      </c>
      <c r="J200" s="5">
        <f t="shared" si="65"/>
        <v>0</v>
      </c>
      <c r="K200" s="5"/>
      <c r="L200" s="2" t="str">
        <f t="shared" si="66"/>
        <v>○</v>
      </c>
      <c r="M200" s="2" t="str">
        <f t="shared" si="67"/>
        <v>×</v>
      </c>
      <c r="N200" s="2" t="str">
        <f t="shared" si="68"/>
        <v>○</v>
      </c>
      <c r="O200" s="3">
        <f t="shared" si="69"/>
        <v>0</v>
      </c>
      <c r="P200" s="3" t="s">
        <v>12</v>
      </c>
      <c r="Q200" s="3" t="s">
        <v>14</v>
      </c>
      <c r="R200" s="2" t="str">
        <f t="shared" si="70"/>
        <v>○</v>
      </c>
      <c r="S200" s="3">
        <f t="shared" si="71"/>
        <v>0</v>
      </c>
      <c r="T200" s="3" t="s">
        <v>12</v>
      </c>
      <c r="U200" s="3" t="s">
        <v>14</v>
      </c>
      <c r="V200" s="1"/>
    </row>
    <row r="201" spans="1:22" ht="45" customHeight="1">
      <c r="A201" s="15"/>
      <c r="B201" s="11"/>
      <c r="C201" s="7"/>
      <c r="D201" s="7"/>
      <c r="E201" s="56"/>
      <c r="F201" s="10"/>
      <c r="G201" s="16"/>
      <c r="H201" s="50" t="s">
        <v>15</v>
      </c>
      <c r="I201" s="50" t="str">
        <f t="shared" si="64"/>
        <v/>
      </c>
      <c r="J201" s="5">
        <f t="shared" si="65"/>
        <v>0</v>
      </c>
      <c r="K201" s="5"/>
      <c r="L201" s="2" t="str">
        <f t="shared" si="66"/>
        <v>○</v>
      </c>
      <c r="M201" s="2" t="str">
        <f t="shared" si="67"/>
        <v>×</v>
      </c>
      <c r="N201" s="2" t="str">
        <f t="shared" si="68"/>
        <v>○</v>
      </c>
      <c r="O201" s="3">
        <f t="shared" si="69"/>
        <v>0</v>
      </c>
      <c r="P201" s="3" t="s">
        <v>12</v>
      </c>
      <c r="Q201" s="3" t="s">
        <v>14</v>
      </c>
      <c r="R201" s="2" t="str">
        <f t="shared" si="70"/>
        <v>○</v>
      </c>
      <c r="S201" s="3">
        <f t="shared" si="71"/>
        <v>0</v>
      </c>
      <c r="T201" s="3" t="s">
        <v>12</v>
      </c>
      <c r="U201" s="3" t="s">
        <v>14</v>
      </c>
      <c r="V201" s="1"/>
    </row>
    <row r="202" spans="1:22" ht="45" customHeight="1">
      <c r="A202" s="15"/>
      <c r="B202" s="11"/>
      <c r="C202" s="7"/>
      <c r="D202" s="7"/>
      <c r="E202" s="56"/>
      <c r="F202" s="10"/>
      <c r="G202" s="16"/>
      <c r="H202" s="50" t="s">
        <v>15</v>
      </c>
      <c r="I202" s="50" t="str">
        <f t="shared" si="64"/>
        <v/>
      </c>
      <c r="J202" s="5">
        <f t="shared" si="65"/>
        <v>0</v>
      </c>
      <c r="K202" s="5"/>
      <c r="L202" s="2" t="str">
        <f t="shared" si="66"/>
        <v>○</v>
      </c>
      <c r="M202" s="2" t="str">
        <f t="shared" si="67"/>
        <v>×</v>
      </c>
      <c r="N202" s="2" t="str">
        <f t="shared" si="68"/>
        <v>○</v>
      </c>
      <c r="O202" s="3">
        <f t="shared" si="69"/>
        <v>0</v>
      </c>
      <c r="P202" s="3" t="s">
        <v>12</v>
      </c>
      <c r="Q202" s="3" t="s">
        <v>14</v>
      </c>
      <c r="R202" s="2" t="str">
        <f t="shared" si="70"/>
        <v>○</v>
      </c>
      <c r="S202" s="3">
        <f t="shared" si="71"/>
        <v>0</v>
      </c>
      <c r="T202" s="3" t="s">
        <v>12</v>
      </c>
      <c r="U202" s="3" t="s">
        <v>14</v>
      </c>
      <c r="V202" s="1"/>
    </row>
    <row r="203" spans="1:22" ht="45" customHeight="1">
      <c r="A203" s="15"/>
      <c r="B203" s="11"/>
      <c r="C203" s="7"/>
      <c r="D203" s="7"/>
      <c r="E203" s="56"/>
      <c r="F203" s="10"/>
      <c r="G203" s="16"/>
      <c r="H203" s="50" t="s">
        <v>15</v>
      </c>
      <c r="I203" s="50" t="str">
        <f t="shared" si="64"/>
        <v/>
      </c>
      <c r="J203" s="5">
        <f t="shared" si="65"/>
        <v>0</v>
      </c>
      <c r="K203" s="5"/>
      <c r="L203" s="2" t="str">
        <f t="shared" si="66"/>
        <v>○</v>
      </c>
      <c r="M203" s="2" t="str">
        <f t="shared" si="67"/>
        <v>×</v>
      </c>
      <c r="N203" s="2" t="str">
        <f t="shared" si="68"/>
        <v>○</v>
      </c>
      <c r="O203" s="3">
        <f t="shared" si="69"/>
        <v>0</v>
      </c>
      <c r="P203" s="3" t="s">
        <v>12</v>
      </c>
      <c r="Q203" s="3" t="s">
        <v>14</v>
      </c>
      <c r="R203" s="2" t="str">
        <f t="shared" si="70"/>
        <v>○</v>
      </c>
      <c r="S203" s="3">
        <f t="shared" si="71"/>
        <v>0</v>
      </c>
      <c r="T203" s="3" t="s">
        <v>12</v>
      </c>
      <c r="U203" s="3" t="s">
        <v>14</v>
      </c>
      <c r="V203" s="1"/>
    </row>
    <row r="204" spans="1:22" ht="45" customHeight="1">
      <c r="A204" s="15"/>
      <c r="B204" s="11"/>
      <c r="C204" s="7"/>
      <c r="D204" s="7"/>
      <c r="E204" s="56"/>
      <c r="F204" s="10"/>
      <c r="G204" s="16"/>
      <c r="H204" s="50" t="s">
        <v>15</v>
      </c>
      <c r="I204" s="50" t="str">
        <f t="shared" si="64"/>
        <v/>
      </c>
      <c r="J204" s="5">
        <f t="shared" si="65"/>
        <v>0</v>
      </c>
      <c r="K204" s="5"/>
      <c r="L204" s="2" t="str">
        <f t="shared" si="66"/>
        <v>○</v>
      </c>
      <c r="M204" s="2" t="str">
        <f t="shared" si="67"/>
        <v>×</v>
      </c>
      <c r="N204" s="2" t="str">
        <f t="shared" si="68"/>
        <v>○</v>
      </c>
      <c r="O204" s="3">
        <f t="shared" si="69"/>
        <v>0</v>
      </c>
      <c r="P204" s="3" t="s">
        <v>12</v>
      </c>
      <c r="Q204" s="3" t="s">
        <v>14</v>
      </c>
      <c r="R204" s="2" t="str">
        <f t="shared" si="70"/>
        <v>○</v>
      </c>
      <c r="S204" s="3">
        <f t="shared" si="71"/>
        <v>0</v>
      </c>
      <c r="T204" s="3" t="s">
        <v>12</v>
      </c>
      <c r="U204" s="3" t="s">
        <v>14</v>
      </c>
      <c r="V204" s="1"/>
    </row>
    <row r="205" spans="1:22" ht="45" customHeight="1">
      <c r="A205" s="15"/>
      <c r="B205" s="11"/>
      <c r="C205" s="7"/>
      <c r="D205" s="7"/>
      <c r="E205" s="56"/>
      <c r="F205" s="10"/>
      <c r="G205" s="16"/>
      <c r="H205" s="50" t="s">
        <v>15</v>
      </c>
      <c r="I205" s="50" t="str">
        <f t="shared" si="64"/>
        <v/>
      </c>
      <c r="J205" s="5">
        <f t="shared" si="65"/>
        <v>0</v>
      </c>
      <c r="K205" s="5"/>
      <c r="L205" s="2" t="str">
        <f t="shared" si="66"/>
        <v>○</v>
      </c>
      <c r="M205" s="2" t="str">
        <f t="shared" si="67"/>
        <v>×</v>
      </c>
      <c r="N205" s="2" t="str">
        <f t="shared" si="68"/>
        <v>○</v>
      </c>
      <c r="O205" s="3">
        <f t="shared" si="69"/>
        <v>0</v>
      </c>
      <c r="P205" s="3" t="s">
        <v>12</v>
      </c>
      <c r="Q205" s="3" t="s">
        <v>14</v>
      </c>
      <c r="R205" s="2" t="str">
        <f t="shared" si="70"/>
        <v>○</v>
      </c>
      <c r="S205" s="3">
        <f t="shared" si="71"/>
        <v>0</v>
      </c>
      <c r="T205" s="3" t="s">
        <v>12</v>
      </c>
      <c r="U205" s="3" t="s">
        <v>14</v>
      </c>
      <c r="V205" s="1"/>
    </row>
    <row r="206" spans="1:22" ht="45" customHeight="1">
      <c r="A206" s="15"/>
      <c r="B206" s="11"/>
      <c r="C206" s="7"/>
      <c r="D206" s="7"/>
      <c r="E206" s="56"/>
      <c r="F206" s="10"/>
      <c r="G206" s="16"/>
      <c r="H206" s="50" t="s">
        <v>15</v>
      </c>
      <c r="I206" s="50" t="str">
        <f t="shared" si="64"/>
        <v/>
      </c>
      <c r="J206" s="5">
        <f t="shared" si="65"/>
        <v>0</v>
      </c>
      <c r="K206" s="5"/>
      <c r="L206" s="2" t="str">
        <f t="shared" si="66"/>
        <v>○</v>
      </c>
      <c r="M206" s="2" t="str">
        <f t="shared" si="67"/>
        <v>×</v>
      </c>
      <c r="N206" s="2" t="str">
        <f t="shared" si="68"/>
        <v>○</v>
      </c>
      <c r="O206" s="3">
        <f t="shared" si="69"/>
        <v>0</v>
      </c>
      <c r="P206" s="3" t="s">
        <v>12</v>
      </c>
      <c r="Q206" s="3" t="s">
        <v>14</v>
      </c>
      <c r="R206" s="2" t="str">
        <f t="shared" si="70"/>
        <v>○</v>
      </c>
      <c r="S206" s="3">
        <f t="shared" si="71"/>
        <v>0</v>
      </c>
      <c r="T206" s="3" t="s">
        <v>12</v>
      </c>
      <c r="U206" s="3" t="s">
        <v>14</v>
      </c>
      <c r="V206" s="1"/>
    </row>
    <row r="207" spans="1:22" ht="45" customHeight="1">
      <c r="A207" s="15"/>
      <c r="B207" s="11"/>
      <c r="C207" s="7"/>
      <c r="D207" s="7"/>
      <c r="E207" s="56"/>
      <c r="F207" s="10"/>
      <c r="G207" s="16"/>
      <c r="H207" s="50" t="s">
        <v>15</v>
      </c>
      <c r="I207" s="50" t="str">
        <f t="shared" si="64"/>
        <v/>
      </c>
      <c r="J207" s="5">
        <f t="shared" si="65"/>
        <v>0</v>
      </c>
      <c r="K207" s="5"/>
      <c r="L207" s="2" t="str">
        <f t="shared" si="66"/>
        <v>○</v>
      </c>
      <c r="M207" s="2" t="str">
        <f t="shared" si="67"/>
        <v>×</v>
      </c>
      <c r="N207" s="2" t="str">
        <f t="shared" si="68"/>
        <v>○</v>
      </c>
      <c r="O207" s="3">
        <f t="shared" si="69"/>
        <v>0</v>
      </c>
      <c r="P207" s="3" t="s">
        <v>12</v>
      </c>
      <c r="Q207" s="3" t="s">
        <v>14</v>
      </c>
      <c r="R207" s="2" t="str">
        <f t="shared" si="70"/>
        <v>○</v>
      </c>
      <c r="S207" s="3">
        <f t="shared" si="71"/>
        <v>0</v>
      </c>
      <c r="T207" s="3" t="s">
        <v>12</v>
      </c>
      <c r="U207" s="3" t="s">
        <v>14</v>
      </c>
      <c r="V207" s="1"/>
    </row>
    <row r="208" spans="1:22" ht="45" customHeight="1">
      <c r="A208" s="15"/>
      <c r="B208" s="11"/>
      <c r="C208" s="7"/>
      <c r="D208" s="7"/>
      <c r="E208" s="56"/>
      <c r="F208" s="10"/>
      <c r="G208" s="16"/>
      <c r="H208" s="50" t="s">
        <v>15</v>
      </c>
      <c r="I208" s="50" t="str">
        <f t="shared" si="64"/>
        <v/>
      </c>
      <c r="J208" s="5">
        <f t="shared" si="65"/>
        <v>0</v>
      </c>
      <c r="K208" s="5"/>
      <c r="L208" s="2" t="str">
        <f t="shared" si="66"/>
        <v>○</v>
      </c>
      <c r="M208" s="2" t="str">
        <f t="shared" si="67"/>
        <v>×</v>
      </c>
      <c r="N208" s="2" t="str">
        <f t="shared" si="68"/>
        <v>○</v>
      </c>
      <c r="O208" s="3">
        <f t="shared" si="69"/>
        <v>0</v>
      </c>
      <c r="P208" s="3" t="s">
        <v>12</v>
      </c>
      <c r="Q208" s="3" t="s">
        <v>14</v>
      </c>
      <c r="R208" s="2" t="str">
        <f t="shared" si="70"/>
        <v>○</v>
      </c>
      <c r="S208" s="3">
        <f t="shared" si="71"/>
        <v>0</v>
      </c>
      <c r="T208" s="3" t="s">
        <v>12</v>
      </c>
      <c r="U208" s="3" t="s">
        <v>14</v>
      </c>
      <c r="V208" s="1"/>
    </row>
    <row r="209" spans="1:22" ht="45" customHeight="1">
      <c r="A209" s="15"/>
      <c r="B209" s="11"/>
      <c r="C209" s="7"/>
      <c r="D209" s="7"/>
      <c r="E209" s="56"/>
      <c r="F209" s="10"/>
      <c r="G209" s="16"/>
      <c r="H209" s="50" t="s">
        <v>15</v>
      </c>
      <c r="I209" s="50" t="str">
        <f t="shared" si="64"/>
        <v/>
      </c>
      <c r="J209" s="5">
        <f t="shared" si="65"/>
        <v>0</v>
      </c>
      <c r="K209" s="5"/>
      <c r="L209" s="2" t="str">
        <f t="shared" si="66"/>
        <v>○</v>
      </c>
      <c r="M209" s="2" t="str">
        <f t="shared" si="67"/>
        <v>×</v>
      </c>
      <c r="N209" s="2" t="str">
        <f t="shared" si="68"/>
        <v>○</v>
      </c>
      <c r="O209" s="3">
        <f t="shared" si="69"/>
        <v>0</v>
      </c>
      <c r="P209" s="3" t="s">
        <v>12</v>
      </c>
      <c r="Q209" s="3" t="s">
        <v>14</v>
      </c>
      <c r="R209" s="2" t="str">
        <f t="shared" si="70"/>
        <v>○</v>
      </c>
      <c r="S209" s="3">
        <f t="shared" si="71"/>
        <v>0</v>
      </c>
      <c r="T209" s="3" t="s">
        <v>12</v>
      </c>
      <c r="U209" s="3" t="s">
        <v>14</v>
      </c>
      <c r="V209" s="1"/>
    </row>
    <row r="210" spans="1:22" ht="45" customHeight="1">
      <c r="A210" s="15"/>
      <c r="B210" s="11"/>
      <c r="C210" s="7"/>
      <c r="D210" s="7"/>
      <c r="E210" s="56"/>
      <c r="F210" s="10"/>
      <c r="G210" s="16"/>
      <c r="H210" s="50" t="s">
        <v>15</v>
      </c>
      <c r="I210" s="50" t="str">
        <f t="shared" si="64"/>
        <v/>
      </c>
      <c r="J210" s="5">
        <f t="shared" si="65"/>
        <v>0</v>
      </c>
      <c r="K210" s="5"/>
      <c r="L210" s="2" t="str">
        <f t="shared" si="66"/>
        <v>○</v>
      </c>
      <c r="M210" s="2" t="str">
        <f t="shared" si="67"/>
        <v>×</v>
      </c>
      <c r="N210" s="2" t="str">
        <f t="shared" si="68"/>
        <v>○</v>
      </c>
      <c r="O210" s="3">
        <f t="shared" si="69"/>
        <v>0</v>
      </c>
      <c r="P210" s="3" t="s">
        <v>12</v>
      </c>
      <c r="Q210" s="3" t="s">
        <v>14</v>
      </c>
      <c r="R210" s="2" t="str">
        <f t="shared" si="70"/>
        <v>○</v>
      </c>
      <c r="S210" s="3">
        <f t="shared" si="71"/>
        <v>0</v>
      </c>
      <c r="T210" s="3" t="s">
        <v>12</v>
      </c>
      <c r="U210" s="3" t="s">
        <v>14</v>
      </c>
      <c r="V210" s="1"/>
    </row>
    <row r="211" spans="1:22" ht="45" customHeight="1">
      <c r="A211" s="15"/>
      <c r="B211" s="11"/>
      <c r="C211" s="7"/>
      <c r="D211" s="7"/>
      <c r="E211" s="56"/>
      <c r="F211" s="10"/>
      <c r="G211" s="16"/>
      <c r="H211" s="50" t="s">
        <v>15</v>
      </c>
      <c r="I211" s="50" t="str">
        <f t="shared" si="64"/>
        <v/>
      </c>
      <c r="J211" s="5">
        <f t="shared" si="65"/>
        <v>0</v>
      </c>
      <c r="K211" s="5"/>
      <c r="L211" s="2" t="str">
        <f t="shared" si="66"/>
        <v>○</v>
      </c>
      <c r="M211" s="2" t="str">
        <f t="shared" si="67"/>
        <v>×</v>
      </c>
      <c r="N211" s="2" t="str">
        <f t="shared" si="68"/>
        <v>○</v>
      </c>
      <c r="O211" s="3">
        <f t="shared" si="69"/>
        <v>0</v>
      </c>
      <c r="P211" s="3" t="s">
        <v>12</v>
      </c>
      <c r="Q211" s="3" t="s">
        <v>14</v>
      </c>
      <c r="R211" s="2" t="str">
        <f t="shared" si="70"/>
        <v>○</v>
      </c>
      <c r="S211" s="3">
        <f t="shared" si="71"/>
        <v>0</v>
      </c>
      <c r="T211" s="3" t="s">
        <v>12</v>
      </c>
      <c r="U211" s="3" t="s">
        <v>14</v>
      </c>
      <c r="V211" s="1"/>
    </row>
    <row r="212" spans="1:22" ht="45" customHeight="1">
      <c r="A212" s="15"/>
      <c r="B212" s="11"/>
      <c r="C212" s="7"/>
      <c r="D212" s="7"/>
      <c r="E212" s="56"/>
      <c r="F212" s="10"/>
      <c r="G212" s="16"/>
      <c r="H212" s="50" t="s">
        <v>15</v>
      </c>
      <c r="I212" s="50" t="str">
        <f t="shared" si="64"/>
        <v/>
      </c>
      <c r="J212" s="5">
        <f t="shared" si="65"/>
        <v>0</v>
      </c>
      <c r="K212" s="5"/>
      <c r="L212" s="2" t="str">
        <f t="shared" si="66"/>
        <v>○</v>
      </c>
      <c r="M212" s="2" t="str">
        <f t="shared" si="67"/>
        <v>×</v>
      </c>
      <c r="N212" s="2" t="str">
        <f t="shared" si="68"/>
        <v>○</v>
      </c>
      <c r="O212" s="3">
        <f t="shared" si="69"/>
        <v>0</v>
      </c>
      <c r="P212" s="3" t="s">
        <v>12</v>
      </c>
      <c r="Q212" s="3" t="s">
        <v>14</v>
      </c>
      <c r="R212" s="2" t="str">
        <f t="shared" si="70"/>
        <v>○</v>
      </c>
      <c r="S212" s="3">
        <f t="shared" si="71"/>
        <v>0</v>
      </c>
      <c r="T212" s="3" t="s">
        <v>12</v>
      </c>
      <c r="U212" s="3" t="s">
        <v>14</v>
      </c>
      <c r="V212" s="1"/>
    </row>
    <row r="213" spans="1:22" ht="45" customHeight="1">
      <c r="A213" s="15"/>
      <c r="B213" s="11"/>
      <c r="C213" s="7"/>
      <c r="D213" s="7"/>
      <c r="E213" s="56"/>
      <c r="F213" s="10"/>
      <c r="G213" s="16"/>
      <c r="H213" s="50" t="s">
        <v>15</v>
      </c>
      <c r="I213" s="50" t="str">
        <f t="shared" si="64"/>
        <v/>
      </c>
      <c r="J213" s="5">
        <f t="shared" si="65"/>
        <v>0</v>
      </c>
      <c r="K213" s="5"/>
      <c r="L213" s="2" t="str">
        <f t="shared" si="66"/>
        <v>○</v>
      </c>
      <c r="M213" s="2" t="str">
        <f t="shared" si="67"/>
        <v>×</v>
      </c>
      <c r="N213" s="2" t="str">
        <f t="shared" si="68"/>
        <v>○</v>
      </c>
      <c r="O213" s="3">
        <f t="shared" si="69"/>
        <v>0</v>
      </c>
      <c r="P213" s="3" t="s">
        <v>12</v>
      </c>
      <c r="Q213" s="3" t="s">
        <v>14</v>
      </c>
      <c r="R213" s="2" t="str">
        <f t="shared" si="70"/>
        <v>○</v>
      </c>
      <c r="S213" s="3">
        <f t="shared" si="71"/>
        <v>0</v>
      </c>
      <c r="T213" s="3" t="s">
        <v>12</v>
      </c>
      <c r="U213" s="3" t="s">
        <v>14</v>
      </c>
      <c r="V213" s="1"/>
    </row>
    <row r="214" spans="1:22" ht="45" customHeight="1">
      <c r="A214" s="15"/>
      <c r="B214" s="11"/>
      <c r="C214" s="7"/>
      <c r="D214" s="7"/>
      <c r="E214" s="56"/>
      <c r="F214" s="10"/>
      <c r="G214" s="16"/>
      <c r="H214" s="50" t="s">
        <v>15</v>
      </c>
      <c r="I214" s="50" t="str">
        <f t="shared" si="64"/>
        <v/>
      </c>
      <c r="J214" s="5">
        <f t="shared" si="65"/>
        <v>0</v>
      </c>
      <c r="K214" s="5"/>
      <c r="L214" s="2" t="str">
        <f t="shared" si="66"/>
        <v>○</v>
      </c>
      <c r="M214" s="2" t="str">
        <f t="shared" si="67"/>
        <v>×</v>
      </c>
      <c r="N214" s="2" t="str">
        <f t="shared" si="68"/>
        <v>○</v>
      </c>
      <c r="O214" s="3">
        <f t="shared" si="69"/>
        <v>0</v>
      </c>
      <c r="P214" s="3" t="s">
        <v>12</v>
      </c>
      <c r="Q214" s="3" t="s">
        <v>14</v>
      </c>
      <c r="R214" s="2" t="str">
        <f t="shared" si="70"/>
        <v>○</v>
      </c>
      <c r="S214" s="3">
        <f t="shared" si="71"/>
        <v>0</v>
      </c>
      <c r="T214" s="3" t="s">
        <v>12</v>
      </c>
      <c r="U214" s="3" t="s">
        <v>14</v>
      </c>
      <c r="V214" s="1"/>
    </row>
    <row r="215" spans="1:22" ht="45" customHeight="1">
      <c r="A215" s="15"/>
      <c r="B215" s="11"/>
      <c r="C215" s="7"/>
      <c r="D215" s="7"/>
      <c r="E215" s="56"/>
      <c r="F215" s="10"/>
      <c r="G215" s="16"/>
      <c r="H215" s="50" t="s">
        <v>15</v>
      </c>
      <c r="I215" s="50" t="str">
        <f t="shared" si="64"/>
        <v/>
      </c>
      <c r="J215" s="5">
        <f t="shared" si="65"/>
        <v>0</v>
      </c>
      <c r="K215" s="5"/>
      <c r="L215" s="2" t="str">
        <f t="shared" si="66"/>
        <v>○</v>
      </c>
      <c r="M215" s="2" t="str">
        <f t="shared" si="67"/>
        <v>×</v>
      </c>
      <c r="N215" s="2" t="str">
        <f t="shared" si="68"/>
        <v>○</v>
      </c>
      <c r="O215" s="3">
        <f t="shared" si="69"/>
        <v>0</v>
      </c>
      <c r="P215" s="3" t="s">
        <v>12</v>
      </c>
      <c r="Q215" s="3" t="s">
        <v>14</v>
      </c>
      <c r="R215" s="2" t="str">
        <f t="shared" si="70"/>
        <v>○</v>
      </c>
      <c r="S215" s="3">
        <f t="shared" si="71"/>
        <v>0</v>
      </c>
      <c r="T215" s="3" t="s">
        <v>12</v>
      </c>
      <c r="U215" s="3" t="s">
        <v>14</v>
      </c>
      <c r="V215" s="1"/>
    </row>
    <row r="216" spans="1:22" ht="45" customHeight="1">
      <c r="A216" s="15"/>
      <c r="B216" s="11"/>
      <c r="C216" s="7"/>
      <c r="D216" s="7"/>
      <c r="E216" s="56"/>
      <c r="F216" s="10"/>
      <c r="G216" s="16"/>
      <c r="H216" s="50" t="s">
        <v>15</v>
      </c>
      <c r="I216" s="50" t="str">
        <f t="shared" si="64"/>
        <v/>
      </c>
      <c r="J216" s="5">
        <f t="shared" si="65"/>
        <v>0</v>
      </c>
      <c r="K216" s="5"/>
      <c r="L216" s="2" t="str">
        <f t="shared" si="66"/>
        <v>○</v>
      </c>
      <c r="M216" s="2" t="str">
        <f t="shared" si="67"/>
        <v>×</v>
      </c>
      <c r="N216" s="2" t="str">
        <f t="shared" si="68"/>
        <v>○</v>
      </c>
      <c r="O216" s="3">
        <f t="shared" si="69"/>
        <v>0</v>
      </c>
      <c r="P216" s="3" t="s">
        <v>12</v>
      </c>
      <c r="Q216" s="3" t="s">
        <v>14</v>
      </c>
      <c r="R216" s="2" t="str">
        <f t="shared" si="70"/>
        <v>○</v>
      </c>
      <c r="S216" s="3">
        <f t="shared" si="71"/>
        <v>0</v>
      </c>
      <c r="T216" s="3" t="s">
        <v>12</v>
      </c>
      <c r="U216" s="3" t="s">
        <v>14</v>
      </c>
      <c r="V216" s="1"/>
    </row>
    <row r="217" spans="1:22" ht="45" customHeight="1">
      <c r="A217" s="15"/>
      <c r="B217" s="11"/>
      <c r="C217" s="7"/>
      <c r="D217" s="7"/>
      <c r="E217" s="56"/>
      <c r="F217" s="10"/>
      <c r="G217" s="16"/>
      <c r="H217" s="50" t="s">
        <v>15</v>
      </c>
      <c r="I217" s="50" t="str">
        <f t="shared" si="64"/>
        <v/>
      </c>
      <c r="J217" s="5">
        <f t="shared" si="65"/>
        <v>0</v>
      </c>
      <c r="K217" s="5"/>
      <c r="L217" s="2" t="str">
        <f t="shared" si="66"/>
        <v>○</v>
      </c>
      <c r="M217" s="2" t="str">
        <f t="shared" si="67"/>
        <v>×</v>
      </c>
      <c r="N217" s="2" t="str">
        <f t="shared" si="68"/>
        <v>○</v>
      </c>
      <c r="O217" s="3">
        <f t="shared" si="69"/>
        <v>0</v>
      </c>
      <c r="P217" s="3" t="s">
        <v>12</v>
      </c>
      <c r="Q217" s="3" t="s">
        <v>14</v>
      </c>
      <c r="R217" s="2" t="str">
        <f t="shared" si="70"/>
        <v>○</v>
      </c>
      <c r="S217" s="3">
        <f t="shared" si="71"/>
        <v>0</v>
      </c>
      <c r="T217" s="3" t="s">
        <v>12</v>
      </c>
      <c r="U217" s="3" t="s">
        <v>14</v>
      </c>
      <c r="V217" s="1"/>
    </row>
    <row r="218" spans="1:22" ht="45" customHeight="1">
      <c r="A218" s="15"/>
      <c r="B218" s="11"/>
      <c r="C218" s="7"/>
      <c r="D218" s="7"/>
      <c r="E218" s="56"/>
      <c r="F218" s="10"/>
      <c r="G218" s="16"/>
      <c r="H218" s="50" t="s">
        <v>15</v>
      </c>
      <c r="I218" s="50" t="str">
        <f t="shared" si="64"/>
        <v/>
      </c>
      <c r="J218" s="5">
        <f t="shared" si="65"/>
        <v>0</v>
      </c>
      <c r="K218" s="5"/>
      <c r="L218" s="2" t="str">
        <f t="shared" si="66"/>
        <v>○</v>
      </c>
      <c r="M218" s="2" t="str">
        <f t="shared" si="67"/>
        <v>×</v>
      </c>
      <c r="N218" s="2" t="str">
        <f t="shared" si="68"/>
        <v>○</v>
      </c>
      <c r="O218" s="3">
        <f t="shared" si="69"/>
        <v>0</v>
      </c>
      <c r="P218" s="3" t="s">
        <v>12</v>
      </c>
      <c r="Q218" s="3" t="s">
        <v>14</v>
      </c>
      <c r="R218" s="2" t="str">
        <f t="shared" si="70"/>
        <v>○</v>
      </c>
      <c r="S218" s="3">
        <f t="shared" si="71"/>
        <v>0</v>
      </c>
      <c r="T218" s="3" t="s">
        <v>12</v>
      </c>
      <c r="U218" s="3" t="s">
        <v>14</v>
      </c>
      <c r="V218" s="1"/>
    </row>
    <row r="219" spans="1:22" ht="45" customHeight="1">
      <c r="A219" s="15"/>
      <c r="B219" s="11"/>
      <c r="C219" s="7"/>
      <c r="D219" s="7"/>
      <c r="E219" s="56"/>
      <c r="F219" s="10"/>
      <c r="G219" s="16"/>
      <c r="H219" s="50" t="s">
        <v>15</v>
      </c>
      <c r="I219" s="50" t="str">
        <f t="shared" si="64"/>
        <v/>
      </c>
      <c r="J219" s="5">
        <f t="shared" si="65"/>
        <v>0</v>
      </c>
      <c r="K219" s="5"/>
      <c r="L219" s="2" t="str">
        <f t="shared" si="66"/>
        <v>○</v>
      </c>
      <c r="M219" s="2" t="str">
        <f t="shared" si="67"/>
        <v>×</v>
      </c>
      <c r="N219" s="2" t="str">
        <f t="shared" si="68"/>
        <v>○</v>
      </c>
      <c r="O219" s="3">
        <f t="shared" si="69"/>
        <v>0</v>
      </c>
      <c r="P219" s="3" t="s">
        <v>12</v>
      </c>
      <c r="Q219" s="3" t="s">
        <v>14</v>
      </c>
      <c r="R219" s="2" t="str">
        <f t="shared" si="70"/>
        <v>○</v>
      </c>
      <c r="S219" s="3">
        <f t="shared" si="71"/>
        <v>0</v>
      </c>
      <c r="T219" s="3" t="s">
        <v>12</v>
      </c>
      <c r="U219" s="3" t="s">
        <v>14</v>
      </c>
      <c r="V219" s="1"/>
    </row>
    <row r="220" spans="1:22" ht="45" customHeight="1">
      <c r="A220" s="15"/>
      <c r="B220" s="11"/>
      <c r="C220" s="7"/>
      <c r="D220" s="7"/>
      <c r="E220" s="56"/>
      <c r="F220" s="10"/>
      <c r="G220" s="16"/>
      <c r="H220" s="50" t="s">
        <v>15</v>
      </c>
      <c r="I220" s="50" t="str">
        <f t="shared" si="64"/>
        <v/>
      </c>
      <c r="J220" s="5">
        <f t="shared" si="65"/>
        <v>0</v>
      </c>
      <c r="K220" s="5"/>
      <c r="L220" s="2" t="str">
        <f t="shared" si="66"/>
        <v>○</v>
      </c>
      <c r="M220" s="2" t="str">
        <f t="shared" si="67"/>
        <v>×</v>
      </c>
      <c r="N220" s="2" t="str">
        <f t="shared" si="68"/>
        <v>○</v>
      </c>
      <c r="O220" s="3">
        <f t="shared" si="69"/>
        <v>0</v>
      </c>
      <c r="P220" s="3" t="s">
        <v>12</v>
      </c>
      <c r="Q220" s="3" t="s">
        <v>14</v>
      </c>
      <c r="R220" s="2" t="str">
        <f t="shared" si="70"/>
        <v>○</v>
      </c>
      <c r="S220" s="3">
        <f t="shared" si="71"/>
        <v>0</v>
      </c>
      <c r="T220" s="3" t="s">
        <v>12</v>
      </c>
      <c r="U220" s="3" t="s">
        <v>14</v>
      </c>
      <c r="V220" s="1"/>
    </row>
    <row r="221" spans="1:22" ht="45" customHeight="1">
      <c r="A221" s="15"/>
      <c r="B221" s="11"/>
      <c r="C221" s="7"/>
      <c r="D221" s="7"/>
      <c r="E221" s="56"/>
      <c r="F221" s="10"/>
      <c r="G221" s="16"/>
      <c r="H221" s="50" t="s">
        <v>15</v>
      </c>
      <c r="I221" s="50" t="str">
        <f t="shared" si="64"/>
        <v/>
      </c>
      <c r="J221" s="5">
        <f t="shared" si="65"/>
        <v>0</v>
      </c>
      <c r="K221" s="5"/>
      <c r="L221" s="2" t="str">
        <f t="shared" si="66"/>
        <v>○</v>
      </c>
      <c r="M221" s="2" t="str">
        <f t="shared" si="67"/>
        <v>×</v>
      </c>
      <c r="N221" s="2" t="str">
        <f t="shared" si="68"/>
        <v>○</v>
      </c>
      <c r="O221" s="3">
        <f t="shared" si="69"/>
        <v>0</v>
      </c>
      <c r="P221" s="3" t="s">
        <v>12</v>
      </c>
      <c r="Q221" s="3" t="s">
        <v>14</v>
      </c>
      <c r="R221" s="2" t="str">
        <f t="shared" si="70"/>
        <v>○</v>
      </c>
      <c r="S221" s="3">
        <f t="shared" si="71"/>
        <v>0</v>
      </c>
      <c r="T221" s="3" t="s">
        <v>12</v>
      </c>
      <c r="U221" s="3" t="s">
        <v>14</v>
      </c>
      <c r="V221" s="1"/>
    </row>
    <row r="222" spans="1:22" ht="45" customHeight="1">
      <c r="A222" s="15"/>
      <c r="B222" s="11"/>
      <c r="C222" s="7"/>
      <c r="D222" s="7"/>
      <c r="E222" s="56"/>
      <c r="F222" s="10"/>
      <c r="G222" s="16"/>
      <c r="H222" s="50" t="s">
        <v>15</v>
      </c>
      <c r="I222" s="50" t="str">
        <f t="shared" si="64"/>
        <v/>
      </c>
      <c r="J222" s="5">
        <f t="shared" si="65"/>
        <v>0</v>
      </c>
      <c r="K222" s="5"/>
      <c r="L222" s="2" t="str">
        <f t="shared" si="66"/>
        <v>○</v>
      </c>
      <c r="M222" s="2" t="str">
        <f t="shared" si="67"/>
        <v>×</v>
      </c>
      <c r="N222" s="2" t="str">
        <f t="shared" si="68"/>
        <v>○</v>
      </c>
      <c r="O222" s="3">
        <f t="shared" si="69"/>
        <v>0</v>
      </c>
      <c r="P222" s="3" t="s">
        <v>12</v>
      </c>
      <c r="Q222" s="3" t="s">
        <v>14</v>
      </c>
      <c r="R222" s="2" t="str">
        <f t="shared" si="70"/>
        <v>○</v>
      </c>
      <c r="S222" s="3">
        <f t="shared" si="71"/>
        <v>0</v>
      </c>
      <c r="T222" s="3" t="s">
        <v>12</v>
      </c>
      <c r="U222" s="3" t="s">
        <v>14</v>
      </c>
      <c r="V222" s="1"/>
    </row>
    <row r="223" spans="1:22" ht="45" customHeight="1">
      <c r="A223" s="15"/>
      <c r="B223" s="11"/>
      <c r="C223" s="7"/>
      <c r="D223" s="7"/>
      <c r="E223" s="56"/>
      <c r="F223" s="10"/>
      <c r="G223" s="16"/>
      <c r="H223" s="50" t="s">
        <v>15</v>
      </c>
      <c r="I223" s="50" t="str">
        <f t="shared" si="64"/>
        <v/>
      </c>
      <c r="J223" s="5">
        <f t="shared" si="65"/>
        <v>0</v>
      </c>
      <c r="K223" s="5"/>
      <c r="L223" s="2" t="str">
        <f t="shared" si="66"/>
        <v>○</v>
      </c>
      <c r="M223" s="2" t="str">
        <f t="shared" si="67"/>
        <v>×</v>
      </c>
      <c r="N223" s="2" t="str">
        <f t="shared" si="68"/>
        <v>○</v>
      </c>
      <c r="O223" s="3">
        <f t="shared" si="69"/>
        <v>0</v>
      </c>
      <c r="P223" s="3" t="s">
        <v>12</v>
      </c>
      <c r="Q223" s="3" t="s">
        <v>14</v>
      </c>
      <c r="R223" s="2" t="str">
        <f t="shared" si="70"/>
        <v>○</v>
      </c>
      <c r="S223" s="3">
        <f t="shared" si="71"/>
        <v>0</v>
      </c>
      <c r="T223" s="3" t="s">
        <v>12</v>
      </c>
      <c r="U223" s="3" t="s">
        <v>14</v>
      </c>
      <c r="V223" s="1"/>
    </row>
    <row r="224" spans="1:22" ht="45" customHeight="1">
      <c r="A224" s="15"/>
      <c r="B224" s="11"/>
      <c r="C224" s="7"/>
      <c r="D224" s="7"/>
      <c r="E224" s="56"/>
      <c r="F224" s="10"/>
      <c r="G224" s="16"/>
      <c r="H224" s="50" t="s">
        <v>15</v>
      </c>
      <c r="I224" s="50" t="str">
        <f t="shared" si="64"/>
        <v/>
      </c>
      <c r="J224" s="5">
        <f t="shared" si="65"/>
        <v>0</v>
      </c>
      <c r="K224" s="5"/>
      <c r="L224" s="2" t="str">
        <f t="shared" si="66"/>
        <v>○</v>
      </c>
      <c r="M224" s="2" t="str">
        <f t="shared" si="67"/>
        <v>×</v>
      </c>
      <c r="N224" s="2" t="str">
        <f t="shared" si="68"/>
        <v>○</v>
      </c>
      <c r="O224" s="3">
        <f t="shared" si="69"/>
        <v>0</v>
      </c>
      <c r="P224" s="3" t="s">
        <v>12</v>
      </c>
      <c r="Q224" s="3" t="s">
        <v>14</v>
      </c>
      <c r="R224" s="2" t="str">
        <f t="shared" si="70"/>
        <v>○</v>
      </c>
      <c r="S224" s="3">
        <f t="shared" si="71"/>
        <v>0</v>
      </c>
      <c r="T224" s="3" t="s">
        <v>12</v>
      </c>
      <c r="U224" s="3" t="s">
        <v>14</v>
      </c>
      <c r="V224" s="1"/>
    </row>
    <row r="225" spans="1:22" ht="45" customHeight="1">
      <c r="A225" s="15"/>
      <c r="B225" s="11"/>
      <c r="C225" s="7"/>
      <c r="D225" s="7"/>
      <c r="E225" s="56"/>
      <c r="F225" s="10"/>
      <c r="G225" s="16"/>
      <c r="H225" s="50" t="s">
        <v>15</v>
      </c>
      <c r="I225" s="50" t="str">
        <f t="shared" si="64"/>
        <v/>
      </c>
      <c r="J225" s="5">
        <f t="shared" si="65"/>
        <v>0</v>
      </c>
      <c r="K225" s="5"/>
      <c r="L225" s="2" t="str">
        <f t="shared" si="66"/>
        <v>○</v>
      </c>
      <c r="M225" s="2" t="str">
        <f t="shared" si="67"/>
        <v>×</v>
      </c>
      <c r="N225" s="2" t="str">
        <f t="shared" si="68"/>
        <v>○</v>
      </c>
      <c r="O225" s="3">
        <f t="shared" si="69"/>
        <v>0</v>
      </c>
      <c r="P225" s="3" t="s">
        <v>12</v>
      </c>
      <c r="Q225" s="3" t="s">
        <v>14</v>
      </c>
      <c r="R225" s="2" t="str">
        <f t="shared" si="70"/>
        <v>○</v>
      </c>
      <c r="S225" s="3">
        <f t="shared" si="71"/>
        <v>0</v>
      </c>
      <c r="T225" s="3" t="s">
        <v>12</v>
      </c>
      <c r="U225" s="3" t="s">
        <v>14</v>
      </c>
      <c r="V225" s="1"/>
    </row>
    <row r="226" spans="1:22" ht="45" customHeight="1">
      <c r="A226" s="15"/>
      <c r="B226" s="11"/>
      <c r="C226" s="7"/>
      <c r="D226" s="7"/>
      <c r="E226" s="56"/>
      <c r="F226" s="10"/>
      <c r="G226" s="16"/>
      <c r="H226" s="50" t="s">
        <v>15</v>
      </c>
      <c r="I226" s="50" t="str">
        <f t="shared" si="64"/>
        <v/>
      </c>
      <c r="J226" s="5">
        <f t="shared" si="65"/>
        <v>0</v>
      </c>
      <c r="K226" s="5"/>
      <c r="L226" s="2" t="str">
        <f t="shared" si="66"/>
        <v>○</v>
      </c>
      <c r="M226" s="2" t="str">
        <f t="shared" si="67"/>
        <v>×</v>
      </c>
      <c r="N226" s="2" t="str">
        <f t="shared" si="68"/>
        <v>○</v>
      </c>
      <c r="O226" s="3">
        <f t="shared" si="69"/>
        <v>0</v>
      </c>
      <c r="P226" s="3" t="s">
        <v>12</v>
      </c>
      <c r="Q226" s="3" t="s">
        <v>14</v>
      </c>
      <c r="R226" s="2" t="str">
        <f t="shared" si="70"/>
        <v>○</v>
      </c>
      <c r="S226" s="3">
        <f t="shared" si="71"/>
        <v>0</v>
      </c>
      <c r="T226" s="3" t="s">
        <v>12</v>
      </c>
      <c r="U226" s="3" t="s">
        <v>14</v>
      </c>
      <c r="V226" s="1"/>
    </row>
    <row r="227" spans="1:22" ht="45" customHeight="1">
      <c r="A227" s="15"/>
      <c r="B227" s="11"/>
      <c r="C227" s="7"/>
      <c r="D227" s="7"/>
      <c r="E227" s="56"/>
      <c r="F227" s="10"/>
      <c r="G227" s="16"/>
      <c r="H227" s="50" t="s">
        <v>15</v>
      </c>
      <c r="I227" s="50" t="str">
        <f t="shared" si="64"/>
        <v/>
      </c>
      <c r="J227" s="5">
        <f t="shared" si="65"/>
        <v>0</v>
      </c>
      <c r="K227" s="5"/>
      <c r="L227" s="2" t="str">
        <f t="shared" si="66"/>
        <v>○</v>
      </c>
      <c r="M227" s="2" t="str">
        <f t="shared" si="67"/>
        <v>×</v>
      </c>
      <c r="N227" s="2" t="str">
        <f t="shared" si="68"/>
        <v>○</v>
      </c>
      <c r="O227" s="3">
        <f t="shared" si="69"/>
        <v>0</v>
      </c>
      <c r="P227" s="3" t="s">
        <v>12</v>
      </c>
      <c r="Q227" s="3" t="s">
        <v>14</v>
      </c>
      <c r="R227" s="2" t="str">
        <f t="shared" si="70"/>
        <v>○</v>
      </c>
      <c r="S227" s="3">
        <f t="shared" si="71"/>
        <v>0</v>
      </c>
      <c r="T227" s="3" t="s">
        <v>12</v>
      </c>
      <c r="U227" s="3" t="s">
        <v>14</v>
      </c>
      <c r="V227" s="1"/>
    </row>
    <row r="228" spans="1:22" ht="45" customHeight="1">
      <c r="A228" s="15"/>
      <c r="B228" s="11"/>
      <c r="C228" s="7"/>
      <c r="D228" s="7"/>
      <c r="E228" s="56"/>
      <c r="F228" s="10"/>
      <c r="G228" s="16"/>
      <c r="H228" s="50" t="s">
        <v>15</v>
      </c>
      <c r="I228" s="50" t="str">
        <f t="shared" si="64"/>
        <v/>
      </c>
      <c r="J228" s="5">
        <f t="shared" si="65"/>
        <v>0</v>
      </c>
      <c r="K228" s="5"/>
      <c r="L228" s="2" t="str">
        <f t="shared" si="66"/>
        <v>○</v>
      </c>
      <c r="M228" s="2" t="str">
        <f t="shared" si="67"/>
        <v>×</v>
      </c>
      <c r="N228" s="2" t="str">
        <f t="shared" si="68"/>
        <v>○</v>
      </c>
      <c r="O228" s="3">
        <f t="shared" si="69"/>
        <v>0</v>
      </c>
      <c r="P228" s="3" t="s">
        <v>12</v>
      </c>
      <c r="Q228" s="3" t="s">
        <v>14</v>
      </c>
      <c r="R228" s="2" t="str">
        <f t="shared" si="70"/>
        <v>○</v>
      </c>
      <c r="S228" s="3">
        <f t="shared" si="71"/>
        <v>0</v>
      </c>
      <c r="T228" s="3" t="s">
        <v>12</v>
      </c>
      <c r="U228" s="3" t="s">
        <v>14</v>
      </c>
      <c r="V228" s="1"/>
    </row>
    <row r="229" spans="1:22" ht="45" customHeight="1">
      <c r="A229" s="15"/>
      <c r="B229" s="11"/>
      <c r="C229" s="7"/>
      <c r="D229" s="7"/>
      <c r="E229" s="56"/>
      <c r="F229" s="10"/>
      <c r="G229" s="16"/>
      <c r="H229" s="50" t="s">
        <v>15</v>
      </c>
      <c r="I229" s="50" t="str">
        <f t="shared" si="64"/>
        <v/>
      </c>
      <c r="J229" s="5">
        <f t="shared" si="65"/>
        <v>0</v>
      </c>
      <c r="K229" s="5"/>
      <c r="L229" s="2" t="str">
        <f t="shared" si="66"/>
        <v>○</v>
      </c>
      <c r="M229" s="2" t="str">
        <f t="shared" si="67"/>
        <v>×</v>
      </c>
      <c r="N229" s="2" t="str">
        <f t="shared" si="68"/>
        <v>○</v>
      </c>
      <c r="O229" s="3">
        <f t="shared" si="69"/>
        <v>0</v>
      </c>
      <c r="P229" s="3" t="s">
        <v>12</v>
      </c>
      <c r="Q229" s="3" t="s">
        <v>14</v>
      </c>
      <c r="R229" s="2" t="str">
        <f t="shared" si="70"/>
        <v>○</v>
      </c>
      <c r="S229" s="3">
        <f t="shared" si="71"/>
        <v>0</v>
      </c>
      <c r="T229" s="3" t="s">
        <v>12</v>
      </c>
      <c r="U229" s="3" t="s">
        <v>14</v>
      </c>
      <c r="V229" s="1"/>
    </row>
    <row r="230" spans="1:22" ht="45" customHeight="1">
      <c r="A230" s="15"/>
      <c r="B230" s="11"/>
      <c r="C230" s="7"/>
      <c r="D230" s="7"/>
      <c r="E230" s="56"/>
      <c r="F230" s="10"/>
      <c r="G230" s="16"/>
      <c r="H230" s="50" t="s">
        <v>15</v>
      </c>
      <c r="I230" s="50" t="str">
        <f t="shared" si="64"/>
        <v/>
      </c>
      <c r="J230" s="5">
        <f t="shared" si="65"/>
        <v>0</v>
      </c>
      <c r="K230" s="5"/>
      <c r="L230" s="2" t="str">
        <f t="shared" si="66"/>
        <v>○</v>
      </c>
      <c r="M230" s="2" t="str">
        <f t="shared" si="67"/>
        <v>×</v>
      </c>
      <c r="N230" s="2" t="str">
        <f t="shared" si="68"/>
        <v>○</v>
      </c>
      <c r="O230" s="3">
        <f t="shared" si="69"/>
        <v>0</v>
      </c>
      <c r="P230" s="3" t="s">
        <v>12</v>
      </c>
      <c r="Q230" s="3" t="s">
        <v>14</v>
      </c>
      <c r="R230" s="2" t="str">
        <f t="shared" si="70"/>
        <v>○</v>
      </c>
      <c r="S230" s="3">
        <f t="shared" si="71"/>
        <v>0</v>
      </c>
      <c r="T230" s="3" t="s">
        <v>12</v>
      </c>
      <c r="U230" s="3" t="s">
        <v>14</v>
      </c>
      <c r="V230" s="1"/>
    </row>
    <row r="231" spans="1:22" ht="45" customHeight="1">
      <c r="A231" s="15"/>
      <c r="B231" s="11"/>
      <c r="C231" s="7"/>
      <c r="D231" s="7"/>
      <c r="E231" s="56"/>
      <c r="F231" s="10"/>
      <c r="G231" s="16"/>
      <c r="H231" s="50" t="s">
        <v>15</v>
      </c>
      <c r="I231" s="50" t="str">
        <f t="shared" si="64"/>
        <v/>
      </c>
      <c r="J231" s="5">
        <f t="shared" si="65"/>
        <v>0</v>
      </c>
      <c r="K231" s="5"/>
      <c r="L231" s="2" t="str">
        <f t="shared" si="66"/>
        <v>○</v>
      </c>
      <c r="M231" s="2" t="str">
        <f t="shared" si="67"/>
        <v>×</v>
      </c>
      <c r="N231" s="2" t="str">
        <f t="shared" si="68"/>
        <v>○</v>
      </c>
      <c r="O231" s="3">
        <f t="shared" si="69"/>
        <v>0</v>
      </c>
      <c r="P231" s="3" t="s">
        <v>12</v>
      </c>
      <c r="Q231" s="3" t="s">
        <v>14</v>
      </c>
      <c r="R231" s="2" t="str">
        <f t="shared" si="70"/>
        <v>○</v>
      </c>
      <c r="S231" s="3">
        <f t="shared" si="71"/>
        <v>0</v>
      </c>
      <c r="T231" s="3" t="s">
        <v>12</v>
      </c>
      <c r="U231" s="3" t="s">
        <v>14</v>
      </c>
      <c r="V231" s="1"/>
    </row>
    <row r="232" spans="1:22" ht="45" customHeight="1">
      <c r="A232" s="15"/>
      <c r="B232" s="11"/>
      <c r="C232" s="7"/>
      <c r="D232" s="7"/>
      <c r="E232" s="56"/>
      <c r="F232" s="10"/>
      <c r="G232" s="16"/>
      <c r="H232" s="50" t="s">
        <v>15</v>
      </c>
      <c r="I232" s="50" t="str">
        <f t="shared" si="64"/>
        <v/>
      </c>
      <c r="J232" s="5">
        <f t="shared" si="65"/>
        <v>0</v>
      </c>
      <c r="K232" s="5"/>
      <c r="L232" s="2" t="str">
        <f t="shared" si="66"/>
        <v>○</v>
      </c>
      <c r="M232" s="2" t="str">
        <f t="shared" si="67"/>
        <v>×</v>
      </c>
      <c r="N232" s="2" t="str">
        <f t="shared" si="68"/>
        <v>○</v>
      </c>
      <c r="O232" s="3">
        <f t="shared" si="69"/>
        <v>0</v>
      </c>
      <c r="P232" s="3" t="s">
        <v>12</v>
      </c>
      <c r="Q232" s="3" t="s">
        <v>14</v>
      </c>
      <c r="R232" s="2" t="str">
        <f t="shared" si="70"/>
        <v>○</v>
      </c>
      <c r="S232" s="3">
        <f t="shared" si="71"/>
        <v>0</v>
      </c>
      <c r="T232" s="3" t="s">
        <v>12</v>
      </c>
      <c r="U232" s="3" t="s">
        <v>14</v>
      </c>
      <c r="V232" s="1"/>
    </row>
    <row r="233" spans="1:22" ht="45" customHeight="1">
      <c r="A233" s="15"/>
      <c r="B233" s="11"/>
      <c r="C233" s="7"/>
      <c r="D233" s="7"/>
      <c r="E233" s="56"/>
      <c r="F233" s="10"/>
      <c r="G233" s="16"/>
      <c r="H233" s="50" t="s">
        <v>15</v>
      </c>
      <c r="I233" s="50" t="str">
        <f t="shared" si="64"/>
        <v/>
      </c>
      <c r="J233" s="5">
        <f t="shared" si="65"/>
        <v>0</v>
      </c>
      <c r="K233" s="5"/>
      <c r="L233" s="2" t="str">
        <f t="shared" si="66"/>
        <v>○</v>
      </c>
      <c r="M233" s="2" t="str">
        <f t="shared" si="67"/>
        <v>×</v>
      </c>
      <c r="N233" s="2" t="str">
        <f t="shared" si="68"/>
        <v>○</v>
      </c>
      <c r="O233" s="3">
        <f t="shared" si="69"/>
        <v>0</v>
      </c>
      <c r="P233" s="3" t="s">
        <v>12</v>
      </c>
      <c r="Q233" s="3" t="s">
        <v>14</v>
      </c>
      <c r="R233" s="2" t="str">
        <f t="shared" si="70"/>
        <v>○</v>
      </c>
      <c r="S233" s="3">
        <f t="shared" si="71"/>
        <v>0</v>
      </c>
      <c r="T233" s="3" t="s">
        <v>12</v>
      </c>
      <c r="U233" s="3" t="s">
        <v>14</v>
      </c>
      <c r="V233" s="1"/>
    </row>
    <row r="234" spans="1:22" ht="45" customHeight="1">
      <c r="A234" s="15"/>
      <c r="B234" s="11"/>
      <c r="C234" s="7"/>
      <c r="D234" s="7"/>
      <c r="E234" s="56"/>
      <c r="F234" s="10"/>
      <c r="G234" s="16"/>
      <c r="H234" s="50" t="s">
        <v>15</v>
      </c>
      <c r="I234" s="50" t="str">
        <f t="shared" si="64"/>
        <v/>
      </c>
      <c r="J234" s="5">
        <f t="shared" si="65"/>
        <v>0</v>
      </c>
      <c r="K234" s="5"/>
      <c r="L234" s="2" t="str">
        <f t="shared" si="66"/>
        <v>○</v>
      </c>
      <c r="M234" s="2" t="str">
        <f t="shared" si="67"/>
        <v>×</v>
      </c>
      <c r="N234" s="2" t="str">
        <f t="shared" si="68"/>
        <v>○</v>
      </c>
      <c r="O234" s="3">
        <f t="shared" si="69"/>
        <v>0</v>
      </c>
      <c r="P234" s="3" t="s">
        <v>12</v>
      </c>
      <c r="Q234" s="3" t="s">
        <v>14</v>
      </c>
      <c r="R234" s="2" t="str">
        <f t="shared" si="70"/>
        <v>○</v>
      </c>
      <c r="S234" s="3">
        <f t="shared" si="71"/>
        <v>0</v>
      </c>
      <c r="T234" s="3" t="s">
        <v>12</v>
      </c>
      <c r="U234" s="3" t="s">
        <v>14</v>
      </c>
      <c r="V234" s="1"/>
    </row>
    <row r="235" spans="1:22" ht="45" customHeight="1">
      <c r="A235" s="15"/>
      <c r="B235" s="11"/>
      <c r="C235" s="7"/>
      <c r="D235" s="7"/>
      <c r="E235" s="56"/>
      <c r="F235" s="10"/>
      <c r="G235" s="16"/>
      <c r="H235" s="50" t="s">
        <v>15</v>
      </c>
      <c r="I235" s="50" t="str">
        <f t="shared" si="64"/>
        <v/>
      </c>
      <c r="J235" s="5">
        <f t="shared" si="65"/>
        <v>0</v>
      </c>
      <c r="K235" s="5"/>
      <c r="L235" s="2" t="str">
        <f t="shared" si="66"/>
        <v>○</v>
      </c>
      <c r="M235" s="2" t="str">
        <f t="shared" si="67"/>
        <v>×</v>
      </c>
      <c r="N235" s="2" t="str">
        <f t="shared" si="68"/>
        <v>○</v>
      </c>
      <c r="O235" s="3">
        <f t="shared" si="69"/>
        <v>0</v>
      </c>
      <c r="P235" s="3" t="s">
        <v>12</v>
      </c>
      <c r="Q235" s="3" t="s">
        <v>14</v>
      </c>
      <c r="R235" s="2" t="str">
        <f t="shared" si="70"/>
        <v>○</v>
      </c>
      <c r="S235" s="3">
        <f t="shared" si="71"/>
        <v>0</v>
      </c>
      <c r="T235" s="3" t="s">
        <v>12</v>
      </c>
      <c r="U235" s="3" t="s">
        <v>14</v>
      </c>
      <c r="V235" s="1"/>
    </row>
    <row r="236" spans="1:22" ht="45" customHeight="1">
      <c r="A236" s="15"/>
      <c r="B236" s="11"/>
      <c r="C236" s="7"/>
      <c r="D236" s="7"/>
      <c r="E236" s="56"/>
      <c r="F236" s="10"/>
      <c r="G236" s="16"/>
      <c r="H236" s="50" t="s">
        <v>15</v>
      </c>
      <c r="I236" s="50" t="str">
        <f t="shared" si="64"/>
        <v/>
      </c>
      <c r="J236" s="5">
        <f t="shared" si="65"/>
        <v>0</v>
      </c>
      <c r="K236" s="5"/>
      <c r="L236" s="2" t="str">
        <f t="shared" si="66"/>
        <v>○</v>
      </c>
      <c r="M236" s="2" t="str">
        <f t="shared" si="67"/>
        <v>×</v>
      </c>
      <c r="N236" s="2" t="str">
        <f t="shared" si="68"/>
        <v>○</v>
      </c>
      <c r="O236" s="3">
        <f t="shared" si="69"/>
        <v>0</v>
      </c>
      <c r="P236" s="3" t="s">
        <v>12</v>
      </c>
      <c r="Q236" s="3" t="s">
        <v>14</v>
      </c>
      <c r="R236" s="2" t="str">
        <f t="shared" si="70"/>
        <v>○</v>
      </c>
      <c r="S236" s="3">
        <f t="shared" si="71"/>
        <v>0</v>
      </c>
      <c r="T236" s="3" t="s">
        <v>12</v>
      </c>
      <c r="U236" s="3" t="s">
        <v>14</v>
      </c>
      <c r="V236" s="1"/>
    </row>
    <row r="237" spans="1:22" ht="45" customHeight="1">
      <c r="A237" s="15"/>
      <c r="B237" s="11"/>
      <c r="C237" s="7"/>
      <c r="D237" s="7"/>
      <c r="E237" s="56"/>
      <c r="F237" s="10"/>
      <c r="G237" s="16"/>
      <c r="H237" s="50" t="s">
        <v>15</v>
      </c>
      <c r="I237" s="50" t="str">
        <f t="shared" si="64"/>
        <v/>
      </c>
      <c r="J237" s="5">
        <f t="shared" si="65"/>
        <v>0</v>
      </c>
      <c r="K237" s="5"/>
      <c r="L237" s="2" t="str">
        <f t="shared" si="66"/>
        <v>○</v>
      </c>
      <c r="M237" s="2" t="str">
        <f t="shared" si="67"/>
        <v>×</v>
      </c>
      <c r="N237" s="2" t="str">
        <f t="shared" si="68"/>
        <v>○</v>
      </c>
      <c r="O237" s="3">
        <f t="shared" si="69"/>
        <v>0</v>
      </c>
      <c r="P237" s="3" t="s">
        <v>12</v>
      </c>
      <c r="Q237" s="3" t="s">
        <v>14</v>
      </c>
      <c r="R237" s="2" t="str">
        <f t="shared" si="70"/>
        <v>○</v>
      </c>
      <c r="S237" s="3">
        <f t="shared" si="71"/>
        <v>0</v>
      </c>
      <c r="T237" s="3" t="s">
        <v>12</v>
      </c>
      <c r="U237" s="3" t="s">
        <v>14</v>
      </c>
      <c r="V237" s="1"/>
    </row>
    <row r="238" spans="1:22" ht="45" customHeight="1">
      <c r="A238" s="15"/>
      <c r="B238" s="11"/>
      <c r="C238" s="7"/>
      <c r="D238" s="7"/>
      <c r="E238" s="56"/>
      <c r="F238" s="10"/>
      <c r="G238" s="16"/>
      <c r="H238" s="50" t="s">
        <v>15</v>
      </c>
      <c r="I238" s="50" t="str">
        <f t="shared" si="64"/>
        <v/>
      </c>
      <c r="J238" s="5">
        <f t="shared" si="65"/>
        <v>0</v>
      </c>
      <c r="K238" s="5"/>
      <c r="L238" s="2" t="str">
        <f t="shared" si="66"/>
        <v>○</v>
      </c>
      <c r="M238" s="2" t="str">
        <f t="shared" si="67"/>
        <v>×</v>
      </c>
      <c r="N238" s="2" t="str">
        <f t="shared" si="68"/>
        <v>○</v>
      </c>
      <c r="O238" s="3">
        <f t="shared" si="69"/>
        <v>0</v>
      </c>
      <c r="P238" s="3" t="s">
        <v>12</v>
      </c>
      <c r="Q238" s="3" t="s">
        <v>14</v>
      </c>
      <c r="R238" s="2" t="str">
        <f t="shared" si="70"/>
        <v>○</v>
      </c>
      <c r="S238" s="3">
        <f t="shared" si="71"/>
        <v>0</v>
      </c>
      <c r="T238" s="3" t="s">
        <v>12</v>
      </c>
      <c r="U238" s="3" t="s">
        <v>14</v>
      </c>
      <c r="V238" s="1"/>
    </row>
    <row r="239" spans="1:22" ht="45" customHeight="1">
      <c r="A239" s="15"/>
      <c r="B239" s="11"/>
      <c r="C239" s="7"/>
      <c r="D239" s="7"/>
      <c r="E239" s="56"/>
      <c r="F239" s="10"/>
      <c r="G239" s="16"/>
      <c r="H239" s="50" t="s">
        <v>15</v>
      </c>
      <c r="I239" s="50" t="str">
        <f t="shared" si="64"/>
        <v/>
      </c>
      <c r="J239" s="5">
        <f t="shared" si="65"/>
        <v>0</v>
      </c>
      <c r="K239" s="5"/>
      <c r="L239" s="2" t="str">
        <f t="shared" si="66"/>
        <v>○</v>
      </c>
      <c r="M239" s="2" t="str">
        <f t="shared" si="67"/>
        <v>×</v>
      </c>
      <c r="N239" s="2" t="str">
        <f t="shared" si="68"/>
        <v>○</v>
      </c>
      <c r="O239" s="3">
        <f t="shared" si="69"/>
        <v>0</v>
      </c>
      <c r="P239" s="3" t="s">
        <v>12</v>
      </c>
      <c r="Q239" s="3" t="s">
        <v>14</v>
      </c>
      <c r="R239" s="2" t="str">
        <f t="shared" si="70"/>
        <v>○</v>
      </c>
      <c r="S239" s="3">
        <f t="shared" si="71"/>
        <v>0</v>
      </c>
      <c r="T239" s="3" t="s">
        <v>12</v>
      </c>
      <c r="U239" s="3" t="s">
        <v>14</v>
      </c>
      <c r="V239" s="1"/>
    </row>
    <row r="240" spans="1:22" ht="45" customHeight="1">
      <c r="A240" s="15"/>
      <c r="B240" s="11"/>
      <c r="C240" s="7"/>
      <c r="D240" s="7"/>
      <c r="E240" s="56"/>
      <c r="F240" s="10"/>
      <c r="G240" s="16"/>
      <c r="H240" s="50" t="s">
        <v>15</v>
      </c>
      <c r="I240" s="50" t="str">
        <f t="shared" si="64"/>
        <v/>
      </c>
      <c r="J240" s="5">
        <f t="shared" si="65"/>
        <v>0</v>
      </c>
      <c r="K240" s="5"/>
      <c r="L240" s="2" t="str">
        <f t="shared" si="66"/>
        <v>○</v>
      </c>
      <c r="M240" s="2" t="str">
        <f t="shared" si="67"/>
        <v>×</v>
      </c>
      <c r="N240" s="2" t="str">
        <f t="shared" si="68"/>
        <v>○</v>
      </c>
      <c r="O240" s="3">
        <f t="shared" si="69"/>
        <v>0</v>
      </c>
      <c r="P240" s="3" t="s">
        <v>12</v>
      </c>
      <c r="Q240" s="3" t="s">
        <v>14</v>
      </c>
      <c r="R240" s="2" t="str">
        <f t="shared" si="70"/>
        <v>○</v>
      </c>
      <c r="S240" s="3">
        <f t="shared" si="71"/>
        <v>0</v>
      </c>
      <c r="T240" s="3" t="s">
        <v>12</v>
      </c>
      <c r="U240" s="3" t="s">
        <v>14</v>
      </c>
      <c r="V240" s="1"/>
    </row>
    <row r="241" spans="1:22" ht="45" customHeight="1">
      <c r="A241" s="15"/>
      <c r="B241" s="11"/>
      <c r="C241" s="7"/>
      <c r="D241" s="7"/>
      <c r="E241" s="56"/>
      <c r="F241" s="10"/>
      <c r="G241" s="16"/>
      <c r="H241" s="50" t="s">
        <v>15</v>
      </c>
      <c r="I241" s="50" t="str">
        <f t="shared" si="64"/>
        <v/>
      </c>
      <c r="J241" s="5">
        <f t="shared" si="65"/>
        <v>0</v>
      </c>
      <c r="K241" s="5"/>
      <c r="L241" s="2" t="str">
        <f t="shared" si="66"/>
        <v>○</v>
      </c>
      <c r="M241" s="2" t="str">
        <f t="shared" si="67"/>
        <v>×</v>
      </c>
      <c r="N241" s="2" t="str">
        <f t="shared" si="68"/>
        <v>○</v>
      </c>
      <c r="O241" s="3">
        <f t="shared" si="69"/>
        <v>0</v>
      </c>
      <c r="P241" s="3" t="s">
        <v>12</v>
      </c>
      <c r="Q241" s="3" t="s">
        <v>14</v>
      </c>
      <c r="R241" s="2" t="str">
        <f t="shared" si="70"/>
        <v>○</v>
      </c>
      <c r="S241" s="3">
        <f t="shared" si="71"/>
        <v>0</v>
      </c>
      <c r="T241" s="3" t="s">
        <v>12</v>
      </c>
      <c r="U241" s="3" t="s">
        <v>14</v>
      </c>
      <c r="V241" s="1"/>
    </row>
    <row r="242" spans="1:22" ht="45" customHeight="1">
      <c r="A242" s="15"/>
      <c r="B242" s="11"/>
      <c r="C242" s="7"/>
      <c r="D242" s="7"/>
      <c r="E242" s="56"/>
      <c r="F242" s="10"/>
      <c r="G242" s="16"/>
      <c r="H242" s="50" t="s">
        <v>15</v>
      </c>
      <c r="I242" s="50" t="str">
        <f t="shared" si="64"/>
        <v/>
      </c>
      <c r="J242" s="5">
        <f t="shared" si="65"/>
        <v>0</v>
      </c>
      <c r="K242" s="5"/>
      <c r="L242" s="2" t="str">
        <f t="shared" si="66"/>
        <v>○</v>
      </c>
      <c r="M242" s="2" t="str">
        <f t="shared" si="67"/>
        <v>×</v>
      </c>
      <c r="N242" s="2" t="str">
        <f t="shared" si="68"/>
        <v>○</v>
      </c>
      <c r="O242" s="3">
        <f t="shared" si="69"/>
        <v>0</v>
      </c>
      <c r="P242" s="3" t="s">
        <v>12</v>
      </c>
      <c r="Q242" s="3" t="s">
        <v>14</v>
      </c>
      <c r="R242" s="2" t="str">
        <f t="shared" si="70"/>
        <v>○</v>
      </c>
      <c r="S242" s="3">
        <f t="shared" si="71"/>
        <v>0</v>
      </c>
      <c r="T242" s="3" t="s">
        <v>12</v>
      </c>
      <c r="U242" s="3" t="s">
        <v>14</v>
      </c>
      <c r="V242" s="1"/>
    </row>
    <row r="243" spans="1:22" ht="45" customHeight="1">
      <c r="A243" s="15"/>
      <c r="B243" s="11"/>
      <c r="C243" s="7"/>
      <c r="D243" s="7"/>
      <c r="E243" s="56"/>
      <c r="F243" s="10"/>
      <c r="G243" s="16"/>
      <c r="H243" s="50" t="s">
        <v>15</v>
      </c>
      <c r="I243" s="50" t="str">
        <f t="shared" si="64"/>
        <v/>
      </c>
      <c r="J243" s="5">
        <f t="shared" si="65"/>
        <v>0</v>
      </c>
      <c r="K243" s="5"/>
      <c r="L243" s="2" t="str">
        <f t="shared" si="66"/>
        <v>○</v>
      </c>
      <c r="M243" s="2" t="str">
        <f t="shared" si="67"/>
        <v>×</v>
      </c>
      <c r="N243" s="2" t="str">
        <f t="shared" si="68"/>
        <v>○</v>
      </c>
      <c r="O243" s="3">
        <f t="shared" si="69"/>
        <v>0</v>
      </c>
      <c r="P243" s="3" t="s">
        <v>12</v>
      </c>
      <c r="Q243" s="3" t="s">
        <v>14</v>
      </c>
      <c r="R243" s="2" t="str">
        <f t="shared" si="70"/>
        <v>○</v>
      </c>
      <c r="S243" s="3">
        <f t="shared" si="71"/>
        <v>0</v>
      </c>
      <c r="T243" s="3" t="s">
        <v>12</v>
      </c>
      <c r="U243" s="3" t="s">
        <v>14</v>
      </c>
      <c r="V243" s="1"/>
    </row>
    <row r="244" spans="1:22" ht="45" customHeight="1">
      <c r="A244" s="15"/>
      <c r="B244" s="11"/>
      <c r="C244" s="7"/>
      <c r="D244" s="7"/>
      <c r="E244" s="56"/>
      <c r="F244" s="10"/>
      <c r="G244" s="16"/>
      <c r="H244" s="50" t="s">
        <v>15</v>
      </c>
      <c r="I244" s="50" t="str">
        <f t="shared" si="64"/>
        <v/>
      </c>
      <c r="J244" s="5">
        <f t="shared" si="65"/>
        <v>0</v>
      </c>
      <c r="K244" s="5"/>
      <c r="L244" s="2" t="str">
        <f t="shared" si="66"/>
        <v>○</v>
      </c>
      <c r="M244" s="2" t="str">
        <f t="shared" si="67"/>
        <v>×</v>
      </c>
      <c r="N244" s="2" t="str">
        <f t="shared" si="68"/>
        <v>○</v>
      </c>
      <c r="O244" s="3">
        <f t="shared" si="69"/>
        <v>0</v>
      </c>
      <c r="P244" s="3" t="s">
        <v>12</v>
      </c>
      <c r="Q244" s="3" t="s">
        <v>14</v>
      </c>
      <c r="R244" s="2" t="str">
        <f t="shared" si="70"/>
        <v>○</v>
      </c>
      <c r="S244" s="3">
        <f t="shared" si="71"/>
        <v>0</v>
      </c>
      <c r="T244" s="3" t="s">
        <v>12</v>
      </c>
      <c r="U244" s="3" t="s">
        <v>14</v>
      </c>
      <c r="V244" s="1"/>
    </row>
    <row r="245" spans="1:22" ht="45" customHeight="1">
      <c r="A245" s="15"/>
      <c r="B245" s="11"/>
      <c r="C245" s="7"/>
      <c r="D245" s="7"/>
      <c r="E245" s="56"/>
      <c r="F245" s="10"/>
      <c r="G245" s="16"/>
      <c r="H245" s="50" t="s">
        <v>15</v>
      </c>
      <c r="I245" s="50" t="str">
        <f t="shared" si="64"/>
        <v/>
      </c>
      <c r="J245" s="5">
        <f t="shared" si="65"/>
        <v>0</v>
      </c>
      <c r="K245" s="5"/>
      <c r="L245" s="2" t="str">
        <f t="shared" si="66"/>
        <v>○</v>
      </c>
      <c r="M245" s="2" t="str">
        <f t="shared" si="67"/>
        <v>×</v>
      </c>
      <c r="N245" s="2" t="str">
        <f t="shared" si="68"/>
        <v>○</v>
      </c>
      <c r="O245" s="3">
        <f t="shared" si="69"/>
        <v>0</v>
      </c>
      <c r="P245" s="3" t="s">
        <v>12</v>
      </c>
      <c r="Q245" s="3" t="s">
        <v>14</v>
      </c>
      <c r="R245" s="2" t="str">
        <f t="shared" si="70"/>
        <v>○</v>
      </c>
      <c r="S245" s="3">
        <f t="shared" si="71"/>
        <v>0</v>
      </c>
      <c r="T245" s="3" t="s">
        <v>12</v>
      </c>
      <c r="U245" s="3" t="s">
        <v>14</v>
      </c>
      <c r="V245" s="1"/>
    </row>
    <row r="246" spans="1:22" ht="45" customHeight="1">
      <c r="A246" s="15"/>
      <c r="B246" s="11"/>
      <c r="C246" s="7"/>
      <c r="D246" s="7"/>
      <c r="E246" s="56"/>
      <c r="F246" s="10"/>
      <c r="G246" s="16"/>
      <c r="H246" s="50" t="s">
        <v>15</v>
      </c>
      <c r="I246" s="50" t="str">
        <f t="shared" si="64"/>
        <v/>
      </c>
      <c r="J246" s="5">
        <f t="shared" si="65"/>
        <v>0</v>
      </c>
      <c r="K246" s="5"/>
      <c r="L246" s="2" t="str">
        <f t="shared" si="66"/>
        <v>○</v>
      </c>
      <c r="M246" s="2" t="str">
        <f t="shared" si="67"/>
        <v>×</v>
      </c>
      <c r="N246" s="2" t="str">
        <f t="shared" si="68"/>
        <v>○</v>
      </c>
      <c r="O246" s="3">
        <f t="shared" si="69"/>
        <v>0</v>
      </c>
      <c r="P246" s="3" t="s">
        <v>12</v>
      </c>
      <c r="Q246" s="3" t="s">
        <v>14</v>
      </c>
      <c r="R246" s="2" t="str">
        <f t="shared" si="70"/>
        <v>○</v>
      </c>
      <c r="S246" s="3">
        <f t="shared" si="71"/>
        <v>0</v>
      </c>
      <c r="T246" s="3" t="s">
        <v>12</v>
      </c>
      <c r="U246" s="3" t="s">
        <v>14</v>
      </c>
      <c r="V246" s="1"/>
    </row>
    <row r="247" spans="1:22" ht="45" customHeight="1">
      <c r="A247" s="15"/>
      <c r="B247" s="11"/>
      <c r="C247" s="7"/>
      <c r="D247" s="7"/>
      <c r="E247" s="56"/>
      <c r="F247" s="10"/>
      <c r="G247" s="16"/>
      <c r="H247" s="50" t="s">
        <v>15</v>
      </c>
      <c r="I247" s="50" t="str">
        <f t="shared" si="64"/>
        <v/>
      </c>
      <c r="J247" s="5">
        <f t="shared" si="65"/>
        <v>0</v>
      </c>
      <c r="K247" s="5"/>
      <c r="L247" s="2" t="str">
        <f t="shared" si="66"/>
        <v>○</v>
      </c>
      <c r="M247" s="2" t="str">
        <f t="shared" si="67"/>
        <v>×</v>
      </c>
      <c r="N247" s="2" t="str">
        <f t="shared" si="68"/>
        <v>○</v>
      </c>
      <c r="O247" s="3">
        <f t="shared" si="69"/>
        <v>0</v>
      </c>
      <c r="P247" s="3" t="s">
        <v>12</v>
      </c>
      <c r="Q247" s="3" t="s">
        <v>14</v>
      </c>
      <c r="R247" s="2" t="str">
        <f t="shared" si="70"/>
        <v>○</v>
      </c>
      <c r="S247" s="3">
        <f t="shared" si="71"/>
        <v>0</v>
      </c>
      <c r="T247" s="3" t="s">
        <v>12</v>
      </c>
      <c r="U247" s="3" t="s">
        <v>14</v>
      </c>
      <c r="V247" s="1"/>
    </row>
    <row r="248" spans="1:22" ht="45" customHeight="1">
      <c r="A248" s="15"/>
      <c r="B248" s="11"/>
      <c r="C248" s="7"/>
      <c r="D248" s="7"/>
      <c r="E248" s="56"/>
      <c r="F248" s="10"/>
      <c r="G248" s="16"/>
      <c r="H248" s="50" t="s">
        <v>15</v>
      </c>
      <c r="I248" s="50" t="str">
        <f t="shared" si="64"/>
        <v/>
      </c>
      <c r="J248" s="5">
        <f t="shared" si="65"/>
        <v>0</v>
      </c>
      <c r="K248" s="5"/>
      <c r="L248" s="2" t="str">
        <f t="shared" si="66"/>
        <v>○</v>
      </c>
      <c r="M248" s="2" t="str">
        <f t="shared" si="67"/>
        <v>×</v>
      </c>
      <c r="N248" s="2" t="str">
        <f t="shared" si="68"/>
        <v>○</v>
      </c>
      <c r="O248" s="3">
        <f t="shared" si="69"/>
        <v>0</v>
      </c>
      <c r="P248" s="3" t="s">
        <v>12</v>
      </c>
      <c r="Q248" s="3" t="s">
        <v>14</v>
      </c>
      <c r="R248" s="2" t="str">
        <f t="shared" si="70"/>
        <v>○</v>
      </c>
      <c r="S248" s="3">
        <f t="shared" si="71"/>
        <v>0</v>
      </c>
      <c r="T248" s="3" t="s">
        <v>12</v>
      </c>
      <c r="U248" s="3" t="s">
        <v>14</v>
      </c>
      <c r="V248" s="1"/>
    </row>
  </sheetData>
  <autoFilter ref="A5:U248">
    <filterColumn colId="13" showButton="0"/>
    <filterColumn colId="14" showButton="0"/>
    <filterColumn colId="15" showButton="0"/>
    <filterColumn colId="17" showButton="0"/>
    <filterColumn colId="18" showButton="0"/>
    <filterColumn colId="19" showButton="0"/>
    <sortState ref="A231:U13721">
      <sortCondition ref="C229:C13722"/>
    </sortState>
  </autoFilter>
  <mergeCells count="4">
    <mergeCell ref="F2:G2"/>
    <mergeCell ref="A3:G3"/>
    <mergeCell ref="N5:Q5"/>
    <mergeCell ref="R5:U5"/>
  </mergeCells>
  <phoneticPr fontId="4"/>
  <dataValidations count="1">
    <dataValidation type="list" allowBlank="1" sqref="F167:F179 F139:F157 F28 F129:F131">
      <formula1>"一般,指名,比随,特随,公募,非公募"</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Sheet1!$A$1:$A$4</xm:f>
          </x14:formula1>
          <xm:sqref>F29:F128 F6:F15 F17:F27</xm:sqref>
        </x14:dataValidation>
        <x14:dataValidation type="list" allowBlank="1" showInputMessage="1" showErrorMessage="1">
          <x14:formula1>
            <xm:f>Sheet1!$B$1</xm:f>
          </x14:formula1>
          <xm:sqref>G29:G128 G6:G27</xm:sqref>
        </x14:dataValidation>
        <x14:dataValidation type="list" allowBlank="1" showInputMessage="1" showErrorMessage="1">
          <x14:formula1>
            <xm:f>Sheet1!$A$1:$A$5</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3" sqref="B23"/>
    </sheetView>
  </sheetViews>
  <sheetFormatPr defaultRowHeight="13.5"/>
  <sheetData>
    <row r="1" spans="1:2">
      <c r="A1" t="s">
        <v>219</v>
      </c>
      <c r="B1" t="s">
        <v>225</v>
      </c>
    </row>
    <row r="2" spans="1:2">
      <c r="A2" t="s">
        <v>220</v>
      </c>
    </row>
    <row r="3" spans="1:2">
      <c r="A3" t="s">
        <v>221</v>
      </c>
    </row>
    <row r="4" spans="1:2">
      <c r="A4" t="s">
        <v>222</v>
      </c>
    </row>
    <row r="5" spans="1:2" ht="27">
      <c r="A5" s="58" t="s">
        <v>264</v>
      </c>
    </row>
  </sheetData>
  <phoneticPr fontId="3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R1一般会計</vt:lpstr>
      <vt:lpstr>H30一般会計</vt:lpstr>
      <vt:lpstr>Sheet1</vt:lpstr>
      <vt:lpstr>H30一般会計!Print_Area</vt:lpstr>
      <vt:lpstr>'R1一般会計'!Print_Area</vt:lpstr>
      <vt:lpstr>H30一般会計!Print_Titles</vt:lpstr>
      <vt:lpstr>'R1一般会計'!Print_Titles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2020-10-22T02:30:12Z</dcterms:created>
  <dcterms:modified xsi:type="dcterms:W3CDTF">2020-10-23T02:55:32Z</dcterms:modified>
</cp:coreProperties>
</file>