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40" tabRatio="747" activeTab="0"/>
  </bookViews>
  <sheets>
    <sheet name="億円（12月）" sheetId="1" r:id="rId1"/>
    <sheet name="千円（12月）" sheetId="2" state="hidden" r:id="rId2"/>
  </sheets>
  <externalReferences>
    <externalReference r:id="rId5"/>
  </externalReferences>
  <definedNames>
    <definedName name="_xlnm.Print_Area" localSheetId="0">'億円（12月）'!$A$1:$K$40</definedName>
  </definedNames>
  <calcPr fullCalcOnLoad="1"/>
</workbook>
</file>

<file path=xl/sharedStrings.xml><?xml version="1.0" encoding="utf-8"?>
<sst xmlns="http://schemas.openxmlformats.org/spreadsheetml/2006/main" count="77" uniqueCount="66">
  <si>
    <t>その他</t>
  </si>
  <si>
    <t>計</t>
  </si>
  <si>
    <t>府支出金</t>
  </si>
  <si>
    <t>歳　出</t>
  </si>
  <si>
    <t>特　定　財　源</t>
  </si>
  <si>
    <t>一般財源</t>
  </si>
  <si>
    <t>国庫支出金</t>
  </si>
  <si>
    <t>　令和元年度</t>
  </si>
  <si>
    <t>令和２年度</t>
  </si>
  <si>
    <t>　当初予算（学校給食費の無償化）</t>
  </si>
  <si>
    <t>補正予算</t>
  </si>
  <si>
    <r>
      <t xml:space="preserve">第１回
</t>
    </r>
    <r>
      <rPr>
        <sz val="16"/>
        <color indexed="8"/>
        <rFont val="游明朝"/>
        <family val="1"/>
      </rPr>
      <t>（急施）</t>
    </r>
  </si>
  <si>
    <t>休業要請支援金</t>
  </si>
  <si>
    <r>
      <t xml:space="preserve">第２回
</t>
    </r>
    <r>
      <rPr>
        <sz val="16"/>
        <color indexed="8"/>
        <rFont val="游明朝"/>
        <family val="1"/>
      </rPr>
      <t>（急施）</t>
    </r>
  </si>
  <si>
    <t>特別定額給付金</t>
  </si>
  <si>
    <t>第３回</t>
  </si>
  <si>
    <t>感染拡大防止の取組、生活に困っている方への支援など</t>
  </si>
  <si>
    <r>
      <t xml:space="preserve">第４回
</t>
    </r>
    <r>
      <rPr>
        <sz val="16"/>
        <color indexed="8"/>
        <rFont val="游明朝"/>
        <family val="1"/>
      </rPr>
      <t>（急施）</t>
    </r>
  </si>
  <si>
    <t>ひとり親世帯への臨時特別給付金</t>
  </si>
  <si>
    <t>第６回</t>
  </si>
  <si>
    <t>営業時間短縮協力金 &lt;大阪ミナミ地区の一部区域&gt;（8月6日～8月20日）</t>
  </si>
  <si>
    <t>第７回</t>
  </si>
  <si>
    <t>感染拡大防止の取組、生活に困っている方への支援など</t>
  </si>
  <si>
    <t>地方創生臨時交付金の計上</t>
  </si>
  <si>
    <t>第９回</t>
  </si>
  <si>
    <t>営業時間短縮協力金 &lt;北・中央区&gt;
（11月27日～12月15日）</t>
  </si>
  <si>
    <t>第10回
（急施）</t>
  </si>
  <si>
    <t>営業時間短縮協力金 &lt;市内全域&gt;
（12月16日～12月29日）</t>
  </si>
  <si>
    <t>第11回
（急施）</t>
  </si>
  <si>
    <t>営業時間短縮協力金 &lt;市内全域&gt;
（12月30日～1月11日）</t>
  </si>
  <si>
    <t>第12回
（急施）</t>
  </si>
  <si>
    <t>新型コロナウイルスワクチン接種
事業</t>
  </si>
  <si>
    <t>第13回</t>
  </si>
  <si>
    <t>感染拡大防止の取組、社会経済活動の回復に向けた取組など</t>
  </si>
  <si>
    <t>執行状況の精査等による減額</t>
  </si>
  <si>
    <t>小　　　計</t>
  </si>
  <si>
    <t>令和元年度・令和２年度　合計</t>
  </si>
  <si>
    <t>　※ 端数調整の関係上、合計と内訳が一致しない場合がある</t>
  </si>
  <si>
    <t>≪一般会計≫大阪市新型コロナウイルス感染症緊急対策における財政規模</t>
  </si>
  <si>
    <t>（単位：千円）</t>
  </si>
  <si>
    <t>国　庫</t>
  </si>
  <si>
    <t>府　費</t>
  </si>
  <si>
    <t>そ の 他</t>
  </si>
  <si>
    <t>税　等</t>
  </si>
  <si>
    <t>令和元年度実行対応分</t>
  </si>
  <si>
    <t>　当初予算（学校給食無償化前倒し）</t>
  </si>
  <si>
    <t>第１回</t>
  </si>
  <si>
    <t>第２回</t>
  </si>
  <si>
    <t>第４回</t>
  </si>
  <si>
    <t>ひとり親世帯への臨時特別
給付金</t>
  </si>
  <si>
    <t>営業時間短縮協力金＜ミナミ＞
（8月6日～8月20日）</t>
  </si>
  <si>
    <t>感染拡大防止の取組、生活に
困っている方への支援など</t>
  </si>
  <si>
    <t>地方創生臨時交付金の追加</t>
  </si>
  <si>
    <t>営業時間短縮協力金＜北・中央区＞</t>
  </si>
  <si>
    <t>第10回</t>
  </si>
  <si>
    <t>営業時間短縮協力金</t>
  </si>
  <si>
    <t>第11回</t>
  </si>
  <si>
    <t>第12回</t>
  </si>
  <si>
    <t>新型コロナウイルスワクチン
接種事業</t>
  </si>
  <si>
    <t>執行状況の精査等による減額</t>
  </si>
  <si>
    <t>　実行対応分</t>
  </si>
  <si>
    <t>　今後所要額</t>
  </si>
  <si>
    <t>合　　　　計</t>
  </si>
  <si>
    <t>≪一般会計≫大阪市新型コロナウイルス感染症緊急対策における財政規模（令和3年3月現在）</t>
  </si>
  <si>
    <t>地方創生臨時交付金の追加計上</t>
  </si>
  <si>
    <t>地方創生臨時交付金の計上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</si>
</sst>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_ "/>
    <numFmt numFmtId="179" formatCode="0;&quot;△ &quot;0"/>
    <numFmt numFmtId="180" formatCode="#,##0_ ;[Red]\-#,##0\ "/>
    <numFmt numFmtId="181" formatCode="#,##0.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&quot;人&quot;;&quot;△&quot;#,##0&quot;人&quot;"/>
    <numFmt numFmtId="187" formatCode="[$€-2]\ #,##0.00_);[Red]\([$€-2]\ #,##0.00\)"/>
    <numFmt numFmtId="188" formatCode="#,##0;&quot;▲ &quot;#,##0"/>
    <numFmt numFmtId="189" formatCode="#,##0.0;&quot;▲ &quot;#,##0.0"/>
    <numFmt numFmtId="190" formatCode="#,##0.00_);[Red]\(#,##0.00\)"/>
    <numFmt numFmtId="191" formatCode="0.00_);[Red]\(0.00\)"/>
    <numFmt numFmtId="192" formatCode="#,##0.0;&quot;△ &quot;#,##0.0"/>
    <numFmt numFmtId="193" formatCode="0.0_);[Red]\(0.0\)"/>
    <numFmt numFmtId="194" formatCode="#,##0.000;&quot;△ &quot;#,##0.000"/>
    <numFmt numFmtId="195" formatCode="#,##0;&quot;△ &quot;#,##0;&quot;-&quot;"/>
    <numFmt numFmtId="196" formatCode="#,##0\ ;&quot;△&quot;#,##0\ "/>
    <numFmt numFmtId="197" formatCode="#,##0_ ;&quot;△&quot;#,##0\ "/>
    <numFmt numFmtId="198" formatCode="#,##0.0_ ;&quot;△&quot;#,##0.0\ "/>
    <numFmt numFmtId="199" formatCode="0&quot;ペ&quot;&quot;ー&quot;&quot;ジ&quot;_ "/>
    <numFmt numFmtId="200" formatCode="#,##0&quot;頁&quot;;&quot;△ &quot;#,##0&quot;頁&quot;"/>
    <numFmt numFmtId="201" formatCode="#,##0.0;[Red]\-#,##0.0"/>
    <numFmt numFmtId="202" formatCode="#,##0.0;&quot;△&quot;#,##0.0"/>
    <numFmt numFmtId="203" formatCode="\(#,##0.0\);\(&quot;△&quot;#,##0.0\)"/>
    <numFmt numFmtId="204" formatCode="#,##0.00_ ;[Red]\-#,##0.00\ "/>
    <numFmt numFmtId="205" formatCode="#,##0\ ;&quot;△&quot;#,##0\ ;\-"/>
    <numFmt numFmtId="206" formatCode="#,##0\ ;&quot;△&quot;#,##0\ ;\-\ "/>
    <numFmt numFmtId="207" formatCode="0.000%"/>
    <numFmt numFmtId="208" formatCode="0_);[Red]\(0\)"/>
    <numFmt numFmtId="209" formatCode="#,##0_);[Red]\(#,##0\)"/>
    <numFmt numFmtId="210" formatCode="#,##0;\△#,##0"/>
    <numFmt numFmtId="211" formatCode="#,##0\ &quot;億&quot;&quot;円&quot;;\△#,##0"/>
    <numFmt numFmtId="212" formatCode="#,##0\ &quot;億&quot;&quot;円&quot;;\△#,##0\ &quot;億&quot;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游明朝"/>
      <family val="1"/>
    </font>
    <font>
      <b/>
      <sz val="18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sz val="14"/>
      <color indexed="8"/>
      <name val="游明朝"/>
      <family val="1"/>
    </font>
    <font>
      <sz val="11"/>
      <color indexed="8"/>
      <name val="游明朝"/>
      <family val="1"/>
    </font>
    <font>
      <b/>
      <sz val="16"/>
      <color indexed="8"/>
      <name val="游ゴシック"/>
      <family val="3"/>
    </font>
    <font>
      <sz val="1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游明朝"/>
      <family val="1"/>
    </font>
    <font>
      <b/>
      <sz val="18"/>
      <color theme="1"/>
      <name val="游ゴシック"/>
      <family val="3"/>
    </font>
    <font>
      <sz val="16"/>
      <color theme="1"/>
      <name val="游明朝"/>
      <family val="1"/>
    </font>
    <font>
      <b/>
      <u val="single"/>
      <sz val="16"/>
      <color theme="1"/>
      <name val="游ゴシック"/>
      <family val="3"/>
    </font>
    <font>
      <sz val="14"/>
      <color theme="1"/>
      <name val="游明朝"/>
      <family val="1"/>
    </font>
    <font>
      <sz val="11"/>
      <color theme="1"/>
      <name val="游明朝"/>
      <family val="1"/>
    </font>
    <font>
      <b/>
      <sz val="16"/>
      <color theme="1"/>
      <name val="游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ck"/>
      <top>
        <color indexed="63"/>
      </top>
      <bottom style="double"/>
    </border>
    <border>
      <left style="medium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ck"/>
      <top style="double"/>
      <bottom style="thin"/>
    </border>
    <border>
      <left style="thin"/>
      <right/>
      <top style="thin"/>
      <bottom style="dotted"/>
    </border>
    <border>
      <left style="hair"/>
      <right style="medium"/>
      <top style="thin"/>
      <bottom style="dotted"/>
    </border>
    <border>
      <left style="medium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ck"/>
      <top style="thin"/>
      <bottom style="dotted"/>
    </border>
    <border>
      <left style="thin"/>
      <right/>
      <top style="dotted"/>
      <bottom style="dotted"/>
    </border>
    <border>
      <left style="hair"/>
      <right style="medium"/>
      <top style="dotted"/>
      <bottom style="dotted"/>
    </border>
    <border>
      <left style="medium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/>
      <right style="thick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/>
      <top style="dotted"/>
      <bottom style="hair"/>
    </border>
    <border>
      <left style="double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double"/>
      <top style="dotted"/>
      <bottom style="hair"/>
    </border>
    <border>
      <left/>
      <right style="thick"/>
      <top style="dotted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 style="double"/>
      <right style="thick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thick"/>
      <top/>
      <bottom/>
    </border>
    <border>
      <left style="hair"/>
      <right style="medium"/>
      <top style="dotted"/>
      <bottom style="hair"/>
    </border>
    <border>
      <left/>
      <right style="thick"/>
      <top style="dotted"/>
      <bottom style="hair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ck"/>
      <top style="thin"/>
      <bottom style="thin"/>
    </border>
    <border>
      <left style="medium"/>
      <right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 style="medium"/>
      <right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hair"/>
      <right style="medium"/>
      <top style="dashed"/>
      <bottom style="hair"/>
    </border>
    <border>
      <left style="medium"/>
      <right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hair"/>
      <right style="medium"/>
      <top style="dotted"/>
      <bottom style="dashed"/>
    </border>
    <border>
      <left style="medium"/>
      <right/>
      <top style="dotted"/>
      <bottom style="dashed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double"/>
      <top style="dotted"/>
      <bottom style="dashed"/>
    </border>
    <border>
      <left/>
      <right style="thick"/>
      <top style="dotted"/>
      <bottom style="dashed"/>
    </border>
    <border>
      <left style="thin"/>
      <right>
        <color indexed="63"/>
      </right>
      <top style="dashed"/>
      <bottom style="dotted"/>
    </border>
    <border>
      <left style="hair"/>
      <right style="medium"/>
      <top style="dashed"/>
      <bottom style="dotted"/>
    </border>
    <border>
      <left style="medium"/>
      <right/>
      <top style="dashed"/>
      <bottom style="dotted"/>
    </border>
    <border>
      <left style="double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double"/>
      <top style="dashed"/>
      <bottom style="dotted"/>
    </border>
    <border>
      <left/>
      <right style="thick"/>
      <top style="dashed"/>
      <bottom style="dotted"/>
    </border>
    <border>
      <left style="thin"/>
      <right style="double"/>
      <top style="thin"/>
      <bottom style="thin"/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/>
      <right style="thick"/>
      <top style="thin"/>
      <bottom/>
    </border>
    <border>
      <left style="medium"/>
      <right/>
      <top style="double"/>
      <bottom style="thick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/>
      <right style="thick"/>
      <top style="double"/>
      <bottom style="thick"/>
    </border>
    <border>
      <left style="hair"/>
      <right style="medium"/>
      <top>
        <color indexed="63"/>
      </top>
      <bottom style="thin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ck"/>
      <top style="hair"/>
      <bottom style="hair"/>
    </border>
    <border>
      <left style="medium"/>
      <right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/>
      <right style="thick"/>
      <top>
        <color indexed="63"/>
      </top>
      <bottom style="hair"/>
    </border>
    <border>
      <left style="medium"/>
      <right/>
      <top style="dashed"/>
      <bottom style="hair"/>
    </border>
    <border>
      <left style="double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/>
      <right style="thick"/>
      <top style="dashed"/>
      <bottom style="hair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medium"/>
      <right style="double"/>
      <top style="thick"/>
      <bottom/>
    </border>
    <border>
      <left style="medium"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thick"/>
      <top/>
      <bottom style="thick"/>
    </border>
    <border>
      <left style="thick"/>
      <right style="thin"/>
      <top/>
      <bottom style="double"/>
    </border>
    <border>
      <left style="thin"/>
      <right style="medium"/>
      <top/>
      <bottom style="double"/>
    </border>
    <border>
      <left style="thick"/>
      <right/>
      <top/>
      <bottom/>
    </border>
    <border>
      <left style="double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double"/>
      <bottom style="thick"/>
    </border>
    <border>
      <left/>
      <right/>
      <top style="double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hair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8" fillId="0" borderId="0" xfId="0" applyFont="1" applyAlignment="1">
      <alignment vertical="center"/>
    </xf>
    <xf numFmtId="0" fontId="48" fillId="13" borderId="11" xfId="0" applyFont="1" applyFill="1" applyBorder="1" applyAlignment="1">
      <alignment horizontal="center" vertical="center"/>
    </xf>
    <xf numFmtId="0" fontId="48" fillId="13" borderId="12" xfId="0" applyFont="1" applyFill="1" applyBorder="1" applyAlignment="1">
      <alignment horizontal="center" vertical="center"/>
    </xf>
    <xf numFmtId="0" fontId="48" fillId="13" borderId="13" xfId="0" applyFont="1" applyFill="1" applyBorder="1" applyAlignment="1">
      <alignment horizontal="center" vertical="center" wrapText="1"/>
    </xf>
    <xf numFmtId="211" fontId="48" fillId="0" borderId="14" xfId="0" applyNumberFormat="1" applyFont="1" applyBorder="1" applyAlignment="1" quotePrefix="1">
      <alignment horizontal="right" vertical="center"/>
    </xf>
    <xf numFmtId="211" fontId="48" fillId="0" borderId="15" xfId="0" applyNumberFormat="1" applyFont="1" applyBorder="1" applyAlignment="1" quotePrefix="1">
      <alignment horizontal="right" vertical="center"/>
    </xf>
    <xf numFmtId="211" fontId="48" fillId="0" borderId="16" xfId="0" applyNumberFormat="1" applyFont="1" applyBorder="1" applyAlignment="1" quotePrefix="1">
      <alignment horizontal="right" vertical="center"/>
    </xf>
    <xf numFmtId="212" fontId="48" fillId="0" borderId="17" xfId="0" applyNumberFormat="1" applyFont="1" applyBorder="1" applyAlignment="1">
      <alignment vertical="center"/>
    </xf>
    <xf numFmtId="211" fontId="48" fillId="0" borderId="18" xfId="0" applyNumberFormat="1" applyFont="1" applyBorder="1" applyAlignment="1" quotePrefix="1">
      <alignment horizontal="right" vertical="center"/>
    </xf>
    <xf numFmtId="211" fontId="48" fillId="0" borderId="19" xfId="0" applyNumberFormat="1" applyFont="1" applyBorder="1" applyAlignment="1" quotePrefix="1">
      <alignment horizontal="right" vertical="center"/>
    </xf>
    <xf numFmtId="211" fontId="48" fillId="0" borderId="20" xfId="0" applyNumberFormat="1" applyFont="1" applyBorder="1" applyAlignment="1">
      <alignment vertical="center"/>
    </xf>
    <xf numFmtId="211" fontId="48" fillId="0" borderId="21" xfId="0" applyNumberFormat="1" applyFont="1" applyBorder="1" applyAlignment="1">
      <alignment vertical="center"/>
    </xf>
    <xf numFmtId="212" fontId="48" fillId="0" borderId="22" xfId="0" applyNumberFormat="1" applyFont="1" applyBorder="1" applyAlignment="1">
      <alignment vertical="center"/>
    </xf>
    <xf numFmtId="211" fontId="48" fillId="0" borderId="23" xfId="0" applyNumberFormat="1" applyFont="1" applyBorder="1" applyAlignment="1">
      <alignment vertical="center"/>
    </xf>
    <xf numFmtId="0" fontId="48" fillId="5" borderId="24" xfId="0" applyFont="1" applyFill="1" applyBorder="1" applyAlignment="1">
      <alignment horizontal="center" vertical="center" wrapText="1"/>
    </xf>
    <xf numFmtId="0" fontId="48" fillId="5" borderId="25" xfId="0" applyFont="1" applyFill="1" applyBorder="1" applyAlignment="1">
      <alignment vertical="center" wrapText="1"/>
    </xf>
    <xf numFmtId="211" fontId="48" fillId="0" borderId="26" xfId="0" applyNumberFormat="1" applyFont="1" applyBorder="1" applyAlignment="1">
      <alignment vertical="center"/>
    </xf>
    <xf numFmtId="211" fontId="48" fillId="0" borderId="27" xfId="0" applyNumberFormat="1" applyFont="1" applyBorder="1" applyAlignment="1">
      <alignment vertical="center"/>
    </xf>
    <xf numFmtId="211" fontId="48" fillId="0" borderId="28" xfId="0" applyNumberFormat="1" applyFont="1" applyBorder="1" applyAlignment="1">
      <alignment vertical="center"/>
    </xf>
    <xf numFmtId="211" fontId="48" fillId="0" borderId="29" xfId="0" applyNumberFormat="1" applyFont="1" applyBorder="1" applyAlignment="1">
      <alignment vertical="center"/>
    </xf>
    <xf numFmtId="211" fontId="48" fillId="0" borderId="30" xfId="0" applyNumberFormat="1" applyFont="1" applyBorder="1" applyAlignment="1">
      <alignment vertical="center"/>
    </xf>
    <xf numFmtId="0" fontId="48" fillId="5" borderId="31" xfId="0" applyFont="1" applyFill="1" applyBorder="1" applyAlignment="1">
      <alignment horizontal="center" vertical="center" wrapText="1"/>
    </xf>
    <xf numFmtId="0" fontId="48" fillId="5" borderId="32" xfId="0" applyFont="1" applyFill="1" applyBorder="1" applyAlignment="1">
      <alignment vertical="center" wrapText="1"/>
    </xf>
    <xf numFmtId="211" fontId="48" fillId="0" borderId="33" xfId="0" applyNumberFormat="1" applyFont="1" applyBorder="1" applyAlignment="1">
      <alignment vertical="center"/>
    </xf>
    <xf numFmtId="211" fontId="48" fillId="0" borderId="34" xfId="0" applyNumberFormat="1" applyFont="1" applyBorder="1" applyAlignment="1">
      <alignment vertical="center"/>
    </xf>
    <xf numFmtId="211" fontId="48" fillId="0" borderId="35" xfId="0" applyNumberFormat="1" applyFont="1" applyBorder="1" applyAlignment="1">
      <alignment vertical="center"/>
    </xf>
    <xf numFmtId="211" fontId="48" fillId="0" borderId="36" xfId="0" applyNumberFormat="1" applyFont="1" applyBorder="1" applyAlignment="1">
      <alignment vertical="center"/>
    </xf>
    <xf numFmtId="211" fontId="48" fillId="0" borderId="37" xfId="0" applyNumberFormat="1" applyFont="1" applyBorder="1" applyAlignment="1" quotePrefix="1">
      <alignment horizontal="right" vertical="center"/>
    </xf>
    <xf numFmtId="0" fontId="48" fillId="5" borderId="31" xfId="0" applyFont="1" applyFill="1" applyBorder="1" applyAlignment="1">
      <alignment horizontal="center" vertical="center"/>
    </xf>
    <xf numFmtId="211" fontId="48" fillId="0" borderId="37" xfId="0" applyNumberFormat="1" applyFont="1" applyBorder="1" applyAlignment="1">
      <alignment vertical="center"/>
    </xf>
    <xf numFmtId="211" fontId="48" fillId="0" borderId="38" xfId="0" applyNumberFormat="1" applyFont="1" applyBorder="1" applyAlignment="1">
      <alignment vertical="center"/>
    </xf>
    <xf numFmtId="211" fontId="48" fillId="0" borderId="39" xfId="0" applyNumberFormat="1" applyFont="1" applyBorder="1" applyAlignment="1">
      <alignment vertical="center"/>
    </xf>
    <xf numFmtId="211" fontId="48" fillId="0" borderId="40" xfId="0" applyNumberFormat="1" applyFont="1" applyBorder="1" applyAlignment="1">
      <alignment vertical="center"/>
    </xf>
    <xf numFmtId="0" fontId="48" fillId="5" borderId="41" xfId="0" applyFont="1" applyFill="1" applyBorder="1" applyAlignment="1">
      <alignment vertical="center" wrapText="1"/>
    </xf>
    <xf numFmtId="211" fontId="48" fillId="0" borderId="42" xfId="0" applyNumberFormat="1" applyFont="1" applyBorder="1" applyAlignment="1">
      <alignment vertical="center"/>
    </xf>
    <xf numFmtId="211" fontId="48" fillId="0" borderId="43" xfId="0" applyNumberFormat="1" applyFont="1" applyBorder="1" applyAlignment="1">
      <alignment vertical="center"/>
    </xf>
    <xf numFmtId="211" fontId="48" fillId="0" borderId="44" xfId="0" applyNumberFormat="1" applyFont="1" applyBorder="1" applyAlignment="1">
      <alignment vertical="center"/>
    </xf>
    <xf numFmtId="212" fontId="48" fillId="0" borderId="45" xfId="0" applyNumberFormat="1" applyFont="1" applyBorder="1" applyAlignment="1">
      <alignment vertical="center"/>
    </xf>
    <xf numFmtId="211" fontId="48" fillId="0" borderId="46" xfId="0" applyNumberFormat="1" applyFont="1" applyBorder="1" applyAlignment="1">
      <alignment vertical="center"/>
    </xf>
    <xf numFmtId="0" fontId="48" fillId="5" borderId="47" xfId="0" applyFont="1" applyFill="1" applyBorder="1" applyAlignment="1">
      <alignment vertical="center" wrapText="1"/>
    </xf>
    <xf numFmtId="211" fontId="48" fillId="0" borderId="48" xfId="0" applyNumberFormat="1" applyFont="1" applyBorder="1" applyAlignment="1">
      <alignment vertical="center"/>
    </xf>
    <xf numFmtId="211" fontId="48" fillId="0" borderId="49" xfId="0" applyNumberFormat="1" applyFont="1" applyBorder="1" applyAlignment="1">
      <alignment vertical="center"/>
    </xf>
    <xf numFmtId="211" fontId="48" fillId="0" borderId="50" xfId="0" applyNumberFormat="1" applyFont="1" applyBorder="1" applyAlignment="1">
      <alignment vertical="center"/>
    </xf>
    <xf numFmtId="212" fontId="48" fillId="0" borderId="51" xfId="0" applyNumberFormat="1" applyFont="1" applyBorder="1" applyAlignment="1">
      <alignment vertical="center"/>
    </xf>
    <xf numFmtId="212" fontId="48" fillId="0" borderId="52" xfId="0" applyNumberFormat="1" applyFont="1" applyBorder="1" applyAlignment="1">
      <alignment vertical="center"/>
    </xf>
    <xf numFmtId="211" fontId="48" fillId="0" borderId="33" xfId="0" applyNumberFormat="1" applyFont="1" applyFill="1" applyBorder="1" applyAlignment="1">
      <alignment vertical="center"/>
    </xf>
    <xf numFmtId="211" fontId="48" fillId="0" borderId="34" xfId="0" applyNumberFormat="1" applyFont="1" applyFill="1" applyBorder="1" applyAlignment="1">
      <alignment vertical="center"/>
    </xf>
    <xf numFmtId="211" fontId="48" fillId="0" borderId="35" xfId="0" applyNumberFormat="1" applyFont="1" applyFill="1" applyBorder="1" applyAlignment="1">
      <alignment vertical="center"/>
    </xf>
    <xf numFmtId="211" fontId="48" fillId="0" borderId="36" xfId="0" applyNumberFormat="1" applyFont="1" applyFill="1" applyBorder="1" applyAlignment="1">
      <alignment vertical="center"/>
    </xf>
    <xf numFmtId="211" fontId="48" fillId="0" borderId="37" xfId="0" applyNumberFormat="1" applyFont="1" applyFill="1" applyBorder="1" applyAlignment="1">
      <alignment vertical="center"/>
    </xf>
    <xf numFmtId="0" fontId="48" fillId="5" borderId="53" xfId="0" applyFont="1" applyFill="1" applyBorder="1" applyAlignment="1">
      <alignment horizontal="center" vertical="center" wrapText="1"/>
    </xf>
    <xf numFmtId="0" fontId="48" fillId="5" borderId="54" xfId="0" applyFont="1" applyFill="1" applyBorder="1" applyAlignment="1">
      <alignment vertical="center" wrapText="1"/>
    </xf>
    <xf numFmtId="211" fontId="48" fillId="0" borderId="48" xfId="0" applyNumberFormat="1" applyFont="1" applyFill="1" applyBorder="1" applyAlignment="1">
      <alignment vertical="center"/>
    </xf>
    <xf numFmtId="211" fontId="48" fillId="0" borderId="49" xfId="0" applyNumberFormat="1" applyFont="1" applyFill="1" applyBorder="1" applyAlignment="1">
      <alignment vertical="center"/>
    </xf>
    <xf numFmtId="211" fontId="48" fillId="0" borderId="50" xfId="0" applyNumberFormat="1" applyFont="1" applyFill="1" applyBorder="1" applyAlignment="1">
      <alignment vertical="center"/>
    </xf>
    <xf numFmtId="211" fontId="48" fillId="0" borderId="51" xfId="0" applyNumberFormat="1" applyFont="1" applyFill="1" applyBorder="1" applyAlignment="1">
      <alignment vertical="center"/>
    </xf>
    <xf numFmtId="211" fontId="48" fillId="0" borderId="55" xfId="0" applyNumberFormat="1" applyFont="1" applyFill="1" applyBorder="1" applyAlignment="1">
      <alignment vertical="center"/>
    </xf>
    <xf numFmtId="0" fontId="48" fillId="5" borderId="56" xfId="0" applyFont="1" applyFill="1" applyBorder="1" applyAlignment="1">
      <alignment vertical="center" wrapText="1"/>
    </xf>
    <xf numFmtId="211" fontId="48" fillId="0" borderId="57" xfId="0" applyNumberFormat="1" applyFont="1" applyBorder="1" applyAlignment="1">
      <alignment vertical="center"/>
    </xf>
    <xf numFmtId="211" fontId="48" fillId="0" borderId="58" xfId="0" applyNumberFormat="1" applyFont="1" applyBorder="1" applyAlignment="1">
      <alignment vertical="center"/>
    </xf>
    <xf numFmtId="211" fontId="48" fillId="0" borderId="59" xfId="0" applyNumberFormat="1" applyFont="1" applyBorder="1" applyAlignment="1">
      <alignment vertical="center"/>
    </xf>
    <xf numFmtId="211" fontId="48" fillId="0" borderId="60" xfId="0" applyNumberFormat="1" applyFont="1" applyBorder="1" applyAlignment="1">
      <alignment vertical="center"/>
    </xf>
    <xf numFmtId="212" fontId="48" fillId="0" borderId="61" xfId="0" applyNumberFormat="1" applyFont="1" applyBorder="1" applyAlignment="1">
      <alignment vertical="center"/>
    </xf>
    <xf numFmtId="211" fontId="48" fillId="0" borderId="62" xfId="0" applyNumberFormat="1" applyFont="1" applyBorder="1" applyAlignment="1">
      <alignment vertical="center"/>
    </xf>
    <xf numFmtId="211" fontId="48" fillId="0" borderId="63" xfId="0" applyNumberFormat="1" applyFont="1" applyFill="1" applyBorder="1" applyAlignment="1">
      <alignment vertical="center"/>
    </xf>
    <xf numFmtId="211" fontId="48" fillId="0" borderId="64" xfId="0" applyNumberFormat="1" applyFont="1" applyFill="1" applyBorder="1" applyAlignment="1">
      <alignment vertical="center"/>
    </xf>
    <xf numFmtId="211" fontId="48" fillId="0" borderId="65" xfId="0" applyNumberFormat="1" applyFont="1" applyFill="1" applyBorder="1" applyAlignment="1">
      <alignment vertical="center"/>
    </xf>
    <xf numFmtId="212" fontId="48" fillId="0" borderId="66" xfId="0" applyNumberFormat="1" applyFont="1" applyFill="1" applyBorder="1" applyAlignment="1">
      <alignment vertical="center"/>
    </xf>
    <xf numFmtId="211" fontId="48" fillId="0" borderId="67" xfId="0" applyNumberFormat="1" applyFont="1" applyFill="1" applyBorder="1" applyAlignment="1">
      <alignment vertical="center"/>
    </xf>
    <xf numFmtId="211" fontId="49" fillId="33" borderId="68" xfId="0" applyNumberFormat="1" applyFont="1" applyFill="1" applyBorder="1" applyAlignment="1">
      <alignment vertical="center"/>
    </xf>
    <xf numFmtId="211" fontId="48" fillId="0" borderId="69" xfId="0" applyNumberFormat="1" applyFont="1" applyBorder="1" applyAlignment="1">
      <alignment vertical="center"/>
    </xf>
    <xf numFmtId="211" fontId="48" fillId="0" borderId="70" xfId="0" applyNumberFormat="1" applyFont="1" applyBorder="1" applyAlignment="1">
      <alignment vertical="center"/>
    </xf>
    <xf numFmtId="212" fontId="48" fillId="0" borderId="71" xfId="0" applyNumberFormat="1" applyFont="1" applyBorder="1" applyAlignment="1">
      <alignment vertical="center"/>
    </xf>
    <xf numFmtId="211" fontId="49" fillId="33" borderId="72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6" fillId="13" borderId="68" xfId="0" applyFont="1" applyFill="1" applyBorder="1" applyAlignment="1">
      <alignment horizontal="center" vertical="center"/>
    </xf>
    <xf numFmtId="0" fontId="46" fillId="13" borderId="69" xfId="0" applyFont="1" applyFill="1" applyBorder="1" applyAlignment="1">
      <alignment horizontal="center" vertical="center"/>
    </xf>
    <xf numFmtId="0" fontId="46" fillId="13" borderId="70" xfId="0" applyFont="1" applyFill="1" applyBorder="1" applyAlignment="1">
      <alignment horizontal="center" vertical="center"/>
    </xf>
    <xf numFmtId="0" fontId="46" fillId="13" borderId="71" xfId="0" applyFont="1" applyFill="1" applyBorder="1" applyAlignment="1">
      <alignment horizontal="center" vertical="center"/>
    </xf>
    <xf numFmtId="0" fontId="46" fillId="13" borderId="72" xfId="0" applyFont="1" applyFill="1" applyBorder="1" applyAlignment="1">
      <alignment horizontal="center" vertical="center"/>
    </xf>
    <xf numFmtId="210" fontId="46" fillId="0" borderId="48" xfId="0" applyNumberFormat="1" applyFont="1" applyBorder="1" applyAlignment="1">
      <alignment vertical="center"/>
    </xf>
    <xf numFmtId="210" fontId="46" fillId="0" borderId="49" xfId="0" applyNumberFormat="1" applyFont="1" applyBorder="1" applyAlignment="1">
      <alignment vertical="center"/>
    </xf>
    <xf numFmtId="210" fontId="46" fillId="0" borderId="50" xfId="0" applyNumberFormat="1" applyFont="1" applyBorder="1" applyAlignment="1">
      <alignment vertical="center"/>
    </xf>
    <xf numFmtId="210" fontId="46" fillId="0" borderId="51" xfId="0" applyNumberFormat="1" applyFont="1" applyBorder="1" applyAlignment="1">
      <alignment vertical="center"/>
    </xf>
    <xf numFmtId="210" fontId="46" fillId="0" borderId="55" xfId="0" applyNumberFormat="1" applyFont="1" applyBorder="1" applyAlignment="1">
      <alignment vertical="center"/>
    </xf>
    <xf numFmtId="210" fontId="46" fillId="0" borderId="19" xfId="0" applyNumberFormat="1" applyFont="1" applyBorder="1" applyAlignment="1">
      <alignment vertical="center"/>
    </xf>
    <xf numFmtId="210" fontId="46" fillId="0" borderId="20" xfId="0" applyNumberFormat="1" applyFont="1" applyBorder="1" applyAlignment="1">
      <alignment vertical="center"/>
    </xf>
    <xf numFmtId="210" fontId="46" fillId="0" borderId="21" xfId="0" applyNumberFormat="1" applyFont="1" applyBorder="1" applyAlignment="1">
      <alignment vertical="center"/>
    </xf>
    <xf numFmtId="210" fontId="46" fillId="0" borderId="22" xfId="0" applyNumberFormat="1" applyFont="1" applyBorder="1" applyAlignment="1">
      <alignment vertical="center"/>
    </xf>
    <xf numFmtId="210" fontId="46" fillId="0" borderId="23" xfId="0" applyNumberFormat="1" applyFont="1" applyBorder="1" applyAlignment="1">
      <alignment vertical="center"/>
    </xf>
    <xf numFmtId="0" fontId="46" fillId="5" borderId="24" xfId="0" applyFont="1" applyFill="1" applyBorder="1" applyAlignment="1">
      <alignment horizontal="center" vertical="center"/>
    </xf>
    <xf numFmtId="0" fontId="46" fillId="5" borderId="25" xfId="0" applyFont="1" applyFill="1" applyBorder="1" applyAlignment="1">
      <alignment vertical="center" wrapText="1"/>
    </xf>
    <xf numFmtId="210" fontId="46" fillId="0" borderId="26" xfId="0" applyNumberFormat="1" applyFont="1" applyBorder="1" applyAlignment="1">
      <alignment vertical="center"/>
    </xf>
    <xf numFmtId="210" fontId="46" fillId="0" borderId="27" xfId="0" applyNumberFormat="1" applyFont="1" applyBorder="1" applyAlignment="1">
      <alignment vertical="center"/>
    </xf>
    <xf numFmtId="210" fontId="46" fillId="0" borderId="28" xfId="0" applyNumberFormat="1" applyFont="1" applyBorder="1" applyAlignment="1">
      <alignment vertical="center"/>
    </xf>
    <xf numFmtId="210" fontId="46" fillId="0" borderId="29" xfId="0" applyNumberFormat="1" applyFont="1" applyBorder="1" applyAlignment="1">
      <alignment vertical="center"/>
    </xf>
    <xf numFmtId="210" fontId="46" fillId="0" borderId="30" xfId="0" applyNumberFormat="1" applyFont="1" applyBorder="1" applyAlignment="1">
      <alignment vertical="center"/>
    </xf>
    <xf numFmtId="0" fontId="46" fillId="5" borderId="31" xfId="0" applyFont="1" applyFill="1" applyBorder="1" applyAlignment="1">
      <alignment horizontal="center" vertical="center"/>
    </xf>
    <xf numFmtId="0" fontId="46" fillId="5" borderId="32" xfId="0" applyFont="1" applyFill="1" applyBorder="1" applyAlignment="1">
      <alignment vertical="center" wrapText="1"/>
    </xf>
    <xf numFmtId="210" fontId="46" fillId="0" borderId="33" xfId="0" applyNumberFormat="1" applyFont="1" applyBorder="1" applyAlignment="1">
      <alignment vertical="center"/>
    </xf>
    <xf numFmtId="210" fontId="46" fillId="0" borderId="34" xfId="0" applyNumberFormat="1" applyFont="1" applyBorder="1" applyAlignment="1">
      <alignment vertical="center"/>
    </xf>
    <xf numFmtId="210" fontId="46" fillId="0" borderId="35" xfId="0" applyNumberFormat="1" applyFont="1" applyBorder="1" applyAlignment="1">
      <alignment vertical="center"/>
    </xf>
    <xf numFmtId="210" fontId="46" fillId="0" borderId="36" xfId="0" applyNumberFormat="1" applyFont="1" applyBorder="1" applyAlignment="1">
      <alignment vertical="center"/>
    </xf>
    <xf numFmtId="210" fontId="46" fillId="0" borderId="37" xfId="0" applyNumberFormat="1" applyFont="1" applyBorder="1" applyAlignment="1">
      <alignment vertical="center"/>
    </xf>
    <xf numFmtId="0" fontId="46" fillId="5" borderId="31" xfId="0" applyFont="1" applyFill="1" applyBorder="1" applyAlignment="1">
      <alignment horizontal="center" vertical="center" wrapText="1"/>
    </xf>
    <xf numFmtId="0" fontId="46" fillId="5" borderId="53" xfId="0" applyFont="1" applyFill="1" applyBorder="1" applyAlignment="1">
      <alignment horizontal="center" vertical="center" wrapText="1"/>
    </xf>
    <xf numFmtId="0" fontId="51" fillId="5" borderId="54" xfId="0" applyFont="1" applyFill="1" applyBorder="1" applyAlignment="1">
      <alignment vertical="center" wrapText="1"/>
    </xf>
    <xf numFmtId="0" fontId="46" fillId="5" borderId="73" xfId="0" applyFont="1" applyFill="1" applyBorder="1" applyAlignment="1">
      <alignment vertical="center" wrapText="1"/>
    </xf>
    <xf numFmtId="0" fontId="46" fillId="5" borderId="47" xfId="0" applyFont="1" applyFill="1" applyBorder="1" applyAlignment="1">
      <alignment vertical="center" wrapText="1"/>
    </xf>
    <xf numFmtId="210" fontId="46" fillId="0" borderId="74" xfId="0" applyNumberFormat="1" applyFont="1" applyBorder="1" applyAlignment="1">
      <alignment vertical="center"/>
    </xf>
    <xf numFmtId="210" fontId="46" fillId="0" borderId="75" xfId="0" applyNumberFormat="1" applyFont="1" applyBorder="1" applyAlignment="1">
      <alignment vertical="center"/>
    </xf>
    <xf numFmtId="210" fontId="46" fillId="0" borderId="76" xfId="0" applyNumberFormat="1" applyFont="1" applyBorder="1" applyAlignment="1">
      <alignment vertical="center"/>
    </xf>
    <xf numFmtId="210" fontId="46" fillId="0" borderId="77" xfId="0" applyNumberFormat="1" applyFont="1" applyBorder="1" applyAlignment="1">
      <alignment vertical="center"/>
    </xf>
    <xf numFmtId="210" fontId="46" fillId="0" borderId="78" xfId="0" applyNumberFormat="1" applyFont="1" applyBorder="1" applyAlignment="1">
      <alignment vertical="center"/>
    </xf>
    <xf numFmtId="0" fontId="51" fillId="5" borderId="32" xfId="0" applyFont="1" applyFill="1" applyBorder="1" applyAlignment="1">
      <alignment vertical="center" wrapText="1"/>
    </xf>
    <xf numFmtId="0" fontId="46" fillId="5" borderId="79" xfId="0" applyFont="1" applyFill="1" applyBorder="1" applyAlignment="1">
      <alignment horizontal="center" vertical="center" wrapText="1"/>
    </xf>
    <xf numFmtId="0" fontId="46" fillId="5" borderId="80" xfId="0" applyFont="1" applyFill="1" applyBorder="1" applyAlignment="1">
      <alignment vertical="center" wrapText="1"/>
    </xf>
    <xf numFmtId="210" fontId="46" fillId="0" borderId="81" xfId="0" applyNumberFormat="1" applyFont="1" applyBorder="1" applyAlignment="1">
      <alignment vertical="center"/>
    </xf>
    <xf numFmtId="210" fontId="46" fillId="0" borderId="82" xfId="0" applyNumberFormat="1" applyFont="1" applyBorder="1" applyAlignment="1">
      <alignment vertical="center"/>
    </xf>
    <xf numFmtId="210" fontId="46" fillId="0" borderId="83" xfId="0" applyNumberFormat="1" applyFont="1" applyBorder="1" applyAlignment="1">
      <alignment vertical="center"/>
    </xf>
    <xf numFmtId="210" fontId="46" fillId="0" borderId="84" xfId="0" applyNumberFormat="1" applyFont="1" applyBorder="1" applyAlignment="1">
      <alignment vertical="center"/>
    </xf>
    <xf numFmtId="210" fontId="46" fillId="0" borderId="85" xfId="0" applyNumberFormat="1" applyFont="1" applyBorder="1" applyAlignment="1">
      <alignment vertical="center"/>
    </xf>
    <xf numFmtId="0" fontId="46" fillId="5" borderId="86" xfId="0" applyFont="1" applyFill="1" applyBorder="1" applyAlignment="1">
      <alignment horizontal="center" vertical="center" wrapText="1"/>
    </xf>
    <xf numFmtId="0" fontId="46" fillId="5" borderId="87" xfId="0" applyFont="1" applyFill="1" applyBorder="1" applyAlignment="1">
      <alignment vertical="center" wrapText="1"/>
    </xf>
    <xf numFmtId="210" fontId="46" fillId="0" borderId="88" xfId="0" applyNumberFormat="1" applyFont="1" applyBorder="1" applyAlignment="1">
      <alignment vertical="center"/>
    </xf>
    <xf numFmtId="210" fontId="46" fillId="0" borderId="89" xfId="0" applyNumberFormat="1" applyFont="1" applyBorder="1" applyAlignment="1">
      <alignment vertical="center"/>
    </xf>
    <xf numFmtId="210" fontId="46" fillId="0" borderId="90" xfId="0" applyNumberFormat="1" applyFont="1" applyBorder="1" applyAlignment="1">
      <alignment vertical="center"/>
    </xf>
    <xf numFmtId="210" fontId="46" fillId="0" borderId="91" xfId="0" applyNumberFormat="1" applyFont="1" applyBorder="1" applyAlignment="1">
      <alignment vertical="center"/>
    </xf>
    <xf numFmtId="210" fontId="46" fillId="0" borderId="92" xfId="0" applyNumberFormat="1" applyFont="1" applyBorder="1" applyAlignment="1">
      <alignment vertical="center"/>
    </xf>
    <xf numFmtId="0" fontId="46" fillId="5" borderId="41" xfId="0" applyFont="1" applyFill="1" applyBorder="1" applyAlignment="1">
      <alignment vertical="center" wrapText="1"/>
    </xf>
    <xf numFmtId="210" fontId="46" fillId="0" borderId="58" xfId="0" applyNumberFormat="1" applyFont="1" applyBorder="1" applyAlignment="1">
      <alignment vertical="center"/>
    </xf>
    <xf numFmtId="210" fontId="46" fillId="0" borderId="59" xfId="0" applyNumberFormat="1" applyFont="1" applyBorder="1" applyAlignment="1">
      <alignment vertical="center"/>
    </xf>
    <xf numFmtId="210" fontId="46" fillId="0" borderId="60" xfId="0" applyNumberFormat="1" applyFont="1" applyBorder="1" applyAlignment="1">
      <alignment vertical="center"/>
    </xf>
    <xf numFmtId="210" fontId="46" fillId="0" borderId="93" xfId="0" applyNumberFormat="1" applyFont="1" applyBorder="1" applyAlignment="1">
      <alignment vertical="center"/>
    </xf>
    <xf numFmtId="210" fontId="46" fillId="0" borderId="62" xfId="0" applyNumberFormat="1" applyFont="1" applyBorder="1" applyAlignment="1">
      <alignment vertical="center"/>
    </xf>
    <xf numFmtId="210" fontId="46" fillId="0" borderId="94" xfId="0" applyNumberFormat="1" applyFont="1" applyBorder="1" applyAlignment="1">
      <alignment vertical="center"/>
    </xf>
    <xf numFmtId="210" fontId="46" fillId="0" borderId="95" xfId="0" applyNumberFormat="1" applyFont="1" applyBorder="1" applyAlignment="1">
      <alignment vertical="center"/>
    </xf>
    <xf numFmtId="210" fontId="46" fillId="0" borderId="96" xfId="0" applyNumberFormat="1" applyFont="1" applyBorder="1" applyAlignment="1">
      <alignment vertical="center"/>
    </xf>
    <xf numFmtId="210" fontId="46" fillId="0" borderId="97" xfId="0" applyNumberFormat="1" applyFont="1" applyBorder="1" applyAlignment="1">
      <alignment vertical="center"/>
    </xf>
    <xf numFmtId="210" fontId="46" fillId="0" borderId="98" xfId="0" applyNumberFormat="1" applyFont="1" applyBorder="1" applyAlignment="1">
      <alignment vertical="center"/>
    </xf>
    <xf numFmtId="210" fontId="46" fillId="0" borderId="99" xfId="0" applyNumberFormat="1" applyFont="1" applyBorder="1" applyAlignment="1">
      <alignment vertical="center"/>
    </xf>
    <xf numFmtId="210" fontId="46" fillId="0" borderId="100" xfId="0" applyNumberFormat="1" applyFont="1" applyBorder="1" applyAlignment="1">
      <alignment vertical="center"/>
    </xf>
    <xf numFmtId="210" fontId="46" fillId="0" borderId="101" xfId="0" applyNumberFormat="1" applyFont="1" applyBorder="1" applyAlignment="1">
      <alignment vertical="center"/>
    </xf>
    <xf numFmtId="210" fontId="46" fillId="0" borderId="102" xfId="0" applyNumberFormat="1" applyFont="1" applyBorder="1" applyAlignment="1">
      <alignment vertical="center"/>
    </xf>
    <xf numFmtId="210" fontId="46" fillId="0" borderId="103" xfId="0" applyNumberFormat="1" applyFont="1" applyBorder="1" applyAlignment="1">
      <alignment vertical="center"/>
    </xf>
    <xf numFmtId="0" fontId="48" fillId="5" borderId="104" xfId="0" applyFont="1" applyFill="1" applyBorder="1" applyAlignment="1">
      <alignment vertical="center" wrapText="1"/>
    </xf>
    <xf numFmtId="212" fontId="48" fillId="0" borderId="14" xfId="0" applyNumberFormat="1" applyFont="1" applyBorder="1" applyAlignment="1">
      <alignment vertical="center"/>
    </xf>
    <xf numFmtId="212" fontId="48" fillId="0" borderId="105" xfId="0" applyNumberFormat="1" applyFont="1" applyBorder="1" applyAlignment="1">
      <alignment vertical="center"/>
    </xf>
    <xf numFmtId="212" fontId="48" fillId="0" borderId="106" xfId="0" applyNumberFormat="1" applyFont="1" applyBorder="1" applyAlignment="1">
      <alignment vertical="center"/>
    </xf>
    <xf numFmtId="212" fontId="48" fillId="0" borderId="107" xfId="0" applyNumberFormat="1" applyFont="1" applyBorder="1" applyAlignment="1">
      <alignment vertical="center"/>
    </xf>
    <xf numFmtId="0" fontId="48" fillId="5" borderId="108" xfId="0" applyFont="1" applyFill="1" applyBorder="1" applyAlignment="1">
      <alignment vertical="center" wrapText="1"/>
    </xf>
    <xf numFmtId="212" fontId="48" fillId="0" borderId="109" xfId="0" applyNumberFormat="1" applyFont="1" applyBorder="1" applyAlignment="1">
      <alignment vertical="center"/>
    </xf>
    <xf numFmtId="212" fontId="48" fillId="0" borderId="110" xfId="0" applyNumberFormat="1" applyFont="1" applyBorder="1" applyAlignment="1">
      <alignment vertical="center"/>
    </xf>
    <xf numFmtId="212" fontId="48" fillId="0" borderId="111" xfId="0" applyNumberFormat="1" applyFont="1" applyBorder="1" applyAlignment="1">
      <alignment vertical="center"/>
    </xf>
    <xf numFmtId="212" fontId="48" fillId="0" borderId="112" xfId="0" applyNumberFormat="1" applyFont="1" applyBorder="1" applyAlignment="1">
      <alignment vertical="center"/>
    </xf>
    <xf numFmtId="212" fontId="48" fillId="0" borderId="113" xfId="0" applyNumberFormat="1" applyFont="1" applyBorder="1" applyAlignment="1">
      <alignment vertical="center"/>
    </xf>
    <xf numFmtId="0" fontId="46" fillId="5" borderId="108" xfId="0" applyFont="1" applyFill="1" applyBorder="1" applyAlignment="1">
      <alignment vertical="center" wrapText="1"/>
    </xf>
    <xf numFmtId="210" fontId="46" fillId="34" borderId="74" xfId="0" applyNumberFormat="1" applyFont="1" applyFill="1" applyBorder="1" applyAlignment="1">
      <alignment vertical="center"/>
    </xf>
    <xf numFmtId="210" fontId="46" fillId="34" borderId="75" xfId="0" applyNumberFormat="1" applyFont="1" applyFill="1" applyBorder="1" applyAlignment="1">
      <alignment vertical="center"/>
    </xf>
    <xf numFmtId="210" fontId="46" fillId="34" borderId="76" xfId="0" applyNumberFormat="1" applyFont="1" applyFill="1" applyBorder="1" applyAlignment="1">
      <alignment vertical="center"/>
    </xf>
    <xf numFmtId="210" fontId="46" fillId="34" borderId="77" xfId="0" applyNumberFormat="1" applyFont="1" applyFill="1" applyBorder="1" applyAlignment="1">
      <alignment vertical="center"/>
    </xf>
    <xf numFmtId="210" fontId="46" fillId="34" borderId="78" xfId="0" applyNumberFormat="1" applyFont="1" applyFill="1" applyBorder="1" applyAlignment="1">
      <alignment vertical="center"/>
    </xf>
    <xf numFmtId="210" fontId="46" fillId="0" borderId="114" xfId="0" applyNumberFormat="1" applyFont="1" applyFill="1" applyBorder="1" applyAlignment="1">
      <alignment vertical="center"/>
    </xf>
    <xf numFmtId="210" fontId="46" fillId="0" borderId="115" xfId="0" applyNumberFormat="1" applyFont="1" applyFill="1" applyBorder="1" applyAlignment="1">
      <alignment vertical="center"/>
    </xf>
    <xf numFmtId="210" fontId="46" fillId="0" borderId="116" xfId="0" applyNumberFormat="1" applyFont="1" applyFill="1" applyBorder="1" applyAlignment="1">
      <alignment vertical="center"/>
    </xf>
    <xf numFmtId="210" fontId="46" fillId="0" borderId="117" xfId="0" applyNumberFormat="1" applyFont="1" applyFill="1" applyBorder="1" applyAlignment="1">
      <alignment vertical="center"/>
    </xf>
    <xf numFmtId="210" fontId="46" fillId="0" borderId="118" xfId="0" applyNumberFormat="1" applyFont="1" applyFill="1" applyBorder="1" applyAlignment="1">
      <alignment vertical="center"/>
    </xf>
    <xf numFmtId="210" fontId="46" fillId="0" borderId="119" xfId="0" applyNumberFormat="1" applyFont="1" applyFill="1" applyBorder="1" applyAlignment="1">
      <alignment vertical="center"/>
    </xf>
    <xf numFmtId="210" fontId="46" fillId="0" borderId="120" xfId="0" applyNumberFormat="1" applyFont="1" applyFill="1" applyBorder="1" applyAlignment="1">
      <alignment vertical="center"/>
    </xf>
    <xf numFmtId="210" fontId="46" fillId="0" borderId="121" xfId="0" applyNumberFormat="1" applyFont="1" applyFill="1" applyBorder="1" applyAlignment="1">
      <alignment vertical="center"/>
    </xf>
    <xf numFmtId="210" fontId="46" fillId="0" borderId="122" xfId="0" applyNumberFormat="1" applyFont="1" applyFill="1" applyBorder="1" applyAlignment="1">
      <alignment vertical="center"/>
    </xf>
    <xf numFmtId="210" fontId="46" fillId="0" borderId="123" xfId="0" applyNumberFormat="1" applyFont="1" applyFill="1" applyBorder="1" applyAlignment="1">
      <alignment vertical="center"/>
    </xf>
    <xf numFmtId="0" fontId="48" fillId="5" borderId="124" xfId="0" applyFont="1" applyFill="1" applyBorder="1" applyAlignment="1">
      <alignment horizontal="center" vertical="center" wrapText="1"/>
    </xf>
    <xf numFmtId="0" fontId="48" fillId="5" borderId="125" xfId="0" applyFont="1" applyFill="1" applyBorder="1" applyAlignment="1">
      <alignment horizontal="center" vertical="center" wrapText="1"/>
    </xf>
    <xf numFmtId="0" fontId="48" fillId="5" borderId="126" xfId="0" applyFont="1" applyFill="1" applyBorder="1" applyAlignment="1">
      <alignment horizontal="center" vertical="center" wrapText="1"/>
    </xf>
    <xf numFmtId="0" fontId="48" fillId="5" borderId="127" xfId="0" applyFont="1" applyFill="1" applyBorder="1" applyAlignment="1">
      <alignment horizontal="center" vertical="center"/>
    </xf>
    <xf numFmtId="0" fontId="48" fillId="5" borderId="128" xfId="0" applyFont="1" applyFill="1" applyBorder="1" applyAlignment="1">
      <alignment horizontal="center" vertical="center"/>
    </xf>
    <xf numFmtId="0" fontId="48" fillId="5" borderId="129" xfId="0" applyFont="1" applyFill="1" applyBorder="1" applyAlignment="1">
      <alignment horizontal="center" vertical="center"/>
    </xf>
    <xf numFmtId="0" fontId="48" fillId="5" borderId="130" xfId="0" applyFont="1" applyFill="1" applyBorder="1" applyAlignment="1">
      <alignment horizontal="center" vertical="center"/>
    </xf>
    <xf numFmtId="0" fontId="48" fillId="5" borderId="131" xfId="0" applyFont="1" applyFill="1" applyBorder="1" applyAlignment="1">
      <alignment horizontal="center" vertical="center"/>
    </xf>
    <xf numFmtId="0" fontId="48" fillId="5" borderId="132" xfId="0" applyFont="1" applyFill="1" applyBorder="1" applyAlignment="1">
      <alignment horizontal="center" vertical="center"/>
    </xf>
    <xf numFmtId="0" fontId="48" fillId="5" borderId="133" xfId="0" applyFont="1" applyFill="1" applyBorder="1" applyAlignment="1">
      <alignment horizontal="center" vertical="center"/>
    </xf>
    <xf numFmtId="0" fontId="48" fillId="13" borderId="134" xfId="0" applyFont="1" applyFill="1" applyBorder="1" applyAlignment="1">
      <alignment vertical="center"/>
    </xf>
    <xf numFmtId="0" fontId="48" fillId="13" borderId="135" xfId="0" applyFont="1" applyFill="1" applyBorder="1" applyAlignment="1">
      <alignment vertical="center"/>
    </xf>
    <xf numFmtId="0" fontId="48" fillId="13" borderId="136" xfId="0" applyFont="1" applyFill="1" applyBorder="1" applyAlignment="1">
      <alignment vertical="center"/>
    </xf>
    <xf numFmtId="0" fontId="48" fillId="13" borderId="137" xfId="0" applyFont="1" applyFill="1" applyBorder="1" applyAlignment="1">
      <alignment vertical="center"/>
    </xf>
    <xf numFmtId="0" fontId="48" fillId="13" borderId="10" xfId="0" applyFont="1" applyFill="1" applyBorder="1" applyAlignment="1">
      <alignment vertical="center"/>
    </xf>
    <xf numFmtId="0" fontId="48" fillId="13" borderId="138" xfId="0" applyFont="1" applyFill="1" applyBorder="1" applyAlignment="1">
      <alignment vertical="center"/>
    </xf>
    <xf numFmtId="0" fontId="48" fillId="13" borderId="139" xfId="0" applyFont="1" applyFill="1" applyBorder="1" applyAlignment="1">
      <alignment horizontal="center" vertical="center"/>
    </xf>
    <xf numFmtId="0" fontId="48" fillId="13" borderId="140" xfId="0" applyFont="1" applyFill="1" applyBorder="1" applyAlignment="1">
      <alignment horizontal="center" vertical="center"/>
    </xf>
    <xf numFmtId="0" fontId="48" fillId="13" borderId="141" xfId="0" applyFont="1" applyFill="1" applyBorder="1" applyAlignment="1">
      <alignment horizontal="center" vertical="center"/>
    </xf>
    <xf numFmtId="0" fontId="48" fillId="13" borderId="135" xfId="0" applyFont="1" applyFill="1" applyBorder="1" applyAlignment="1">
      <alignment horizontal="center" vertical="center"/>
    </xf>
    <xf numFmtId="0" fontId="48" fillId="13" borderId="142" xfId="0" applyFont="1" applyFill="1" applyBorder="1" applyAlignment="1">
      <alignment horizontal="center" vertical="center"/>
    </xf>
    <xf numFmtId="0" fontId="48" fillId="13" borderId="143" xfId="0" applyFont="1" applyFill="1" applyBorder="1" applyAlignment="1">
      <alignment horizontal="center" vertical="center"/>
    </xf>
    <xf numFmtId="0" fontId="48" fillId="13" borderId="144" xfId="0" applyFont="1" applyFill="1" applyBorder="1" applyAlignment="1">
      <alignment horizontal="center" vertical="center"/>
    </xf>
    <xf numFmtId="0" fontId="52" fillId="5" borderId="145" xfId="0" applyFont="1" applyFill="1" applyBorder="1" applyAlignment="1">
      <alignment vertical="center"/>
    </xf>
    <xf numFmtId="0" fontId="52" fillId="5" borderId="16" xfId="0" applyFont="1" applyFill="1" applyBorder="1" applyAlignment="1">
      <alignment vertical="center"/>
    </xf>
    <xf numFmtId="0" fontId="52" fillId="5" borderId="146" xfId="0" applyFont="1" applyFill="1" applyBorder="1" applyAlignment="1">
      <alignment vertical="center"/>
    </xf>
    <xf numFmtId="0" fontId="52" fillId="5" borderId="147" xfId="0" applyFont="1" applyFill="1" applyBorder="1" applyAlignment="1">
      <alignment vertical="center" textRotation="255"/>
    </xf>
    <xf numFmtId="0" fontId="48" fillId="5" borderId="148" xfId="0" applyFont="1" applyFill="1" applyBorder="1" applyAlignment="1">
      <alignment horizontal="left" vertical="center"/>
    </xf>
    <xf numFmtId="0" fontId="48" fillId="5" borderId="149" xfId="0" applyFont="1" applyFill="1" applyBorder="1" applyAlignment="1">
      <alignment horizontal="left" vertical="center"/>
    </xf>
    <xf numFmtId="0" fontId="48" fillId="5" borderId="95" xfId="0" applyFont="1" applyFill="1" applyBorder="1" applyAlignment="1">
      <alignment vertical="center" textRotation="255"/>
    </xf>
    <xf numFmtId="0" fontId="48" fillId="5" borderId="49" xfId="0" applyFont="1" applyFill="1" applyBorder="1" applyAlignment="1">
      <alignment vertical="center" textRotation="255"/>
    </xf>
    <xf numFmtId="0" fontId="48" fillId="5" borderId="105" xfId="0" applyFont="1" applyFill="1" applyBorder="1" applyAlignment="1">
      <alignment vertical="center" textRotation="255"/>
    </xf>
    <xf numFmtId="0" fontId="46" fillId="5" borderId="127" xfId="0" applyFont="1" applyFill="1" applyBorder="1" applyAlignment="1">
      <alignment horizontal="center" vertical="center"/>
    </xf>
    <xf numFmtId="0" fontId="46" fillId="5" borderId="128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vertical="center"/>
    </xf>
    <xf numFmtId="0" fontId="46" fillId="5" borderId="60" xfId="0" applyFont="1" applyFill="1" applyBorder="1" applyAlignment="1">
      <alignment vertical="center"/>
    </xf>
    <xf numFmtId="0" fontId="46" fillId="5" borderId="127" xfId="0" applyFont="1" applyFill="1" applyBorder="1" applyAlignment="1">
      <alignment vertical="center"/>
    </xf>
    <xf numFmtId="0" fontId="46" fillId="5" borderId="95" xfId="0" applyFont="1" applyFill="1" applyBorder="1" applyAlignment="1">
      <alignment vertical="center"/>
    </xf>
    <xf numFmtId="0" fontId="46" fillId="5" borderId="96" xfId="0" applyFont="1" applyFill="1" applyBorder="1" applyAlignment="1">
      <alignment vertical="center"/>
    </xf>
    <xf numFmtId="0" fontId="46" fillId="5" borderId="150" xfId="0" applyFont="1" applyFill="1" applyBorder="1" applyAlignment="1">
      <alignment vertical="center"/>
    </xf>
    <xf numFmtId="0" fontId="46" fillId="5" borderId="151" xfId="0" applyFont="1" applyFill="1" applyBorder="1" applyAlignment="1">
      <alignment horizontal="center" vertical="center"/>
    </xf>
    <xf numFmtId="0" fontId="46" fillId="5" borderId="152" xfId="0" applyFont="1" applyFill="1" applyBorder="1" applyAlignment="1">
      <alignment horizontal="center" vertical="center"/>
    </xf>
    <xf numFmtId="0" fontId="46" fillId="13" borderId="153" xfId="0" applyFont="1" applyFill="1" applyBorder="1" applyAlignment="1">
      <alignment vertical="center"/>
    </xf>
    <xf numFmtId="0" fontId="46" fillId="13" borderId="70" xfId="0" applyFont="1" applyFill="1" applyBorder="1" applyAlignment="1">
      <alignment vertical="center"/>
    </xf>
    <xf numFmtId="0" fontId="46" fillId="13" borderId="154" xfId="0" applyFont="1" applyFill="1" applyBorder="1" applyAlignment="1">
      <alignment vertical="center"/>
    </xf>
    <xf numFmtId="0" fontId="46" fillId="5" borderId="145" xfId="0" applyFont="1" applyFill="1" applyBorder="1" applyAlignment="1">
      <alignment vertical="center"/>
    </xf>
    <xf numFmtId="0" fontId="46" fillId="5" borderId="16" xfId="0" applyFont="1" applyFill="1" applyBorder="1" applyAlignment="1">
      <alignment vertical="center"/>
    </xf>
    <xf numFmtId="0" fontId="46" fillId="5" borderId="146" xfId="0" applyFont="1" applyFill="1" applyBorder="1" applyAlignment="1">
      <alignment vertical="center"/>
    </xf>
    <xf numFmtId="0" fontId="46" fillId="5" borderId="147" xfId="0" applyFont="1" applyFill="1" applyBorder="1" applyAlignment="1">
      <alignment vertical="center" textRotation="255"/>
    </xf>
    <xf numFmtId="0" fontId="46" fillId="5" borderId="137" xfId="0" applyFont="1" applyFill="1" applyBorder="1" applyAlignment="1">
      <alignment vertical="center" textRotation="255"/>
    </xf>
    <xf numFmtId="0" fontId="46" fillId="5" borderId="148" xfId="0" applyFont="1" applyFill="1" applyBorder="1" applyAlignment="1">
      <alignment horizontal="left" vertical="center"/>
    </xf>
    <xf numFmtId="0" fontId="46" fillId="5" borderId="149" xfId="0" applyFont="1" applyFill="1" applyBorder="1" applyAlignment="1">
      <alignment horizontal="left" vertical="center"/>
    </xf>
    <xf numFmtId="0" fontId="46" fillId="5" borderId="95" xfId="0" applyFont="1" applyFill="1" applyBorder="1" applyAlignment="1">
      <alignment vertical="center" textRotation="255"/>
    </xf>
    <xf numFmtId="0" fontId="46" fillId="5" borderId="49" xfId="0" applyFont="1" applyFill="1" applyBorder="1" applyAlignment="1">
      <alignment vertical="center" textRotation="255"/>
    </xf>
    <xf numFmtId="0" fontId="46" fillId="5" borderId="105" xfId="0" applyFont="1" applyFill="1" applyBorder="1" applyAlignment="1">
      <alignment vertical="center" textRotation="255"/>
    </xf>
    <xf numFmtId="0" fontId="46" fillId="5" borderId="155" xfId="0" applyFont="1" applyFill="1" applyBorder="1" applyAlignment="1">
      <alignment horizontal="center" vertical="center" wrapText="1"/>
    </xf>
    <xf numFmtId="0" fontId="46" fillId="5" borderId="1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95250</xdr:rowOff>
    </xdr:from>
    <xdr:to>
      <xdr:col>10</xdr:col>
      <xdr:colOff>66675</xdr:colOff>
      <xdr:row>39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123825" y="15020925"/>
          <a:ext cx="12192000" cy="2209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・本市への地方創生臨時交付金の交付限度額</a:t>
          </a:r>
          <a:r>
            <a:rPr lang="en-US" cap="none" sz="1800" b="0" i="0" u="none" baseline="0">
              <a:solidFill>
                <a:srgbClr val="000000"/>
              </a:solidFill>
            </a:rPr>
            <a:t>362</a:t>
          </a:r>
          <a:r>
            <a:rPr lang="en-US" cap="none" sz="1800" b="0" i="0" u="none" baseline="0">
              <a:solidFill>
                <a:srgbClr val="000000"/>
              </a:solidFill>
            </a:rPr>
            <a:t>億円を計上してもなお、</a:t>
          </a:r>
          <a:r>
            <a:rPr lang="en-US" cap="none" sz="1800" b="0" i="0" u="none" baseline="0">
              <a:solidFill>
                <a:srgbClr val="000000"/>
              </a:solidFill>
            </a:rPr>
            <a:t>令和元年度と令和２年度を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合わせた、</a:t>
          </a:r>
          <a:r>
            <a:rPr lang="en-US" cap="none" sz="1800" b="0" i="0" u="none" baseline="0">
              <a:solidFill>
                <a:srgbClr val="000000"/>
              </a:solidFill>
            </a:rPr>
            <a:t>緊急対策に係る所要一般財源は計</a:t>
          </a:r>
          <a:r>
            <a:rPr lang="en-US" cap="none" sz="1800" b="0" i="0" u="none" baseline="0">
              <a:solidFill>
                <a:srgbClr val="000000"/>
              </a:solidFill>
            </a:rPr>
            <a:t>495</a:t>
          </a:r>
          <a:r>
            <a:rPr lang="en-US" cap="none" sz="1800" b="0" i="0" u="none" baseline="0">
              <a:solidFill>
                <a:srgbClr val="000000"/>
              </a:solidFill>
            </a:rPr>
            <a:t>億円となっており、依然として、財政調整基金の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取崩等による対応が必要な状況。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（令和２年度末　財政調整基金残高見込　</a:t>
          </a:r>
          <a:r>
            <a:rPr lang="en-US" cap="none" sz="1800" b="0" i="0" u="none" baseline="0">
              <a:solidFill>
                <a:srgbClr val="000000"/>
              </a:solidFill>
            </a:rPr>
            <a:t>1,438</a:t>
          </a:r>
          <a:r>
            <a:rPr lang="en-US" cap="none" sz="1800" b="0" i="0" u="none" baseline="0">
              <a:solidFill>
                <a:srgbClr val="000000"/>
              </a:solidFill>
            </a:rPr>
            <a:t>億円</a:t>
          </a:r>
          <a:r>
            <a:rPr lang="en-US" cap="none" sz="1800" b="0" i="0" u="none" baseline="0">
              <a:solidFill>
                <a:srgbClr val="000000"/>
              </a:solidFill>
            </a:rPr>
            <a:t>）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・現時点で感染拡大の収束が見通せず、長期化することも懸念されることから、引き続き、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国・府との役割分担に応じた財源確保が課題。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da0001&#65288;&#36001;&#21209;&#65319;&#65289;\05_&#20418;&#38263;&#12398;&#12362;&#12375;&#12372;&#12392;\01_1&#36001;&#20418;&#38263;\2020&#24180;&#24230;&#65288;&#65330;2&#65289;\02.&#35036;&#27491;&#20104;&#31639;\01&#12288;5&#26376;&#35036;&#27491;&#65288;&#24613;&#26045;&#9312;&#9313;&#12289;&#35036;&#27491;&#9314;&#65289;\04&#12288;&#12467;&#12525;&#12490;&#23550;&#24540;&#36914;&#12417;&#26041;\020427&#65288;&#26368;&#32066;&#65289;&#12288;&#29305;&#21029;&#32887;&#35500;&#26126;\&#35500;&#26126;&#36039;&#26009;\02&#12288;&#12467;&#12525;&#12490;&#36001;&#25919;&#35215;&#27169;&#25512;&#312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億円"/>
      <sheetName val="千円 (2)"/>
    </sheetNames>
    <sheetDataSet>
      <sheetData sheetId="0">
        <row r="7">
          <cell r="E7" t="str">
            <v>休業要請支援金</v>
          </cell>
        </row>
        <row r="8">
          <cell r="E8" t="str">
            <v>特別定額給付金</v>
          </cell>
        </row>
        <row r="9">
          <cell r="E9" t="str">
            <v>感染拡大防止の取組、生活に
困っている方への支援など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5"/>
  <sheetViews>
    <sheetView tabSelected="1" view="pageBreakPreview" zoomScale="70" zoomScaleSheetLayoutView="70" zoomScalePageLayoutView="0" workbookViewId="0" topLeftCell="A24">
      <selection activeCell="O30" sqref="O30"/>
    </sheetView>
  </sheetViews>
  <sheetFormatPr defaultColWidth="9.00390625" defaultRowHeight="13.5"/>
  <cols>
    <col min="1" max="1" width="1.25" style="1" customWidth="1"/>
    <col min="2" max="2" width="4.375" style="1" customWidth="1"/>
    <col min="3" max="3" width="3.75390625" style="1" customWidth="1"/>
    <col min="4" max="4" width="13.875" style="1" customWidth="1"/>
    <col min="5" max="5" width="50.625" style="1" customWidth="1"/>
    <col min="6" max="10" width="17.375" style="1" customWidth="1"/>
    <col min="11" max="11" width="2.625" style="1" customWidth="1"/>
    <col min="12" max="16384" width="9.00390625" style="1" customWidth="1"/>
  </cols>
  <sheetData>
    <row r="1" ht="19.5" hidden="1"/>
    <row r="2" spans="1:10" ht="22.5" customHeight="1">
      <c r="A2" s="2" t="s">
        <v>63</v>
      </c>
      <c r="I2" s="3"/>
      <c r="J2" s="3"/>
    </row>
    <row r="3" spans="9:10" ht="14.25" customHeight="1" thickBot="1">
      <c r="I3" s="4"/>
      <c r="J3" s="4"/>
    </row>
    <row r="4" spans="2:10" s="5" customFormat="1" ht="22.5" customHeight="1" thickTop="1">
      <c r="B4" s="187"/>
      <c r="C4" s="188"/>
      <c r="D4" s="188"/>
      <c r="E4" s="189"/>
      <c r="F4" s="193" t="s">
        <v>3</v>
      </c>
      <c r="G4" s="195" t="s">
        <v>4</v>
      </c>
      <c r="H4" s="196"/>
      <c r="I4" s="197"/>
      <c r="J4" s="198" t="s">
        <v>5</v>
      </c>
    </row>
    <row r="5" spans="2:10" s="5" customFormat="1" ht="22.5" customHeight="1" thickBot="1">
      <c r="B5" s="190"/>
      <c r="C5" s="191"/>
      <c r="D5" s="191"/>
      <c r="E5" s="192"/>
      <c r="F5" s="194"/>
      <c r="G5" s="6" t="s">
        <v>6</v>
      </c>
      <c r="H5" s="7" t="s">
        <v>2</v>
      </c>
      <c r="I5" s="8" t="s">
        <v>0</v>
      </c>
      <c r="J5" s="199"/>
    </row>
    <row r="6" spans="2:10" s="5" customFormat="1" ht="56.25" customHeight="1" thickBot="1" thickTop="1">
      <c r="B6" s="200" t="s">
        <v>7</v>
      </c>
      <c r="C6" s="201"/>
      <c r="D6" s="201"/>
      <c r="E6" s="202"/>
      <c r="F6" s="9">
        <f>+'千円（12月）'!F4/100000</f>
        <v>4.89813</v>
      </c>
      <c r="G6" s="10">
        <f>+'千円（12月）'!G4/100000</f>
        <v>1.09632</v>
      </c>
      <c r="H6" s="11">
        <f>+'千円（12月）'!H4/100000</f>
        <v>0.00228</v>
      </c>
      <c r="I6" s="12">
        <f>+'千円（12月）'!I4/100000</f>
        <v>-1.75105</v>
      </c>
      <c r="J6" s="13">
        <f>+'千円（12月）'!J4/100000</f>
        <v>5.55058</v>
      </c>
    </row>
    <row r="7" spans="2:10" s="5" customFormat="1" ht="56.25" customHeight="1" thickTop="1">
      <c r="B7" s="203" t="s">
        <v>8</v>
      </c>
      <c r="C7" s="204" t="s">
        <v>9</v>
      </c>
      <c r="D7" s="205"/>
      <c r="E7" s="205"/>
      <c r="F7" s="14"/>
      <c r="G7" s="15"/>
      <c r="H7" s="16"/>
      <c r="I7" s="17">
        <f>+'千円（12月）'!I5/100000</f>
        <v>-77.0487</v>
      </c>
      <c r="J7" s="18">
        <f>+'千円（12月）'!J5/100000</f>
        <v>77.0487</v>
      </c>
    </row>
    <row r="8" spans="2:10" s="5" customFormat="1" ht="56.25" customHeight="1">
      <c r="B8" s="203"/>
      <c r="C8" s="206" t="s">
        <v>10</v>
      </c>
      <c r="D8" s="19" t="s">
        <v>11</v>
      </c>
      <c r="E8" s="20" t="s">
        <v>12</v>
      </c>
      <c r="F8" s="21">
        <f>+'千円（12月）'!F6/100000</f>
        <v>92.5275</v>
      </c>
      <c r="G8" s="22"/>
      <c r="H8" s="23"/>
      <c r="I8" s="24"/>
      <c r="J8" s="25">
        <f>+'千円（12月）'!J6/100000</f>
        <v>92.5275</v>
      </c>
    </row>
    <row r="9" spans="2:10" s="5" customFormat="1" ht="56.25" customHeight="1">
      <c r="B9" s="203"/>
      <c r="C9" s="207"/>
      <c r="D9" s="26" t="s">
        <v>13</v>
      </c>
      <c r="E9" s="27" t="s">
        <v>14</v>
      </c>
      <c r="F9" s="28">
        <f>+'千円（12月）'!F7/100000</f>
        <v>2772.64984</v>
      </c>
      <c r="G9" s="29">
        <f>+'千円（12月）'!G7/100000</f>
        <v>2772.64984</v>
      </c>
      <c r="H9" s="30"/>
      <c r="I9" s="31"/>
      <c r="J9" s="32"/>
    </row>
    <row r="10" spans="2:10" s="5" customFormat="1" ht="56.25" customHeight="1">
      <c r="B10" s="203"/>
      <c r="C10" s="207"/>
      <c r="D10" s="33" t="s">
        <v>15</v>
      </c>
      <c r="E10" s="27" t="s">
        <v>16</v>
      </c>
      <c r="F10" s="28">
        <f>+'千円（12月）'!F8/100000</f>
        <v>213.11069</v>
      </c>
      <c r="G10" s="29">
        <f>+'千円（12月）'!G8/100000</f>
        <v>100.19674</v>
      </c>
      <c r="H10" s="30">
        <f>+'千円（12月）'!H8/100000</f>
        <v>6.59456</v>
      </c>
      <c r="I10" s="31"/>
      <c r="J10" s="34">
        <f>+'千円（12月）'!J8/100000</f>
        <v>106.31939</v>
      </c>
    </row>
    <row r="11" spans="2:10" s="5" customFormat="1" ht="56.25" customHeight="1">
      <c r="B11" s="203"/>
      <c r="C11" s="207"/>
      <c r="D11" s="26" t="s">
        <v>17</v>
      </c>
      <c r="E11" s="27" t="s">
        <v>18</v>
      </c>
      <c r="F11" s="28">
        <f>+'千円（12月）'!F9/100000</f>
        <v>33.81079</v>
      </c>
      <c r="G11" s="29">
        <f>+'千円（12月）'!G9/100000</f>
        <v>33.81079</v>
      </c>
      <c r="H11" s="30"/>
      <c r="I11" s="31"/>
      <c r="J11" s="34"/>
    </row>
    <row r="12" spans="2:10" s="5" customFormat="1" ht="56.25" customHeight="1">
      <c r="B12" s="203"/>
      <c r="C12" s="207"/>
      <c r="D12" s="26" t="s">
        <v>19</v>
      </c>
      <c r="E12" s="27" t="s">
        <v>20</v>
      </c>
      <c r="F12" s="28">
        <f>+'千円（12月）'!F10/100000</f>
        <v>21.7</v>
      </c>
      <c r="G12" s="35"/>
      <c r="H12" s="36">
        <f>+'千円（12月）'!H10/100000</f>
        <v>10.5</v>
      </c>
      <c r="I12" s="37"/>
      <c r="J12" s="34">
        <f>+'千円（12月）'!J10/100000</f>
        <v>11.2</v>
      </c>
    </row>
    <row r="13" spans="2:10" s="5" customFormat="1" ht="56.25" customHeight="1">
      <c r="B13" s="203"/>
      <c r="C13" s="207"/>
      <c r="D13" s="178" t="s">
        <v>21</v>
      </c>
      <c r="E13" s="38" t="s">
        <v>22</v>
      </c>
      <c r="F13" s="39">
        <f>+'千円（12月）'!F11/100000</f>
        <v>196.07885</v>
      </c>
      <c r="G13" s="40">
        <f>+'千円（12月）'!G11/100000</f>
        <v>32.00664</v>
      </c>
      <c r="H13" s="41">
        <f>+'千円（12月）'!H11/100000</f>
        <v>27.02622</v>
      </c>
      <c r="I13" s="42">
        <f>+'千円（12月）'!I11/100000</f>
        <v>-7.34505</v>
      </c>
      <c r="J13" s="43">
        <f>+'千円（12月）'!J11/100000</f>
        <v>144.39104</v>
      </c>
    </row>
    <row r="14" spans="2:10" s="5" customFormat="1" ht="56.25" customHeight="1">
      <c r="B14" s="203"/>
      <c r="C14" s="207"/>
      <c r="D14" s="178"/>
      <c r="E14" s="44" t="s">
        <v>23</v>
      </c>
      <c r="F14" s="45"/>
      <c r="G14" s="46">
        <f>+'千円（12月）'!G12/100000</f>
        <v>236.06866</v>
      </c>
      <c r="H14" s="47"/>
      <c r="I14" s="48"/>
      <c r="J14" s="49">
        <f>+'千円（12月）'!J12/100000</f>
        <v>-236.06866</v>
      </c>
    </row>
    <row r="15" spans="2:10" s="5" customFormat="1" ht="56.25" customHeight="1">
      <c r="B15" s="203"/>
      <c r="C15" s="207"/>
      <c r="D15" s="26" t="s">
        <v>24</v>
      </c>
      <c r="E15" s="27" t="s">
        <v>25</v>
      </c>
      <c r="F15" s="28">
        <f>+'千円（12月）'!F13/100000</f>
        <v>150.22</v>
      </c>
      <c r="G15" s="29"/>
      <c r="H15" s="30">
        <f>+'千円（12月）'!H13/100000</f>
        <v>88.11</v>
      </c>
      <c r="I15" s="31"/>
      <c r="J15" s="34">
        <f>+'千円（12月）'!J13/100000</f>
        <v>62.11</v>
      </c>
    </row>
    <row r="16" spans="2:10" s="5" customFormat="1" ht="56.25" customHeight="1">
      <c r="B16" s="203"/>
      <c r="C16" s="207"/>
      <c r="D16" s="26" t="s">
        <v>26</v>
      </c>
      <c r="E16" s="27" t="s">
        <v>27</v>
      </c>
      <c r="F16" s="28">
        <f>+'千円（12月）'!F14/100000</f>
        <v>421.68</v>
      </c>
      <c r="G16" s="29"/>
      <c r="H16" s="30">
        <f>+'千円（12月）'!H14/100000</f>
        <v>277.8</v>
      </c>
      <c r="I16" s="31"/>
      <c r="J16" s="34">
        <f>+'千円（12月）'!J14/100000</f>
        <v>143.88</v>
      </c>
    </row>
    <row r="17" spans="2:10" s="5" customFormat="1" ht="56.25" customHeight="1">
      <c r="B17" s="203"/>
      <c r="C17" s="207"/>
      <c r="D17" s="26" t="s">
        <v>28</v>
      </c>
      <c r="E17" s="27" t="s">
        <v>29</v>
      </c>
      <c r="F17" s="50">
        <f>+'千円（12月）'!F15/100000</f>
        <v>388.8</v>
      </c>
      <c r="G17" s="51"/>
      <c r="H17" s="52">
        <f>+'千円（12月）'!H15/100000</f>
        <v>252.72</v>
      </c>
      <c r="I17" s="53"/>
      <c r="J17" s="54">
        <f>+'千円（12月）'!J15/100000</f>
        <v>136.08</v>
      </c>
    </row>
    <row r="18" spans="2:10" s="5" customFormat="1" ht="56.25" customHeight="1">
      <c r="B18" s="203"/>
      <c r="C18" s="207"/>
      <c r="D18" s="55" t="s">
        <v>30</v>
      </c>
      <c r="E18" s="56" t="s">
        <v>31</v>
      </c>
      <c r="F18" s="57">
        <f>+'千円（12月）'!F16/100000</f>
        <v>15.34674</v>
      </c>
      <c r="G18" s="58">
        <f>+'千円（12月）'!G16/100000</f>
        <v>15.34674</v>
      </c>
      <c r="H18" s="59"/>
      <c r="I18" s="60"/>
      <c r="J18" s="61"/>
    </row>
    <row r="19" spans="2:10" s="5" customFormat="1" ht="56.25" customHeight="1">
      <c r="B19" s="203"/>
      <c r="C19" s="207"/>
      <c r="D19" s="177" t="s">
        <v>32</v>
      </c>
      <c r="E19" s="62" t="s">
        <v>33</v>
      </c>
      <c r="F19" s="39">
        <f>+'千円（12月）'!F17/100000</f>
        <v>178.72744</v>
      </c>
      <c r="G19" s="40">
        <f>+'千円（12月）'!G17/100000</f>
        <v>52.3426</v>
      </c>
      <c r="H19" s="41">
        <f>+'千円（12月）'!H17/100000</f>
        <v>44.61032</v>
      </c>
      <c r="I19" s="42">
        <f>+'千円（12月）'!I17/100000</f>
        <v>-25.05121</v>
      </c>
      <c r="J19" s="63">
        <f>+'千円（12月）'!J17/100000</f>
        <v>106.82573</v>
      </c>
    </row>
    <row r="20" spans="2:10" s="5" customFormat="1" ht="56.25" customHeight="1">
      <c r="B20" s="203"/>
      <c r="C20" s="207"/>
      <c r="D20" s="178"/>
      <c r="E20" s="155" t="s">
        <v>65</v>
      </c>
      <c r="F20" s="156"/>
      <c r="G20" s="157">
        <f>+'千円（12月）'!G18/100000</f>
        <v>125.45542</v>
      </c>
      <c r="H20" s="158"/>
      <c r="I20" s="159"/>
      <c r="J20" s="160">
        <f>+'千円（12月）'!J18/100000</f>
        <v>-125.45542</v>
      </c>
    </row>
    <row r="21" spans="2:10" s="5" customFormat="1" ht="56.25" customHeight="1">
      <c r="B21" s="203"/>
      <c r="C21" s="207"/>
      <c r="D21" s="179"/>
      <c r="E21" s="150" t="s">
        <v>34</v>
      </c>
      <c r="F21" s="151">
        <f>+'千円（12月）'!F19/100000</f>
        <v>-68.58702</v>
      </c>
      <c r="G21" s="152">
        <f>+'千円（12月）'!G19/100000</f>
        <v>-28.95707</v>
      </c>
      <c r="H21" s="153">
        <f>+'千円（12月）'!H19/100000</f>
        <v>-9.98068</v>
      </c>
      <c r="I21" s="12"/>
      <c r="J21" s="154">
        <f>+'千円（12月）'!J19/100000</f>
        <v>-29.64927</v>
      </c>
    </row>
    <row r="22" spans="2:10" s="5" customFormat="1" ht="56.25" customHeight="1" thickBot="1">
      <c r="B22" s="203"/>
      <c r="C22" s="208"/>
      <c r="D22" s="180" t="s">
        <v>35</v>
      </c>
      <c r="E22" s="181"/>
      <c r="F22" s="64">
        <f>+'千円（12月）'!F20/100000</f>
        <v>4416.06483</v>
      </c>
      <c r="G22" s="65">
        <f>+'千円（12月）'!G20/100000</f>
        <v>3338.92036</v>
      </c>
      <c r="H22" s="66">
        <f>+'千円（12月）'!H20/100000</f>
        <v>697.38042</v>
      </c>
      <c r="I22" s="67">
        <f>+'千円（12月）'!I20/100000</f>
        <v>-32.39626</v>
      </c>
      <c r="J22" s="68">
        <f>+'千円（12月）'!J20/100000</f>
        <v>412.16031</v>
      </c>
    </row>
    <row r="23" spans="2:10" s="5" customFormat="1" ht="56.25" customHeight="1" thickBot="1" thickTop="1">
      <c r="B23" s="203"/>
      <c r="C23" s="182" t="s">
        <v>1</v>
      </c>
      <c r="D23" s="183"/>
      <c r="E23" s="183"/>
      <c r="F23" s="69">
        <f>SUM(F7:F21)</f>
        <v>4416.064829999999</v>
      </c>
      <c r="G23" s="70">
        <f>SUM(G7:G21)</f>
        <v>3338.9203599999996</v>
      </c>
      <c r="H23" s="71">
        <f>SUM(H7:H21)</f>
        <v>697.38042</v>
      </c>
      <c r="I23" s="72">
        <f>SUM(I7:I21)</f>
        <v>-109.44496</v>
      </c>
      <c r="J23" s="73">
        <f>SUM(J7:J21)</f>
        <v>489.20901000000003</v>
      </c>
    </row>
    <row r="24" spans="2:10" s="5" customFormat="1" ht="56.25" customHeight="1" thickBot="1" thickTop="1">
      <c r="B24" s="184" t="s">
        <v>36</v>
      </c>
      <c r="C24" s="185"/>
      <c r="D24" s="185"/>
      <c r="E24" s="186"/>
      <c r="F24" s="74">
        <f>SUM(F6:F21)</f>
        <v>4420.962959999999</v>
      </c>
      <c r="G24" s="75">
        <f>SUM(G6:G21)</f>
        <v>3340.01668</v>
      </c>
      <c r="H24" s="76">
        <f>SUM(H6:H21)</f>
        <v>697.3827</v>
      </c>
      <c r="I24" s="77">
        <f>SUM(I6:I21)</f>
        <v>-111.19601</v>
      </c>
      <c r="J24" s="78">
        <f>SUM(J6:J21)</f>
        <v>494.75959</v>
      </c>
    </row>
    <row r="25" ht="24.75" thickTop="1">
      <c r="B25" s="79" t="s">
        <v>37</v>
      </c>
    </row>
    <row r="35" ht="7.5" customHeight="1"/>
    <row r="36" ht="0.75" customHeight="1"/>
    <row r="50" ht="35.25" customHeight="1"/>
  </sheetData>
  <sheetProtection/>
  <mergeCells count="13">
    <mergeCell ref="G4:I4"/>
    <mergeCell ref="J4:J5"/>
    <mergeCell ref="B6:E6"/>
    <mergeCell ref="B7:B23"/>
    <mergeCell ref="C7:E7"/>
    <mergeCell ref="C8:C22"/>
    <mergeCell ref="D13:D14"/>
    <mergeCell ref="D19:D21"/>
    <mergeCell ref="D22:E22"/>
    <mergeCell ref="C23:E23"/>
    <mergeCell ref="B24:E24"/>
    <mergeCell ref="B4:E5"/>
    <mergeCell ref="F4:F5"/>
  </mergeCells>
  <printOptions horizontalCentered="1"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5" zoomScaleSheetLayoutView="85" zoomScalePageLayoutView="0" workbookViewId="0" topLeftCell="A19">
      <selection activeCell="J20" sqref="J20"/>
    </sheetView>
  </sheetViews>
  <sheetFormatPr defaultColWidth="9.00390625" defaultRowHeight="13.5"/>
  <cols>
    <col min="1" max="1" width="2.375" style="1" customWidth="1"/>
    <col min="2" max="2" width="3.875" style="1" customWidth="1"/>
    <col min="3" max="3" width="3.75390625" style="1" customWidth="1"/>
    <col min="4" max="4" width="7.875" style="1" bestFit="1" customWidth="1"/>
    <col min="5" max="5" width="31.25390625" style="1" customWidth="1"/>
    <col min="6" max="10" width="14.25390625" style="1" customWidth="1"/>
    <col min="11" max="11" width="4.75390625" style="1" customWidth="1"/>
    <col min="12" max="16384" width="9.00390625" style="1" customWidth="1"/>
  </cols>
  <sheetData>
    <row r="1" ht="30">
      <c r="A1" s="2" t="s">
        <v>38</v>
      </c>
    </row>
    <row r="2" ht="20.25" thickBot="1">
      <c r="J2" s="3" t="s">
        <v>39</v>
      </c>
    </row>
    <row r="3" spans="2:10" ht="39.75" customHeight="1" thickBot="1" thickTop="1">
      <c r="B3" s="219"/>
      <c r="C3" s="220"/>
      <c r="D3" s="220"/>
      <c r="E3" s="221"/>
      <c r="F3" s="80" t="s">
        <v>3</v>
      </c>
      <c r="G3" s="81" t="s">
        <v>40</v>
      </c>
      <c r="H3" s="82" t="s">
        <v>41</v>
      </c>
      <c r="I3" s="83" t="s">
        <v>42</v>
      </c>
      <c r="J3" s="84" t="s">
        <v>43</v>
      </c>
    </row>
    <row r="4" spans="2:10" ht="39.75" customHeight="1" thickBot="1" thickTop="1">
      <c r="B4" s="222" t="s">
        <v>44</v>
      </c>
      <c r="C4" s="223"/>
      <c r="D4" s="223"/>
      <c r="E4" s="224"/>
      <c r="F4" s="85">
        <v>489813</v>
      </c>
      <c r="G4" s="86">
        <v>109632</v>
      </c>
      <c r="H4" s="87">
        <v>228</v>
      </c>
      <c r="I4" s="88">
        <v>-175105</v>
      </c>
      <c r="J4" s="89">
        <f aca="true" t="shared" si="0" ref="J4:J19">+F4-G4-H4-I4</f>
        <v>555058</v>
      </c>
    </row>
    <row r="5" spans="2:10" ht="39.75" customHeight="1" thickTop="1">
      <c r="B5" s="225" t="s">
        <v>8</v>
      </c>
      <c r="C5" s="227" t="s">
        <v>45</v>
      </c>
      <c r="D5" s="228"/>
      <c r="E5" s="228"/>
      <c r="F5" s="90">
        <v>0</v>
      </c>
      <c r="G5" s="91"/>
      <c r="H5" s="92"/>
      <c r="I5" s="93">
        <v>-7704870</v>
      </c>
      <c r="J5" s="94">
        <f t="shared" si="0"/>
        <v>7704870</v>
      </c>
    </row>
    <row r="6" spans="2:10" ht="39.75" customHeight="1">
      <c r="B6" s="225"/>
      <c r="C6" s="229" t="s">
        <v>10</v>
      </c>
      <c r="D6" s="95" t="s">
        <v>46</v>
      </c>
      <c r="E6" s="96" t="str">
        <f>+'[1]億円'!E7</f>
        <v>休業要請支援金</v>
      </c>
      <c r="F6" s="97">
        <v>9252750</v>
      </c>
      <c r="G6" s="98"/>
      <c r="H6" s="99"/>
      <c r="I6" s="100"/>
      <c r="J6" s="101">
        <f t="shared" si="0"/>
        <v>9252750</v>
      </c>
    </row>
    <row r="7" spans="2:10" ht="39.75" customHeight="1">
      <c r="B7" s="225"/>
      <c r="C7" s="230"/>
      <c r="D7" s="102" t="s">
        <v>47</v>
      </c>
      <c r="E7" s="103" t="str">
        <f>+'[1]億円'!E8</f>
        <v>特別定額給付金</v>
      </c>
      <c r="F7" s="104">
        <v>277264984</v>
      </c>
      <c r="G7" s="105">
        <v>277264984</v>
      </c>
      <c r="H7" s="106"/>
      <c r="I7" s="107"/>
      <c r="J7" s="108">
        <f t="shared" si="0"/>
        <v>0</v>
      </c>
    </row>
    <row r="8" spans="2:10" ht="39.75" customHeight="1">
      <c r="B8" s="225"/>
      <c r="C8" s="230"/>
      <c r="D8" s="102" t="s">
        <v>15</v>
      </c>
      <c r="E8" s="103" t="str">
        <f>+'[1]億円'!E9</f>
        <v>感染拡大防止の取組、生活に
困っている方への支援など</v>
      </c>
      <c r="F8" s="104">
        <v>21311069</v>
      </c>
      <c r="G8" s="105">
        <v>10019674</v>
      </c>
      <c r="H8" s="106">
        <v>659456</v>
      </c>
      <c r="I8" s="107"/>
      <c r="J8" s="108">
        <f t="shared" si="0"/>
        <v>10631939</v>
      </c>
    </row>
    <row r="9" spans="2:10" ht="39.75" customHeight="1">
      <c r="B9" s="225"/>
      <c r="C9" s="230"/>
      <c r="D9" s="109" t="s">
        <v>48</v>
      </c>
      <c r="E9" s="103" t="s">
        <v>49</v>
      </c>
      <c r="F9" s="104">
        <v>3381079</v>
      </c>
      <c r="G9" s="105">
        <v>3381079</v>
      </c>
      <c r="H9" s="106"/>
      <c r="I9" s="107"/>
      <c r="J9" s="108">
        <f t="shared" si="0"/>
        <v>0</v>
      </c>
    </row>
    <row r="10" spans="2:10" ht="39.75" customHeight="1">
      <c r="B10" s="225"/>
      <c r="C10" s="230"/>
      <c r="D10" s="110" t="s">
        <v>19</v>
      </c>
      <c r="E10" s="111" t="s">
        <v>50</v>
      </c>
      <c r="F10" s="85">
        <v>2170000</v>
      </c>
      <c r="G10" s="86"/>
      <c r="H10" s="87">
        <v>1050000</v>
      </c>
      <c r="I10" s="88"/>
      <c r="J10" s="89">
        <f t="shared" si="0"/>
        <v>1120000</v>
      </c>
    </row>
    <row r="11" spans="2:10" ht="39.75" customHeight="1">
      <c r="B11" s="225"/>
      <c r="C11" s="230"/>
      <c r="D11" s="232" t="s">
        <v>21</v>
      </c>
      <c r="E11" s="112" t="s">
        <v>51</v>
      </c>
      <c r="F11" s="172">
        <v>19607885</v>
      </c>
      <c r="G11" s="173">
        <v>3200664</v>
      </c>
      <c r="H11" s="174">
        <v>2702622</v>
      </c>
      <c r="I11" s="175">
        <v>-734505</v>
      </c>
      <c r="J11" s="176">
        <f t="shared" si="0"/>
        <v>14439104</v>
      </c>
    </row>
    <row r="12" spans="2:10" ht="39.75" customHeight="1">
      <c r="B12" s="225"/>
      <c r="C12" s="230"/>
      <c r="D12" s="233"/>
      <c r="E12" s="113" t="s">
        <v>52</v>
      </c>
      <c r="F12" s="114"/>
      <c r="G12" s="115">
        <v>23606866</v>
      </c>
      <c r="H12" s="116"/>
      <c r="I12" s="117"/>
      <c r="J12" s="118">
        <f t="shared" si="0"/>
        <v>-23606866</v>
      </c>
    </row>
    <row r="13" spans="2:10" ht="39.75" customHeight="1">
      <c r="B13" s="225"/>
      <c r="C13" s="230"/>
      <c r="D13" s="109" t="s">
        <v>24</v>
      </c>
      <c r="E13" s="119" t="s">
        <v>53</v>
      </c>
      <c r="F13" s="104">
        <v>15022000</v>
      </c>
      <c r="G13" s="105"/>
      <c r="H13" s="106">
        <v>8811000</v>
      </c>
      <c r="I13" s="107"/>
      <c r="J13" s="108">
        <f t="shared" si="0"/>
        <v>6211000</v>
      </c>
    </row>
    <row r="14" spans="2:10" ht="39.75" customHeight="1">
      <c r="B14" s="225"/>
      <c r="C14" s="230"/>
      <c r="D14" s="120" t="s">
        <v>54</v>
      </c>
      <c r="E14" s="121" t="s">
        <v>55</v>
      </c>
      <c r="F14" s="122">
        <v>42168000</v>
      </c>
      <c r="G14" s="123"/>
      <c r="H14" s="124">
        <v>27780000</v>
      </c>
      <c r="I14" s="125"/>
      <c r="J14" s="126">
        <f t="shared" si="0"/>
        <v>14388000</v>
      </c>
    </row>
    <row r="15" spans="2:10" ht="39.75" customHeight="1">
      <c r="B15" s="225"/>
      <c r="C15" s="230"/>
      <c r="D15" s="127" t="s">
        <v>56</v>
      </c>
      <c r="E15" s="128" t="s">
        <v>55</v>
      </c>
      <c r="F15" s="129">
        <v>38880000</v>
      </c>
      <c r="G15" s="130"/>
      <c r="H15" s="131">
        <v>25272000</v>
      </c>
      <c r="I15" s="132"/>
      <c r="J15" s="133">
        <f t="shared" si="0"/>
        <v>13608000</v>
      </c>
    </row>
    <row r="16" spans="2:10" ht="39.75" customHeight="1">
      <c r="B16" s="225"/>
      <c r="C16" s="230"/>
      <c r="D16" s="109" t="s">
        <v>57</v>
      </c>
      <c r="E16" s="103" t="s">
        <v>58</v>
      </c>
      <c r="F16" s="104">
        <v>1534674</v>
      </c>
      <c r="G16" s="105">
        <v>1534674</v>
      </c>
      <c r="H16" s="106"/>
      <c r="I16" s="107"/>
      <c r="J16" s="108">
        <f t="shared" si="0"/>
        <v>0</v>
      </c>
    </row>
    <row r="17" spans="2:10" ht="39.75" customHeight="1">
      <c r="B17" s="225"/>
      <c r="C17" s="230"/>
      <c r="D17" s="233" t="s">
        <v>32</v>
      </c>
      <c r="E17" s="134" t="s">
        <v>51</v>
      </c>
      <c r="F17" s="167">
        <v>17872744</v>
      </c>
      <c r="G17" s="168">
        <v>5234260</v>
      </c>
      <c r="H17" s="169">
        <v>4461032</v>
      </c>
      <c r="I17" s="170">
        <f>-165607-2339514</f>
        <v>-2505121</v>
      </c>
      <c r="J17" s="171">
        <f>+F17-G17-H17-I17</f>
        <v>10682573</v>
      </c>
    </row>
    <row r="18" spans="2:10" s="5" customFormat="1" ht="39.75" customHeight="1">
      <c r="B18" s="225"/>
      <c r="C18" s="230"/>
      <c r="D18" s="233"/>
      <c r="E18" s="161" t="s">
        <v>64</v>
      </c>
      <c r="F18" s="162"/>
      <c r="G18" s="163">
        <v>12545542</v>
      </c>
      <c r="H18" s="164"/>
      <c r="I18" s="165"/>
      <c r="J18" s="166">
        <f>+F18-G18-H18-I18</f>
        <v>-12545542</v>
      </c>
    </row>
    <row r="19" spans="2:10" ht="39.75" customHeight="1">
      <c r="B19" s="225"/>
      <c r="C19" s="230"/>
      <c r="D19" s="233"/>
      <c r="E19" s="113" t="s">
        <v>59</v>
      </c>
      <c r="F19" s="114">
        <v>-6858702</v>
      </c>
      <c r="G19" s="115">
        <v>-2895707</v>
      </c>
      <c r="H19" s="116">
        <v>-998068</v>
      </c>
      <c r="I19" s="117"/>
      <c r="J19" s="118">
        <f t="shared" si="0"/>
        <v>-2964927</v>
      </c>
    </row>
    <row r="20" spans="2:10" ht="39.75" customHeight="1" thickBot="1">
      <c r="B20" s="225"/>
      <c r="C20" s="231"/>
      <c r="D20" s="209" t="s">
        <v>1</v>
      </c>
      <c r="E20" s="210"/>
      <c r="F20" s="135">
        <f>SUM(F6:F19)</f>
        <v>441606483</v>
      </c>
      <c r="G20" s="136">
        <f>SUM(G6:G19)</f>
        <v>333892036</v>
      </c>
      <c r="H20" s="137">
        <f>SUM(H6:H19)</f>
        <v>69738042</v>
      </c>
      <c r="I20" s="138">
        <f>SUM(I6:I19)</f>
        <v>-3239626</v>
      </c>
      <c r="J20" s="139">
        <f>SUM(J6:J19)</f>
        <v>41216031</v>
      </c>
    </row>
    <row r="21" spans="2:10" ht="39.75" customHeight="1" hidden="1">
      <c r="B21" s="225"/>
      <c r="C21" s="211" t="s">
        <v>60</v>
      </c>
      <c r="D21" s="212"/>
      <c r="E21" s="213"/>
      <c r="F21" s="135"/>
      <c r="G21" s="136"/>
      <c r="H21" s="137"/>
      <c r="I21" s="138"/>
      <c r="J21" s="139"/>
    </row>
    <row r="22" spans="2:10" ht="39.75" customHeight="1" hidden="1" thickBot="1">
      <c r="B22" s="225"/>
      <c r="C22" s="214" t="s">
        <v>61</v>
      </c>
      <c r="D22" s="215"/>
      <c r="E22" s="216"/>
      <c r="F22" s="140"/>
      <c r="G22" s="141"/>
      <c r="H22" s="142"/>
      <c r="I22" s="143"/>
      <c r="J22" s="144"/>
    </row>
    <row r="23" spans="2:10" ht="39.75" customHeight="1" thickBot="1" thickTop="1">
      <c r="B23" s="226"/>
      <c r="C23" s="217" t="s">
        <v>62</v>
      </c>
      <c r="D23" s="218"/>
      <c r="E23" s="218"/>
      <c r="F23" s="145">
        <f>SUM(F4:F19)</f>
        <v>442096296</v>
      </c>
      <c r="G23" s="146">
        <f>SUM(G4:G19)</f>
        <v>334001668</v>
      </c>
      <c r="H23" s="147">
        <f>SUM(H4:H19)</f>
        <v>69738270</v>
      </c>
      <c r="I23" s="148">
        <f>SUM(I4:I19)</f>
        <v>-11119601</v>
      </c>
      <c r="J23" s="149">
        <f>SUM(J4:J19)</f>
        <v>49475959</v>
      </c>
    </row>
    <row r="24" ht="20.25" thickTop="1"/>
  </sheetData>
  <sheetProtection/>
  <mergeCells count="11">
    <mergeCell ref="D17:D19"/>
    <mergeCell ref="D20:E20"/>
    <mergeCell ref="C21:E21"/>
    <mergeCell ref="C22:E22"/>
    <mergeCell ref="C23:E23"/>
    <mergeCell ref="B3:E3"/>
    <mergeCell ref="B4:E4"/>
    <mergeCell ref="B5:B23"/>
    <mergeCell ref="C5:E5"/>
    <mergeCell ref="C6:C20"/>
    <mergeCell ref="D11:D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2021-02-03T00:42:02Z</dcterms:created>
  <dcterms:modified xsi:type="dcterms:W3CDTF">2021-02-03T00:42:40Z</dcterms:modified>
  <cp:category/>
  <cp:version/>
  <cp:contentType/>
  <cp:contentStatus/>
</cp:coreProperties>
</file>