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40" tabRatio="747" activeTab="0"/>
  </bookViews>
  <sheets>
    <sheet name="億円" sheetId="1" r:id="rId1"/>
    <sheet name="千円" sheetId="2" state="hidden" r:id="rId2"/>
  </sheets>
  <definedNames>
    <definedName name="_xlnm.Print_Area" localSheetId="0">'億円'!$A$1:$I$29</definedName>
    <definedName name="_xlnm.Print_Area" localSheetId="1">'千円'!$A$1:$J$22</definedName>
  </definedNames>
  <calcPr fullCalcOnLoad="1"/>
</workbook>
</file>

<file path=xl/sharedStrings.xml><?xml version="1.0" encoding="utf-8"?>
<sst xmlns="http://schemas.openxmlformats.org/spreadsheetml/2006/main" count="81" uniqueCount="75">
  <si>
    <t>その他</t>
  </si>
  <si>
    <t>府支出金</t>
  </si>
  <si>
    <t>歳　出</t>
  </si>
  <si>
    <t>特　定　財　源</t>
  </si>
  <si>
    <t>一般財源</t>
  </si>
  <si>
    <t>第６回</t>
  </si>
  <si>
    <t>　※ 端数調整の関係上、合計と内訳が一致しない場合がある</t>
  </si>
  <si>
    <t>≪一般会計≫大阪市新型コロナウイルス感染症緊急対策における財政規模</t>
  </si>
  <si>
    <t>（単位：千円）</t>
  </si>
  <si>
    <t>国　庫</t>
  </si>
  <si>
    <t>府　費</t>
  </si>
  <si>
    <t>そ の 他</t>
  </si>
  <si>
    <t>税　等</t>
  </si>
  <si>
    <t>令和元年度実行対応分</t>
  </si>
  <si>
    <t>第２回</t>
  </si>
  <si>
    <t>第４回</t>
  </si>
  <si>
    <t>　令和元年度</t>
  </si>
  <si>
    <t>第10回</t>
  </si>
  <si>
    <t>第11回</t>
  </si>
  <si>
    <t>令和元年度～令和３年度　合計</t>
  </si>
  <si>
    <t>令和元年度～令和3年度　合計</t>
  </si>
  <si>
    <t>補正予算
（第2回）</t>
  </si>
  <si>
    <t>当初予算</t>
  </si>
  <si>
    <t>営業時間短縮協力金＜市内全域＞
（令和3年3月1日～3月31日）</t>
  </si>
  <si>
    <t>令和3年度</t>
  </si>
  <si>
    <t>令和2年度</t>
  </si>
  <si>
    <t>第３回
（急施）</t>
  </si>
  <si>
    <t>補正予算
（第3回）</t>
  </si>
  <si>
    <t>補正予算
（第4回）</t>
  </si>
  <si>
    <t>予 備 費</t>
  </si>
  <si>
    <t>予備費</t>
  </si>
  <si>
    <t>子育て世帯生活支援特別給付金の
支給、感染症対策設備整備促進事業</t>
  </si>
  <si>
    <t>まん延防止等重点措置における飲食店
見回り調査等業務</t>
  </si>
  <si>
    <t>補正予算
（第10回）</t>
  </si>
  <si>
    <t>補正予算
（第11回）</t>
  </si>
  <si>
    <t>感染拡大防止の取組、生活に
困っている方への支援など</t>
  </si>
  <si>
    <t>補正予算
（第6回）</t>
  </si>
  <si>
    <t>酒類提供飲食店への支援</t>
  </si>
  <si>
    <t>補正予算
（第7回）</t>
  </si>
  <si>
    <t>酒類提供飲食店への支援</t>
  </si>
  <si>
    <t>補正予算
（第8回）</t>
  </si>
  <si>
    <t>補正予算
（第9回）</t>
  </si>
  <si>
    <t>飲食店等への支援</t>
  </si>
  <si>
    <t>R2→R3
繰越</t>
  </si>
  <si>
    <t>営業時間短縮協力金など</t>
  </si>
  <si>
    <t>R3補正計</t>
  </si>
  <si>
    <t>（単位：億円）</t>
  </si>
  <si>
    <t>国庫
支出金</t>
  </si>
  <si>
    <t>　令和２年度</t>
  </si>
  <si>
    <t>　令和３年度（見込）</t>
  </si>
  <si>
    <t>感染拡大防止の取組、
社会経済活動の回復に向けた取組など</t>
  </si>
  <si>
    <t>補正予算</t>
  </si>
  <si>
    <t>子育て世帯生活支援特別給付金の支給、
感染症対策設備整備促進事業</t>
  </si>
  <si>
    <t>酒類提供飲食店への支援
（4月25日～5月31日）</t>
  </si>
  <si>
    <t>第７回
（急施）</t>
  </si>
  <si>
    <t>酒類提供飲食店への支援
（6月1日～6月20日）</t>
  </si>
  <si>
    <t>第８回
（急施）</t>
  </si>
  <si>
    <t>第９回
（急施）</t>
  </si>
  <si>
    <t>飲食店等への支援
（6月21日～7月11日）</t>
  </si>
  <si>
    <t>営業時間短縮協力金など</t>
  </si>
  <si>
    <t>　　　　　 （令和３年度末見込は、令和２年度決算剰余金130億円を含む）</t>
  </si>
  <si>
    <t>　　</t>
  </si>
  <si>
    <t>新型コロナウイルスワクチン接種事業</t>
  </si>
  <si>
    <t>新型コロナウイルスワクチン接種事業、
生活困窮者自立支援金の支給など</t>
  </si>
  <si>
    <t>補正予算
（第12回）</t>
  </si>
  <si>
    <t>第12回</t>
  </si>
  <si>
    <t>≪一般会計≫新型コロナウイルス感染症対策における財政規模（令和3年11月現在）</t>
  </si>
  <si>
    <t>患者受入病床拡充協力金、
買い物応援キャンペーン事業など</t>
  </si>
  <si>
    <t>飲食店等への支援（7月12日～8月31日）、
患者受入病床拡充協力金</t>
  </si>
  <si>
    <t>ワクチン接種事業費、
生活困窮者自立支援金の支給など</t>
  </si>
  <si>
    <t>ワクチン接種事業費</t>
  </si>
  <si>
    <t>ワクチン接種事業費
患者受入病床拡充協力金など</t>
  </si>
  <si>
    <t>飲食店等への支援、
患者受入病床拡充協力金</t>
  </si>
  <si>
    <t>【参考】財政調整基金残高　令和3年度末見込　824億円　（令和2年度末見込　1,664億円）</t>
  </si>
  <si>
    <t>新型コロナウイルスワクチン接種事業、
患者受入病床拡充協力金など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</si>
</sst>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0_ "/>
    <numFmt numFmtId="179" formatCode="0;&quot;△ &quot;0"/>
    <numFmt numFmtId="180" formatCode="#,##0_ ;[Red]\-#,##0\ "/>
    <numFmt numFmtId="181" formatCode="#,##0.0_ 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&quot;人&quot;;&quot;△&quot;#,##0&quot;人&quot;"/>
    <numFmt numFmtId="187" formatCode="[$€-2]\ #,##0.00_);[Red]\([$€-2]\ #,##0.00\)"/>
    <numFmt numFmtId="188" formatCode="#,##0;&quot;▲ &quot;#,##0"/>
    <numFmt numFmtId="189" formatCode="#,##0.0;&quot;▲ &quot;#,##0.0"/>
    <numFmt numFmtId="190" formatCode="#,##0.00_);[Red]\(#,##0.00\)"/>
    <numFmt numFmtId="191" formatCode="0.00_);[Red]\(0.00\)"/>
    <numFmt numFmtId="192" formatCode="#,##0.0;&quot;△ &quot;#,##0.0"/>
    <numFmt numFmtId="193" formatCode="0.0_);[Red]\(0.0\)"/>
    <numFmt numFmtId="194" formatCode="#,##0.000;&quot;△ &quot;#,##0.000"/>
    <numFmt numFmtId="195" formatCode="#,##0;&quot;△ &quot;#,##0;&quot;-&quot;"/>
    <numFmt numFmtId="196" formatCode="#,##0\ ;&quot;△&quot;#,##0\ "/>
    <numFmt numFmtId="197" formatCode="#,##0_ ;&quot;△&quot;#,##0\ "/>
    <numFmt numFmtId="198" formatCode="#,##0.0_ ;&quot;△&quot;#,##0.0\ "/>
    <numFmt numFmtId="199" formatCode="0&quot;ペ&quot;&quot;ー&quot;&quot;ジ&quot;_ "/>
    <numFmt numFmtId="200" formatCode="#,##0&quot;頁&quot;;&quot;△ &quot;#,##0&quot;頁&quot;"/>
    <numFmt numFmtId="201" formatCode="#,##0.0;[Red]\-#,##0.0"/>
    <numFmt numFmtId="202" formatCode="#,##0.0;&quot;△&quot;#,##0.0"/>
    <numFmt numFmtId="203" formatCode="\(#,##0.0\);\(&quot;△&quot;#,##0.0\)"/>
    <numFmt numFmtId="204" formatCode="#,##0.00_ ;[Red]\-#,##0.00\ "/>
    <numFmt numFmtId="205" formatCode="#,##0\ ;&quot;△&quot;#,##0\ ;\-"/>
    <numFmt numFmtId="206" formatCode="#,##0\ ;&quot;△&quot;#,##0\ ;\-\ "/>
    <numFmt numFmtId="207" formatCode="0.000%"/>
    <numFmt numFmtId="208" formatCode="0_);[Red]\(0\)"/>
    <numFmt numFmtId="209" formatCode="#,##0_);[Red]\(#,##0\)"/>
    <numFmt numFmtId="210" formatCode="#,##0;\△#,##0"/>
    <numFmt numFmtId="211" formatCode="#,##0\ &quot;億&quot;&quot;円&quot;;\△#,##0"/>
    <numFmt numFmtId="212" formatCode="#,##0\ &quot;億&quot;&quot;円&quot;;\△#,##0\ &quot;億&quot;&quot;円&quot;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mmm\-yyyy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游ゴシック"/>
      <family val="3"/>
    </font>
    <font>
      <sz val="12"/>
      <color indexed="8"/>
      <name val="游明朝"/>
      <family val="1"/>
    </font>
    <font>
      <sz val="16"/>
      <color indexed="8"/>
      <name val="游明朝"/>
      <family val="1"/>
    </font>
    <font>
      <b/>
      <sz val="20"/>
      <color indexed="8"/>
      <name val="游ゴシック"/>
      <family val="3"/>
    </font>
    <font>
      <sz val="18"/>
      <color indexed="8"/>
      <name val="游明朝"/>
      <family val="1"/>
    </font>
    <font>
      <b/>
      <sz val="24"/>
      <color indexed="8"/>
      <name val="游ゴシック"/>
      <family val="3"/>
    </font>
    <font>
      <sz val="24"/>
      <color indexed="8"/>
      <name val="游明朝"/>
      <family val="1"/>
    </font>
    <font>
      <b/>
      <sz val="17"/>
      <color indexed="8"/>
      <name val="游ゴシック"/>
      <family val="3"/>
    </font>
    <font>
      <b/>
      <u val="single"/>
      <sz val="24"/>
      <color indexed="8"/>
      <name val="游ゴシック"/>
      <family val="3"/>
    </font>
    <font>
      <b/>
      <u val="single"/>
      <sz val="16"/>
      <color indexed="8"/>
      <name val="游ゴシック"/>
      <family val="3"/>
    </font>
    <font>
      <sz val="20"/>
      <color indexed="8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游ゴシック"/>
      <family val="3"/>
    </font>
    <font>
      <sz val="12"/>
      <color theme="1"/>
      <name val="游明朝"/>
      <family val="1"/>
    </font>
    <font>
      <sz val="16"/>
      <color theme="1"/>
      <name val="游明朝"/>
      <family val="1"/>
    </font>
    <font>
      <b/>
      <sz val="20"/>
      <color theme="1"/>
      <name val="游ゴシック"/>
      <family val="3"/>
    </font>
    <font>
      <sz val="18"/>
      <color theme="1"/>
      <name val="游明朝"/>
      <family val="1"/>
    </font>
    <font>
      <b/>
      <sz val="24"/>
      <color theme="1"/>
      <name val="游ゴシック"/>
      <family val="3"/>
    </font>
    <font>
      <sz val="24"/>
      <color theme="1"/>
      <name val="游明朝"/>
      <family val="1"/>
    </font>
    <font>
      <b/>
      <sz val="17"/>
      <color theme="1"/>
      <name val="游ゴシック"/>
      <family val="3"/>
    </font>
    <font>
      <b/>
      <u val="single"/>
      <sz val="24"/>
      <color theme="1"/>
      <name val="游ゴシック"/>
      <family val="3"/>
    </font>
    <font>
      <b/>
      <u val="single"/>
      <sz val="16"/>
      <color theme="1"/>
      <name val="游ゴシック"/>
      <family val="3"/>
    </font>
    <font>
      <sz val="20"/>
      <color theme="1"/>
      <name val="游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ck"/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double"/>
      <top style="thick"/>
      <bottom style="thick"/>
    </border>
    <border>
      <left/>
      <right style="thick"/>
      <top style="thick"/>
      <bottom style="thick"/>
    </border>
    <border>
      <left style="hair"/>
      <right style="medium"/>
      <top style="hair"/>
      <bottom style="hair"/>
    </border>
    <border>
      <left/>
      <right style="thick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medium"/>
      <right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ck"/>
      <top style="thin"/>
      <bottom style="thin"/>
    </border>
    <border>
      <left style="medium"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/>
      <right style="thick"/>
      <top style="thin"/>
      <bottom style="hair"/>
    </border>
    <border>
      <left style="hair"/>
      <right style="medium"/>
      <top style="thin"/>
      <bottom style="hair"/>
    </border>
    <border>
      <left style="medium"/>
      <right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/>
      <right style="thick"/>
      <top style="double"/>
      <bottom>
        <color indexed="63"/>
      </bottom>
    </border>
    <border>
      <left style="medium"/>
      <right/>
      <top/>
      <bottom/>
    </border>
    <border>
      <left style="double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/>
      <bottom/>
    </border>
    <border>
      <left/>
      <right style="thick"/>
      <top/>
      <bottom/>
    </border>
    <border>
      <left style="medium"/>
      <right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ck"/>
      <top style="hair"/>
      <bottom style="hair"/>
    </border>
    <border>
      <left style="hair"/>
      <right style="medium"/>
      <top style="thin"/>
      <bottom style="thin"/>
    </border>
    <border>
      <left style="thin"/>
      <right style="hair"/>
      <top style="thin"/>
      <bottom style="hair"/>
    </border>
    <border>
      <left style="thick"/>
      <right style="thin"/>
      <top/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thin"/>
      <bottom>
        <color indexed="63"/>
      </bottom>
    </border>
    <border>
      <left style="medium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/>
    </border>
    <border>
      <left/>
      <right style="thick"/>
      <top style="thin"/>
      <bottom/>
    </border>
    <border>
      <left style="hair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double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 style="thin"/>
      <right style="thin"/>
      <top/>
      <bottom style="double"/>
    </border>
    <border>
      <left style="double"/>
      <right style="thick"/>
      <top>
        <color indexed="63"/>
      </top>
      <bottom style="double"/>
    </border>
    <border>
      <left style="medium"/>
      <right style="double"/>
      <top style="double"/>
      <bottom style="double"/>
    </border>
    <border>
      <left style="thick"/>
      <right/>
      <top/>
      <bottom/>
    </border>
    <border>
      <left style="medium"/>
      <right/>
      <top style="thick"/>
      <bottom style="double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/>
      <right style="thick"/>
      <top style="thick"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double"/>
      <top style="thick"/>
      <bottom/>
    </border>
    <border>
      <left style="medium"/>
      <right style="double"/>
      <top/>
      <bottom style="thick"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 style="thick"/>
      <top style="thick"/>
      <bottom/>
    </border>
    <border>
      <left style="double"/>
      <right style="thick"/>
      <top/>
      <bottom style="thick"/>
    </border>
    <border>
      <left style="thick"/>
      <right style="thin"/>
      <top/>
      <bottom style="double"/>
    </border>
    <border>
      <left style="thin"/>
      <right style="medium"/>
      <top/>
      <bottom style="double"/>
    </border>
    <border>
      <left style="thick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thin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 style="double"/>
      <bottom>
        <color indexed="63"/>
      </bottom>
    </border>
    <border>
      <left/>
      <right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/>
    </xf>
    <xf numFmtId="0" fontId="50" fillId="13" borderId="10" xfId="0" applyFont="1" applyFill="1" applyBorder="1" applyAlignment="1">
      <alignment horizontal="center" vertical="center"/>
    </xf>
    <xf numFmtId="0" fontId="50" fillId="13" borderId="11" xfId="0" applyFont="1" applyFill="1" applyBorder="1" applyAlignment="1">
      <alignment horizontal="center" vertical="center"/>
    </xf>
    <xf numFmtId="0" fontId="50" fillId="13" borderId="12" xfId="0" applyFont="1" applyFill="1" applyBorder="1" applyAlignment="1">
      <alignment horizontal="center" vertical="center"/>
    </xf>
    <xf numFmtId="0" fontId="50" fillId="13" borderId="13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5" borderId="15" xfId="0" applyFont="1" applyFill="1" applyBorder="1" applyAlignment="1">
      <alignment vertical="center" wrapText="1"/>
    </xf>
    <xf numFmtId="210" fontId="50" fillId="0" borderId="16" xfId="0" applyNumberFormat="1" applyFont="1" applyFill="1" applyBorder="1" applyAlignment="1">
      <alignment vertical="center"/>
    </xf>
    <xf numFmtId="210" fontId="50" fillId="0" borderId="17" xfId="0" applyNumberFormat="1" applyFont="1" applyFill="1" applyBorder="1" applyAlignment="1">
      <alignment vertical="center"/>
    </xf>
    <xf numFmtId="210" fontId="50" fillId="0" borderId="18" xfId="0" applyNumberFormat="1" applyFont="1" applyFill="1" applyBorder="1" applyAlignment="1">
      <alignment vertical="center"/>
    </xf>
    <xf numFmtId="210" fontId="50" fillId="0" borderId="19" xfId="0" applyNumberFormat="1" applyFont="1" applyFill="1" applyBorder="1" applyAlignment="1">
      <alignment vertical="center"/>
    </xf>
    <xf numFmtId="210" fontId="50" fillId="0" borderId="20" xfId="0" applyNumberFormat="1" applyFont="1" applyFill="1" applyBorder="1" applyAlignment="1">
      <alignment vertical="center"/>
    </xf>
    <xf numFmtId="0" fontId="50" fillId="5" borderId="21" xfId="0" applyFont="1" applyFill="1" applyBorder="1" applyAlignment="1">
      <alignment vertical="center" wrapText="1"/>
    </xf>
    <xf numFmtId="210" fontId="50" fillId="0" borderId="22" xfId="0" applyNumberFormat="1" applyFont="1" applyFill="1" applyBorder="1" applyAlignment="1">
      <alignment vertical="center"/>
    </xf>
    <xf numFmtId="210" fontId="50" fillId="0" borderId="23" xfId="0" applyNumberFormat="1" applyFont="1" applyFill="1" applyBorder="1" applyAlignment="1">
      <alignment vertical="center"/>
    </xf>
    <xf numFmtId="210" fontId="50" fillId="0" borderId="24" xfId="0" applyNumberFormat="1" applyFont="1" applyFill="1" applyBorder="1" applyAlignment="1">
      <alignment vertical="center"/>
    </xf>
    <xf numFmtId="210" fontId="50" fillId="0" borderId="25" xfId="0" applyNumberFormat="1" applyFont="1" applyFill="1" applyBorder="1" applyAlignment="1">
      <alignment vertical="center"/>
    </xf>
    <xf numFmtId="210" fontId="50" fillId="0" borderId="26" xfId="0" applyNumberFormat="1" applyFont="1" applyFill="1" applyBorder="1" applyAlignment="1">
      <alignment vertical="center"/>
    </xf>
    <xf numFmtId="210" fontId="50" fillId="0" borderId="27" xfId="0" applyNumberFormat="1" applyFont="1" applyFill="1" applyBorder="1" applyAlignment="1">
      <alignment vertical="center"/>
    </xf>
    <xf numFmtId="210" fontId="50" fillId="0" borderId="28" xfId="0" applyNumberFormat="1" applyFont="1" applyFill="1" applyBorder="1" applyAlignment="1">
      <alignment vertical="center"/>
    </xf>
    <xf numFmtId="210" fontId="50" fillId="0" borderId="29" xfId="0" applyNumberFormat="1" applyFont="1" applyFill="1" applyBorder="1" applyAlignment="1">
      <alignment vertical="center"/>
    </xf>
    <xf numFmtId="210" fontId="50" fillId="0" borderId="30" xfId="0" applyNumberFormat="1" applyFont="1" applyFill="1" applyBorder="1" applyAlignment="1">
      <alignment vertical="center"/>
    </xf>
    <xf numFmtId="210" fontId="50" fillId="0" borderId="31" xfId="0" applyNumberFormat="1" applyFont="1" applyFill="1" applyBorder="1" applyAlignment="1">
      <alignment vertical="center"/>
    </xf>
    <xf numFmtId="0" fontId="50" fillId="5" borderId="32" xfId="0" applyFont="1" applyFill="1" applyBorder="1" applyAlignment="1">
      <alignment vertical="center" wrapText="1"/>
    </xf>
    <xf numFmtId="210" fontId="50" fillId="33" borderId="33" xfId="0" applyNumberFormat="1" applyFont="1" applyFill="1" applyBorder="1" applyAlignment="1">
      <alignment vertical="center"/>
    </xf>
    <xf numFmtId="210" fontId="50" fillId="33" borderId="34" xfId="0" applyNumberFormat="1" applyFont="1" applyFill="1" applyBorder="1" applyAlignment="1">
      <alignment vertical="center"/>
    </xf>
    <xf numFmtId="210" fontId="50" fillId="33" borderId="35" xfId="0" applyNumberFormat="1" applyFont="1" applyFill="1" applyBorder="1" applyAlignment="1">
      <alignment vertical="center"/>
    </xf>
    <xf numFmtId="210" fontId="50" fillId="33" borderId="36" xfId="0" applyNumberFormat="1" applyFont="1" applyFill="1" applyBorder="1" applyAlignment="1">
      <alignment vertical="center"/>
    </xf>
    <xf numFmtId="210" fontId="50" fillId="33" borderId="37" xfId="0" applyNumberFormat="1" applyFont="1" applyFill="1" applyBorder="1" applyAlignment="1">
      <alignment vertical="center"/>
    </xf>
    <xf numFmtId="210" fontId="50" fillId="33" borderId="10" xfId="0" applyNumberFormat="1" applyFont="1" applyFill="1" applyBorder="1" applyAlignment="1">
      <alignment vertical="center"/>
    </xf>
    <xf numFmtId="210" fontId="50" fillId="33" borderId="11" xfId="0" applyNumberFormat="1" applyFont="1" applyFill="1" applyBorder="1" applyAlignment="1">
      <alignment vertical="center"/>
    </xf>
    <xf numFmtId="210" fontId="50" fillId="33" borderId="12" xfId="0" applyNumberFormat="1" applyFont="1" applyFill="1" applyBorder="1" applyAlignment="1">
      <alignment vertical="center"/>
    </xf>
    <xf numFmtId="210" fontId="50" fillId="33" borderId="13" xfId="0" applyNumberFormat="1" applyFont="1" applyFill="1" applyBorder="1" applyAlignment="1">
      <alignment vertical="center"/>
    </xf>
    <xf numFmtId="210" fontId="50" fillId="33" borderId="14" xfId="0" applyNumberFormat="1" applyFont="1" applyFill="1" applyBorder="1" applyAlignment="1">
      <alignment vertical="center"/>
    </xf>
    <xf numFmtId="210" fontId="50" fillId="33" borderId="38" xfId="0" applyNumberFormat="1" applyFont="1" applyFill="1" applyBorder="1" applyAlignment="1">
      <alignment vertical="center"/>
    </xf>
    <xf numFmtId="210" fontId="50" fillId="33" borderId="39" xfId="0" applyNumberFormat="1" applyFont="1" applyFill="1" applyBorder="1" applyAlignment="1">
      <alignment vertical="center"/>
    </xf>
    <xf numFmtId="210" fontId="50" fillId="33" borderId="40" xfId="0" applyNumberFormat="1" applyFont="1" applyFill="1" applyBorder="1" applyAlignment="1">
      <alignment vertical="center"/>
    </xf>
    <xf numFmtId="210" fontId="50" fillId="33" borderId="41" xfId="0" applyNumberFormat="1" applyFont="1" applyFill="1" applyBorder="1" applyAlignment="1">
      <alignment vertical="center"/>
    </xf>
    <xf numFmtId="210" fontId="50" fillId="33" borderId="42" xfId="0" applyNumberFormat="1" applyFont="1" applyFill="1" applyBorder="1" applyAlignment="1">
      <alignment vertical="center"/>
    </xf>
    <xf numFmtId="210" fontId="50" fillId="0" borderId="43" xfId="0" applyNumberFormat="1" applyFont="1" applyFill="1" applyBorder="1" applyAlignment="1">
      <alignment vertical="center"/>
    </xf>
    <xf numFmtId="210" fontId="50" fillId="0" borderId="44" xfId="0" applyNumberFormat="1" applyFont="1" applyFill="1" applyBorder="1" applyAlignment="1">
      <alignment vertical="center"/>
    </xf>
    <xf numFmtId="210" fontId="50" fillId="0" borderId="45" xfId="0" applyNumberFormat="1" applyFont="1" applyFill="1" applyBorder="1" applyAlignment="1">
      <alignment vertical="center"/>
    </xf>
    <xf numFmtId="210" fontId="50" fillId="0" borderId="46" xfId="0" applyNumberFormat="1" applyFont="1" applyFill="1" applyBorder="1" applyAlignment="1">
      <alignment vertical="center"/>
    </xf>
    <xf numFmtId="210" fontId="50" fillId="0" borderId="47" xfId="0" applyNumberFormat="1" applyFont="1" applyFill="1" applyBorder="1" applyAlignment="1">
      <alignment vertical="center"/>
    </xf>
    <xf numFmtId="0" fontId="51" fillId="5" borderId="48" xfId="0" applyFont="1" applyFill="1" applyBorder="1" applyAlignment="1">
      <alignment vertical="center" wrapText="1"/>
    </xf>
    <xf numFmtId="0" fontId="51" fillId="5" borderId="49" xfId="0" applyFont="1" applyFill="1" applyBorder="1" applyAlignment="1">
      <alignment horizontal="center" vertical="center"/>
    </xf>
    <xf numFmtId="0" fontId="50" fillId="5" borderId="50" xfId="0" applyFont="1" applyFill="1" applyBorder="1" applyAlignment="1">
      <alignment horizontal="center" vertical="center" textRotation="255"/>
    </xf>
    <xf numFmtId="0" fontId="51" fillId="5" borderId="32" xfId="0" applyFont="1" applyFill="1" applyBorder="1" applyAlignment="1">
      <alignment vertical="center" wrapText="1"/>
    </xf>
    <xf numFmtId="0" fontId="51" fillId="5" borderId="51" xfId="0" applyFont="1" applyFill="1" applyBorder="1" applyAlignment="1">
      <alignment horizontal="center" vertical="center" wrapText="1"/>
    </xf>
    <xf numFmtId="0" fontId="51" fillId="5" borderId="15" xfId="0" applyFont="1" applyFill="1" applyBorder="1" applyAlignment="1">
      <alignment vertical="center" wrapText="1"/>
    </xf>
    <xf numFmtId="0" fontId="50" fillId="5" borderId="50" xfId="0" applyFont="1" applyFill="1" applyBorder="1" applyAlignment="1">
      <alignment vertical="center" textRotation="255"/>
    </xf>
    <xf numFmtId="0" fontId="50" fillId="5" borderId="52" xfId="0" applyFont="1" applyFill="1" applyBorder="1" applyAlignment="1">
      <alignment vertical="center" wrapText="1"/>
    </xf>
    <xf numFmtId="210" fontId="50" fillId="0" borderId="53" xfId="0" applyNumberFormat="1" applyFont="1" applyFill="1" applyBorder="1" applyAlignment="1">
      <alignment vertical="center"/>
    </xf>
    <xf numFmtId="210" fontId="50" fillId="0" borderId="54" xfId="0" applyNumberFormat="1" applyFont="1" applyFill="1" applyBorder="1" applyAlignment="1">
      <alignment vertical="center"/>
    </xf>
    <xf numFmtId="210" fontId="50" fillId="0" borderId="55" xfId="0" applyNumberFormat="1" applyFont="1" applyFill="1" applyBorder="1" applyAlignment="1">
      <alignment vertical="center"/>
    </xf>
    <xf numFmtId="210" fontId="50" fillId="0" borderId="56" xfId="0" applyNumberFormat="1" applyFont="1" applyFill="1" applyBorder="1" applyAlignment="1">
      <alignment vertical="center"/>
    </xf>
    <xf numFmtId="210" fontId="50" fillId="0" borderId="57" xfId="0" applyNumberFormat="1" applyFont="1" applyFill="1" applyBorder="1" applyAlignment="1">
      <alignment vertical="center"/>
    </xf>
    <xf numFmtId="0" fontId="50" fillId="5" borderId="48" xfId="0" applyFont="1" applyFill="1" applyBorder="1" applyAlignment="1">
      <alignment vertical="center" wrapText="1"/>
    </xf>
    <xf numFmtId="0" fontId="50" fillId="5" borderId="58" xfId="0" applyFont="1" applyFill="1" applyBorder="1" applyAlignment="1">
      <alignment vertical="center" wrapText="1"/>
    </xf>
    <xf numFmtId="210" fontId="50" fillId="0" borderId="59" xfId="0" applyNumberFormat="1" applyFont="1" applyFill="1" applyBorder="1" applyAlignment="1">
      <alignment vertical="center"/>
    </xf>
    <xf numFmtId="210" fontId="50" fillId="0" borderId="60" xfId="0" applyNumberFormat="1" applyFont="1" applyFill="1" applyBorder="1" applyAlignment="1">
      <alignment vertical="center"/>
    </xf>
    <xf numFmtId="210" fontId="50" fillId="0" borderId="61" xfId="0" applyNumberFormat="1" applyFont="1" applyFill="1" applyBorder="1" applyAlignment="1">
      <alignment vertical="center"/>
    </xf>
    <xf numFmtId="210" fontId="50" fillId="0" borderId="62" xfId="0" applyNumberFormat="1" applyFont="1" applyFill="1" applyBorder="1" applyAlignment="1">
      <alignment vertical="center"/>
    </xf>
    <xf numFmtId="210" fontId="50" fillId="0" borderId="63" xfId="0" applyNumberFormat="1" applyFont="1" applyFill="1" applyBorder="1" applyAlignment="1">
      <alignment vertical="center"/>
    </xf>
    <xf numFmtId="38" fontId="50" fillId="0" borderId="0" xfId="49" applyFont="1" applyAlignment="1">
      <alignment vertical="center"/>
    </xf>
    <xf numFmtId="38" fontId="50" fillId="0" borderId="0" xfId="49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vertical="center"/>
    </xf>
    <xf numFmtId="0" fontId="53" fillId="13" borderId="64" xfId="0" applyFont="1" applyFill="1" applyBorder="1" applyAlignment="1">
      <alignment horizontal="center" vertical="center" wrapText="1"/>
    </xf>
    <xf numFmtId="0" fontId="53" fillId="13" borderId="65" xfId="0" applyFont="1" applyFill="1" applyBorder="1" applyAlignment="1">
      <alignment horizontal="center" vertical="center"/>
    </xf>
    <xf numFmtId="0" fontId="53" fillId="13" borderId="66" xfId="0" applyFont="1" applyFill="1" applyBorder="1" applyAlignment="1">
      <alignment horizontal="center" vertical="center" wrapText="1"/>
    </xf>
    <xf numFmtId="177" fontId="54" fillId="0" borderId="59" xfId="0" applyNumberFormat="1" applyFont="1" applyBorder="1" applyAlignment="1" quotePrefix="1">
      <alignment horizontal="right" vertical="center"/>
    </xf>
    <xf numFmtId="177" fontId="54" fillId="0" borderId="67" xfId="0" applyNumberFormat="1" applyFont="1" applyBorder="1" applyAlignment="1" quotePrefix="1">
      <alignment horizontal="right" vertical="center"/>
    </xf>
    <xf numFmtId="177" fontId="54" fillId="0" borderId="68" xfId="0" applyNumberFormat="1" applyFont="1" applyBorder="1" applyAlignment="1" quotePrefix="1">
      <alignment horizontal="right" vertical="center"/>
    </xf>
    <xf numFmtId="177" fontId="54" fillId="0" borderId="62" xfId="0" applyNumberFormat="1" applyFont="1" applyBorder="1" applyAlignment="1">
      <alignment vertical="center"/>
    </xf>
    <xf numFmtId="177" fontId="54" fillId="0" borderId="69" xfId="0" applyNumberFormat="1" applyFont="1" applyBorder="1" applyAlignment="1" quotePrefix="1">
      <alignment horizontal="right" vertical="center"/>
    </xf>
    <xf numFmtId="177" fontId="54" fillId="0" borderId="70" xfId="0" applyNumberFormat="1" applyFont="1" applyBorder="1" applyAlignment="1" quotePrefix="1">
      <alignment horizontal="right" vertical="center"/>
    </xf>
    <xf numFmtId="177" fontId="54" fillId="0" borderId="34" xfId="0" applyNumberFormat="1" applyFont="1" applyFill="1" applyBorder="1" applyAlignment="1">
      <alignment vertical="center"/>
    </xf>
    <xf numFmtId="177" fontId="54" fillId="0" borderId="35" xfId="0" applyNumberFormat="1" applyFont="1" applyFill="1" applyBorder="1" applyAlignment="1">
      <alignment vertical="center"/>
    </xf>
    <xf numFmtId="177" fontId="54" fillId="0" borderId="36" xfId="0" applyNumberFormat="1" applyFont="1" applyFill="1" applyBorder="1" applyAlignment="1">
      <alignment vertical="center"/>
    </xf>
    <xf numFmtId="177" fontId="54" fillId="0" borderId="37" xfId="0" applyNumberFormat="1" applyFont="1" applyFill="1" applyBorder="1" applyAlignment="1">
      <alignment vertical="center"/>
    </xf>
    <xf numFmtId="177" fontId="54" fillId="0" borderId="33" xfId="0" applyNumberFormat="1" applyFont="1" applyFill="1" applyBorder="1" applyAlignment="1">
      <alignment vertical="center"/>
    </xf>
    <xf numFmtId="177" fontId="55" fillId="0" borderId="22" xfId="0" applyNumberFormat="1" applyFont="1" applyBorder="1" applyAlignment="1" quotePrefix="1">
      <alignment horizontal="right" vertical="center"/>
    </xf>
    <xf numFmtId="177" fontId="55" fillId="0" borderId="23" xfId="0" applyNumberFormat="1" applyFont="1" applyBorder="1" applyAlignment="1">
      <alignment vertical="center"/>
    </xf>
    <xf numFmtId="177" fontId="55" fillId="0" borderId="24" xfId="0" applyNumberFormat="1" applyFont="1" applyBorder="1" applyAlignment="1">
      <alignment vertical="center"/>
    </xf>
    <xf numFmtId="177" fontId="55" fillId="0" borderId="25" xfId="0" applyNumberFormat="1" applyFont="1" applyBorder="1" applyAlignment="1">
      <alignment vertical="center"/>
    </xf>
    <xf numFmtId="177" fontId="55" fillId="0" borderId="26" xfId="0" applyNumberFormat="1" applyFont="1" applyBorder="1" applyAlignment="1">
      <alignment vertical="center"/>
    </xf>
    <xf numFmtId="177" fontId="55" fillId="0" borderId="20" xfId="0" applyNumberFormat="1" applyFont="1" applyBorder="1" applyAlignment="1">
      <alignment vertical="center"/>
    </xf>
    <xf numFmtId="177" fontId="55" fillId="0" borderId="19" xfId="0" applyNumberFormat="1" applyFont="1" applyBorder="1" applyAlignment="1">
      <alignment vertical="center"/>
    </xf>
    <xf numFmtId="177" fontId="55" fillId="0" borderId="18" xfId="0" applyNumberFormat="1" applyFont="1" applyBorder="1" applyAlignment="1">
      <alignment vertical="center"/>
    </xf>
    <xf numFmtId="177" fontId="55" fillId="0" borderId="17" xfId="0" applyNumberFormat="1" applyFont="1" applyBorder="1" applyAlignment="1">
      <alignment vertical="center"/>
    </xf>
    <xf numFmtId="177" fontId="55" fillId="0" borderId="16" xfId="0" applyNumberFormat="1" applyFont="1" applyBorder="1" applyAlignment="1">
      <alignment vertical="center"/>
    </xf>
    <xf numFmtId="0" fontId="56" fillId="5" borderId="71" xfId="0" applyFont="1" applyFill="1" applyBorder="1" applyAlignment="1">
      <alignment horizontal="center" vertical="center" textRotation="255"/>
    </xf>
    <xf numFmtId="177" fontId="55" fillId="0" borderId="43" xfId="0" applyNumberFormat="1" applyFont="1" applyBorder="1" applyAlignment="1">
      <alignment vertical="center"/>
    </xf>
    <xf numFmtId="177" fontId="55" fillId="0" borderId="44" xfId="0" applyNumberFormat="1" applyFont="1" applyBorder="1" applyAlignment="1">
      <alignment vertical="center"/>
    </xf>
    <xf numFmtId="177" fontId="55" fillId="0" borderId="45" xfId="0" applyNumberFormat="1" applyFont="1" applyBorder="1" applyAlignment="1">
      <alignment vertical="center"/>
    </xf>
    <xf numFmtId="177" fontId="55" fillId="0" borderId="46" xfId="0" applyNumberFormat="1" applyFont="1" applyBorder="1" applyAlignment="1">
      <alignment vertical="center"/>
    </xf>
    <xf numFmtId="177" fontId="55" fillId="0" borderId="47" xfId="0" applyNumberFormat="1" applyFont="1" applyBorder="1" applyAlignment="1">
      <alignment vertical="center"/>
    </xf>
    <xf numFmtId="177" fontId="57" fillId="34" borderId="10" xfId="0" applyNumberFormat="1" applyFont="1" applyFill="1" applyBorder="1" applyAlignment="1">
      <alignment vertical="center"/>
    </xf>
    <xf numFmtId="177" fontId="54" fillId="0" borderId="11" xfId="0" applyNumberFormat="1" applyFont="1" applyBorder="1" applyAlignment="1">
      <alignment vertical="center"/>
    </xf>
    <xf numFmtId="177" fontId="54" fillId="0" borderId="12" xfId="0" applyNumberFormat="1" applyFont="1" applyBorder="1" applyAlignment="1">
      <alignment vertical="center"/>
    </xf>
    <xf numFmtId="177" fontId="54" fillId="0" borderId="13" xfId="0" applyNumberFormat="1" applyFont="1" applyBorder="1" applyAlignment="1">
      <alignment vertical="center"/>
    </xf>
    <xf numFmtId="177" fontId="57" fillId="34" borderId="14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211" fontId="58" fillId="0" borderId="0" xfId="0" applyNumberFormat="1" applyFont="1" applyFill="1" applyBorder="1" applyAlignment="1">
      <alignment vertical="center"/>
    </xf>
    <xf numFmtId="211" fontId="51" fillId="0" borderId="0" xfId="0" applyNumberFormat="1" applyFont="1" applyFill="1" applyBorder="1" applyAlignment="1">
      <alignment vertical="center"/>
    </xf>
    <xf numFmtId="212" fontId="51" fillId="0" borderId="0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210" fontId="50" fillId="33" borderId="72" xfId="0" applyNumberFormat="1" applyFont="1" applyFill="1" applyBorder="1" applyAlignment="1">
      <alignment vertical="center"/>
    </xf>
    <xf numFmtId="210" fontId="50" fillId="33" borderId="73" xfId="0" applyNumberFormat="1" applyFont="1" applyFill="1" applyBorder="1" applyAlignment="1">
      <alignment vertical="center"/>
    </xf>
    <xf numFmtId="210" fontId="50" fillId="33" borderId="74" xfId="0" applyNumberFormat="1" applyFont="1" applyFill="1" applyBorder="1" applyAlignment="1">
      <alignment vertical="center"/>
    </xf>
    <xf numFmtId="210" fontId="50" fillId="33" borderId="75" xfId="0" applyNumberFormat="1" applyFont="1" applyFill="1" applyBorder="1" applyAlignment="1">
      <alignment vertical="center"/>
    </xf>
    <xf numFmtId="210" fontId="50" fillId="33" borderId="76" xfId="0" applyNumberFormat="1" applyFont="1" applyFill="1" applyBorder="1" applyAlignment="1">
      <alignment vertical="center"/>
    </xf>
    <xf numFmtId="0" fontId="56" fillId="5" borderId="71" xfId="0" applyFont="1" applyFill="1" applyBorder="1" applyAlignment="1">
      <alignment horizontal="center" vertical="center" textRotation="255"/>
    </xf>
    <xf numFmtId="0" fontId="53" fillId="13" borderId="77" xfId="0" applyFont="1" applyFill="1" applyBorder="1" applyAlignment="1">
      <alignment vertical="center"/>
    </xf>
    <xf numFmtId="0" fontId="53" fillId="13" borderId="78" xfId="0" applyFont="1" applyFill="1" applyBorder="1" applyAlignment="1">
      <alignment vertical="center"/>
    </xf>
    <xf numFmtId="0" fontId="53" fillId="13" borderId="79" xfId="0" applyFont="1" applyFill="1" applyBorder="1" applyAlignment="1">
      <alignment vertical="center"/>
    </xf>
    <xf numFmtId="0" fontId="53" fillId="13" borderId="80" xfId="0" applyFont="1" applyFill="1" applyBorder="1" applyAlignment="1">
      <alignment vertical="center"/>
    </xf>
    <xf numFmtId="0" fontId="53" fillId="13" borderId="81" xfId="0" applyFont="1" applyFill="1" applyBorder="1" applyAlignment="1">
      <alignment vertical="center"/>
    </xf>
    <xf numFmtId="0" fontId="53" fillId="13" borderId="82" xfId="0" applyFont="1" applyFill="1" applyBorder="1" applyAlignment="1">
      <alignment vertical="center"/>
    </xf>
    <xf numFmtId="0" fontId="53" fillId="13" borderId="83" xfId="0" applyFont="1" applyFill="1" applyBorder="1" applyAlignment="1">
      <alignment horizontal="center" vertical="center"/>
    </xf>
    <xf numFmtId="0" fontId="53" fillId="13" borderId="84" xfId="0" applyFont="1" applyFill="1" applyBorder="1" applyAlignment="1">
      <alignment horizontal="center" vertical="center"/>
    </xf>
    <xf numFmtId="0" fontId="53" fillId="13" borderId="85" xfId="0" applyFont="1" applyFill="1" applyBorder="1" applyAlignment="1">
      <alignment horizontal="center" vertical="center"/>
    </xf>
    <xf numFmtId="0" fontId="53" fillId="13" borderId="78" xfId="0" applyFont="1" applyFill="1" applyBorder="1" applyAlignment="1">
      <alignment horizontal="center" vertical="center"/>
    </xf>
    <xf numFmtId="0" fontId="53" fillId="13" borderId="86" xfId="0" applyFont="1" applyFill="1" applyBorder="1" applyAlignment="1">
      <alignment horizontal="center" vertical="center"/>
    </xf>
    <xf numFmtId="0" fontId="53" fillId="13" borderId="87" xfId="0" applyFont="1" applyFill="1" applyBorder="1" applyAlignment="1">
      <alignment horizontal="center" vertical="center"/>
    </xf>
    <xf numFmtId="0" fontId="53" fillId="13" borderId="88" xfId="0" applyFont="1" applyFill="1" applyBorder="1" applyAlignment="1">
      <alignment horizontal="center" vertical="center"/>
    </xf>
    <xf numFmtId="0" fontId="54" fillId="5" borderId="89" xfId="0" applyFont="1" applyFill="1" applyBorder="1" applyAlignment="1">
      <alignment vertical="center"/>
    </xf>
    <xf numFmtId="0" fontId="54" fillId="5" borderId="68" xfId="0" applyFont="1" applyFill="1" applyBorder="1" applyAlignment="1">
      <alignment vertical="center"/>
    </xf>
    <xf numFmtId="0" fontId="54" fillId="5" borderId="90" xfId="0" applyFont="1" applyFill="1" applyBorder="1" applyAlignment="1">
      <alignment vertical="center"/>
    </xf>
    <xf numFmtId="0" fontId="54" fillId="5" borderId="91" xfId="0" applyFont="1" applyFill="1" applyBorder="1" applyAlignment="1">
      <alignment horizontal="left" vertical="center"/>
    </xf>
    <xf numFmtId="0" fontId="54" fillId="5" borderId="92" xfId="0" applyFont="1" applyFill="1" applyBorder="1" applyAlignment="1">
      <alignment horizontal="left" vertical="center"/>
    </xf>
    <xf numFmtId="0" fontId="54" fillId="5" borderId="93" xfId="0" applyFont="1" applyFill="1" applyBorder="1" applyAlignment="1">
      <alignment horizontal="left" vertical="center"/>
    </xf>
    <xf numFmtId="0" fontId="54" fillId="5" borderId="94" xfId="0" applyFont="1" applyFill="1" applyBorder="1" applyAlignment="1">
      <alignment horizontal="center" vertical="center"/>
    </xf>
    <xf numFmtId="0" fontId="54" fillId="5" borderId="95" xfId="0" applyFont="1" applyFill="1" applyBorder="1" applyAlignment="1">
      <alignment horizontal="center" vertical="center"/>
    </xf>
    <xf numFmtId="0" fontId="54" fillId="5" borderId="96" xfId="0" applyFont="1" applyFill="1" applyBorder="1" applyAlignment="1">
      <alignment horizontal="center" vertical="center"/>
    </xf>
    <xf numFmtId="0" fontId="54" fillId="5" borderId="71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4" fillId="5" borderId="97" xfId="0" applyFont="1" applyFill="1" applyBorder="1" applyAlignment="1">
      <alignment horizontal="left" vertical="center"/>
    </xf>
    <xf numFmtId="0" fontId="56" fillId="5" borderId="71" xfId="0" applyFont="1" applyFill="1" applyBorder="1" applyAlignment="1">
      <alignment horizontal="center" vertical="center" textRotation="255"/>
    </xf>
    <xf numFmtId="0" fontId="51" fillId="5" borderId="98" xfId="0" applyFont="1" applyFill="1" applyBorder="1" applyAlignment="1">
      <alignment horizontal="center" vertical="center" wrapText="1"/>
    </xf>
    <xf numFmtId="0" fontId="51" fillId="5" borderId="99" xfId="0" applyFont="1" applyFill="1" applyBorder="1" applyAlignment="1">
      <alignment horizontal="center" vertical="center" wrapText="1"/>
    </xf>
    <xf numFmtId="0" fontId="51" fillId="5" borderId="55" xfId="0" applyFont="1" applyFill="1" applyBorder="1" applyAlignment="1">
      <alignment horizontal="center" vertical="center" wrapText="1"/>
    </xf>
    <xf numFmtId="0" fontId="51" fillId="5" borderId="40" xfId="0" applyFont="1" applyFill="1" applyBorder="1" applyAlignment="1">
      <alignment horizontal="center" vertical="center" wrapText="1"/>
    </xf>
    <xf numFmtId="0" fontId="51" fillId="5" borderId="61" xfId="0" applyFont="1" applyFill="1" applyBorder="1" applyAlignment="1">
      <alignment horizontal="center" vertical="center" wrapText="1"/>
    </xf>
    <xf numFmtId="0" fontId="50" fillId="13" borderId="100" xfId="0" applyFont="1" applyFill="1" applyBorder="1" applyAlignment="1">
      <alignment vertical="center"/>
    </xf>
    <xf numFmtId="0" fontId="50" fillId="13" borderId="12" xfId="0" applyFont="1" applyFill="1" applyBorder="1" applyAlignment="1">
      <alignment vertical="center"/>
    </xf>
    <xf numFmtId="0" fontId="50" fillId="13" borderId="101" xfId="0" applyFont="1" applyFill="1" applyBorder="1" applyAlignment="1">
      <alignment vertical="center"/>
    </xf>
    <xf numFmtId="0" fontId="50" fillId="5" borderId="102" xfId="0" applyFont="1" applyFill="1" applyBorder="1" applyAlignment="1">
      <alignment vertical="center"/>
    </xf>
    <xf numFmtId="0" fontId="50" fillId="5" borderId="74" xfId="0" applyFont="1" applyFill="1" applyBorder="1" applyAlignment="1">
      <alignment vertical="center"/>
    </xf>
    <xf numFmtId="0" fontId="50" fillId="5" borderId="103" xfId="0" applyFont="1" applyFill="1" applyBorder="1" applyAlignment="1">
      <alignment vertical="center"/>
    </xf>
    <xf numFmtId="0" fontId="50" fillId="5" borderId="91" xfId="0" applyFont="1" applyFill="1" applyBorder="1" applyAlignment="1">
      <alignment horizontal="center" vertical="center"/>
    </xf>
    <xf numFmtId="0" fontId="50" fillId="5" borderId="92" xfId="0" applyFont="1" applyFill="1" applyBorder="1" applyAlignment="1">
      <alignment horizontal="center" vertical="center"/>
    </xf>
    <xf numFmtId="0" fontId="50" fillId="5" borderId="93" xfId="0" applyFont="1" applyFill="1" applyBorder="1" applyAlignment="1">
      <alignment horizontal="center" vertical="center"/>
    </xf>
    <xf numFmtId="0" fontId="50" fillId="5" borderId="104" xfId="0" applyFont="1" applyFill="1" applyBorder="1" applyAlignment="1">
      <alignment horizontal="center" vertical="center"/>
    </xf>
    <xf numFmtId="0" fontId="50" fillId="5" borderId="105" xfId="0" applyFont="1" applyFill="1" applyBorder="1" applyAlignment="1">
      <alignment horizontal="center" vertical="center"/>
    </xf>
    <xf numFmtId="0" fontId="50" fillId="5" borderId="106" xfId="0" applyFont="1" applyFill="1" applyBorder="1" applyAlignment="1">
      <alignment horizontal="center" vertical="center"/>
    </xf>
    <xf numFmtId="0" fontId="50" fillId="5" borderId="107" xfId="0" applyFont="1" applyFill="1" applyBorder="1" applyAlignment="1">
      <alignment horizontal="center" vertical="center"/>
    </xf>
    <xf numFmtId="0" fontId="50" fillId="5" borderId="108" xfId="0" applyFont="1" applyFill="1" applyBorder="1" applyAlignment="1">
      <alignment horizontal="center" vertical="center"/>
    </xf>
    <xf numFmtId="0" fontId="50" fillId="5" borderId="109" xfId="0" applyFont="1" applyFill="1" applyBorder="1" applyAlignment="1">
      <alignment horizontal="center" vertical="center" wrapText="1"/>
    </xf>
    <xf numFmtId="0" fontId="50" fillId="5" borderId="110" xfId="0" applyFont="1" applyFill="1" applyBorder="1" applyAlignment="1">
      <alignment horizontal="center" vertical="center"/>
    </xf>
    <xf numFmtId="0" fontId="50" fillId="5" borderId="111" xfId="0" applyFont="1" applyFill="1" applyBorder="1" applyAlignment="1">
      <alignment horizontal="center" vertical="center" wrapText="1"/>
    </xf>
    <xf numFmtId="0" fontId="50" fillId="5" borderId="112" xfId="0" applyFont="1" applyFill="1" applyBorder="1" applyAlignment="1">
      <alignment horizontal="center" vertical="center"/>
    </xf>
    <xf numFmtId="0" fontId="50" fillId="5" borderId="113" xfId="0" applyFont="1" applyFill="1" applyBorder="1" applyAlignment="1">
      <alignment horizontal="center" vertical="center" wrapText="1"/>
    </xf>
    <xf numFmtId="0" fontId="50" fillId="5" borderId="114" xfId="0" applyFont="1" applyFill="1" applyBorder="1" applyAlignment="1">
      <alignment horizontal="center" vertical="center"/>
    </xf>
    <xf numFmtId="0" fontId="50" fillId="5" borderId="98" xfId="0" applyFont="1" applyFill="1" applyBorder="1" applyAlignment="1">
      <alignment horizontal="center" vertical="center"/>
    </xf>
    <xf numFmtId="0" fontId="50" fillId="5" borderId="99" xfId="0" applyFont="1" applyFill="1" applyBorder="1" applyAlignment="1">
      <alignment horizontal="center" vertical="center"/>
    </xf>
    <xf numFmtId="0" fontId="50" fillId="5" borderId="115" xfId="0" applyFont="1" applyFill="1" applyBorder="1" applyAlignment="1">
      <alignment horizontal="center" vertical="center" wrapText="1"/>
    </xf>
    <xf numFmtId="0" fontId="50" fillId="5" borderId="116" xfId="0" applyFont="1" applyFill="1" applyBorder="1" applyAlignment="1">
      <alignment horizontal="center" vertical="center"/>
    </xf>
    <xf numFmtId="0" fontId="50" fillId="5" borderId="94" xfId="0" applyFont="1" applyFill="1" applyBorder="1" applyAlignment="1">
      <alignment horizontal="center" vertical="center"/>
    </xf>
    <xf numFmtId="0" fontId="50" fillId="5" borderId="95" xfId="0" applyFont="1" applyFill="1" applyBorder="1" applyAlignment="1">
      <alignment horizontal="center" vertical="center"/>
    </xf>
    <xf numFmtId="0" fontId="50" fillId="5" borderId="9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5.00390625" style="2" customWidth="1"/>
    <col min="3" max="3" width="13.75390625" style="2" customWidth="1"/>
    <col min="4" max="4" width="57.875" style="2" customWidth="1"/>
    <col min="5" max="9" width="16.25390625" style="2" customWidth="1"/>
    <col min="10" max="16384" width="9.00390625" style="2" customWidth="1"/>
  </cols>
  <sheetData>
    <row r="1" spans="1:9" ht="37.5" customHeight="1">
      <c r="A1" s="70" t="s">
        <v>66</v>
      </c>
      <c r="H1" s="3"/>
      <c r="I1" s="3"/>
    </row>
    <row r="2" spans="1:9" ht="37.5" customHeight="1" thickBot="1">
      <c r="A2" s="1"/>
      <c r="H2" s="3"/>
      <c r="I2" s="71" t="s">
        <v>46</v>
      </c>
    </row>
    <row r="3" spans="1:9" s="72" customFormat="1" ht="38.25" customHeight="1" thickTop="1">
      <c r="A3" s="120"/>
      <c r="B3" s="121"/>
      <c r="C3" s="121"/>
      <c r="D3" s="122"/>
      <c r="E3" s="126" t="s">
        <v>2</v>
      </c>
      <c r="F3" s="128" t="s">
        <v>3</v>
      </c>
      <c r="G3" s="129"/>
      <c r="H3" s="130"/>
      <c r="I3" s="131" t="s">
        <v>4</v>
      </c>
    </row>
    <row r="4" spans="1:9" s="72" customFormat="1" ht="60.75" thickBot="1">
      <c r="A4" s="123"/>
      <c r="B4" s="124"/>
      <c r="C4" s="124"/>
      <c r="D4" s="125"/>
      <c r="E4" s="127"/>
      <c r="F4" s="73" t="s">
        <v>47</v>
      </c>
      <c r="G4" s="74" t="s">
        <v>1</v>
      </c>
      <c r="H4" s="75" t="s">
        <v>0</v>
      </c>
      <c r="I4" s="132"/>
    </row>
    <row r="5" spans="1:9" s="9" customFormat="1" ht="66.75" customHeight="1" thickBot="1" thickTop="1">
      <c r="A5" s="133" t="s">
        <v>16</v>
      </c>
      <c r="B5" s="134"/>
      <c r="C5" s="134"/>
      <c r="D5" s="135"/>
      <c r="E5" s="76">
        <f>'千円'!F4/100000</f>
        <v>4.89813</v>
      </c>
      <c r="F5" s="77">
        <f>'千円'!G4/100000</f>
        <v>1.09632</v>
      </c>
      <c r="G5" s="78">
        <f>'千円'!H4/100000</f>
        <v>0.00228</v>
      </c>
      <c r="H5" s="79">
        <f>'千円'!I4/100000</f>
        <v>-1.75105</v>
      </c>
      <c r="I5" s="80">
        <f>'千円'!J4/100000</f>
        <v>5.55058</v>
      </c>
    </row>
    <row r="6" spans="1:9" s="9" customFormat="1" ht="66.75" customHeight="1" thickBot="1" thickTop="1">
      <c r="A6" s="136" t="s">
        <v>48</v>
      </c>
      <c r="B6" s="137"/>
      <c r="C6" s="137"/>
      <c r="D6" s="138"/>
      <c r="E6" s="81">
        <f>+'千円'!F5/100000</f>
        <v>3599.30294</v>
      </c>
      <c r="F6" s="82">
        <f>+'千円'!G5/100000</f>
        <v>3315.43317</v>
      </c>
      <c r="G6" s="83">
        <f>+'千円'!H5/100000</f>
        <v>251.57073</v>
      </c>
      <c r="H6" s="84">
        <f>+'千円'!I5/100000</f>
        <v>-109.59826</v>
      </c>
      <c r="I6" s="85">
        <f>+'千円'!J5/100000</f>
        <v>141.8973</v>
      </c>
    </row>
    <row r="7" spans="1:9" s="9" customFormat="1" ht="66.75" customHeight="1" thickTop="1">
      <c r="A7" s="142" t="s">
        <v>49</v>
      </c>
      <c r="B7" s="143"/>
      <c r="C7" s="143"/>
      <c r="D7" s="144"/>
      <c r="E7" s="86">
        <f>+'千円'!F6/100000</f>
        <v>1871.60728</v>
      </c>
      <c r="F7" s="82">
        <f>+'千円'!G6/100000</f>
        <v>644.57648</v>
      </c>
      <c r="G7" s="83">
        <f>+'千円'!H6/100000</f>
        <v>174.94822</v>
      </c>
      <c r="H7" s="84">
        <f>+'千円'!I6/100000</f>
        <v>-64.36632</v>
      </c>
      <c r="I7" s="85">
        <f>+'千円'!J6/100000</f>
        <v>1116.4489</v>
      </c>
    </row>
    <row r="8" spans="1:9" s="9" customFormat="1" ht="66.75" customHeight="1">
      <c r="A8" s="145"/>
      <c r="B8" s="146" t="s">
        <v>22</v>
      </c>
      <c r="C8" s="147"/>
      <c r="D8" s="48" t="s">
        <v>50</v>
      </c>
      <c r="E8" s="87">
        <f>+'千円'!F7/100000</f>
        <v>494.12597</v>
      </c>
      <c r="F8" s="88">
        <f>+'千円'!G7/100000</f>
        <v>233.42625</v>
      </c>
      <c r="G8" s="89">
        <f>+'千円'!H7/100000</f>
        <v>51.12216</v>
      </c>
      <c r="H8" s="90">
        <f>+'千円'!I7/100000</f>
        <v>-64.36632</v>
      </c>
      <c r="I8" s="91">
        <f>+'千円'!J7/100000</f>
        <v>273.94388</v>
      </c>
    </row>
    <row r="9" spans="1:9" s="9" customFormat="1" ht="66.75" customHeight="1">
      <c r="A9" s="145"/>
      <c r="B9" s="148" t="s">
        <v>51</v>
      </c>
      <c r="C9" s="49" t="s">
        <v>14</v>
      </c>
      <c r="D9" s="51" t="s">
        <v>23</v>
      </c>
      <c r="E9" s="92">
        <f>+'千円'!F8/100000</f>
        <v>137.011</v>
      </c>
      <c r="F9" s="93">
        <f>+'千円'!G8/100000</f>
        <v>50.3006</v>
      </c>
      <c r="G9" s="94"/>
      <c r="H9" s="95"/>
      <c r="I9" s="96">
        <f>+'千円'!J8/100000</f>
        <v>86.7104</v>
      </c>
    </row>
    <row r="10" spans="1:9" s="9" customFormat="1" ht="66.75" customHeight="1">
      <c r="A10" s="97"/>
      <c r="B10" s="149"/>
      <c r="C10" s="52" t="s">
        <v>26</v>
      </c>
      <c r="D10" s="53" t="s">
        <v>52</v>
      </c>
      <c r="E10" s="98">
        <f>+'千円'!F9/100000</f>
        <v>69.13223</v>
      </c>
      <c r="F10" s="99">
        <f>+'千円'!G9/100000</f>
        <v>23.03601</v>
      </c>
      <c r="G10" s="100"/>
      <c r="H10" s="101"/>
      <c r="I10" s="102">
        <f>+'千円'!J9/100000</f>
        <v>46.09622</v>
      </c>
    </row>
    <row r="11" spans="1:9" s="9" customFormat="1" ht="66.75" customHeight="1">
      <c r="A11" s="97"/>
      <c r="B11" s="149"/>
      <c r="C11" s="52" t="s">
        <v>15</v>
      </c>
      <c r="D11" s="53" t="s">
        <v>67</v>
      </c>
      <c r="E11" s="98">
        <f>+'千円'!F10/100000</f>
        <v>159.15316</v>
      </c>
      <c r="F11" s="99">
        <f>+'千円'!G10/100000</f>
        <v>9.87987</v>
      </c>
      <c r="G11" s="100"/>
      <c r="H11" s="101"/>
      <c r="I11" s="102">
        <f>+'千円'!J10/100000</f>
        <v>149.27329</v>
      </c>
    </row>
    <row r="12" spans="1:9" s="9" customFormat="1" ht="66.75" customHeight="1">
      <c r="A12" s="97"/>
      <c r="B12" s="149"/>
      <c r="C12" s="52" t="s">
        <v>5</v>
      </c>
      <c r="D12" s="53" t="s">
        <v>53</v>
      </c>
      <c r="E12" s="98">
        <f>+'千円'!F11/100000</f>
        <v>70.42778</v>
      </c>
      <c r="F12" s="99"/>
      <c r="G12" s="100"/>
      <c r="H12" s="101"/>
      <c r="I12" s="102">
        <f>+'千円'!J11/100000</f>
        <v>70.42778</v>
      </c>
    </row>
    <row r="13" spans="1:9" s="9" customFormat="1" ht="66.75" customHeight="1">
      <c r="A13" s="97"/>
      <c r="B13" s="149"/>
      <c r="C13" s="52" t="s">
        <v>54</v>
      </c>
      <c r="D13" s="53" t="s">
        <v>55</v>
      </c>
      <c r="E13" s="98">
        <f>+'千円'!F12/100000</f>
        <v>38.99739</v>
      </c>
      <c r="F13" s="99"/>
      <c r="G13" s="100"/>
      <c r="H13" s="101"/>
      <c r="I13" s="102">
        <f>+'千円'!J12/100000</f>
        <v>38.99739</v>
      </c>
    </row>
    <row r="14" spans="1:9" s="9" customFormat="1" ht="66.75" customHeight="1">
      <c r="A14" s="97"/>
      <c r="B14" s="149"/>
      <c r="C14" s="52" t="s">
        <v>56</v>
      </c>
      <c r="D14" s="53" t="s">
        <v>63</v>
      </c>
      <c r="E14" s="98">
        <f>+'千円'!F13/100000</f>
        <v>172.01885</v>
      </c>
      <c r="F14" s="99">
        <f>+'千円'!G13/100000</f>
        <v>168.81485</v>
      </c>
      <c r="G14" s="100"/>
      <c r="H14" s="101"/>
      <c r="I14" s="102">
        <f>+'千円'!J13/100000</f>
        <v>3.204</v>
      </c>
    </row>
    <row r="15" spans="1:9" s="9" customFormat="1" ht="66.75" customHeight="1">
      <c r="A15" s="97"/>
      <c r="B15" s="149"/>
      <c r="C15" s="52" t="s">
        <v>57</v>
      </c>
      <c r="D15" s="53" t="s">
        <v>58</v>
      </c>
      <c r="E15" s="98">
        <f>+'千円'!F14/100000</f>
        <v>63.95497</v>
      </c>
      <c r="F15" s="99"/>
      <c r="G15" s="100"/>
      <c r="H15" s="101"/>
      <c r="I15" s="102">
        <f>+'千円'!J14/100000</f>
        <v>63.95497</v>
      </c>
    </row>
    <row r="16" spans="1:9" s="9" customFormat="1" ht="67.5" customHeight="1">
      <c r="A16" s="97"/>
      <c r="B16" s="149"/>
      <c r="C16" s="52" t="s">
        <v>17</v>
      </c>
      <c r="D16" s="53" t="s">
        <v>68</v>
      </c>
      <c r="E16" s="98">
        <f>+'千円'!F15/100000</f>
        <v>235.83673</v>
      </c>
      <c r="F16" s="99"/>
      <c r="G16" s="100"/>
      <c r="H16" s="101"/>
      <c r="I16" s="102">
        <f>+'千円'!J15/100000</f>
        <v>235.83673</v>
      </c>
    </row>
    <row r="17" spans="1:9" s="9" customFormat="1" ht="67.5" customHeight="1">
      <c r="A17" s="97"/>
      <c r="B17" s="149"/>
      <c r="C17" s="52" t="s">
        <v>18</v>
      </c>
      <c r="D17" s="53" t="s">
        <v>62</v>
      </c>
      <c r="E17" s="98">
        <f>+'千円'!F16/100000</f>
        <v>105.12651</v>
      </c>
      <c r="F17" s="99">
        <f>+'千円'!G16/100000</f>
        <v>105.12651</v>
      </c>
      <c r="G17" s="100"/>
      <c r="H17" s="101"/>
      <c r="I17" s="102"/>
    </row>
    <row r="18" spans="1:9" s="9" customFormat="1" ht="67.5" customHeight="1">
      <c r="A18" s="119"/>
      <c r="B18" s="150"/>
      <c r="C18" s="52" t="s">
        <v>65</v>
      </c>
      <c r="D18" s="53" t="s">
        <v>74</v>
      </c>
      <c r="E18" s="98">
        <f>+'千円'!F17/100000</f>
        <v>133.21641</v>
      </c>
      <c r="F18" s="99">
        <f>+'千円'!G17/100000</f>
        <v>51.33639</v>
      </c>
      <c r="G18" s="100"/>
      <c r="H18" s="101"/>
      <c r="I18" s="102">
        <f>+'千円'!J17/100000</f>
        <v>81.88002</v>
      </c>
    </row>
    <row r="19" spans="1:9" s="9" customFormat="1" ht="66.75" customHeight="1">
      <c r="A19" s="97"/>
      <c r="B19" s="146" t="s">
        <v>29</v>
      </c>
      <c r="C19" s="147"/>
      <c r="D19" s="48" t="s">
        <v>32</v>
      </c>
      <c r="E19" s="87">
        <f>+'千円'!F18/100000</f>
        <v>1.05144</v>
      </c>
      <c r="F19" s="88"/>
      <c r="G19" s="89"/>
      <c r="H19" s="90"/>
      <c r="I19" s="91">
        <f>+'千円'!J18/100000</f>
        <v>1.05144</v>
      </c>
    </row>
    <row r="20" spans="1:9" s="9" customFormat="1" ht="66.75" customHeight="1" thickBot="1">
      <c r="A20" s="97"/>
      <c r="B20" s="146" t="s">
        <v>43</v>
      </c>
      <c r="C20" s="147"/>
      <c r="D20" s="48" t="s">
        <v>59</v>
      </c>
      <c r="E20" s="87">
        <f>+'千円'!F19/100000</f>
        <v>191.55484</v>
      </c>
      <c r="F20" s="88">
        <f>+'千円'!G19/100000</f>
        <v>2.656</v>
      </c>
      <c r="G20" s="89">
        <f>+'千円'!H19/100000</f>
        <v>123.82606</v>
      </c>
      <c r="H20" s="90"/>
      <c r="I20" s="91">
        <f>+'千円'!J19/100000</f>
        <v>65.07278</v>
      </c>
    </row>
    <row r="21" spans="1:9" s="9" customFormat="1" ht="66.75" customHeight="1" thickBot="1" thickTop="1">
      <c r="A21" s="139" t="s">
        <v>19</v>
      </c>
      <c r="B21" s="140"/>
      <c r="C21" s="140"/>
      <c r="D21" s="141"/>
      <c r="E21" s="103">
        <f>+'千円'!F20/100000</f>
        <v>5475.80835</v>
      </c>
      <c r="F21" s="104">
        <f>+'千円'!G20/100000</f>
        <v>3961.10597</v>
      </c>
      <c r="G21" s="105">
        <f>+'千円'!H20/100000</f>
        <v>426.52123</v>
      </c>
      <c r="H21" s="106">
        <f>+'千円'!I20/100000</f>
        <v>-175.71563</v>
      </c>
      <c r="I21" s="107">
        <f>+'千円'!J20/100000</f>
        <v>1263.89678</v>
      </c>
    </row>
    <row r="22" spans="1:9" s="112" customFormat="1" ht="9" customHeight="1" thickTop="1">
      <c r="A22" s="108"/>
      <c r="B22" s="108"/>
      <c r="C22" s="108"/>
      <c r="D22" s="108"/>
      <c r="E22" s="109"/>
      <c r="F22" s="110"/>
      <c r="G22" s="110"/>
      <c r="H22" s="111"/>
      <c r="I22" s="109"/>
    </row>
    <row r="23" ht="22.5" customHeight="1">
      <c r="A23" s="9" t="s">
        <v>6</v>
      </c>
    </row>
    <row r="24" ht="22.5" customHeight="1">
      <c r="A24" s="9"/>
    </row>
    <row r="25" ht="22.5" customHeight="1">
      <c r="A25" s="9"/>
    </row>
    <row r="26" s="113" customFormat="1" ht="33">
      <c r="A26" s="70" t="s">
        <v>73</v>
      </c>
    </row>
    <row r="27" s="113" customFormat="1" ht="9" customHeight="1" hidden="1">
      <c r="B27" s="70"/>
    </row>
    <row r="28" spans="1:9" ht="9" customHeight="1">
      <c r="A28" s="1"/>
      <c r="H28" s="3"/>
      <c r="I28" s="3"/>
    </row>
    <row r="29" s="113" customFormat="1" ht="33">
      <c r="A29" s="9" t="s">
        <v>60</v>
      </c>
    </row>
    <row r="30" ht="19.5">
      <c r="C30" s="2" t="s">
        <v>61</v>
      </c>
    </row>
    <row r="36" ht="7.5" customHeight="1"/>
    <row r="37" ht="0.75" customHeight="1"/>
    <row r="38" ht="53.25" customHeight="1"/>
    <row r="51" ht="35.25" customHeight="1"/>
  </sheetData>
  <sheetProtection/>
  <mergeCells count="13">
    <mergeCell ref="A21:D21"/>
    <mergeCell ref="A7:D7"/>
    <mergeCell ref="A8:A9"/>
    <mergeCell ref="B8:C8"/>
    <mergeCell ref="B19:C19"/>
    <mergeCell ref="B20:C20"/>
    <mergeCell ref="B9:B18"/>
    <mergeCell ref="A3:D4"/>
    <mergeCell ref="E3:E4"/>
    <mergeCell ref="F3:H3"/>
    <mergeCell ref="I3:I4"/>
    <mergeCell ref="A5:D5"/>
    <mergeCell ref="A6:D6"/>
  </mergeCells>
  <printOptions horizontalCentered="1"/>
  <pageMargins left="0.5905511811023623" right="0.31496062992125984" top="0.5905511811023623" bottom="0.1968503937007874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3.875" style="2" customWidth="1"/>
    <col min="3" max="3" width="3.75390625" style="2" customWidth="1"/>
    <col min="4" max="4" width="7.875" style="2" bestFit="1" customWidth="1"/>
    <col min="5" max="5" width="40.75390625" style="2" bestFit="1" customWidth="1"/>
    <col min="6" max="10" width="14.25390625" style="2" customWidth="1"/>
    <col min="11" max="11" width="4.75390625" style="2" customWidth="1"/>
    <col min="12" max="16384" width="9.00390625" style="2" customWidth="1"/>
  </cols>
  <sheetData>
    <row r="1" ht="30">
      <c r="A1" s="1" t="s">
        <v>7</v>
      </c>
    </row>
    <row r="2" ht="20.25" thickBot="1">
      <c r="J2" s="3" t="s">
        <v>8</v>
      </c>
    </row>
    <row r="3" spans="2:10" ht="39.75" customHeight="1" thickBot="1" thickTop="1">
      <c r="B3" s="151"/>
      <c r="C3" s="152"/>
      <c r="D3" s="152"/>
      <c r="E3" s="153"/>
      <c r="F3" s="4" t="s">
        <v>2</v>
      </c>
      <c r="G3" s="5" t="s">
        <v>9</v>
      </c>
      <c r="H3" s="6" t="s">
        <v>10</v>
      </c>
      <c r="I3" s="7" t="s">
        <v>11</v>
      </c>
      <c r="J3" s="8" t="s">
        <v>12</v>
      </c>
    </row>
    <row r="4" spans="2:10" ht="39.75" customHeight="1" thickBot="1" thickTop="1">
      <c r="B4" s="154" t="s">
        <v>13</v>
      </c>
      <c r="C4" s="155"/>
      <c r="D4" s="155"/>
      <c r="E4" s="156"/>
      <c r="F4" s="114">
        <v>489813</v>
      </c>
      <c r="G4" s="115">
        <v>109632</v>
      </c>
      <c r="H4" s="116">
        <v>228</v>
      </c>
      <c r="I4" s="117">
        <v>-175105</v>
      </c>
      <c r="J4" s="118">
        <f>+F4-G4-H4-I4</f>
        <v>555058</v>
      </c>
    </row>
    <row r="5" spans="2:10" ht="39.75" customHeight="1" thickBot="1" thickTop="1">
      <c r="B5" s="157" t="s">
        <v>25</v>
      </c>
      <c r="C5" s="158"/>
      <c r="D5" s="158"/>
      <c r="E5" s="159"/>
      <c r="F5" s="38">
        <v>359930294</v>
      </c>
      <c r="G5" s="39">
        <v>331543317</v>
      </c>
      <c r="H5" s="40">
        <v>25157073</v>
      </c>
      <c r="I5" s="41">
        <v>-10959826</v>
      </c>
      <c r="J5" s="42">
        <f>+F5-G5-H5-I5</f>
        <v>14189730</v>
      </c>
    </row>
    <row r="6" spans="2:10" ht="39.75" customHeight="1" thickTop="1">
      <c r="B6" s="160" t="s">
        <v>24</v>
      </c>
      <c r="C6" s="161"/>
      <c r="D6" s="161"/>
      <c r="E6" s="162"/>
      <c r="F6" s="28">
        <f>SUM(F7:F19)</f>
        <v>187160728</v>
      </c>
      <c r="G6" s="29">
        <f>SUM(G7:G19)</f>
        <v>64457648</v>
      </c>
      <c r="H6" s="30">
        <f>SUM(H7:H19)</f>
        <v>17494822</v>
      </c>
      <c r="I6" s="31">
        <f>SUM(I7:I19)</f>
        <v>-6436632</v>
      </c>
      <c r="J6" s="32">
        <f>SUM(J7:J19)</f>
        <v>111644890</v>
      </c>
    </row>
    <row r="7" spans="2:10" ht="39.75" customHeight="1">
      <c r="B7" s="54"/>
      <c r="C7" s="163" t="s">
        <v>22</v>
      </c>
      <c r="D7" s="164"/>
      <c r="E7" s="55" t="s">
        <v>35</v>
      </c>
      <c r="F7" s="56">
        <v>49412597</v>
      </c>
      <c r="G7" s="57">
        <v>23342625</v>
      </c>
      <c r="H7" s="58">
        <v>5112216</v>
      </c>
      <c r="I7" s="59">
        <f>292000-6728632</f>
        <v>-6436632</v>
      </c>
      <c r="J7" s="60">
        <f aca="true" t="shared" si="0" ref="J7:J18">+F7-G7-H7-I7</f>
        <v>27394388</v>
      </c>
    </row>
    <row r="8" spans="2:10" ht="39.75" customHeight="1">
      <c r="B8" s="54"/>
      <c r="C8" s="165" t="s">
        <v>21</v>
      </c>
      <c r="D8" s="166"/>
      <c r="E8" s="27" t="s">
        <v>23</v>
      </c>
      <c r="F8" s="22">
        <v>13701100</v>
      </c>
      <c r="G8" s="23">
        <v>5030060</v>
      </c>
      <c r="H8" s="24"/>
      <c r="I8" s="25"/>
      <c r="J8" s="26">
        <f t="shared" si="0"/>
        <v>8671040</v>
      </c>
    </row>
    <row r="9" spans="2:10" ht="39.75" customHeight="1">
      <c r="B9" s="50"/>
      <c r="C9" s="167" t="s">
        <v>27</v>
      </c>
      <c r="D9" s="168"/>
      <c r="E9" s="10" t="s">
        <v>31</v>
      </c>
      <c r="F9" s="43">
        <v>6913223</v>
      </c>
      <c r="G9" s="44">
        <v>2303601</v>
      </c>
      <c r="H9" s="45"/>
      <c r="I9" s="46"/>
      <c r="J9" s="47">
        <f t="shared" si="0"/>
        <v>4609622</v>
      </c>
    </row>
    <row r="10" spans="2:10" ht="39.75" customHeight="1">
      <c r="B10" s="50"/>
      <c r="C10" s="167" t="s">
        <v>28</v>
      </c>
      <c r="D10" s="168"/>
      <c r="E10" s="10" t="s">
        <v>67</v>
      </c>
      <c r="F10" s="43">
        <v>15915316</v>
      </c>
      <c r="G10" s="44">
        <v>987987</v>
      </c>
      <c r="H10" s="45"/>
      <c r="I10" s="46"/>
      <c r="J10" s="47">
        <f t="shared" si="0"/>
        <v>14927329</v>
      </c>
    </row>
    <row r="11" spans="2:10" ht="39.75" customHeight="1">
      <c r="B11" s="50"/>
      <c r="C11" s="167" t="s">
        <v>36</v>
      </c>
      <c r="D11" s="168"/>
      <c r="E11" s="10" t="s">
        <v>37</v>
      </c>
      <c r="F11" s="43">
        <v>7042778</v>
      </c>
      <c r="G11" s="44"/>
      <c r="H11" s="45"/>
      <c r="I11" s="46"/>
      <c r="J11" s="47">
        <f t="shared" si="0"/>
        <v>7042778</v>
      </c>
    </row>
    <row r="12" spans="2:10" ht="39.75" customHeight="1">
      <c r="B12" s="50"/>
      <c r="C12" s="167" t="s">
        <v>38</v>
      </c>
      <c r="D12" s="168"/>
      <c r="E12" s="10" t="s">
        <v>39</v>
      </c>
      <c r="F12" s="43">
        <v>3899739</v>
      </c>
      <c r="G12" s="44"/>
      <c r="H12" s="45"/>
      <c r="I12" s="46"/>
      <c r="J12" s="47">
        <f aca="true" t="shared" si="1" ref="J12:J17">+F12-G12-H12-I12</f>
        <v>3899739</v>
      </c>
    </row>
    <row r="13" spans="2:10" ht="39.75" customHeight="1">
      <c r="B13" s="50"/>
      <c r="C13" s="167" t="s">
        <v>40</v>
      </c>
      <c r="D13" s="168"/>
      <c r="E13" s="10" t="s">
        <v>69</v>
      </c>
      <c r="F13" s="43">
        <v>17201885</v>
      </c>
      <c r="G13" s="44">
        <f>16793603+87882</f>
        <v>16881485</v>
      </c>
      <c r="H13" s="45"/>
      <c r="I13" s="46"/>
      <c r="J13" s="47">
        <f t="shared" si="1"/>
        <v>320400</v>
      </c>
    </row>
    <row r="14" spans="2:10" ht="39.75" customHeight="1">
      <c r="B14" s="50"/>
      <c r="C14" s="167" t="s">
        <v>41</v>
      </c>
      <c r="D14" s="168"/>
      <c r="E14" s="10" t="s">
        <v>42</v>
      </c>
      <c r="F14" s="43">
        <v>6395497</v>
      </c>
      <c r="G14" s="44"/>
      <c r="H14" s="45"/>
      <c r="I14" s="46"/>
      <c r="J14" s="47">
        <f t="shared" si="1"/>
        <v>6395497</v>
      </c>
    </row>
    <row r="15" spans="2:10" ht="39.75" customHeight="1">
      <c r="B15" s="50"/>
      <c r="C15" s="167" t="s">
        <v>33</v>
      </c>
      <c r="D15" s="168"/>
      <c r="E15" s="10" t="s">
        <v>72</v>
      </c>
      <c r="F15" s="43">
        <v>23583673</v>
      </c>
      <c r="G15" s="44"/>
      <c r="H15" s="45"/>
      <c r="I15" s="46"/>
      <c r="J15" s="47">
        <f t="shared" si="1"/>
        <v>23583673</v>
      </c>
    </row>
    <row r="16" spans="2:10" ht="39.75" customHeight="1">
      <c r="B16" s="50"/>
      <c r="C16" s="167" t="s">
        <v>34</v>
      </c>
      <c r="D16" s="168"/>
      <c r="E16" s="10" t="s">
        <v>70</v>
      </c>
      <c r="F16" s="43">
        <v>10512651</v>
      </c>
      <c r="G16" s="44">
        <v>10512651</v>
      </c>
      <c r="H16" s="45"/>
      <c r="I16" s="46"/>
      <c r="J16" s="47">
        <f t="shared" si="1"/>
        <v>0</v>
      </c>
    </row>
    <row r="17" spans="2:10" ht="39.75" customHeight="1">
      <c r="B17" s="50"/>
      <c r="C17" s="169" t="s">
        <v>64</v>
      </c>
      <c r="D17" s="170"/>
      <c r="E17" s="16" t="s">
        <v>71</v>
      </c>
      <c r="F17" s="63">
        <v>13321641</v>
      </c>
      <c r="G17" s="64">
        <v>5133639</v>
      </c>
      <c r="H17" s="65"/>
      <c r="I17" s="66"/>
      <c r="J17" s="67">
        <f t="shared" si="1"/>
        <v>8188002</v>
      </c>
    </row>
    <row r="18" spans="2:10" ht="39.75" customHeight="1">
      <c r="B18" s="54"/>
      <c r="C18" s="171" t="s">
        <v>30</v>
      </c>
      <c r="D18" s="172"/>
      <c r="E18" s="61" t="s">
        <v>32</v>
      </c>
      <c r="F18" s="17">
        <v>105144</v>
      </c>
      <c r="G18" s="18"/>
      <c r="H18" s="19"/>
      <c r="I18" s="20"/>
      <c r="J18" s="21">
        <f t="shared" si="0"/>
        <v>105144</v>
      </c>
    </row>
    <row r="19" spans="2:10" ht="39.75" customHeight="1" thickBot="1">
      <c r="B19" s="54"/>
      <c r="C19" s="173" t="s">
        <v>43</v>
      </c>
      <c r="D19" s="174"/>
      <c r="E19" s="62" t="s">
        <v>44</v>
      </c>
      <c r="F19" s="15">
        <v>19155484</v>
      </c>
      <c r="G19" s="14">
        <v>265600</v>
      </c>
      <c r="H19" s="13">
        <v>12382606</v>
      </c>
      <c r="I19" s="12"/>
      <c r="J19" s="11">
        <f>+F19-G19-H19-I19</f>
        <v>6507278</v>
      </c>
    </row>
    <row r="20" spans="2:10" ht="39.75" customHeight="1" thickBot="1" thickTop="1">
      <c r="B20" s="175" t="s">
        <v>20</v>
      </c>
      <c r="C20" s="176"/>
      <c r="D20" s="176"/>
      <c r="E20" s="177"/>
      <c r="F20" s="33">
        <f>SUM(F4,F5,F6)</f>
        <v>547580835</v>
      </c>
      <c r="G20" s="34">
        <f>SUM(G4,G5,G6)</f>
        <v>396110597</v>
      </c>
      <c r="H20" s="35">
        <f>SUM(H4,H5,H6)</f>
        <v>42652123</v>
      </c>
      <c r="I20" s="36">
        <f>SUM(I4,I5,I6)</f>
        <v>-17571563</v>
      </c>
      <c r="J20" s="37">
        <f>SUM(J4,J5,J6)</f>
        <v>126389678</v>
      </c>
    </row>
    <row r="21" spans="5:10" s="68" customFormat="1" ht="20.25" thickTop="1">
      <c r="E21" s="69" t="s">
        <v>45</v>
      </c>
      <c r="F21" s="68">
        <f>SUM(F8:F17)</f>
        <v>118487503</v>
      </c>
      <c r="G21" s="68">
        <f>SUM(G8:G17)</f>
        <v>40849423</v>
      </c>
      <c r="H21" s="68">
        <f>SUM(H8:H17)</f>
        <v>0</v>
      </c>
      <c r="I21" s="68">
        <f>SUM(I8:I17)</f>
        <v>0</v>
      </c>
      <c r="J21" s="68">
        <f>SUM(J8:J17)</f>
        <v>77638080</v>
      </c>
    </row>
  </sheetData>
  <sheetProtection/>
  <mergeCells count="18">
    <mergeCell ref="C17:D17"/>
    <mergeCell ref="C15:D15"/>
    <mergeCell ref="C18:D18"/>
    <mergeCell ref="C19:D19"/>
    <mergeCell ref="B20:E20"/>
    <mergeCell ref="C16:D16"/>
    <mergeCell ref="C9:D9"/>
    <mergeCell ref="C10:D10"/>
    <mergeCell ref="C11:D11"/>
    <mergeCell ref="C12:D12"/>
    <mergeCell ref="C13:D13"/>
    <mergeCell ref="C14:D14"/>
    <mergeCell ref="B3:E3"/>
    <mergeCell ref="B4:E4"/>
    <mergeCell ref="B5:E5"/>
    <mergeCell ref="B6:E6"/>
    <mergeCell ref="C7:D7"/>
    <mergeCell ref="C8:D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ignoredErrors>
    <ignoredError sqref="F21:H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2021-11-04T04:51:00Z</dcterms:created>
  <dcterms:modified xsi:type="dcterms:W3CDTF">2021-11-04T04:52:08Z</dcterms:modified>
  <cp:category/>
  <cp:version/>
  <cp:contentType/>
  <cp:contentStatus/>
</cp:coreProperties>
</file>