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4" sheetId="1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C35" i="1"/>
  <c r="D35" i="1"/>
  <c r="E27" i="1"/>
  <c r="E26" i="1"/>
  <c r="E34" i="1" s="1"/>
  <c r="E22" i="1" l="1"/>
  <c r="E25" i="1"/>
  <c r="E24" i="1"/>
  <c r="E23" i="1"/>
  <c r="E21" i="1"/>
  <c r="E20" i="1"/>
  <c r="D11" i="1" l="1"/>
  <c r="E11" i="1" s="1"/>
  <c r="E10" i="1"/>
  <c r="E33" i="1"/>
  <c r="E35" i="1" s="1"/>
  <c r="E32" i="1"/>
  <c r="D14" i="1" l="1"/>
  <c r="E31" i="1" l="1"/>
  <c r="E30" i="1"/>
  <c r="E29" i="1"/>
  <c r="E28" i="1"/>
  <c r="E9" i="1" l="1"/>
  <c r="E8" i="1"/>
  <c r="D19" i="1" l="1"/>
  <c r="D13" i="1"/>
  <c r="D15" i="1" l="1"/>
  <c r="C19" i="1"/>
  <c r="C13" i="1"/>
  <c r="G35" i="1"/>
  <c r="G34" i="1"/>
  <c r="F34" i="1" s="1"/>
  <c r="E18" i="1"/>
  <c r="E17" i="1"/>
  <c r="E16" i="1"/>
  <c r="E15" i="1"/>
  <c r="E14" i="1"/>
  <c r="E13" i="1"/>
  <c r="E12" i="1" l="1"/>
  <c r="E19" i="1"/>
</calcChain>
</file>

<file path=xl/sharedStrings.xml><?xml version="1.0" encoding="utf-8"?>
<sst xmlns="http://schemas.openxmlformats.org/spreadsheetml/2006/main" count="46" uniqueCount="37">
  <si>
    <t>予算事業一覧</t>
    <rPh sb="0" eb="2">
      <t>ヨサン</t>
    </rPh>
    <rPh sb="2" eb="4">
      <t>ジギョウ</t>
    </rPh>
    <rPh sb="4" eb="6">
      <t>イチラン</t>
    </rPh>
    <phoneticPr fontId="3"/>
  </si>
  <si>
    <t>（様式4）</t>
    <rPh sb="1" eb="3">
      <t>ヨウシキ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</si>
  <si>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5"/>
  </si>
  <si>
    <t>(単位：千円)</t>
    <phoneticPr fontId="5"/>
  </si>
  <si>
    <t>事  業  名</t>
    <phoneticPr fontId="5"/>
  </si>
  <si>
    <t>担 当 課</t>
    <rPh sb="0" eb="1">
      <t>タン</t>
    </rPh>
    <rPh sb="2" eb="3">
      <t>トウ</t>
    </rPh>
    <rPh sb="4" eb="5">
      <t>カ</t>
    </rPh>
    <phoneticPr fontId="5"/>
  </si>
  <si>
    <t>3 年 度</t>
    <phoneticPr fontId="5"/>
  </si>
  <si>
    <t>4  年 度</t>
    <rPh sb="3" eb="4">
      <t>ネン</t>
    </rPh>
    <rPh sb="5" eb="6">
      <t>ド</t>
    </rPh>
    <phoneticPr fontId="3"/>
  </si>
  <si>
    <t>増  減</t>
    <rPh sb="0" eb="1">
      <t>ゾウ</t>
    </rPh>
    <rPh sb="3" eb="4">
      <t>ゲン</t>
    </rPh>
    <phoneticPr fontId="5"/>
  </si>
  <si>
    <t>備  考</t>
    <phoneticPr fontId="5"/>
  </si>
  <si>
    <t>当 初 ①</t>
    <phoneticPr fontId="5"/>
  </si>
  <si>
    <t>算 定 ②</t>
    <rPh sb="0" eb="1">
      <t>サン</t>
    </rPh>
    <rPh sb="2" eb="3">
      <t>サダム</t>
    </rPh>
    <phoneticPr fontId="5"/>
  </si>
  <si>
    <t>（② - ①）</t>
    <phoneticPr fontId="5"/>
  </si>
  <si>
    <t>　　</t>
  </si>
  <si>
    <t>市税の賦課徴収関係経費</t>
    <rPh sb="0" eb="1">
      <t>シ</t>
    </rPh>
    <rPh sb="1" eb="2">
      <t>ゼイ</t>
    </rPh>
    <rPh sb="3" eb="11">
      <t>フカチョウシュウカンケイケイヒ</t>
    </rPh>
    <phoneticPr fontId="5"/>
  </si>
  <si>
    <t>管理課　他</t>
    <rPh sb="0" eb="3">
      <t>カンリカ</t>
    </rPh>
    <rPh sb="4" eb="5">
      <t>ホカ</t>
    </rPh>
    <phoneticPr fontId="5"/>
  </si>
  <si>
    <t>税務事務に係るシステム運用関係経費</t>
    <rPh sb="0" eb="2">
      <t>ゼイム</t>
    </rPh>
    <rPh sb="2" eb="4">
      <t>ジム</t>
    </rPh>
    <rPh sb="5" eb="6">
      <t>カカ</t>
    </rPh>
    <rPh sb="11" eb="13">
      <t>ウンヨウ</t>
    </rPh>
    <rPh sb="13" eb="15">
      <t>カンケイ</t>
    </rPh>
    <rPh sb="15" eb="17">
      <t>ケイヒ</t>
    </rPh>
    <phoneticPr fontId="5"/>
  </si>
  <si>
    <t>管理課</t>
    <rPh sb="0" eb="3">
      <t>カンリカ</t>
    </rPh>
    <phoneticPr fontId="5"/>
  </si>
  <si>
    <t>納税推進センターによる初期滞納段階での納税催告経費</t>
    <rPh sb="0" eb="4">
      <t>ノウゼイスイシン</t>
    </rPh>
    <rPh sb="11" eb="17">
      <t>ショキタイノウダンカイ</t>
    </rPh>
    <rPh sb="19" eb="21">
      <t>ノウゼイ</t>
    </rPh>
    <rPh sb="21" eb="23">
      <t>サイコク</t>
    </rPh>
    <rPh sb="23" eb="25">
      <t>ケイヒ</t>
    </rPh>
    <phoneticPr fontId="5"/>
  </si>
  <si>
    <t>収税課</t>
    <rPh sb="0" eb="2">
      <t>シュウゼイ</t>
    </rPh>
    <rPh sb="2" eb="3">
      <t>カ</t>
    </rPh>
    <phoneticPr fontId="5"/>
  </si>
  <si>
    <t>市債権回収対策室に係る運営経費</t>
    <rPh sb="0" eb="8">
      <t>シサイケンカイシュウタイサクシツ</t>
    </rPh>
    <rPh sb="9" eb="10">
      <t>カカ</t>
    </rPh>
    <rPh sb="11" eb="13">
      <t>ウンエイ</t>
    </rPh>
    <rPh sb="13" eb="15">
      <t>ケイヒ</t>
    </rPh>
    <phoneticPr fontId="5"/>
  </si>
  <si>
    <t>収税課</t>
    <rPh sb="0" eb="2">
      <t>シュウゼイ</t>
    </rPh>
    <rPh sb="2" eb="3">
      <t>カ</t>
    </rPh>
    <phoneticPr fontId="8"/>
  </si>
  <si>
    <t>過誤納金の還付に伴う加算金</t>
    <rPh sb="0" eb="3">
      <t>カゴノウ</t>
    </rPh>
    <rPh sb="3" eb="4">
      <t>キン</t>
    </rPh>
    <rPh sb="5" eb="7">
      <t>カンプ</t>
    </rPh>
    <rPh sb="8" eb="9">
      <t>トモナ</t>
    </rPh>
    <rPh sb="10" eb="13">
      <t>カサンキン</t>
    </rPh>
    <phoneticPr fontId="5"/>
  </si>
  <si>
    <t>固定資産評価審査委員会に係る運営関係経費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0" eb="11">
      <t>カイ</t>
    </rPh>
    <rPh sb="12" eb="13">
      <t>カカ</t>
    </rPh>
    <rPh sb="14" eb="16">
      <t>ウンエイ</t>
    </rPh>
    <rPh sb="16" eb="18">
      <t>カンケイ</t>
    </rPh>
    <rPh sb="18" eb="20">
      <t>ケイヒ</t>
    </rPh>
    <phoneticPr fontId="5"/>
  </si>
  <si>
    <t>所属名　　財政局</t>
    <rPh sb="0" eb="2">
      <t>ショゾク</t>
    </rPh>
    <rPh sb="2" eb="3">
      <t>メイ</t>
    </rPh>
    <rPh sb="5" eb="8">
      <t>ザイセイキョク</t>
    </rPh>
    <phoneticPr fontId="5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</si>
  <si>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5"/>
  </si>
  <si>
    <t>市の財政計画、税財政企画調査等財政管理費</t>
    <rPh sb="0" eb="1">
      <t>シ</t>
    </rPh>
    <rPh sb="2" eb="4">
      <t>ザイセイ</t>
    </rPh>
    <rPh sb="4" eb="6">
      <t>ケイカク</t>
    </rPh>
    <rPh sb="7" eb="8">
      <t>ゼイ</t>
    </rPh>
    <rPh sb="8" eb="10">
      <t>ザイセイ</t>
    </rPh>
    <rPh sb="10" eb="12">
      <t>キカク</t>
    </rPh>
    <rPh sb="12" eb="15">
      <t>チョウサトウ</t>
    </rPh>
    <rPh sb="15" eb="17">
      <t>ザイセイ</t>
    </rPh>
    <rPh sb="17" eb="19">
      <t>カンリ</t>
    </rPh>
    <rPh sb="19" eb="20">
      <t>ヒ</t>
    </rPh>
    <phoneticPr fontId="8"/>
  </si>
  <si>
    <t>財務課</t>
    <rPh sb="0" eb="3">
      <t>ザイムカ</t>
    </rPh>
    <phoneticPr fontId="8"/>
  </si>
  <si>
    <t>都市整備事業基金積立金</t>
    <rPh sb="0" eb="2">
      <t>トシ</t>
    </rPh>
    <rPh sb="2" eb="4">
      <t>セイビ</t>
    </rPh>
    <rPh sb="4" eb="6">
      <t>ジギョウ</t>
    </rPh>
    <rPh sb="6" eb="8">
      <t>キキン</t>
    </rPh>
    <rPh sb="8" eb="9">
      <t>ツ</t>
    </rPh>
    <rPh sb="9" eb="10">
      <t>タ</t>
    </rPh>
    <rPh sb="10" eb="11">
      <t>キン</t>
    </rPh>
    <phoneticPr fontId="5"/>
  </si>
  <si>
    <t>財務課</t>
    <rPh sb="0" eb="3">
      <t>ザイムカ</t>
    </rPh>
    <phoneticPr fontId="5"/>
  </si>
  <si>
    <t>財政調整基金積立金</t>
    <rPh sb="0" eb="2">
      <t>ザイセイ</t>
    </rPh>
    <rPh sb="2" eb="4">
      <t>チョウセイ</t>
    </rPh>
    <rPh sb="4" eb="6">
      <t>キキン</t>
    </rPh>
    <rPh sb="6" eb="8">
      <t>ツミタテ</t>
    </rPh>
    <rPh sb="8" eb="9">
      <t>キン</t>
    </rPh>
    <phoneticPr fontId="5"/>
  </si>
  <si>
    <t>予備費</t>
    <rPh sb="0" eb="3">
      <t>ヨビヒ</t>
    </rPh>
    <phoneticPr fontId="5"/>
  </si>
  <si>
    <t>所属計</t>
    <rPh sb="0" eb="2">
      <t>ショゾク</t>
    </rPh>
    <rPh sb="2" eb="3">
      <t>ケイ</t>
    </rPh>
    <phoneticPr fontId="3"/>
  </si>
  <si>
    <t>各所施設に係る整備費</t>
    <rPh sb="0" eb="2">
      <t>カクショ</t>
    </rPh>
    <rPh sb="2" eb="4">
      <t>シセツ</t>
    </rPh>
    <rPh sb="5" eb="6">
      <t>カカ</t>
    </rPh>
    <rPh sb="7" eb="10">
      <t>セイビヒ</t>
    </rPh>
    <phoneticPr fontId="8"/>
  </si>
  <si>
    <t>財務課</t>
    <rPh sb="0" eb="2">
      <t>ザイム</t>
    </rPh>
    <rPh sb="2" eb="3">
      <t>カ</t>
    </rPh>
    <phoneticPr fontId="8"/>
  </si>
  <si>
    <t>元利償還金及公債諸費</t>
    <rPh sb="0" eb="2">
      <t>ガンリ</t>
    </rPh>
    <rPh sb="2" eb="5">
      <t>ショウカンキン</t>
    </rPh>
    <rPh sb="5" eb="6">
      <t>オヨ</t>
    </rPh>
    <rPh sb="6" eb="10">
      <t>コウサイショヒ</t>
    </rPh>
    <phoneticPr fontId="5"/>
  </si>
  <si>
    <t>財源課</t>
    <rPh sb="0" eb="3">
      <t>ザイゲンカ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</si>
</sst>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"/>
    <numFmt numFmtId="178" formatCode="\(#,##0\);\(&quot;△ &quot;#,##0\)"/>
  </numFmts>
  <fonts count="18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u/>
      <sz val="10.5"/>
      <color indexed="12"/>
      <name val="明朝体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.5"/>
      <color theme="1"/>
      <name val="明朝体"/>
      <family val="3"/>
      <charset val="128"/>
    </font>
    <font>
      <u/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38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1" applyFont="1" applyFill="1" applyAlignment="1">
      <alignment vertical="center"/>
    </xf>
    <xf numFmtId="176" fontId="4" fillId="0" borderId="12" xfId="1" applyNumberFormat="1" applyFont="1" applyFill="1" applyBorder="1" applyAlignment="1">
      <alignment vertical="center" shrinkToFit="1"/>
    </xf>
    <xf numFmtId="0" fontId="4" fillId="0" borderId="14" xfId="0" applyFont="1" applyBorder="1" applyAlignment="1">
      <alignment vertical="center"/>
    </xf>
    <xf numFmtId="177" fontId="4" fillId="0" borderId="12" xfId="1" applyNumberFormat="1" applyFont="1" applyFill="1" applyBorder="1" applyAlignment="1">
      <alignment vertical="center" shrinkToFit="1"/>
    </xf>
    <xf numFmtId="178" fontId="4" fillId="0" borderId="7" xfId="1" applyNumberFormat="1" applyFont="1" applyFill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176" fontId="4" fillId="0" borderId="11" xfId="1" applyNumberFormat="1" applyFont="1" applyFill="1" applyBorder="1" applyAlignment="1">
      <alignment vertical="center" shrinkToFit="1"/>
    </xf>
    <xf numFmtId="177" fontId="4" fillId="0" borderId="7" xfId="1" applyNumberFormat="1" applyFont="1" applyFill="1" applyBorder="1" applyAlignment="1">
      <alignment vertical="center" shrinkToFit="1"/>
    </xf>
    <xf numFmtId="178" fontId="4" fillId="0" borderId="9" xfId="1" applyNumberFormat="1" applyFont="1" applyFill="1" applyBorder="1" applyAlignment="1">
      <alignment vertical="center" shrinkToFit="1"/>
    </xf>
    <xf numFmtId="177" fontId="4" fillId="0" borderId="19" xfId="1" applyNumberFormat="1" applyFont="1" applyFill="1" applyBorder="1" applyAlignment="1">
      <alignment vertical="center" shrinkToFit="1"/>
    </xf>
    <xf numFmtId="178" fontId="4" fillId="0" borderId="19" xfId="1" applyNumberFormat="1" applyFont="1" applyFill="1" applyBorder="1" applyAlignment="1">
      <alignment vertical="center" shrinkToFit="1"/>
    </xf>
    <xf numFmtId="176" fontId="9" fillId="0" borderId="12" xfId="1" applyNumberFormat="1" applyFont="1" applyFill="1" applyBorder="1" applyAlignment="1">
      <alignment vertical="center" shrinkToFit="1"/>
    </xf>
    <xf numFmtId="177" fontId="9" fillId="0" borderId="12" xfId="1" applyNumberFormat="1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 wrapText="1"/>
    </xf>
    <xf numFmtId="0" fontId="14" fillId="0" borderId="0" xfId="1" applyNumberFormat="1" applyFont="1" applyFill="1" applyAlignment="1">
      <alignment horizontal="right" vertical="center"/>
    </xf>
    <xf numFmtId="0" fontId="15" fillId="0" borderId="2" xfId="1" applyNumberFormat="1" applyFont="1" applyFill="1" applyBorder="1" applyAlignment="1">
      <alignment horizontal="center" vertical="center"/>
    </xf>
    <xf numFmtId="178" fontId="9" fillId="0" borderId="7" xfId="1" applyNumberFormat="1" applyFont="1" applyFill="1" applyBorder="1" applyAlignment="1">
      <alignment vertical="center" shrinkToFit="1"/>
    </xf>
    <xf numFmtId="176" fontId="9" fillId="0" borderId="11" xfId="1" applyNumberFormat="1" applyFont="1" applyFill="1" applyBorder="1" applyAlignment="1">
      <alignment horizontal="right" vertical="center" shrinkToFit="1"/>
    </xf>
    <xf numFmtId="176" fontId="9" fillId="0" borderId="14" xfId="1" applyNumberFormat="1" applyFont="1" applyFill="1" applyBorder="1" applyAlignment="1">
      <alignment vertical="center" shrinkToFit="1"/>
    </xf>
    <xf numFmtId="177" fontId="9" fillId="0" borderId="7" xfId="1" applyNumberFormat="1" applyFont="1" applyFill="1" applyBorder="1" applyAlignment="1">
      <alignment vertical="center" shrinkToFit="1"/>
    </xf>
    <xf numFmtId="177" fontId="9" fillId="0" borderId="9" xfId="1" applyNumberFormat="1" applyFont="1" applyFill="1" applyBorder="1" applyAlignment="1">
      <alignment vertical="center" shrinkToFit="1"/>
    </xf>
    <xf numFmtId="176" fontId="9" fillId="0" borderId="11" xfId="1" applyNumberFormat="1" applyFont="1" applyFill="1" applyBorder="1" applyAlignment="1">
      <alignment vertical="center" shrinkToFit="1"/>
    </xf>
    <xf numFmtId="178" fontId="9" fillId="0" borderId="9" xfId="1" applyNumberFormat="1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/>
    </xf>
    <xf numFmtId="0" fontId="16" fillId="0" borderId="0" xfId="4" applyFont="1" applyFill="1" applyAlignment="1" applyProtection="1">
      <alignment vertical="center"/>
    </xf>
    <xf numFmtId="0" fontId="9" fillId="0" borderId="9" xfId="0" applyFont="1" applyFill="1" applyBorder="1" applyAlignment="1">
      <alignment vertical="center"/>
    </xf>
    <xf numFmtId="178" fontId="9" fillId="0" borderId="21" xfId="1" applyNumberFormat="1" applyFont="1" applyFill="1" applyBorder="1" applyAlignment="1">
      <alignment vertical="center" shrinkToFit="1"/>
    </xf>
    <xf numFmtId="0" fontId="15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5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/>
    <xf numFmtId="38" fontId="9" fillId="0" borderId="14" xfId="2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 vertical="center"/>
    </xf>
    <xf numFmtId="0" fontId="10" fillId="0" borderId="0" xfId="4" applyFill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17" fillId="0" borderId="22" xfId="4" applyFont="1" applyFill="1" applyBorder="1" applyAlignment="1" applyProtection="1">
      <alignment horizontal="left" vertical="center" wrapText="1"/>
    </xf>
    <xf numFmtId="176" fontId="6" fillId="0" borderId="11" xfId="1" applyNumberFormat="1" applyFont="1" applyFill="1" applyBorder="1" applyAlignment="1">
      <alignment horizontal="center" vertical="center" wrapText="1"/>
    </xf>
    <xf numFmtId="176" fontId="6" fillId="0" borderId="7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176" fontId="15" fillId="0" borderId="11" xfId="1" applyNumberFormat="1" applyFont="1" applyFill="1" applyBorder="1" applyAlignment="1">
      <alignment horizontal="center" vertical="center" wrapText="1"/>
    </xf>
    <xf numFmtId="176" fontId="15" fillId="0" borderId="7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0" fontId="17" fillId="0" borderId="23" xfId="4" applyNumberFormat="1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right" vertical="center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left" vertical="center" wrapText="1"/>
    </xf>
    <xf numFmtId="0" fontId="6" fillId="0" borderId="6" xfId="1" applyNumberFormat="1" applyFont="1" applyFill="1" applyBorder="1" applyAlignment="1">
      <alignment horizontal="left" vertical="center" wrapText="1"/>
    </xf>
    <xf numFmtId="0" fontId="17" fillId="0" borderId="10" xfId="4" applyNumberFormat="1" applyFont="1" applyFill="1" applyBorder="1" applyAlignment="1" applyProtection="1">
      <alignment horizontal="left" vertical="center" wrapText="1"/>
    </xf>
    <xf numFmtId="0" fontId="17" fillId="0" borderId="6" xfId="4" applyNumberFormat="1" applyFont="1" applyFill="1" applyBorder="1" applyAlignment="1" applyProtection="1">
      <alignment horizontal="left" vertical="center" wrapText="1"/>
    </xf>
    <xf numFmtId="176" fontId="15" fillId="0" borderId="12" xfId="1" applyNumberFormat="1" applyFont="1" applyFill="1" applyBorder="1" applyAlignment="1">
      <alignment horizontal="center" vertical="center" wrapText="1"/>
    </xf>
    <xf numFmtId="0" fontId="15" fillId="0" borderId="24" xfId="1" applyNumberFormat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7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15" fillId="0" borderId="8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right" vertical="center" wrapText="1"/>
    </xf>
  </cellXfs>
  <cellStyles count="5">
    <cellStyle name="ハイパーリンク" xfId="4" builtinId="8"/>
    <cellStyle name="桁区切り 2" xfId="2"/>
    <cellStyle name="標準" xfId="0" builtinId="0"/>
    <cellStyle name="標準 2" xfId="3"/>
    <cellStyle name="標準_③予算事業別調書(目次様式)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zaisei/cmsfiles/contents/0000551/551757/211221-8.xlsx" TargetMode="External"/><Relationship Id="rId3" Type="http://schemas.openxmlformats.org/officeDocument/2006/relationships/hyperlink" Target="https://www.city.osaka.lg.jp/zaisei/cmsfiles/contents/0000551/551757/211221-3.xlsx" TargetMode="External"/><Relationship Id="rId7" Type="http://schemas.openxmlformats.org/officeDocument/2006/relationships/hyperlink" Target="https://www.city.osaka.lg.jp/zaisei/cmsfiles/contents/0000551/551757/211221-7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zaisei/cmsfiles/contents/0000551/551757/211221-2.xlsx" TargetMode="External"/><Relationship Id="rId1" Type="http://schemas.openxmlformats.org/officeDocument/2006/relationships/hyperlink" Target="https://www.city.osaka.lg.jp/zaisei/cmsfiles/contents/0000551/551757/211221-1.xlsx" TargetMode="External"/><Relationship Id="rId6" Type="http://schemas.openxmlformats.org/officeDocument/2006/relationships/hyperlink" Target="https://www.city.osaka.lg.jp/zaisei/cmsfiles/contents/0000551/551757/211221-6.xlsx" TargetMode="External"/><Relationship Id="rId11" Type="http://schemas.openxmlformats.org/officeDocument/2006/relationships/hyperlink" Target="https://www.city.osaka.lg.jp/zaisei/cmsfiles/contents/0000551/551757/211221-11.xlsx" TargetMode="External"/><Relationship Id="rId5" Type="http://schemas.openxmlformats.org/officeDocument/2006/relationships/hyperlink" Target="https://www.city.osaka.lg.jp/zaisei/cmsfiles/contents/0000551/551757/211221-5.xlsx" TargetMode="External"/><Relationship Id="rId10" Type="http://schemas.openxmlformats.org/officeDocument/2006/relationships/hyperlink" Target="https://www.city.osaka.lg.jp/zaisei/cmsfiles/contents/0000551/551757/211221-10.xlsx" TargetMode="External"/><Relationship Id="rId4" Type="http://schemas.openxmlformats.org/officeDocument/2006/relationships/hyperlink" Target="https://www.city.osaka.lg.jp/zaisei/cmsfiles/contents/0000551/551757/211221-4.xlsx" TargetMode="External"/><Relationship Id="rId9" Type="http://schemas.openxmlformats.org/officeDocument/2006/relationships/hyperlink" Target="https://www.city.osaka.lg.jp/zaisei/cmsfiles/contents/0000551/551757/211221-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tabSelected="1" view="pageBreakPreview" zoomScaleNormal="100" zoomScaleSheetLayoutView="100" workbookViewId="0"/>
  </sheetViews>
  <sheetFormatPr defaultColWidth="8.625" defaultRowHeight="12.75"/>
  <cols>
    <col min="1" max="1" width="23.75" style="16" customWidth="1"/>
    <col min="2" max="2" width="17.5" style="16" customWidth="1"/>
    <col min="3" max="3" width="12.5" style="16" customWidth="1"/>
    <col min="4" max="5" width="12.5" style="17" customWidth="1"/>
    <col min="6" max="6" width="6.25" style="18" customWidth="1"/>
    <col min="7" max="7" width="9.375" style="18" customWidth="1"/>
    <col min="8" max="8" width="3.25" style="18" bestFit="1" customWidth="1"/>
    <col min="9" max="9" width="7.375" style="18" bestFit="1" customWidth="1"/>
    <col min="10" max="202" width="8.625" style="18" customWidth="1"/>
    <col min="203" max="16384" width="8.625" style="18"/>
  </cols>
  <sheetData>
    <row r="1" spans="1:7" ht="18" customHeight="1">
      <c r="A1" s="15" t="s">
        <v>0</v>
      </c>
      <c r="B1" s="15"/>
      <c r="F1" s="62" t="s">
        <v>1</v>
      </c>
      <c r="G1" s="62"/>
    </row>
    <row r="2" spans="1:7" ht="15" customHeight="1"/>
    <row r="3" spans="1:7" ht="18" customHeight="1">
      <c r="A3" s="19" t="s">
        <v>25</v>
      </c>
      <c r="B3" s="19"/>
      <c r="C3" s="18"/>
      <c r="E3" s="20"/>
      <c r="G3" s="21" t="s">
        <v>24</v>
      </c>
    </row>
    <row r="4" spans="1:7" ht="10.5" customHeight="1">
      <c r="B4" s="18"/>
      <c r="C4" s="18"/>
      <c r="D4" s="20"/>
      <c r="E4" s="20"/>
    </row>
    <row r="5" spans="1:7" ht="27" customHeight="1" thickBot="1">
      <c r="C5" s="80" t="s">
        <v>2</v>
      </c>
      <c r="D5" s="80"/>
      <c r="E5" s="22"/>
      <c r="G5" s="23" t="s">
        <v>3</v>
      </c>
    </row>
    <row r="6" spans="1:7" ht="15" customHeight="1">
      <c r="A6" s="72" t="s">
        <v>4</v>
      </c>
      <c r="B6" s="74" t="s">
        <v>5</v>
      </c>
      <c r="C6" s="46" t="s">
        <v>6</v>
      </c>
      <c r="D6" s="24" t="s">
        <v>7</v>
      </c>
      <c r="E6" s="46" t="s">
        <v>8</v>
      </c>
      <c r="F6" s="76" t="s">
        <v>9</v>
      </c>
      <c r="G6" s="77"/>
    </row>
    <row r="7" spans="1:7" ht="15" customHeight="1">
      <c r="A7" s="73"/>
      <c r="B7" s="75"/>
      <c r="C7" s="47" t="s">
        <v>10</v>
      </c>
      <c r="D7" s="47" t="s">
        <v>11</v>
      </c>
      <c r="E7" s="47" t="s">
        <v>12</v>
      </c>
      <c r="F7" s="78"/>
      <c r="G7" s="79"/>
    </row>
    <row r="8" spans="1:7" ht="15" customHeight="1">
      <c r="A8" s="69" t="s">
        <v>26</v>
      </c>
      <c r="B8" s="57" t="s">
        <v>27</v>
      </c>
      <c r="C8" s="30">
        <v>29147</v>
      </c>
      <c r="D8" s="30">
        <v>29225</v>
      </c>
      <c r="E8" s="12">
        <f>+D8-C8</f>
        <v>78</v>
      </c>
      <c r="F8" s="55" t="s">
        <v>13</v>
      </c>
      <c r="G8" s="32"/>
    </row>
    <row r="9" spans="1:7" ht="15" customHeight="1">
      <c r="A9" s="70"/>
      <c r="B9" s="58"/>
      <c r="C9" s="28">
        <v>28771</v>
      </c>
      <c r="D9" s="28">
        <v>28849</v>
      </c>
      <c r="E9" s="25">
        <f>+D9-C9</f>
        <v>78</v>
      </c>
      <c r="F9" s="59"/>
      <c r="G9" s="34"/>
    </row>
    <row r="10" spans="1:7" s="1" customFormat="1" ht="15" customHeight="1">
      <c r="A10" s="67" t="s">
        <v>33</v>
      </c>
      <c r="B10" s="53" t="s">
        <v>34</v>
      </c>
      <c r="C10" s="2">
        <v>500000</v>
      </c>
      <c r="D10" s="2">
        <v>500000</v>
      </c>
      <c r="E10" s="2">
        <f t="shared" ref="E10:E11" si="0">+D10-C10</f>
        <v>0</v>
      </c>
      <c r="F10" s="50" t="s">
        <v>13</v>
      </c>
      <c r="G10" s="3"/>
    </row>
    <row r="11" spans="1:7" s="1" customFormat="1" ht="15" customHeight="1">
      <c r="A11" s="68"/>
      <c r="B11" s="54"/>
      <c r="C11" s="8">
        <v>500000</v>
      </c>
      <c r="D11" s="8">
        <f>D10</f>
        <v>500000</v>
      </c>
      <c r="E11" s="5">
        <f t="shared" si="0"/>
        <v>0</v>
      </c>
      <c r="F11" s="51"/>
      <c r="G11" s="6"/>
    </row>
    <row r="12" spans="1:7" ht="15" customHeight="1">
      <c r="A12" s="69" t="s">
        <v>14</v>
      </c>
      <c r="B12" s="57" t="s">
        <v>15</v>
      </c>
      <c r="C12" s="26">
        <v>2493536</v>
      </c>
      <c r="D12" s="26">
        <v>2706918</v>
      </c>
      <c r="E12" s="12">
        <f t="shared" ref="E12:E33" si="1">+D12-C12</f>
        <v>213382</v>
      </c>
      <c r="F12" s="55"/>
      <c r="G12" s="27"/>
    </row>
    <row r="13" spans="1:7" ht="15" customHeight="1">
      <c r="A13" s="70"/>
      <c r="B13" s="58"/>
      <c r="C13" s="28">
        <f>2493536-(369729-1-1725-3000)</f>
        <v>2128533</v>
      </c>
      <c r="D13" s="28">
        <f>D12-((469809-69384)-1-1725-3000)</f>
        <v>2311219</v>
      </c>
      <c r="E13" s="25">
        <f t="shared" si="1"/>
        <v>182686</v>
      </c>
      <c r="F13" s="59"/>
      <c r="G13" s="29"/>
    </row>
    <row r="14" spans="1:7" ht="15" customHeight="1">
      <c r="A14" s="69" t="s">
        <v>16</v>
      </c>
      <c r="B14" s="57" t="s">
        <v>15</v>
      </c>
      <c r="C14" s="30">
        <v>1858278</v>
      </c>
      <c r="D14" s="30">
        <f>2853751+6480</f>
        <v>2860231</v>
      </c>
      <c r="E14" s="12">
        <f t="shared" si="1"/>
        <v>1001953</v>
      </c>
      <c r="F14" s="55"/>
      <c r="G14" s="32"/>
    </row>
    <row r="15" spans="1:7" ht="15" customHeight="1">
      <c r="A15" s="70"/>
      <c r="B15" s="58"/>
      <c r="C15" s="28">
        <v>1858278</v>
      </c>
      <c r="D15" s="28">
        <f>D14-69384</f>
        <v>2790847</v>
      </c>
      <c r="E15" s="25">
        <f t="shared" si="1"/>
        <v>932569</v>
      </c>
      <c r="F15" s="59"/>
      <c r="G15" s="31"/>
    </row>
    <row r="16" spans="1:7" ht="15" customHeight="1">
      <c r="A16" s="69" t="s">
        <v>18</v>
      </c>
      <c r="B16" s="57" t="s">
        <v>19</v>
      </c>
      <c r="C16" s="30">
        <v>301721</v>
      </c>
      <c r="D16" s="30">
        <v>293722</v>
      </c>
      <c r="E16" s="12">
        <f>+D16-C16</f>
        <v>-7999</v>
      </c>
      <c r="F16" s="55"/>
      <c r="G16" s="27"/>
    </row>
    <row r="17" spans="1:10" ht="15" customHeight="1">
      <c r="A17" s="70"/>
      <c r="B17" s="58"/>
      <c r="C17" s="28">
        <v>301721</v>
      </c>
      <c r="D17" s="28">
        <v>293722</v>
      </c>
      <c r="E17" s="25">
        <f>+D17-C17</f>
        <v>-7999</v>
      </c>
      <c r="F17" s="59"/>
      <c r="G17" s="29"/>
    </row>
    <row r="18" spans="1:10" ht="15" customHeight="1">
      <c r="A18" s="60" t="s">
        <v>20</v>
      </c>
      <c r="B18" s="57" t="s">
        <v>21</v>
      </c>
      <c r="C18" s="30">
        <v>24480</v>
      </c>
      <c r="D18" s="30">
        <v>24611</v>
      </c>
      <c r="E18" s="12">
        <f t="shared" si="1"/>
        <v>131</v>
      </c>
      <c r="F18" s="55"/>
      <c r="G18" s="27"/>
    </row>
    <row r="19" spans="1:10" ht="15" customHeight="1">
      <c r="A19" s="60"/>
      <c r="B19" s="71"/>
      <c r="C19" s="28">
        <f>24480-(1725+3000)</f>
        <v>19755</v>
      </c>
      <c r="D19" s="28">
        <f>D18-(1725+3000)</f>
        <v>19886</v>
      </c>
      <c r="E19" s="25">
        <f t="shared" si="1"/>
        <v>131</v>
      </c>
      <c r="F19" s="59"/>
      <c r="G19" s="29"/>
    </row>
    <row r="20" spans="1:10" ht="15" customHeight="1">
      <c r="A20" s="69" t="s">
        <v>22</v>
      </c>
      <c r="B20" s="57" t="s">
        <v>17</v>
      </c>
      <c r="C20" s="12">
        <v>929000</v>
      </c>
      <c r="D20" s="12">
        <v>487000</v>
      </c>
      <c r="E20" s="12">
        <f t="shared" ref="E20:E25" si="2">+D20-C20</f>
        <v>-442000</v>
      </c>
      <c r="F20" s="55" t="s">
        <v>13</v>
      </c>
      <c r="G20" s="32"/>
    </row>
    <row r="21" spans="1:10" ht="15" customHeight="1">
      <c r="A21" s="70"/>
      <c r="B21" s="58"/>
      <c r="C21" s="13">
        <v>929000</v>
      </c>
      <c r="D21" s="13">
        <v>487000</v>
      </c>
      <c r="E21" s="25">
        <f t="shared" si="2"/>
        <v>-442000</v>
      </c>
      <c r="F21" s="59"/>
      <c r="G21" s="34"/>
    </row>
    <row r="22" spans="1:10" ht="15" customHeight="1">
      <c r="A22" s="52" t="s">
        <v>23</v>
      </c>
      <c r="B22" s="57" t="s">
        <v>17</v>
      </c>
      <c r="C22" s="30">
        <v>3106</v>
      </c>
      <c r="D22" s="30">
        <v>3106</v>
      </c>
      <c r="E22" s="12">
        <f t="shared" si="2"/>
        <v>0</v>
      </c>
      <c r="F22" s="55"/>
      <c r="G22" s="32"/>
    </row>
    <row r="23" spans="1:10" ht="15" customHeight="1">
      <c r="A23" s="52"/>
      <c r="B23" s="58"/>
      <c r="C23" s="28">
        <v>3105</v>
      </c>
      <c r="D23" s="28">
        <v>3105</v>
      </c>
      <c r="E23" s="25">
        <f t="shared" si="2"/>
        <v>0</v>
      </c>
      <c r="F23" s="59"/>
      <c r="G23" s="31"/>
    </row>
    <row r="24" spans="1:10" s="1" customFormat="1" ht="15" customHeight="1">
      <c r="A24" s="60" t="s">
        <v>35</v>
      </c>
      <c r="B24" s="53" t="s">
        <v>36</v>
      </c>
      <c r="C24" s="2">
        <v>201919275</v>
      </c>
      <c r="D24" s="2">
        <v>188750336</v>
      </c>
      <c r="E24" s="2">
        <f t="shared" si="2"/>
        <v>-13168939</v>
      </c>
      <c r="F24" s="50" t="s">
        <v>13</v>
      </c>
      <c r="G24" s="3"/>
    </row>
    <row r="25" spans="1:10" s="1" customFormat="1" ht="15" customHeight="1">
      <c r="A25" s="60"/>
      <c r="B25" s="54"/>
      <c r="C25" s="4">
        <v>201919275</v>
      </c>
      <c r="D25" s="4">
        <v>188750336</v>
      </c>
      <c r="E25" s="5">
        <f t="shared" si="2"/>
        <v>-13168939</v>
      </c>
      <c r="F25" s="51"/>
      <c r="G25" s="6"/>
    </row>
    <row r="26" spans="1:10" s="1" customFormat="1" ht="15" customHeight="1">
      <c r="A26" s="52" t="s">
        <v>30</v>
      </c>
      <c r="B26" s="53" t="s">
        <v>29</v>
      </c>
      <c r="C26" s="7">
        <v>2468051</v>
      </c>
      <c r="D26" s="7">
        <v>1306863</v>
      </c>
      <c r="E26" s="2">
        <f t="shared" ref="E26:E27" si="3">+D26-C26</f>
        <v>-1161188</v>
      </c>
      <c r="F26" s="50"/>
      <c r="G26" s="14"/>
      <c r="J26" s="48"/>
    </row>
    <row r="27" spans="1:10" s="1" customFormat="1" ht="15" customHeight="1">
      <c r="A27" s="52"/>
      <c r="B27" s="54"/>
      <c r="C27" s="8">
        <v>0</v>
      </c>
      <c r="D27" s="8">
        <v>0</v>
      </c>
      <c r="E27" s="5">
        <f t="shared" si="3"/>
        <v>0</v>
      </c>
      <c r="F27" s="51"/>
      <c r="G27" s="49"/>
    </row>
    <row r="28" spans="1:10" ht="15" customHeight="1">
      <c r="A28" s="52" t="s">
        <v>28</v>
      </c>
      <c r="B28" s="57" t="s">
        <v>29</v>
      </c>
      <c r="C28" s="30">
        <v>5333</v>
      </c>
      <c r="D28" s="30">
        <v>5922</v>
      </c>
      <c r="E28" s="12">
        <f t="shared" si="1"/>
        <v>589</v>
      </c>
      <c r="F28" s="55"/>
      <c r="G28" s="32"/>
      <c r="J28" s="33"/>
    </row>
    <row r="29" spans="1:10" ht="15" customHeight="1">
      <c r="A29" s="52"/>
      <c r="B29" s="58"/>
      <c r="C29" s="28">
        <v>0</v>
      </c>
      <c r="D29" s="28">
        <v>0</v>
      </c>
      <c r="E29" s="25">
        <f t="shared" si="1"/>
        <v>0</v>
      </c>
      <c r="F29" s="59"/>
      <c r="G29" s="34"/>
    </row>
    <row r="30" spans="1:10" ht="15" customHeight="1">
      <c r="A30" s="52" t="s">
        <v>30</v>
      </c>
      <c r="B30" s="57" t="s">
        <v>29</v>
      </c>
      <c r="C30" s="12">
        <v>97920</v>
      </c>
      <c r="D30" s="30">
        <v>69378</v>
      </c>
      <c r="E30" s="12">
        <f t="shared" si="1"/>
        <v>-28542</v>
      </c>
      <c r="F30" s="55"/>
      <c r="G30" s="32"/>
      <c r="J30" s="33"/>
    </row>
    <row r="31" spans="1:10" ht="15" customHeight="1">
      <c r="A31" s="52"/>
      <c r="B31" s="58"/>
      <c r="C31" s="28">
        <v>0</v>
      </c>
      <c r="D31" s="13">
        <v>0</v>
      </c>
      <c r="E31" s="25">
        <f t="shared" si="1"/>
        <v>0</v>
      </c>
      <c r="F31" s="59"/>
      <c r="G31" s="31"/>
    </row>
    <row r="32" spans="1:10" s="1" customFormat="1" ht="15" customHeight="1">
      <c r="A32" s="61" t="s">
        <v>31</v>
      </c>
      <c r="B32" s="53" t="s">
        <v>29</v>
      </c>
      <c r="C32" s="2">
        <v>5000000</v>
      </c>
      <c r="D32" s="7">
        <v>5000000</v>
      </c>
      <c r="E32" s="2">
        <f t="shared" si="1"/>
        <v>0</v>
      </c>
      <c r="F32" s="50"/>
      <c r="G32" s="14"/>
    </row>
    <row r="33" spans="1:7" s="1" customFormat="1" ht="15" customHeight="1">
      <c r="A33" s="61"/>
      <c r="B33" s="54"/>
      <c r="C33" s="4">
        <v>5000000</v>
      </c>
      <c r="D33" s="4">
        <v>5000000</v>
      </c>
      <c r="E33" s="5">
        <f t="shared" si="1"/>
        <v>0</v>
      </c>
      <c r="F33" s="51"/>
      <c r="G33" s="9"/>
    </row>
    <row r="34" spans="1:7" ht="15" customHeight="1">
      <c r="A34" s="63" t="s">
        <v>32</v>
      </c>
      <c r="B34" s="64"/>
      <c r="C34" s="7">
        <f>SUM(C8,C10,C12,C14,C16,C18,C20,C22,C24,C26,C28,C30,C32)</f>
        <v>215629847</v>
      </c>
      <c r="D34" s="7">
        <f>SUM(D8,D10,D12,D14,D16,D18,D20,D22,D24,D26,D28,D30,D32)</f>
        <v>202037312</v>
      </c>
      <c r="E34" s="7">
        <f>SUM(E8,E10,E12,E14,E16,E18,E20,E22,E24,E26,E28,E30,E32)</f>
        <v>-13592535</v>
      </c>
      <c r="F34" s="55" t="str">
        <f>IF(G34="　","　","区CM")</f>
        <v>　</v>
      </c>
      <c r="G34" s="42" t="str">
        <f>IF(SUMIF(I12:I23,I34,G12:G23)=0,"　",SUMIF(I12:I23,I34,G12:G23))</f>
        <v>　</v>
      </c>
    </row>
    <row r="35" spans="1:7" ht="15" customHeight="1" thickBot="1">
      <c r="A35" s="65"/>
      <c r="B35" s="66"/>
      <c r="C35" s="10">
        <f>SUM(C9,C11,C13,C15,C17,C19,C21,C23,C25,C27,C29,C31,C33)</f>
        <v>212688438</v>
      </c>
      <c r="D35" s="10">
        <f t="shared" ref="D35" si="4">SUM(D9,D11,D13,D15,D17,D19,D21,D23,D25,D27,D29,D31,D33)</f>
        <v>200184964</v>
      </c>
      <c r="E35" s="11">
        <f>SUM(E9,E11,E13,E15,E17,E19,E21,E23,E25,E27,E29,E31,E33)</f>
        <v>-12503474</v>
      </c>
      <c r="F35" s="56"/>
      <c r="G35" s="35" t="str">
        <f>IF(SUMIF(I12:I23,I35,G12:G23)=0,"　",SUMIF(I12:I23,I35,G12:G23))</f>
        <v>　</v>
      </c>
    </row>
    <row r="36" spans="1:7" s="45" customFormat="1" ht="18" customHeight="1">
      <c r="A36" s="36"/>
      <c r="B36" s="36"/>
      <c r="C36" s="37"/>
      <c r="D36" s="43"/>
      <c r="E36" s="43"/>
      <c r="F36" s="44"/>
    </row>
    <row r="37" spans="1:7" ht="18" customHeight="1">
      <c r="D37" s="39"/>
      <c r="E37" s="39"/>
      <c r="F37" s="40"/>
    </row>
    <row r="38" spans="1:7" ht="18" customHeight="1">
      <c r="B38" s="38"/>
      <c r="D38" s="39"/>
      <c r="E38" s="39"/>
      <c r="F38" s="40"/>
    </row>
    <row r="39" spans="1:7" ht="18" customHeight="1">
      <c r="A39" s="41"/>
      <c r="D39" s="39"/>
      <c r="E39" s="39"/>
      <c r="F39" s="40"/>
    </row>
    <row r="40" spans="1:7" ht="15.75" customHeight="1">
      <c r="A40" s="41"/>
    </row>
    <row r="41" spans="1:7" ht="6" customHeight="1">
      <c r="A41" s="41"/>
    </row>
    <row r="42" spans="1:7" ht="15.75" customHeight="1">
      <c r="A42" s="41"/>
    </row>
    <row r="43" spans="1:7" ht="15.75" customHeight="1">
      <c r="A43" s="41"/>
    </row>
    <row r="44" spans="1:7" ht="6" customHeight="1">
      <c r="A44" s="41"/>
    </row>
    <row r="45" spans="1:7" ht="15.75" customHeight="1">
      <c r="A45" s="41"/>
    </row>
    <row r="46" spans="1:7" ht="6" customHeight="1">
      <c r="A46" s="41"/>
    </row>
    <row r="47" spans="1:7" ht="15.75" customHeight="1">
      <c r="A47" s="41"/>
    </row>
    <row r="48" spans="1:7" ht="15.75" customHeight="1">
      <c r="A48" s="41"/>
    </row>
    <row r="49" spans="1:9" ht="15.75" customHeight="1">
      <c r="A49" s="41"/>
    </row>
    <row r="50" spans="1:9" ht="15.75" customHeight="1">
      <c r="A50" s="41"/>
    </row>
    <row r="51" spans="1:9" s="16" customFormat="1" ht="15.75" customHeight="1">
      <c r="A51" s="41"/>
      <c r="D51" s="17"/>
      <c r="E51" s="17"/>
      <c r="F51" s="18"/>
      <c r="G51" s="18"/>
      <c r="H51" s="18"/>
      <c r="I51" s="18"/>
    </row>
    <row r="52" spans="1:9" s="16" customFormat="1" ht="15.75" customHeight="1">
      <c r="A52" s="41"/>
      <c r="D52" s="17"/>
      <c r="E52" s="17"/>
      <c r="F52" s="18"/>
      <c r="G52" s="18"/>
      <c r="H52" s="18"/>
      <c r="I52" s="18"/>
    </row>
    <row r="53" spans="1:9" s="16" customFormat="1" ht="15.75" customHeight="1">
      <c r="A53" s="41"/>
      <c r="D53" s="17"/>
      <c r="E53" s="17"/>
      <c r="F53" s="18"/>
      <c r="G53" s="18"/>
      <c r="H53" s="18"/>
      <c r="I53" s="18"/>
    </row>
    <row r="54" spans="1:9" s="16" customFormat="1" ht="15.75" customHeight="1">
      <c r="A54" s="41"/>
      <c r="D54" s="17"/>
      <c r="E54" s="17"/>
      <c r="F54" s="18"/>
      <c r="G54" s="18"/>
      <c r="H54" s="18"/>
      <c r="I54" s="18"/>
    </row>
    <row r="55" spans="1:9" s="16" customFormat="1" ht="15.75" customHeight="1">
      <c r="A55" s="41"/>
      <c r="D55" s="17"/>
      <c r="E55" s="17"/>
      <c r="F55" s="18"/>
      <c r="G55" s="18"/>
      <c r="H55" s="18"/>
      <c r="I55" s="18"/>
    </row>
    <row r="56" spans="1:9" s="16" customFormat="1" ht="15.75" customHeight="1">
      <c r="A56" s="41"/>
      <c r="D56" s="17"/>
      <c r="E56" s="17"/>
      <c r="F56" s="18"/>
      <c r="G56" s="18"/>
      <c r="H56" s="18"/>
      <c r="I56" s="18"/>
    </row>
    <row r="57" spans="1:9" s="16" customFormat="1" ht="15.75" customHeight="1">
      <c r="A57" s="41"/>
      <c r="D57" s="17"/>
      <c r="E57" s="17"/>
      <c r="F57" s="18"/>
      <c r="G57" s="18"/>
      <c r="H57" s="18"/>
      <c r="I57" s="18"/>
    </row>
    <row r="58" spans="1:9" s="16" customFormat="1" ht="15.75" customHeight="1">
      <c r="A58" s="41"/>
      <c r="D58" s="17"/>
      <c r="E58" s="17"/>
      <c r="F58" s="18"/>
      <c r="G58" s="18"/>
      <c r="H58" s="18"/>
      <c r="I58" s="18"/>
    </row>
    <row r="59" spans="1:9" s="16" customFormat="1" ht="15.75" customHeight="1">
      <c r="A59" s="41"/>
      <c r="D59" s="17"/>
      <c r="E59" s="17"/>
      <c r="F59" s="18"/>
      <c r="G59" s="18"/>
      <c r="H59" s="18"/>
      <c r="I59" s="18"/>
    </row>
    <row r="60" spans="1:9" s="16" customFormat="1" ht="15.75" customHeight="1">
      <c r="A60" s="41"/>
      <c r="D60" s="17"/>
      <c r="E60" s="17"/>
      <c r="F60" s="18"/>
      <c r="G60" s="18"/>
      <c r="H60" s="18"/>
      <c r="I60" s="18"/>
    </row>
    <row r="61" spans="1:9" s="16" customFormat="1" ht="6" customHeight="1">
      <c r="A61" s="41"/>
      <c r="D61" s="17"/>
      <c r="E61" s="17"/>
      <c r="F61" s="18"/>
      <c r="G61" s="18"/>
      <c r="H61" s="18"/>
      <c r="I61" s="18"/>
    </row>
    <row r="62" spans="1:9" s="16" customFormat="1" ht="15.75" customHeight="1">
      <c r="A62" s="41"/>
      <c r="D62" s="17"/>
      <c r="E62" s="17"/>
      <c r="F62" s="18"/>
      <c r="G62" s="18"/>
      <c r="H62" s="18"/>
      <c r="I62" s="18"/>
    </row>
    <row r="63" spans="1:9" s="16" customFormat="1" ht="6" customHeight="1">
      <c r="A63" s="41"/>
      <c r="D63" s="17"/>
      <c r="E63" s="17"/>
      <c r="F63" s="18"/>
      <c r="G63" s="18"/>
      <c r="H63" s="18"/>
      <c r="I63" s="18"/>
    </row>
    <row r="64" spans="1:9" s="16" customFormat="1" ht="15.75" customHeight="1">
      <c r="A64" s="41"/>
      <c r="D64" s="17"/>
      <c r="E64" s="17"/>
      <c r="F64" s="18"/>
      <c r="G64" s="18"/>
      <c r="H64" s="18"/>
      <c r="I64" s="18"/>
    </row>
    <row r="65" spans="1:9" s="16" customFormat="1" ht="6" customHeight="1">
      <c r="A65" s="41"/>
      <c r="D65" s="17"/>
      <c r="E65" s="17"/>
      <c r="F65" s="18"/>
      <c r="G65" s="18"/>
      <c r="H65" s="18"/>
      <c r="I65" s="18"/>
    </row>
    <row r="66" spans="1:9" s="16" customFormat="1" ht="15.75" customHeight="1">
      <c r="A66" s="41"/>
      <c r="D66" s="17"/>
      <c r="E66" s="17"/>
      <c r="F66" s="18"/>
      <c r="G66" s="18"/>
      <c r="H66" s="18"/>
      <c r="I66" s="18"/>
    </row>
    <row r="67" spans="1:9" s="16" customFormat="1" ht="15.75" customHeight="1">
      <c r="A67" s="41"/>
      <c r="D67" s="17"/>
      <c r="E67" s="17"/>
      <c r="F67" s="18"/>
      <c r="G67" s="18"/>
      <c r="H67" s="18"/>
      <c r="I67" s="18"/>
    </row>
    <row r="68" spans="1:9" s="16" customFormat="1" ht="6" customHeight="1">
      <c r="A68" s="41"/>
      <c r="D68" s="17"/>
      <c r="E68" s="17"/>
      <c r="F68" s="18"/>
      <c r="G68" s="18"/>
      <c r="H68" s="18"/>
      <c r="I68" s="18"/>
    </row>
    <row r="69" spans="1:9" s="16" customFormat="1" ht="15.75" customHeight="1">
      <c r="A69" s="41"/>
      <c r="D69" s="17"/>
      <c r="E69" s="17"/>
      <c r="F69" s="18"/>
      <c r="G69" s="18"/>
      <c r="H69" s="18"/>
      <c r="I69" s="18"/>
    </row>
    <row r="70" spans="1:9" s="16" customFormat="1" ht="15.75" customHeight="1">
      <c r="A70" s="41"/>
      <c r="D70" s="17"/>
      <c r="E70" s="17"/>
      <c r="F70" s="18"/>
      <c r="G70" s="18"/>
      <c r="H70" s="18"/>
      <c r="I70" s="18"/>
    </row>
    <row r="71" spans="1:9" s="16" customFormat="1" ht="6" customHeight="1">
      <c r="A71" s="41"/>
      <c r="D71" s="17"/>
      <c r="E71" s="17"/>
      <c r="F71" s="18"/>
      <c r="G71" s="18"/>
      <c r="H71" s="18"/>
      <c r="I71" s="18"/>
    </row>
    <row r="72" spans="1:9" s="16" customFormat="1" ht="15.75" customHeight="1">
      <c r="A72" s="41"/>
      <c r="D72" s="17"/>
      <c r="E72" s="17"/>
      <c r="F72" s="18"/>
      <c r="G72" s="18"/>
      <c r="H72" s="18"/>
      <c r="I72" s="18"/>
    </row>
    <row r="73" spans="1:9" s="16" customFormat="1" ht="15.75" customHeight="1">
      <c r="A73" s="41"/>
      <c r="D73" s="17"/>
      <c r="E73" s="17"/>
      <c r="F73" s="18"/>
      <c r="G73" s="18"/>
      <c r="H73" s="18"/>
      <c r="I73" s="18"/>
    </row>
    <row r="74" spans="1:9" s="16" customFormat="1" ht="6" customHeight="1">
      <c r="A74" s="41"/>
      <c r="D74" s="17"/>
      <c r="E74" s="17"/>
      <c r="F74" s="18"/>
      <c r="G74" s="18"/>
      <c r="H74" s="18"/>
      <c r="I74" s="18"/>
    </row>
    <row r="75" spans="1:9" s="16" customFormat="1" ht="15.75" customHeight="1">
      <c r="A75" s="41"/>
      <c r="D75" s="17"/>
      <c r="E75" s="17"/>
      <c r="F75" s="18"/>
      <c r="G75" s="18"/>
      <c r="H75" s="18"/>
      <c r="I75" s="18"/>
    </row>
    <row r="76" spans="1:9" s="16" customFormat="1" ht="6" customHeight="1">
      <c r="A76" s="41"/>
      <c r="D76" s="17"/>
      <c r="E76" s="17"/>
      <c r="F76" s="18"/>
      <c r="G76" s="18"/>
      <c r="H76" s="18"/>
      <c r="I76" s="18"/>
    </row>
    <row r="77" spans="1:9" s="16" customFormat="1" ht="15.75" customHeight="1">
      <c r="A77" s="41"/>
      <c r="D77" s="17"/>
      <c r="E77" s="17"/>
      <c r="F77" s="18"/>
      <c r="G77" s="18"/>
      <c r="H77" s="18"/>
      <c r="I77" s="18"/>
    </row>
    <row r="78" spans="1:9" s="16" customFormat="1" ht="15" customHeight="1">
      <c r="A78" s="41"/>
      <c r="D78" s="17"/>
      <c r="E78" s="17"/>
      <c r="F78" s="18"/>
      <c r="G78" s="18"/>
      <c r="H78" s="18"/>
      <c r="I78" s="18"/>
    </row>
    <row r="79" spans="1:9" s="16" customFormat="1" ht="15" customHeight="1">
      <c r="A79" s="41"/>
      <c r="D79" s="17"/>
      <c r="E79" s="17"/>
      <c r="F79" s="18"/>
      <c r="G79" s="18"/>
      <c r="H79" s="18"/>
      <c r="I79" s="18"/>
    </row>
    <row r="80" spans="1:9" s="16" customFormat="1" ht="15" customHeight="1">
      <c r="D80" s="17"/>
      <c r="E80" s="17"/>
      <c r="F80" s="18"/>
      <c r="G80" s="18"/>
      <c r="H80" s="18"/>
      <c r="I80" s="18"/>
    </row>
    <row r="81" spans="4:9" s="16" customFormat="1" ht="15" customHeight="1">
      <c r="D81" s="17"/>
      <c r="E81" s="17"/>
      <c r="F81" s="18"/>
      <c r="G81" s="18"/>
      <c r="H81" s="18"/>
      <c r="I81" s="18"/>
    </row>
    <row r="82" spans="4:9" s="16" customFormat="1" ht="15" customHeight="1">
      <c r="D82" s="17"/>
      <c r="E82" s="17"/>
      <c r="F82" s="18"/>
      <c r="G82" s="18"/>
      <c r="H82" s="18"/>
      <c r="I82" s="18"/>
    </row>
    <row r="83" spans="4:9" s="16" customFormat="1" ht="15" customHeight="1">
      <c r="D83" s="17"/>
      <c r="E83" s="17"/>
      <c r="F83" s="18"/>
      <c r="G83" s="18"/>
      <c r="H83" s="18"/>
      <c r="I83" s="18"/>
    </row>
    <row r="84" spans="4:9" s="16" customFormat="1" ht="15" customHeight="1">
      <c r="D84" s="17"/>
      <c r="E84" s="17"/>
      <c r="F84" s="18"/>
      <c r="G84" s="18"/>
      <c r="H84" s="18"/>
      <c r="I84" s="18"/>
    </row>
    <row r="85" spans="4:9" s="16" customFormat="1" ht="15" customHeight="1">
      <c r="D85" s="17"/>
      <c r="E85" s="17"/>
      <c r="F85" s="18"/>
      <c r="G85" s="18"/>
      <c r="H85" s="18"/>
      <c r="I85" s="18"/>
    </row>
    <row r="86" spans="4:9" s="16" customFormat="1" ht="15" customHeight="1">
      <c r="D86" s="17"/>
      <c r="E86" s="17"/>
      <c r="F86" s="18"/>
      <c r="G86" s="18"/>
      <c r="H86" s="18"/>
      <c r="I86" s="18"/>
    </row>
    <row r="87" spans="4:9" s="16" customFormat="1" ht="15" customHeight="1">
      <c r="D87" s="17"/>
      <c r="E87" s="17"/>
      <c r="F87" s="18"/>
      <c r="G87" s="18"/>
      <c r="H87" s="18"/>
      <c r="I87" s="18"/>
    </row>
    <row r="88" spans="4:9" s="16" customFormat="1" ht="15" customHeight="1">
      <c r="D88" s="17"/>
      <c r="E88" s="17"/>
      <c r="F88" s="18"/>
      <c r="G88" s="18"/>
      <c r="H88" s="18"/>
      <c r="I88" s="18"/>
    </row>
    <row r="89" spans="4:9" s="16" customFormat="1" ht="15" customHeight="1">
      <c r="D89" s="17"/>
      <c r="E89" s="17"/>
      <c r="F89" s="18"/>
      <c r="G89" s="18"/>
      <c r="H89" s="18"/>
      <c r="I89" s="18"/>
    </row>
    <row r="90" spans="4:9" s="16" customFormat="1" ht="15" customHeight="1">
      <c r="D90" s="17"/>
      <c r="E90" s="17"/>
      <c r="F90" s="18"/>
      <c r="G90" s="18"/>
      <c r="H90" s="18"/>
      <c r="I90" s="18"/>
    </row>
    <row r="91" spans="4:9" s="16" customFormat="1" ht="15" customHeight="1">
      <c r="D91" s="17"/>
      <c r="E91" s="17"/>
      <c r="F91" s="18"/>
      <c r="G91" s="18"/>
      <c r="H91" s="18"/>
      <c r="I91" s="18"/>
    </row>
    <row r="92" spans="4:9" s="16" customFormat="1" ht="15" customHeight="1">
      <c r="D92" s="17"/>
      <c r="E92" s="17"/>
      <c r="F92" s="18"/>
      <c r="G92" s="18"/>
      <c r="H92" s="18"/>
      <c r="I92" s="18"/>
    </row>
    <row r="93" spans="4:9" s="16" customFormat="1" ht="15" customHeight="1">
      <c r="D93" s="17"/>
      <c r="E93" s="17"/>
      <c r="F93" s="18"/>
      <c r="G93" s="18"/>
      <c r="H93" s="18"/>
      <c r="I93" s="18"/>
    </row>
  </sheetData>
  <mergeCells count="46">
    <mergeCell ref="A12:A13"/>
    <mergeCell ref="B12:B13"/>
    <mergeCell ref="F12:F13"/>
    <mergeCell ref="F14:F15"/>
    <mergeCell ref="B16:B17"/>
    <mergeCell ref="F16:F17"/>
    <mergeCell ref="A16:A17"/>
    <mergeCell ref="A14:A15"/>
    <mergeCell ref="B14:B15"/>
    <mergeCell ref="B6:B7"/>
    <mergeCell ref="F6:G7"/>
    <mergeCell ref="C5:D5"/>
    <mergeCell ref="A8:A9"/>
    <mergeCell ref="B8:B9"/>
    <mergeCell ref="F8:F9"/>
    <mergeCell ref="F1:G1"/>
    <mergeCell ref="F32:F33"/>
    <mergeCell ref="A34:B35"/>
    <mergeCell ref="F10:F11"/>
    <mergeCell ref="A22:A23"/>
    <mergeCell ref="B22:B23"/>
    <mergeCell ref="F22:F23"/>
    <mergeCell ref="A10:A11"/>
    <mergeCell ref="B10:B11"/>
    <mergeCell ref="A20:A21"/>
    <mergeCell ref="B20:B21"/>
    <mergeCell ref="F20:F21"/>
    <mergeCell ref="A18:A19"/>
    <mergeCell ref="B18:B19"/>
    <mergeCell ref="F18:F19"/>
    <mergeCell ref="A6:A7"/>
    <mergeCell ref="F24:F25"/>
    <mergeCell ref="A26:A27"/>
    <mergeCell ref="B26:B27"/>
    <mergeCell ref="F26:F27"/>
    <mergeCell ref="F34:F35"/>
    <mergeCell ref="A28:A29"/>
    <mergeCell ref="B28:B29"/>
    <mergeCell ref="F28:F29"/>
    <mergeCell ref="A24:A25"/>
    <mergeCell ref="B24:B25"/>
    <mergeCell ref="A30:A31"/>
    <mergeCell ref="B30:B31"/>
    <mergeCell ref="F30:F31"/>
    <mergeCell ref="A32:A33"/>
    <mergeCell ref="B32:B33"/>
  </mergeCells>
  <phoneticPr fontId="2"/>
  <conditionalFormatting sqref="G34">
    <cfRule type="cellIs" dxfId="0" priority="1" stopIfTrue="1" operator="equal">
      <formula>0</formula>
    </cfRule>
  </conditionalFormatting>
  <dataValidations count="1">
    <dataValidation type="list" allowBlank="1" showInputMessage="1" showErrorMessage="1" sqref="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JB8:JB11 JB24:JB33 SX24:SX33 ACT24:ACT33 AMP24:AMP33 AWL24:AWL33 BGH24:BGH33 BQD24:BQD33 BZZ24:BZZ33 CJV24:CJV33 CTR24:CTR33 DDN24:DDN33 DNJ24:DNJ33 DXF24:DXF33 EHB24:EHB33 EQX24:EQX33 FAT24:FAT33 FKP24:FKP33 FUL24:FUL33 GEH24:GEH33 GOD24:GOD33 GXZ24:GXZ33 HHV24:HHV33 HRR24:HRR33 IBN24:IBN33 ILJ24:ILJ33 IVF24:IVF33 JFB24:JFB33 JOX24:JOX33 JYT24:JYT33 KIP24:KIP33 KSL24:KSL33 LCH24:LCH33 LMD24:LMD33 LVZ24:LVZ33 MFV24:MFV33 MPR24:MPR33 MZN24:MZN33 NJJ24:NJJ33 NTF24:NTF33 ODB24:ODB33 OMX24:OMX33 OWT24:OWT33 PGP24:PGP33 PQL24:PQL33 QAH24:QAH33 QKD24:QKD33 QTZ24:QTZ33 RDV24:RDV33 RNR24:RNR33 RXN24:RXN33 SHJ24:SHJ33 SRF24:SRF33 TBB24:TBB33 TKX24:TKX33 TUT24:TUT33 UEP24:UEP33 UOL24:UOL33 UYH24:UYH33 VID24:VID33 VRZ24:VRZ33 WBV24:WBV33 WLR24:WLR33 WVN24:WVN33 F8:F33">
      <formula1>"　　,区ＣＭ"</formula1>
    </dataValidation>
  </dataValidations>
  <hyperlinks>
    <hyperlink ref="A8:A9" r:id="rId1" display="市の財政計画、税財政企画調査等財政管理費"/>
    <hyperlink ref="A12:A13" r:id="rId2" display="市税の賦課徴収関係経費"/>
    <hyperlink ref="A14:A15" r:id="rId3" display="税務事務に係るシステム運用関係経費"/>
    <hyperlink ref="A16:A17" r:id="rId4" display="納税推進センターによる初期滞納段階での納税催告経費"/>
    <hyperlink ref="A18:A19" r:id="rId5" display="市債権回収対策室に係る運営経費"/>
    <hyperlink ref="A20:A21" r:id="rId6" display="過誤納金の還付に伴う加算金"/>
    <hyperlink ref="A22:A23" r:id="rId7" display="固定資産評価審査委員会に係る運営関係経費"/>
    <hyperlink ref="A24:A25" r:id="rId8" display="元利償還金及公債諸費"/>
    <hyperlink ref="A26:A27" r:id="rId9" display="財政調整基金積立金"/>
    <hyperlink ref="A28:A29" r:id="rId10" display="都市整備事業基金積立金"/>
    <hyperlink ref="A30:A31" r:id="rId11" display="財政調整基金積立金"/>
  </hyperlinks>
  <pageMargins left="0.62992125984251968" right="0.51181102362204722" top="0.62992125984251968" bottom="0.51181102362204722" header="0.31496062992125984" footer="0.31496062992125984"/>
  <pageSetup paperSize="9" scale="98" orientation="portrait" cellComments="asDisplayed" r:id="rId12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2021-12-20T01:41:12Z</dcterms:created>
  <dcterms:modified xsi:type="dcterms:W3CDTF">2021-12-21T01:31:07Z</dcterms:modified>
</cp:coreProperties>
</file>