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80" windowHeight="8070" tabRatio="747" activeTab="0"/>
  </bookViews>
  <sheets>
    <sheet name="億円" sheetId="1" r:id="rId1"/>
    <sheet name="千円" sheetId="2" state="hidden" r:id="rId2"/>
    <sheet name="概要スケジュール" sheetId="3" state="hidden" r:id="rId3"/>
  </sheets>
  <definedNames>
    <definedName name="_xlnm.Print_Area" localSheetId="0">'億円'!$A$1:$I$30</definedName>
    <definedName name="_xlnm.Print_Area" localSheetId="2">'概要スケジュール'!$A$1:$D$23</definedName>
    <definedName name="_xlnm.Print_Area" localSheetId="1">'千円'!$A$1:$J$24</definedName>
  </definedNames>
  <calcPr fullCalcOnLoad="1"/>
</workbook>
</file>

<file path=xl/sharedStrings.xml><?xml version="1.0" encoding="utf-8"?>
<sst xmlns="http://schemas.openxmlformats.org/spreadsheetml/2006/main" count="124" uniqueCount="102">
  <si>
    <t>その他</t>
  </si>
  <si>
    <t>府支出金</t>
  </si>
  <si>
    <t>歳　出</t>
  </si>
  <si>
    <t>特　定　財　源</t>
  </si>
  <si>
    <t>一般財源</t>
  </si>
  <si>
    <t>第６回</t>
  </si>
  <si>
    <t>　※ 端数調整の関係上、合計と内訳が一致しない場合がある</t>
  </si>
  <si>
    <t>≪一般会計≫大阪市新型コロナウイルス感染症緊急対策における財政規模</t>
  </si>
  <si>
    <t>（単位：千円）</t>
  </si>
  <si>
    <t>国　庫</t>
  </si>
  <si>
    <t>府　費</t>
  </si>
  <si>
    <t>そ の 他</t>
  </si>
  <si>
    <t>税　等</t>
  </si>
  <si>
    <t>令和元年度実行対応分</t>
  </si>
  <si>
    <t>第２回</t>
  </si>
  <si>
    <t>第４回</t>
  </si>
  <si>
    <t>　令和元年度</t>
  </si>
  <si>
    <t>第10回</t>
  </si>
  <si>
    <t>第11回</t>
  </si>
  <si>
    <t>令和元年度～令和３年度　合計</t>
  </si>
  <si>
    <t>令和元年度～令和3年度　合計</t>
  </si>
  <si>
    <t>補正予算
（第2回）</t>
  </si>
  <si>
    <t>当初予算</t>
  </si>
  <si>
    <t>営業時間短縮協力金＜市内全域＞
（令和3年3月1日～3月31日）</t>
  </si>
  <si>
    <t>令和3年度</t>
  </si>
  <si>
    <t>令和2年度</t>
  </si>
  <si>
    <t>第３回
（急施）</t>
  </si>
  <si>
    <t>補正予算
（第3回）</t>
  </si>
  <si>
    <t>補正予算
（第4回）</t>
  </si>
  <si>
    <t>予 備 費</t>
  </si>
  <si>
    <t>予備費</t>
  </si>
  <si>
    <t>子育て世帯生活支援特別給付金の
支給、感染症対策設備整備促進事業</t>
  </si>
  <si>
    <t>まん延防止等重点措置における飲食店
見回り調査等業務</t>
  </si>
  <si>
    <t>補正予算
（第10回）</t>
  </si>
  <si>
    <t>補正予算
（第11回）</t>
  </si>
  <si>
    <t>感染拡大防止の取組、生活に
困っている方への支援など</t>
  </si>
  <si>
    <t>補正予算
（第6回）</t>
  </si>
  <si>
    <t>酒類提供飲食店への支援</t>
  </si>
  <si>
    <t>補正予算
（第7回）</t>
  </si>
  <si>
    <t>酒類提供飲食店への支援</t>
  </si>
  <si>
    <t>補正予算
（第8回）</t>
  </si>
  <si>
    <t>補正予算
（第9回）</t>
  </si>
  <si>
    <t>飲食店等への支援</t>
  </si>
  <si>
    <t>R2→R3
繰越</t>
  </si>
  <si>
    <t>営業時間短縮協力金など</t>
  </si>
  <si>
    <t>R3補正計</t>
  </si>
  <si>
    <t>（単位：億円）</t>
  </si>
  <si>
    <t>国庫
支出金</t>
  </si>
  <si>
    <t>　令和２年度</t>
  </si>
  <si>
    <t>　令和３年度（見込）</t>
  </si>
  <si>
    <t>感染拡大防止の取組、
社会経済活動の回復に向けた取組など</t>
  </si>
  <si>
    <t>補正予算</t>
  </si>
  <si>
    <t>子育て世帯生活支援特別給付金の支給、
感染症対策設備整備促進事業</t>
  </si>
  <si>
    <t>酒類提供飲食店への支援
（4月25日～5月31日）</t>
  </si>
  <si>
    <t>第７回
（急施）</t>
  </si>
  <si>
    <t>酒類提供飲食店への支援
（6月1日～6月20日）</t>
  </si>
  <si>
    <t>第８回
（急施）</t>
  </si>
  <si>
    <t>第９回
（急施）</t>
  </si>
  <si>
    <t>飲食店等への支援
（6月21日～7月11日）</t>
  </si>
  <si>
    <t>営業時間短縮協力金など</t>
  </si>
  <si>
    <t>　　　　　 （令和３年度末見込は、令和２年度決算剰余金130億円を含む）</t>
  </si>
  <si>
    <t>　　</t>
  </si>
  <si>
    <t>新型コロナウイルスワクチン接種事業</t>
  </si>
  <si>
    <t>新型コロナウイルスワクチン接種事業、
生活困窮者自立支援金の支給など</t>
  </si>
  <si>
    <t>補正予算の概要</t>
  </si>
  <si>
    <t>火</t>
  </si>
  <si>
    <t>月</t>
  </si>
  <si>
    <t>月</t>
  </si>
  <si>
    <t>水</t>
  </si>
  <si>
    <t>木</t>
  </si>
  <si>
    <t>金</t>
  </si>
  <si>
    <t>土</t>
  </si>
  <si>
    <t>日</t>
  </si>
  <si>
    <t>日</t>
  </si>
  <si>
    <t>補正スケジュール</t>
  </si>
  <si>
    <t>課長説明①</t>
  </si>
  <si>
    <t>課長説明②</t>
  </si>
  <si>
    <t>局長説明①</t>
  </si>
  <si>
    <t>局長説明②</t>
  </si>
  <si>
    <t>補正予算の概要</t>
  </si>
  <si>
    <t>財務課長説明</t>
  </si>
  <si>
    <t>局長説明</t>
  </si>
  <si>
    <t>（宿題返し）</t>
  </si>
  <si>
    <t>補正予算
（第12回）</t>
  </si>
  <si>
    <t>第12回</t>
  </si>
  <si>
    <t>患者受入病床拡充協力金、
買い物応援キャンペーン事業など</t>
  </si>
  <si>
    <t>飲食店等への支援（7月12日～8月31日）、
患者受入病床拡充協力金</t>
  </si>
  <si>
    <t>ワクチン接種事業費、
生活困窮者自立支援金の支給など</t>
  </si>
  <si>
    <t>ワクチン接種事業費</t>
  </si>
  <si>
    <t>ワクチン接種事業費
患者受入病床拡充協力金など</t>
  </si>
  <si>
    <t>飲食店等への支援、
患者受入病床拡充協力金</t>
  </si>
  <si>
    <t>【参考】財政調整基金残高　令和3年度末見込　824億円　（令和2年度末見込　1,664億円）</t>
  </si>
  <si>
    <t>新型コロナウイルスワクチン接種事業、
患者受入病床拡充協力金など</t>
  </si>
  <si>
    <t>≪一般会計≫新型コロナウイルス感染症対策における財政規模（令和3年12月現在）</t>
  </si>
  <si>
    <t>第13回</t>
  </si>
  <si>
    <t>補正予算
（第13回）</t>
  </si>
  <si>
    <t>子育て世帯への臨時特別給付金の支給</t>
  </si>
  <si>
    <t>子育て世帯への臨時特別給付事業</t>
  </si>
  <si>
    <t>補正予算
（第14回）</t>
  </si>
  <si>
    <t>第14回
（急施）</t>
  </si>
  <si>
    <t>子育て世帯への臨時特別給付金の支給
住民税非課税世帯等に対する臨時特別給付金</t>
  </si>
  <si>
    <r>
      <t xml:space="preserve">子育て世帯への臨時特別給付金、
</t>
    </r>
    <r>
      <rPr>
        <sz val="15.5"/>
        <color indexed="8"/>
        <rFont val="游明朝"/>
        <family val="1"/>
      </rPr>
      <t>住民税非課税世帯等に対する臨時特別給付金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</si>
</sst>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_ "/>
    <numFmt numFmtId="179" formatCode="0;&quot;△ &quot;0"/>
    <numFmt numFmtId="180" formatCode="#,##0_ ;[Red]\-#,##0\ "/>
    <numFmt numFmtId="181" formatCode="#,##0.0_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&quot;人&quot;;&quot;△&quot;#,##0&quot;人&quot;"/>
    <numFmt numFmtId="187" formatCode="[$€-2]\ #,##0.00_);[Red]\([$€-2]\ #,##0.00\)"/>
    <numFmt numFmtId="188" formatCode="#,##0;&quot;▲ &quot;#,##0"/>
    <numFmt numFmtId="189" formatCode="#,##0.0;&quot;▲ &quot;#,##0.0"/>
    <numFmt numFmtId="190" formatCode="#,##0.00_);[Red]\(#,##0.00\)"/>
    <numFmt numFmtId="191" formatCode="0.00_);[Red]\(0.00\)"/>
    <numFmt numFmtId="192" formatCode="#,##0.0;&quot;△ &quot;#,##0.0"/>
    <numFmt numFmtId="193" formatCode="0.0_);[Red]\(0.0\)"/>
    <numFmt numFmtId="194" formatCode="#,##0.000;&quot;△ &quot;#,##0.000"/>
    <numFmt numFmtId="195" formatCode="#,##0;&quot;△ &quot;#,##0;&quot;-&quot;"/>
    <numFmt numFmtId="196" formatCode="#,##0\ ;&quot;△&quot;#,##0\ "/>
    <numFmt numFmtId="197" formatCode="#,##0_ ;&quot;△&quot;#,##0\ "/>
    <numFmt numFmtId="198" formatCode="#,##0.0_ ;&quot;△&quot;#,##0.0\ "/>
    <numFmt numFmtId="199" formatCode="0&quot;ペ&quot;&quot;ー&quot;&quot;ジ&quot;_ "/>
    <numFmt numFmtId="200" formatCode="#,##0&quot;頁&quot;;&quot;△ &quot;#,##0&quot;頁&quot;"/>
    <numFmt numFmtId="201" formatCode="#,##0.0;[Red]\-#,##0.0"/>
    <numFmt numFmtId="202" formatCode="#,##0.0;&quot;△&quot;#,##0.0"/>
    <numFmt numFmtId="203" formatCode="\(#,##0.0\);\(&quot;△&quot;#,##0.0\)"/>
    <numFmt numFmtId="204" formatCode="#,##0.00_ ;[Red]\-#,##0.00\ "/>
    <numFmt numFmtId="205" formatCode="#,##0\ ;&quot;△&quot;#,##0\ ;\-"/>
    <numFmt numFmtId="206" formatCode="#,##0\ ;&quot;△&quot;#,##0\ ;\-\ "/>
    <numFmt numFmtId="207" formatCode="0.000%"/>
    <numFmt numFmtId="208" formatCode="0_);[Red]\(0\)"/>
    <numFmt numFmtId="209" formatCode="#,##0_);[Red]\(#,##0\)"/>
    <numFmt numFmtId="210" formatCode="#,##0;\△#,##0"/>
    <numFmt numFmtId="211" formatCode="#,##0\ &quot;億&quot;&quot;円&quot;;\△#,##0"/>
    <numFmt numFmtId="212" formatCode="#,##0\ &quot;億&quot;&quot;円&quot;;\△#,##0\ &quot;億&quot;&quot;円&quot;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mmm\-yyyy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5.5"/>
      <color indexed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游ゴシック"/>
      <family val="3"/>
    </font>
    <font>
      <sz val="12"/>
      <color indexed="8"/>
      <name val="游明朝"/>
      <family val="1"/>
    </font>
    <font>
      <sz val="16"/>
      <color indexed="8"/>
      <name val="游明朝"/>
      <family val="1"/>
    </font>
    <font>
      <b/>
      <sz val="20"/>
      <color indexed="8"/>
      <name val="游ゴシック"/>
      <family val="3"/>
    </font>
    <font>
      <sz val="18"/>
      <color indexed="8"/>
      <name val="游明朝"/>
      <family val="1"/>
    </font>
    <font>
      <b/>
      <sz val="24"/>
      <color indexed="8"/>
      <name val="游ゴシック"/>
      <family val="3"/>
    </font>
    <font>
      <sz val="24"/>
      <color indexed="8"/>
      <name val="游明朝"/>
      <family val="1"/>
    </font>
    <font>
      <b/>
      <sz val="17"/>
      <color indexed="8"/>
      <name val="游ゴシック"/>
      <family val="3"/>
    </font>
    <font>
      <b/>
      <u val="single"/>
      <sz val="24"/>
      <color indexed="8"/>
      <name val="游ゴシック"/>
      <family val="3"/>
    </font>
    <font>
      <b/>
      <u val="single"/>
      <sz val="16"/>
      <color indexed="8"/>
      <name val="游ゴシック"/>
      <family val="3"/>
    </font>
    <font>
      <sz val="20"/>
      <color indexed="8"/>
      <name val="游明朝"/>
      <family val="1"/>
    </font>
    <font>
      <sz val="11.5"/>
      <color indexed="8"/>
      <name val="游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游ゴシック"/>
      <family val="3"/>
    </font>
    <font>
      <sz val="12"/>
      <color theme="1"/>
      <name val="游明朝"/>
      <family val="1"/>
    </font>
    <font>
      <sz val="16"/>
      <color theme="1"/>
      <name val="游明朝"/>
      <family val="1"/>
    </font>
    <font>
      <b/>
      <sz val="20"/>
      <color theme="1"/>
      <name val="游ゴシック"/>
      <family val="3"/>
    </font>
    <font>
      <sz val="18"/>
      <color theme="1"/>
      <name val="游明朝"/>
      <family val="1"/>
    </font>
    <font>
      <b/>
      <sz val="24"/>
      <color theme="1"/>
      <name val="游ゴシック"/>
      <family val="3"/>
    </font>
    <font>
      <sz val="24"/>
      <color theme="1"/>
      <name val="游明朝"/>
      <family val="1"/>
    </font>
    <font>
      <b/>
      <sz val="17"/>
      <color theme="1"/>
      <name val="游ゴシック"/>
      <family val="3"/>
    </font>
    <font>
      <b/>
      <u val="single"/>
      <sz val="24"/>
      <color theme="1"/>
      <name val="游ゴシック"/>
      <family val="3"/>
    </font>
    <font>
      <b/>
      <u val="single"/>
      <sz val="16"/>
      <color theme="1"/>
      <name val="游ゴシック"/>
      <family val="3"/>
    </font>
    <font>
      <sz val="20"/>
      <color theme="1"/>
      <name val="游明朝"/>
      <family val="1"/>
    </font>
    <font>
      <sz val="11.5"/>
      <color theme="1"/>
      <name val="游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hair"/>
      <right style="medium"/>
      <top style="hair"/>
      <bottom style="hair"/>
    </border>
    <border>
      <left/>
      <right style="thick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/>
      <top>
        <color indexed="63"/>
      </top>
      <bottom style="hair"/>
    </border>
    <border>
      <left style="medium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ck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ck"/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/>
      <bottom/>
    </border>
    <border>
      <left style="medium"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ck"/>
      <top style="hair"/>
      <bottom style="hair"/>
    </border>
    <border>
      <left style="hair"/>
      <right style="medium"/>
      <top style="thin"/>
      <bottom style="thin"/>
    </border>
    <border>
      <left style="thin"/>
      <right style="hair"/>
      <top style="thin"/>
      <bottom style="hair"/>
    </border>
    <border>
      <left style="thick"/>
      <right style="thin"/>
      <top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/>
      <right style="thick"/>
      <top style="thin"/>
      <bottom/>
    </border>
    <border>
      <left style="hair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double"/>
      <right style="thick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/>
      <top/>
      <bottom/>
    </border>
    <border>
      <left style="medium"/>
      <right/>
      <top style="thick"/>
      <bottom style="double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/>
      <right style="thick"/>
      <top style="thick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double"/>
      <top style="thick"/>
      <bottom/>
    </border>
    <border>
      <left style="medium"/>
      <right style="double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/>
    </border>
    <border>
      <left style="double"/>
      <right style="thick"/>
      <top/>
      <bottom style="thick"/>
    </border>
    <border>
      <left style="thick"/>
      <right style="thin"/>
      <top/>
      <bottom style="double"/>
    </border>
    <border>
      <left style="thin"/>
      <right style="medium"/>
      <top/>
      <bottom style="double"/>
    </border>
    <border>
      <left style="thick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55" fillId="13" borderId="10" xfId="0" applyFont="1" applyFill="1" applyBorder="1" applyAlignment="1">
      <alignment horizontal="center" vertical="center"/>
    </xf>
    <xf numFmtId="0" fontId="55" fillId="13" borderId="11" xfId="0" applyFont="1" applyFill="1" applyBorder="1" applyAlignment="1">
      <alignment horizontal="center" vertical="center"/>
    </xf>
    <xf numFmtId="0" fontId="55" fillId="13" borderId="12" xfId="0" applyFont="1" applyFill="1" applyBorder="1" applyAlignment="1">
      <alignment horizontal="center" vertical="center"/>
    </xf>
    <xf numFmtId="0" fontId="55" fillId="13" borderId="13" xfId="0" applyFont="1" applyFill="1" applyBorder="1" applyAlignment="1">
      <alignment horizontal="center" vertical="center"/>
    </xf>
    <xf numFmtId="0" fontId="55" fillId="13" borderId="14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5" borderId="15" xfId="0" applyFont="1" applyFill="1" applyBorder="1" applyAlignment="1">
      <alignment vertical="center" wrapText="1"/>
    </xf>
    <xf numFmtId="210" fontId="55" fillId="0" borderId="16" xfId="0" applyNumberFormat="1" applyFont="1" applyFill="1" applyBorder="1" applyAlignment="1">
      <alignment vertical="center"/>
    </xf>
    <xf numFmtId="210" fontId="55" fillId="0" borderId="17" xfId="0" applyNumberFormat="1" applyFont="1" applyFill="1" applyBorder="1" applyAlignment="1">
      <alignment vertical="center"/>
    </xf>
    <xf numFmtId="210" fontId="55" fillId="0" borderId="18" xfId="0" applyNumberFormat="1" applyFont="1" applyFill="1" applyBorder="1" applyAlignment="1">
      <alignment vertical="center"/>
    </xf>
    <xf numFmtId="210" fontId="55" fillId="0" borderId="19" xfId="0" applyNumberFormat="1" applyFont="1" applyFill="1" applyBorder="1" applyAlignment="1">
      <alignment vertical="center"/>
    </xf>
    <xf numFmtId="210" fontId="55" fillId="0" borderId="20" xfId="0" applyNumberFormat="1" applyFont="1" applyFill="1" applyBorder="1" applyAlignment="1">
      <alignment vertical="center"/>
    </xf>
    <xf numFmtId="210" fontId="55" fillId="0" borderId="21" xfId="0" applyNumberFormat="1" applyFont="1" applyFill="1" applyBorder="1" applyAlignment="1">
      <alignment vertical="center"/>
    </xf>
    <xf numFmtId="210" fontId="55" fillId="0" borderId="22" xfId="0" applyNumberFormat="1" applyFont="1" applyFill="1" applyBorder="1" applyAlignment="1">
      <alignment vertical="center"/>
    </xf>
    <xf numFmtId="210" fontId="55" fillId="0" borderId="23" xfId="0" applyNumberFormat="1" applyFont="1" applyFill="1" applyBorder="1" applyAlignment="1">
      <alignment vertical="center"/>
    </xf>
    <xf numFmtId="210" fontId="55" fillId="0" borderId="24" xfId="0" applyNumberFormat="1" applyFont="1" applyFill="1" applyBorder="1" applyAlignment="1">
      <alignment vertical="center"/>
    </xf>
    <xf numFmtId="210" fontId="55" fillId="0" borderId="25" xfId="0" applyNumberFormat="1" applyFont="1" applyFill="1" applyBorder="1" applyAlignment="1">
      <alignment vertical="center"/>
    </xf>
    <xf numFmtId="0" fontId="55" fillId="5" borderId="26" xfId="0" applyFont="1" applyFill="1" applyBorder="1" applyAlignment="1">
      <alignment vertical="center" wrapText="1"/>
    </xf>
    <xf numFmtId="210" fontId="55" fillId="33" borderId="27" xfId="0" applyNumberFormat="1" applyFont="1" applyFill="1" applyBorder="1" applyAlignment="1">
      <alignment vertical="center"/>
    </xf>
    <xf numFmtId="210" fontId="55" fillId="33" borderId="28" xfId="0" applyNumberFormat="1" applyFont="1" applyFill="1" applyBorder="1" applyAlignment="1">
      <alignment vertical="center"/>
    </xf>
    <xf numFmtId="210" fontId="55" fillId="33" borderId="29" xfId="0" applyNumberFormat="1" applyFont="1" applyFill="1" applyBorder="1" applyAlignment="1">
      <alignment vertical="center"/>
    </xf>
    <xf numFmtId="210" fontId="55" fillId="33" borderId="30" xfId="0" applyNumberFormat="1" applyFont="1" applyFill="1" applyBorder="1" applyAlignment="1">
      <alignment vertical="center"/>
    </xf>
    <xf numFmtId="210" fontId="55" fillId="33" borderId="31" xfId="0" applyNumberFormat="1" applyFont="1" applyFill="1" applyBorder="1" applyAlignment="1">
      <alignment vertical="center"/>
    </xf>
    <xf numFmtId="210" fontId="55" fillId="33" borderId="10" xfId="0" applyNumberFormat="1" applyFont="1" applyFill="1" applyBorder="1" applyAlignment="1">
      <alignment vertical="center"/>
    </xf>
    <xf numFmtId="210" fontId="55" fillId="33" borderId="11" xfId="0" applyNumberFormat="1" applyFont="1" applyFill="1" applyBorder="1" applyAlignment="1">
      <alignment vertical="center"/>
    </xf>
    <xf numFmtId="210" fontId="55" fillId="33" borderId="12" xfId="0" applyNumberFormat="1" applyFont="1" applyFill="1" applyBorder="1" applyAlignment="1">
      <alignment vertical="center"/>
    </xf>
    <xf numFmtId="210" fontId="55" fillId="33" borderId="13" xfId="0" applyNumberFormat="1" applyFont="1" applyFill="1" applyBorder="1" applyAlignment="1">
      <alignment vertical="center"/>
    </xf>
    <xf numFmtId="210" fontId="55" fillId="33" borderId="14" xfId="0" applyNumberFormat="1" applyFont="1" applyFill="1" applyBorder="1" applyAlignment="1">
      <alignment vertical="center"/>
    </xf>
    <xf numFmtId="210" fontId="55" fillId="33" borderId="32" xfId="0" applyNumberFormat="1" applyFont="1" applyFill="1" applyBorder="1" applyAlignment="1">
      <alignment vertical="center"/>
    </xf>
    <xf numFmtId="210" fontId="55" fillId="33" borderId="33" xfId="0" applyNumberFormat="1" applyFont="1" applyFill="1" applyBorder="1" applyAlignment="1">
      <alignment vertical="center"/>
    </xf>
    <xf numFmtId="210" fontId="55" fillId="33" borderId="34" xfId="0" applyNumberFormat="1" applyFont="1" applyFill="1" applyBorder="1" applyAlignment="1">
      <alignment vertical="center"/>
    </xf>
    <xf numFmtId="210" fontId="55" fillId="33" borderId="35" xfId="0" applyNumberFormat="1" applyFont="1" applyFill="1" applyBorder="1" applyAlignment="1">
      <alignment vertical="center"/>
    </xf>
    <xf numFmtId="210" fontId="55" fillId="33" borderId="36" xfId="0" applyNumberFormat="1" applyFont="1" applyFill="1" applyBorder="1" applyAlignment="1">
      <alignment vertical="center"/>
    </xf>
    <xf numFmtId="210" fontId="55" fillId="0" borderId="37" xfId="0" applyNumberFormat="1" applyFont="1" applyFill="1" applyBorder="1" applyAlignment="1">
      <alignment vertical="center"/>
    </xf>
    <xf numFmtId="210" fontId="55" fillId="0" borderId="38" xfId="0" applyNumberFormat="1" applyFont="1" applyFill="1" applyBorder="1" applyAlignment="1">
      <alignment vertical="center"/>
    </xf>
    <xf numFmtId="210" fontId="55" fillId="0" borderId="39" xfId="0" applyNumberFormat="1" applyFont="1" applyFill="1" applyBorder="1" applyAlignment="1">
      <alignment vertical="center"/>
    </xf>
    <xf numFmtId="210" fontId="55" fillId="0" borderId="40" xfId="0" applyNumberFormat="1" applyFont="1" applyFill="1" applyBorder="1" applyAlignment="1">
      <alignment vertical="center"/>
    </xf>
    <xf numFmtId="210" fontId="55" fillId="0" borderId="41" xfId="0" applyNumberFormat="1" applyFont="1" applyFill="1" applyBorder="1" applyAlignment="1">
      <alignment vertical="center"/>
    </xf>
    <xf numFmtId="0" fontId="56" fillId="5" borderId="42" xfId="0" applyFont="1" applyFill="1" applyBorder="1" applyAlignment="1">
      <alignment vertical="center" wrapText="1"/>
    </xf>
    <xf numFmtId="0" fontId="56" fillId="5" borderId="43" xfId="0" applyFont="1" applyFill="1" applyBorder="1" applyAlignment="1">
      <alignment horizontal="center" vertical="center"/>
    </xf>
    <xf numFmtId="0" fontId="55" fillId="5" borderId="44" xfId="0" applyFont="1" applyFill="1" applyBorder="1" applyAlignment="1">
      <alignment horizontal="center" vertical="center" textRotation="255"/>
    </xf>
    <xf numFmtId="0" fontId="56" fillId="5" borderId="26" xfId="0" applyFont="1" applyFill="1" applyBorder="1" applyAlignment="1">
      <alignment vertical="center" wrapText="1"/>
    </xf>
    <xf numFmtId="0" fontId="56" fillId="5" borderId="45" xfId="0" applyFont="1" applyFill="1" applyBorder="1" applyAlignment="1">
      <alignment horizontal="center" vertical="center" wrapText="1"/>
    </xf>
    <xf numFmtId="0" fontId="56" fillId="5" borderId="15" xfId="0" applyFont="1" applyFill="1" applyBorder="1" applyAlignment="1">
      <alignment vertical="center" wrapText="1"/>
    </xf>
    <xf numFmtId="0" fontId="55" fillId="5" borderId="44" xfId="0" applyFont="1" applyFill="1" applyBorder="1" applyAlignment="1">
      <alignment vertical="center" textRotation="255"/>
    </xf>
    <xf numFmtId="0" fontId="55" fillId="5" borderId="46" xfId="0" applyFont="1" applyFill="1" applyBorder="1" applyAlignment="1">
      <alignment vertical="center" wrapText="1"/>
    </xf>
    <xf numFmtId="210" fontId="55" fillId="0" borderId="47" xfId="0" applyNumberFormat="1" applyFont="1" applyFill="1" applyBorder="1" applyAlignment="1">
      <alignment vertical="center"/>
    </xf>
    <xf numFmtId="210" fontId="55" fillId="0" borderId="48" xfId="0" applyNumberFormat="1" applyFont="1" applyFill="1" applyBorder="1" applyAlignment="1">
      <alignment vertical="center"/>
    </xf>
    <xf numFmtId="210" fontId="55" fillId="0" borderId="49" xfId="0" applyNumberFormat="1" applyFont="1" applyFill="1" applyBorder="1" applyAlignment="1">
      <alignment vertical="center"/>
    </xf>
    <xf numFmtId="210" fontId="55" fillId="0" borderId="50" xfId="0" applyNumberFormat="1" applyFont="1" applyFill="1" applyBorder="1" applyAlignment="1">
      <alignment vertical="center"/>
    </xf>
    <xf numFmtId="210" fontId="55" fillId="0" borderId="51" xfId="0" applyNumberFormat="1" applyFont="1" applyFill="1" applyBorder="1" applyAlignment="1">
      <alignment vertical="center"/>
    </xf>
    <xf numFmtId="0" fontId="55" fillId="5" borderId="52" xfId="0" applyFont="1" applyFill="1" applyBorder="1" applyAlignment="1">
      <alignment vertical="center" wrapText="1"/>
    </xf>
    <xf numFmtId="210" fontId="55" fillId="0" borderId="53" xfId="0" applyNumberFormat="1" applyFont="1" applyFill="1" applyBorder="1" applyAlignment="1">
      <alignment vertical="center"/>
    </xf>
    <xf numFmtId="210" fontId="55" fillId="0" borderId="54" xfId="0" applyNumberFormat="1" applyFont="1" applyFill="1" applyBorder="1" applyAlignment="1">
      <alignment vertical="center"/>
    </xf>
    <xf numFmtId="210" fontId="55" fillId="0" borderId="55" xfId="0" applyNumberFormat="1" applyFont="1" applyFill="1" applyBorder="1" applyAlignment="1">
      <alignment vertical="center"/>
    </xf>
    <xf numFmtId="210" fontId="55" fillId="0" borderId="56" xfId="0" applyNumberFormat="1" applyFont="1" applyFill="1" applyBorder="1" applyAlignment="1">
      <alignment vertical="center"/>
    </xf>
    <xf numFmtId="210" fontId="55" fillId="0" borderId="57" xfId="0" applyNumberFormat="1" applyFont="1" applyFill="1" applyBorder="1" applyAlignment="1">
      <alignment vertical="center"/>
    </xf>
    <xf numFmtId="38" fontId="55" fillId="0" borderId="0" xfId="49" applyFont="1" applyAlignment="1">
      <alignment vertical="center"/>
    </xf>
    <xf numFmtId="38" fontId="55" fillId="0" borderId="0" xfId="49" applyFont="1" applyAlignment="1">
      <alignment horizontal="righ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 vertical="center"/>
    </xf>
    <xf numFmtId="0" fontId="58" fillId="13" borderId="58" xfId="0" applyFont="1" applyFill="1" applyBorder="1" applyAlignment="1">
      <alignment horizontal="center" vertical="center" wrapText="1"/>
    </xf>
    <xf numFmtId="0" fontId="58" fillId="13" borderId="59" xfId="0" applyFont="1" applyFill="1" applyBorder="1" applyAlignment="1">
      <alignment horizontal="center" vertical="center"/>
    </xf>
    <xf numFmtId="0" fontId="58" fillId="13" borderId="60" xfId="0" applyFont="1" applyFill="1" applyBorder="1" applyAlignment="1">
      <alignment horizontal="center" vertical="center" wrapText="1"/>
    </xf>
    <xf numFmtId="177" fontId="59" fillId="0" borderId="53" xfId="0" applyNumberFormat="1" applyFont="1" applyBorder="1" applyAlignment="1" quotePrefix="1">
      <alignment horizontal="right" vertical="center"/>
    </xf>
    <xf numFmtId="177" fontId="59" fillId="0" borderId="61" xfId="0" applyNumberFormat="1" applyFont="1" applyBorder="1" applyAlignment="1" quotePrefix="1">
      <alignment horizontal="right" vertical="center"/>
    </xf>
    <xf numFmtId="177" fontId="59" fillId="0" borderId="62" xfId="0" applyNumberFormat="1" applyFont="1" applyBorder="1" applyAlignment="1" quotePrefix="1">
      <alignment horizontal="right" vertical="center"/>
    </xf>
    <xf numFmtId="177" fontId="59" fillId="0" borderId="56" xfId="0" applyNumberFormat="1" applyFont="1" applyBorder="1" applyAlignment="1">
      <alignment vertical="center"/>
    </xf>
    <xf numFmtId="177" fontId="59" fillId="0" borderId="63" xfId="0" applyNumberFormat="1" applyFont="1" applyBorder="1" applyAlignment="1" quotePrefix="1">
      <alignment horizontal="right" vertical="center"/>
    </xf>
    <xf numFmtId="177" fontId="59" fillId="0" borderId="64" xfId="0" applyNumberFormat="1" applyFont="1" applyBorder="1" applyAlignment="1" quotePrefix="1">
      <alignment horizontal="right" vertical="center"/>
    </xf>
    <xf numFmtId="177" fontId="59" fillId="0" borderId="28" xfId="0" applyNumberFormat="1" applyFont="1" applyFill="1" applyBorder="1" applyAlignment="1">
      <alignment vertical="center"/>
    </xf>
    <xf numFmtId="177" fontId="59" fillId="0" borderId="29" xfId="0" applyNumberFormat="1" applyFont="1" applyFill="1" applyBorder="1" applyAlignment="1">
      <alignment vertical="center"/>
    </xf>
    <xf numFmtId="177" fontId="59" fillId="0" borderId="30" xfId="0" applyNumberFormat="1" applyFont="1" applyFill="1" applyBorder="1" applyAlignment="1">
      <alignment vertical="center"/>
    </xf>
    <xf numFmtId="177" fontId="59" fillId="0" borderId="31" xfId="0" applyNumberFormat="1" applyFont="1" applyFill="1" applyBorder="1" applyAlignment="1">
      <alignment vertical="center"/>
    </xf>
    <xf numFmtId="177" fontId="59" fillId="0" borderId="27" xfId="0" applyNumberFormat="1" applyFont="1" applyFill="1" applyBorder="1" applyAlignment="1">
      <alignment vertical="center"/>
    </xf>
    <xf numFmtId="177" fontId="60" fillId="0" borderId="65" xfId="0" applyNumberFormat="1" applyFont="1" applyBorder="1" applyAlignment="1" quotePrefix="1">
      <alignment horizontal="right" vertical="center"/>
    </xf>
    <xf numFmtId="177" fontId="60" fillId="0" borderId="66" xfId="0" applyNumberFormat="1" applyFont="1" applyBorder="1" applyAlignment="1">
      <alignment vertical="center"/>
    </xf>
    <xf numFmtId="177" fontId="60" fillId="0" borderId="67" xfId="0" applyNumberFormat="1" applyFont="1" applyBorder="1" applyAlignment="1">
      <alignment vertical="center"/>
    </xf>
    <xf numFmtId="177" fontId="60" fillId="0" borderId="68" xfId="0" applyNumberFormat="1" applyFont="1" applyBorder="1" applyAlignment="1">
      <alignment vertical="center"/>
    </xf>
    <xf numFmtId="177" fontId="60" fillId="0" borderId="69" xfId="0" applyNumberFormat="1" applyFont="1" applyBorder="1" applyAlignment="1">
      <alignment vertical="center"/>
    </xf>
    <xf numFmtId="177" fontId="60" fillId="0" borderId="20" xfId="0" applyNumberFormat="1" applyFont="1" applyBorder="1" applyAlignment="1">
      <alignment vertical="center"/>
    </xf>
    <xf numFmtId="177" fontId="60" fillId="0" borderId="19" xfId="0" applyNumberFormat="1" applyFont="1" applyBorder="1" applyAlignment="1">
      <alignment vertical="center"/>
    </xf>
    <xf numFmtId="177" fontId="60" fillId="0" borderId="18" xfId="0" applyNumberFormat="1" applyFont="1" applyBorder="1" applyAlignment="1">
      <alignment vertical="center"/>
    </xf>
    <xf numFmtId="177" fontId="60" fillId="0" borderId="17" xfId="0" applyNumberFormat="1" applyFont="1" applyBorder="1" applyAlignment="1">
      <alignment vertical="center"/>
    </xf>
    <xf numFmtId="177" fontId="60" fillId="0" borderId="16" xfId="0" applyNumberFormat="1" applyFont="1" applyBorder="1" applyAlignment="1">
      <alignment vertical="center"/>
    </xf>
    <xf numFmtId="0" fontId="61" fillId="5" borderId="70" xfId="0" applyFont="1" applyFill="1" applyBorder="1" applyAlignment="1">
      <alignment horizontal="center" vertical="center" textRotation="255"/>
    </xf>
    <xf numFmtId="177" fontId="60" fillId="0" borderId="37" xfId="0" applyNumberFormat="1" applyFont="1" applyBorder="1" applyAlignment="1">
      <alignment vertical="center"/>
    </xf>
    <xf numFmtId="177" fontId="60" fillId="0" borderId="38" xfId="0" applyNumberFormat="1" applyFont="1" applyBorder="1" applyAlignment="1">
      <alignment vertical="center"/>
    </xf>
    <xf numFmtId="177" fontId="60" fillId="0" borderId="39" xfId="0" applyNumberFormat="1" applyFont="1" applyBorder="1" applyAlignment="1">
      <alignment vertical="center"/>
    </xf>
    <xf numFmtId="177" fontId="60" fillId="0" borderId="40" xfId="0" applyNumberFormat="1" applyFont="1" applyBorder="1" applyAlignment="1">
      <alignment vertical="center"/>
    </xf>
    <xf numFmtId="177" fontId="60" fillId="0" borderId="41" xfId="0" applyNumberFormat="1" applyFont="1" applyBorder="1" applyAlignment="1">
      <alignment vertical="center"/>
    </xf>
    <xf numFmtId="177" fontId="62" fillId="34" borderId="10" xfId="0" applyNumberFormat="1" applyFont="1" applyFill="1" applyBorder="1" applyAlignment="1">
      <alignment vertical="center"/>
    </xf>
    <xf numFmtId="177" fontId="59" fillId="0" borderId="11" xfId="0" applyNumberFormat="1" applyFont="1" applyBorder="1" applyAlignment="1">
      <alignment vertical="center"/>
    </xf>
    <xf numFmtId="177" fontId="59" fillId="0" borderId="12" xfId="0" applyNumberFormat="1" applyFont="1" applyBorder="1" applyAlignment="1">
      <alignment vertical="center"/>
    </xf>
    <xf numFmtId="177" fontId="59" fillId="0" borderId="13" xfId="0" applyNumberFormat="1" applyFont="1" applyBorder="1" applyAlignment="1">
      <alignment vertical="center"/>
    </xf>
    <xf numFmtId="177" fontId="62" fillId="34" borderId="14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211" fontId="63" fillId="0" borderId="0" xfId="0" applyNumberFormat="1" applyFont="1" applyFill="1" applyBorder="1" applyAlignment="1">
      <alignment vertical="center"/>
    </xf>
    <xf numFmtId="211" fontId="56" fillId="0" borderId="0" xfId="0" applyNumberFormat="1" applyFont="1" applyFill="1" applyBorder="1" applyAlignment="1">
      <alignment vertical="center"/>
    </xf>
    <xf numFmtId="212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210" fontId="55" fillId="33" borderId="71" xfId="0" applyNumberFormat="1" applyFont="1" applyFill="1" applyBorder="1" applyAlignment="1">
      <alignment vertical="center"/>
    </xf>
    <xf numFmtId="210" fontId="55" fillId="33" borderId="72" xfId="0" applyNumberFormat="1" applyFont="1" applyFill="1" applyBorder="1" applyAlignment="1">
      <alignment vertical="center"/>
    </xf>
    <xf numFmtId="210" fontId="55" fillId="33" borderId="73" xfId="0" applyNumberFormat="1" applyFont="1" applyFill="1" applyBorder="1" applyAlignment="1">
      <alignment vertical="center"/>
    </xf>
    <xf numFmtId="210" fontId="55" fillId="33" borderId="74" xfId="0" applyNumberFormat="1" applyFont="1" applyFill="1" applyBorder="1" applyAlignment="1">
      <alignment vertical="center"/>
    </xf>
    <xf numFmtId="210" fontId="55" fillId="33" borderId="75" xfId="0" applyNumberFormat="1" applyFont="1" applyFill="1" applyBorder="1" applyAlignment="1">
      <alignment vertical="center"/>
    </xf>
    <xf numFmtId="0" fontId="61" fillId="5" borderId="7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6" fontId="0" fillId="0" borderId="45" xfId="0" applyNumberFormat="1" applyBorder="1" applyAlignment="1">
      <alignment vertical="center"/>
    </xf>
    <xf numFmtId="0" fontId="0" fillId="0" borderId="76" xfId="0" applyBorder="1" applyAlignment="1">
      <alignment vertical="center"/>
    </xf>
    <xf numFmtId="56" fontId="0" fillId="33" borderId="45" xfId="0" applyNumberFormat="1" applyFill="1" applyBorder="1" applyAlignment="1">
      <alignment vertical="center"/>
    </xf>
    <xf numFmtId="0" fontId="0" fillId="33" borderId="76" xfId="0" applyFill="1" applyBorder="1" applyAlignment="1">
      <alignment vertical="center"/>
    </xf>
    <xf numFmtId="56" fontId="0" fillId="33" borderId="77" xfId="0" applyNumberFormat="1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33" borderId="79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56" fontId="0" fillId="0" borderId="81" xfId="0" applyNumberForma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1" fillId="5" borderId="70" xfId="0" applyFont="1" applyFill="1" applyBorder="1" applyAlignment="1">
      <alignment horizontal="center" vertical="center" textRotation="255"/>
    </xf>
    <xf numFmtId="0" fontId="55" fillId="5" borderId="87" xfId="0" applyFont="1" applyFill="1" applyBorder="1" applyAlignment="1">
      <alignment vertical="center" wrapText="1"/>
    </xf>
    <xf numFmtId="210" fontId="55" fillId="0" borderId="32" xfId="0" applyNumberFormat="1" applyFont="1" applyFill="1" applyBorder="1" applyAlignment="1">
      <alignment vertical="center"/>
    </xf>
    <xf numFmtId="210" fontId="55" fillId="0" borderId="33" xfId="0" applyNumberFormat="1" applyFont="1" applyFill="1" applyBorder="1" applyAlignment="1">
      <alignment vertical="center"/>
    </xf>
    <xf numFmtId="210" fontId="55" fillId="0" borderId="34" xfId="0" applyNumberFormat="1" applyFont="1" applyFill="1" applyBorder="1" applyAlignment="1">
      <alignment vertical="center"/>
    </xf>
    <xf numFmtId="210" fontId="55" fillId="0" borderId="35" xfId="0" applyNumberFormat="1" applyFont="1" applyFill="1" applyBorder="1" applyAlignment="1">
      <alignment vertical="center"/>
    </xf>
    <xf numFmtId="210" fontId="55" fillId="0" borderId="36" xfId="0" applyNumberFormat="1" applyFont="1" applyFill="1" applyBorder="1" applyAlignment="1">
      <alignment vertical="center"/>
    </xf>
    <xf numFmtId="0" fontId="61" fillId="5" borderId="70" xfId="0" applyFont="1" applyFill="1" applyBorder="1" applyAlignment="1">
      <alignment horizontal="center" vertical="center" textRotation="255"/>
    </xf>
    <xf numFmtId="0" fontId="65" fillId="5" borderId="15" xfId="0" applyFont="1" applyFill="1" applyBorder="1" applyAlignment="1">
      <alignment vertical="center" wrapText="1"/>
    </xf>
    <xf numFmtId="0" fontId="59" fillId="5" borderId="88" xfId="0" applyFont="1" applyFill="1" applyBorder="1" applyAlignment="1">
      <alignment horizontal="center" vertical="center"/>
    </xf>
    <xf numFmtId="0" fontId="59" fillId="5" borderId="89" xfId="0" applyFont="1" applyFill="1" applyBorder="1" applyAlignment="1">
      <alignment horizontal="center" vertical="center"/>
    </xf>
    <xf numFmtId="0" fontId="59" fillId="5" borderId="90" xfId="0" applyFont="1" applyFill="1" applyBorder="1" applyAlignment="1">
      <alignment horizontal="center" vertical="center"/>
    </xf>
    <xf numFmtId="0" fontId="59" fillId="5" borderId="70" xfId="0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left" vertical="center"/>
    </xf>
    <xf numFmtId="0" fontId="59" fillId="5" borderId="91" xfId="0" applyFont="1" applyFill="1" applyBorder="1" applyAlignment="1">
      <alignment horizontal="left" vertical="center"/>
    </xf>
    <xf numFmtId="0" fontId="61" fillId="5" borderId="70" xfId="0" applyFont="1" applyFill="1" applyBorder="1" applyAlignment="1">
      <alignment horizontal="center" vertical="center" textRotation="255"/>
    </xf>
    <xf numFmtId="0" fontId="56" fillId="5" borderId="92" xfId="0" applyFont="1" applyFill="1" applyBorder="1" applyAlignment="1">
      <alignment horizontal="center" vertical="center" wrapText="1"/>
    </xf>
    <xf numFmtId="0" fontId="56" fillId="5" borderId="93" xfId="0" applyFont="1" applyFill="1" applyBorder="1" applyAlignment="1">
      <alignment horizontal="center" vertical="center" wrapText="1"/>
    </xf>
    <xf numFmtId="0" fontId="56" fillId="5" borderId="49" xfId="0" applyFont="1" applyFill="1" applyBorder="1" applyAlignment="1">
      <alignment horizontal="center" vertical="center" wrapText="1"/>
    </xf>
    <xf numFmtId="0" fontId="56" fillId="5" borderId="34" xfId="0" applyFont="1" applyFill="1" applyBorder="1" applyAlignment="1">
      <alignment horizontal="center" vertical="center" wrapText="1"/>
    </xf>
    <xf numFmtId="0" fontId="56" fillId="5" borderId="55" xfId="0" applyFont="1" applyFill="1" applyBorder="1" applyAlignment="1">
      <alignment horizontal="center" vertical="center" wrapText="1"/>
    </xf>
    <xf numFmtId="0" fontId="58" fillId="13" borderId="94" xfId="0" applyFont="1" applyFill="1" applyBorder="1" applyAlignment="1">
      <alignment vertical="center"/>
    </xf>
    <xf numFmtId="0" fontId="58" fillId="13" borderId="95" xfId="0" applyFont="1" applyFill="1" applyBorder="1" applyAlignment="1">
      <alignment vertical="center"/>
    </xf>
    <xf numFmtId="0" fontId="58" fillId="13" borderId="96" xfId="0" applyFont="1" applyFill="1" applyBorder="1" applyAlignment="1">
      <alignment vertical="center"/>
    </xf>
    <xf numFmtId="0" fontId="58" fillId="13" borderId="97" xfId="0" applyFont="1" applyFill="1" applyBorder="1" applyAlignment="1">
      <alignment vertical="center"/>
    </xf>
    <xf numFmtId="0" fontId="58" fillId="13" borderId="98" xfId="0" applyFont="1" applyFill="1" applyBorder="1" applyAlignment="1">
      <alignment vertical="center"/>
    </xf>
    <xf numFmtId="0" fontId="58" fillId="13" borderId="99" xfId="0" applyFont="1" applyFill="1" applyBorder="1" applyAlignment="1">
      <alignment vertical="center"/>
    </xf>
    <xf numFmtId="0" fontId="58" fillId="13" borderId="100" xfId="0" applyFont="1" applyFill="1" applyBorder="1" applyAlignment="1">
      <alignment horizontal="center" vertical="center"/>
    </xf>
    <xf numFmtId="0" fontId="58" fillId="13" borderId="101" xfId="0" applyFont="1" applyFill="1" applyBorder="1" applyAlignment="1">
      <alignment horizontal="center" vertical="center"/>
    </xf>
    <xf numFmtId="0" fontId="58" fillId="13" borderId="102" xfId="0" applyFont="1" applyFill="1" applyBorder="1" applyAlignment="1">
      <alignment horizontal="center" vertical="center"/>
    </xf>
    <xf numFmtId="0" fontId="58" fillId="13" borderId="95" xfId="0" applyFont="1" applyFill="1" applyBorder="1" applyAlignment="1">
      <alignment horizontal="center" vertical="center"/>
    </xf>
    <xf numFmtId="0" fontId="58" fillId="13" borderId="103" xfId="0" applyFont="1" applyFill="1" applyBorder="1" applyAlignment="1">
      <alignment horizontal="center" vertical="center"/>
    </xf>
    <xf numFmtId="0" fontId="58" fillId="13" borderId="104" xfId="0" applyFont="1" applyFill="1" applyBorder="1" applyAlignment="1">
      <alignment horizontal="center" vertical="center"/>
    </xf>
    <xf numFmtId="0" fontId="58" fillId="13" borderId="105" xfId="0" applyFont="1" applyFill="1" applyBorder="1" applyAlignment="1">
      <alignment horizontal="center" vertical="center"/>
    </xf>
    <xf numFmtId="0" fontId="59" fillId="5" borderId="106" xfId="0" applyFont="1" applyFill="1" applyBorder="1" applyAlignment="1">
      <alignment vertical="center"/>
    </xf>
    <xf numFmtId="0" fontId="59" fillId="5" borderId="62" xfId="0" applyFont="1" applyFill="1" applyBorder="1" applyAlignment="1">
      <alignment vertical="center"/>
    </xf>
    <xf numFmtId="0" fontId="59" fillId="5" borderId="107" xfId="0" applyFont="1" applyFill="1" applyBorder="1" applyAlignment="1">
      <alignment vertical="center"/>
    </xf>
    <xf numFmtId="0" fontId="59" fillId="5" borderId="108" xfId="0" applyFont="1" applyFill="1" applyBorder="1" applyAlignment="1">
      <alignment horizontal="left" vertical="center"/>
    </xf>
    <xf numFmtId="0" fontId="59" fillId="5" borderId="109" xfId="0" applyFont="1" applyFill="1" applyBorder="1" applyAlignment="1">
      <alignment horizontal="left" vertical="center"/>
    </xf>
    <xf numFmtId="0" fontId="59" fillId="5" borderId="110" xfId="0" applyFont="1" applyFill="1" applyBorder="1" applyAlignment="1">
      <alignment horizontal="left" vertical="center"/>
    </xf>
    <xf numFmtId="0" fontId="55" fillId="5" borderId="111" xfId="0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/>
    </xf>
    <xf numFmtId="0" fontId="55" fillId="5" borderId="112" xfId="0" applyFont="1" applyFill="1" applyBorder="1" applyAlignment="1">
      <alignment horizontal="center" vertical="center" wrapText="1"/>
    </xf>
    <xf numFmtId="0" fontId="55" fillId="5" borderId="113" xfId="0" applyFont="1" applyFill="1" applyBorder="1" applyAlignment="1">
      <alignment horizontal="center" vertical="center"/>
    </xf>
    <xf numFmtId="0" fontId="55" fillId="5" borderId="114" xfId="0" applyFont="1" applyFill="1" applyBorder="1" applyAlignment="1">
      <alignment horizontal="center" vertical="center"/>
    </xf>
    <xf numFmtId="0" fontId="55" fillId="5" borderId="115" xfId="0" applyFont="1" applyFill="1" applyBorder="1" applyAlignment="1">
      <alignment horizontal="center" vertical="center"/>
    </xf>
    <xf numFmtId="0" fontId="55" fillId="5" borderId="116" xfId="0" applyFont="1" applyFill="1" applyBorder="1" applyAlignment="1">
      <alignment horizontal="center" vertical="center" wrapText="1"/>
    </xf>
    <xf numFmtId="0" fontId="55" fillId="5" borderId="117" xfId="0" applyFont="1" applyFill="1" applyBorder="1" applyAlignment="1">
      <alignment horizontal="center" vertical="center"/>
    </xf>
    <xf numFmtId="0" fontId="55" fillId="5" borderId="88" xfId="0" applyFont="1" applyFill="1" applyBorder="1" applyAlignment="1">
      <alignment horizontal="center" vertical="center"/>
    </xf>
    <xf numFmtId="0" fontId="55" fillId="5" borderId="89" xfId="0" applyFont="1" applyFill="1" applyBorder="1" applyAlignment="1">
      <alignment horizontal="center" vertical="center"/>
    </xf>
    <xf numFmtId="0" fontId="55" fillId="5" borderId="90" xfId="0" applyFont="1" applyFill="1" applyBorder="1" applyAlignment="1">
      <alignment horizontal="center" vertical="center"/>
    </xf>
    <xf numFmtId="0" fontId="55" fillId="13" borderId="118" xfId="0" applyFont="1" applyFill="1" applyBorder="1" applyAlignment="1">
      <alignment vertical="center"/>
    </xf>
    <xf numFmtId="0" fontId="55" fillId="13" borderId="12" xfId="0" applyFont="1" applyFill="1" applyBorder="1" applyAlignment="1">
      <alignment vertical="center"/>
    </xf>
    <xf numFmtId="0" fontId="55" fillId="13" borderId="119" xfId="0" applyFont="1" applyFill="1" applyBorder="1" applyAlignment="1">
      <alignment vertical="center"/>
    </xf>
    <xf numFmtId="0" fontId="55" fillId="5" borderId="120" xfId="0" applyFont="1" applyFill="1" applyBorder="1" applyAlignment="1">
      <alignment vertical="center"/>
    </xf>
    <xf numFmtId="0" fontId="55" fillId="5" borderId="73" xfId="0" applyFont="1" applyFill="1" applyBorder="1" applyAlignment="1">
      <alignment vertical="center"/>
    </xf>
    <xf numFmtId="0" fontId="55" fillId="5" borderId="121" xfId="0" applyFont="1" applyFill="1" applyBorder="1" applyAlignment="1">
      <alignment vertical="center"/>
    </xf>
    <xf numFmtId="0" fontId="55" fillId="5" borderId="108" xfId="0" applyFont="1" applyFill="1" applyBorder="1" applyAlignment="1">
      <alignment horizontal="center" vertical="center"/>
    </xf>
    <xf numFmtId="0" fontId="55" fillId="5" borderId="109" xfId="0" applyFont="1" applyFill="1" applyBorder="1" applyAlignment="1">
      <alignment horizontal="center" vertical="center"/>
    </xf>
    <xf numFmtId="0" fontId="55" fillId="5" borderId="110" xfId="0" applyFont="1" applyFill="1" applyBorder="1" applyAlignment="1">
      <alignment horizontal="center" vertical="center"/>
    </xf>
    <xf numFmtId="0" fontId="55" fillId="5" borderId="122" xfId="0" applyFont="1" applyFill="1" applyBorder="1" applyAlignment="1">
      <alignment horizontal="center" vertical="center"/>
    </xf>
    <xf numFmtId="0" fontId="55" fillId="5" borderId="123" xfId="0" applyFont="1" applyFill="1" applyBorder="1" applyAlignment="1">
      <alignment horizontal="center" vertical="center"/>
    </xf>
    <xf numFmtId="0" fontId="55" fillId="5" borderId="124" xfId="0" applyFont="1" applyFill="1" applyBorder="1" applyAlignment="1">
      <alignment horizontal="center" vertical="center"/>
    </xf>
    <xf numFmtId="0" fontId="55" fillId="5" borderId="125" xfId="0" applyFont="1" applyFill="1" applyBorder="1" applyAlignment="1">
      <alignment horizontal="center" vertical="center"/>
    </xf>
    <xf numFmtId="0" fontId="55" fillId="5" borderId="126" xfId="0" applyFont="1" applyFill="1" applyBorder="1" applyAlignment="1">
      <alignment horizontal="center" vertical="center"/>
    </xf>
    <xf numFmtId="0" fontId="55" fillId="5" borderId="127" xfId="0" applyFont="1" applyFill="1" applyBorder="1" applyAlignment="1">
      <alignment horizontal="center" vertical="center" wrapText="1"/>
    </xf>
    <xf numFmtId="0" fontId="55" fillId="5" borderId="1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2</xdr:row>
      <xdr:rowOff>47625</xdr:rowOff>
    </xdr:from>
    <xdr:to>
      <xdr:col>3</xdr:col>
      <xdr:colOff>2781300</xdr:colOff>
      <xdr:row>9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05400" y="619125"/>
          <a:ext cx="15621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財源課分は、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課長説明②までに、別途、財源課長調整</a:t>
          </a:r>
        </a:p>
      </xdr:txBody>
    </xdr:sp>
    <xdr:clientData/>
  </xdr:twoCellAnchor>
  <xdr:twoCellAnchor>
    <xdr:from>
      <xdr:col>3</xdr:col>
      <xdr:colOff>314325</xdr:colOff>
      <xdr:row>2</xdr:row>
      <xdr:rowOff>28575</xdr:rowOff>
    </xdr:from>
    <xdr:to>
      <xdr:col>3</xdr:col>
      <xdr:colOff>1066800</xdr:colOff>
      <xdr:row>10</xdr:row>
      <xdr:rowOff>19050</xdr:rowOff>
    </xdr:to>
    <xdr:sp>
      <xdr:nvSpPr>
        <xdr:cNvPr id="2" name="上下矢印 2"/>
        <xdr:cNvSpPr>
          <a:spLocks/>
        </xdr:cNvSpPr>
      </xdr:nvSpPr>
      <xdr:spPr>
        <a:xfrm>
          <a:off x="4200525" y="600075"/>
          <a:ext cx="752475" cy="2276475"/>
        </a:xfrm>
        <a:prstGeom prst="upDownArrow">
          <a:avLst>
            <a:gd name="adj" fmla="val -271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000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適宜ラインとの調整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5.00390625" style="2" customWidth="1"/>
    <col min="3" max="3" width="13.75390625" style="2" customWidth="1"/>
    <col min="4" max="4" width="57.875" style="2" customWidth="1"/>
    <col min="5" max="9" width="16.25390625" style="2" customWidth="1"/>
    <col min="10" max="16384" width="9.00390625" style="2" customWidth="1"/>
  </cols>
  <sheetData>
    <row r="1" spans="1:9" ht="33">
      <c r="A1" s="63" t="s">
        <v>93</v>
      </c>
      <c r="H1" s="3"/>
      <c r="I1" s="3"/>
    </row>
    <row r="2" spans="1:9" ht="30.75" thickBot="1">
      <c r="A2" s="1"/>
      <c r="H2" s="3"/>
      <c r="I2" s="64" t="s">
        <v>46</v>
      </c>
    </row>
    <row r="3" spans="1:9" s="65" customFormat="1" ht="30" customHeight="1" thickTop="1">
      <c r="A3" s="154"/>
      <c r="B3" s="155"/>
      <c r="C3" s="155"/>
      <c r="D3" s="156"/>
      <c r="E3" s="160" t="s">
        <v>2</v>
      </c>
      <c r="F3" s="162" t="s">
        <v>3</v>
      </c>
      <c r="G3" s="163"/>
      <c r="H3" s="164"/>
      <c r="I3" s="165" t="s">
        <v>4</v>
      </c>
    </row>
    <row r="4" spans="1:9" s="65" customFormat="1" ht="60.75" thickBot="1">
      <c r="A4" s="157"/>
      <c r="B4" s="158"/>
      <c r="C4" s="158"/>
      <c r="D4" s="159"/>
      <c r="E4" s="161"/>
      <c r="F4" s="66" t="s">
        <v>47</v>
      </c>
      <c r="G4" s="67" t="s">
        <v>1</v>
      </c>
      <c r="H4" s="68" t="s">
        <v>0</v>
      </c>
      <c r="I4" s="166"/>
    </row>
    <row r="5" spans="1:9" s="9" customFormat="1" ht="60.75" customHeight="1" thickBot="1" thickTop="1">
      <c r="A5" s="167" t="s">
        <v>16</v>
      </c>
      <c r="B5" s="168"/>
      <c r="C5" s="168"/>
      <c r="D5" s="169"/>
      <c r="E5" s="69">
        <f>'千円'!F4/100000</f>
        <v>4.89813</v>
      </c>
      <c r="F5" s="70">
        <f>'千円'!G4/100000</f>
        <v>1.09632</v>
      </c>
      <c r="G5" s="71">
        <f>'千円'!H4/100000</f>
        <v>0.00228</v>
      </c>
      <c r="H5" s="72">
        <f>'千円'!I4/100000</f>
        <v>-1.75105</v>
      </c>
      <c r="I5" s="73">
        <f>'千円'!J4/100000</f>
        <v>5.55058</v>
      </c>
    </row>
    <row r="6" spans="1:9" s="9" customFormat="1" ht="60.75" customHeight="1" thickBot="1" thickTop="1">
      <c r="A6" s="170" t="s">
        <v>48</v>
      </c>
      <c r="B6" s="171"/>
      <c r="C6" s="171"/>
      <c r="D6" s="172"/>
      <c r="E6" s="74">
        <f>+'千円'!F5/100000</f>
        <v>3599.30294</v>
      </c>
      <c r="F6" s="75">
        <f>+'千円'!G5/100000</f>
        <v>3315.43317</v>
      </c>
      <c r="G6" s="76">
        <f>+'千円'!H5/100000</f>
        <v>251.57073</v>
      </c>
      <c r="H6" s="77">
        <f>+'千円'!I5/100000</f>
        <v>-109.59826</v>
      </c>
      <c r="I6" s="78">
        <f>+'千円'!J5/100000</f>
        <v>141.8973</v>
      </c>
    </row>
    <row r="7" spans="1:9" s="9" customFormat="1" ht="60.75" customHeight="1" thickTop="1">
      <c r="A7" s="145" t="s">
        <v>49</v>
      </c>
      <c r="B7" s="146"/>
      <c r="C7" s="146"/>
      <c r="D7" s="147"/>
      <c r="E7" s="79">
        <f>+'千円'!F6/100000</f>
        <v>2803.28374</v>
      </c>
      <c r="F7" s="75">
        <f>+'千円'!G6/100000</f>
        <v>1576.25294</v>
      </c>
      <c r="G7" s="76">
        <f>+'千円'!H6/100000</f>
        <v>174.94822</v>
      </c>
      <c r="H7" s="77">
        <f>+'千円'!I6/100000</f>
        <v>-64.36632</v>
      </c>
      <c r="I7" s="78">
        <f>+'千円'!J6/100000</f>
        <v>1116.4489</v>
      </c>
    </row>
    <row r="8" spans="1:9" s="9" customFormat="1" ht="60.75" customHeight="1">
      <c r="A8" s="148"/>
      <c r="B8" s="149" t="s">
        <v>22</v>
      </c>
      <c r="C8" s="150"/>
      <c r="D8" s="42" t="s">
        <v>50</v>
      </c>
      <c r="E8" s="80">
        <f>+'千円'!F7/100000</f>
        <v>494.12597</v>
      </c>
      <c r="F8" s="81">
        <f>+'千円'!G7/100000</f>
        <v>233.42625</v>
      </c>
      <c r="G8" s="82">
        <f>+'千円'!H7/100000</f>
        <v>51.12216</v>
      </c>
      <c r="H8" s="83">
        <f>+'千円'!I7/100000</f>
        <v>-64.36632</v>
      </c>
      <c r="I8" s="84">
        <f>+'千円'!J7/100000</f>
        <v>273.94388</v>
      </c>
    </row>
    <row r="9" spans="1:9" s="9" customFormat="1" ht="60.75" customHeight="1">
      <c r="A9" s="148"/>
      <c r="B9" s="151" t="s">
        <v>51</v>
      </c>
      <c r="C9" s="43" t="s">
        <v>14</v>
      </c>
      <c r="D9" s="45" t="s">
        <v>23</v>
      </c>
      <c r="E9" s="85">
        <f>+'千円'!F8/100000</f>
        <v>137.011</v>
      </c>
      <c r="F9" s="86">
        <f>+'千円'!G8/100000</f>
        <v>50.3006</v>
      </c>
      <c r="G9" s="87"/>
      <c r="H9" s="88"/>
      <c r="I9" s="89">
        <f>+'千円'!J8/100000</f>
        <v>86.7104</v>
      </c>
    </row>
    <row r="10" spans="1:9" s="9" customFormat="1" ht="60.75" customHeight="1">
      <c r="A10" s="90"/>
      <c r="B10" s="152"/>
      <c r="C10" s="46" t="s">
        <v>26</v>
      </c>
      <c r="D10" s="47" t="s">
        <v>52</v>
      </c>
      <c r="E10" s="91">
        <f>+'千円'!F9/100000</f>
        <v>69.13223</v>
      </c>
      <c r="F10" s="92">
        <f>+'千円'!G9/100000</f>
        <v>23.03601</v>
      </c>
      <c r="G10" s="93"/>
      <c r="H10" s="94"/>
      <c r="I10" s="95">
        <f>+'千円'!J9/100000</f>
        <v>46.09622</v>
      </c>
    </row>
    <row r="11" spans="1:9" s="9" customFormat="1" ht="60.75" customHeight="1">
      <c r="A11" s="90"/>
      <c r="B11" s="152"/>
      <c r="C11" s="46" t="s">
        <v>15</v>
      </c>
      <c r="D11" s="47" t="s">
        <v>85</v>
      </c>
      <c r="E11" s="91">
        <f>+'千円'!F10/100000</f>
        <v>159.15316</v>
      </c>
      <c r="F11" s="92">
        <f>+'千円'!G10/100000</f>
        <v>9.87987</v>
      </c>
      <c r="G11" s="93"/>
      <c r="H11" s="94"/>
      <c r="I11" s="95">
        <f>+'千円'!J10/100000</f>
        <v>149.27329</v>
      </c>
    </row>
    <row r="12" spans="1:9" s="9" customFormat="1" ht="60.75" customHeight="1">
      <c r="A12" s="90"/>
      <c r="B12" s="152"/>
      <c r="C12" s="46" t="s">
        <v>5</v>
      </c>
      <c r="D12" s="47" t="s">
        <v>53</v>
      </c>
      <c r="E12" s="91">
        <f>+'千円'!F11/100000</f>
        <v>70.42778</v>
      </c>
      <c r="F12" s="92"/>
      <c r="G12" s="93"/>
      <c r="H12" s="94"/>
      <c r="I12" s="95">
        <f>+'千円'!J11/100000</f>
        <v>70.42778</v>
      </c>
    </row>
    <row r="13" spans="1:9" s="9" customFormat="1" ht="60.75" customHeight="1">
      <c r="A13" s="90"/>
      <c r="B13" s="152"/>
      <c r="C13" s="46" t="s">
        <v>54</v>
      </c>
      <c r="D13" s="47" t="s">
        <v>55</v>
      </c>
      <c r="E13" s="91">
        <f>+'千円'!F12/100000</f>
        <v>38.99739</v>
      </c>
      <c r="F13" s="92"/>
      <c r="G13" s="93"/>
      <c r="H13" s="94"/>
      <c r="I13" s="95">
        <f>+'千円'!J12/100000</f>
        <v>38.99739</v>
      </c>
    </row>
    <row r="14" spans="1:9" s="9" customFormat="1" ht="60.75" customHeight="1">
      <c r="A14" s="90"/>
      <c r="B14" s="152"/>
      <c r="C14" s="46" t="s">
        <v>56</v>
      </c>
      <c r="D14" s="47" t="s">
        <v>63</v>
      </c>
      <c r="E14" s="91">
        <f>+'千円'!F13/100000</f>
        <v>172.01885</v>
      </c>
      <c r="F14" s="92">
        <f>+'千円'!G13/100000</f>
        <v>168.81485</v>
      </c>
      <c r="G14" s="93"/>
      <c r="H14" s="94"/>
      <c r="I14" s="95">
        <f>+'千円'!J13/100000</f>
        <v>3.204</v>
      </c>
    </row>
    <row r="15" spans="1:9" s="9" customFormat="1" ht="60.75" customHeight="1">
      <c r="A15" s="90"/>
      <c r="B15" s="152"/>
      <c r="C15" s="46" t="s">
        <v>57</v>
      </c>
      <c r="D15" s="47" t="s">
        <v>58</v>
      </c>
      <c r="E15" s="91">
        <f>+'千円'!F14/100000</f>
        <v>63.95497</v>
      </c>
      <c r="F15" s="92"/>
      <c r="G15" s="93"/>
      <c r="H15" s="94"/>
      <c r="I15" s="95">
        <f>+'千円'!J14/100000</f>
        <v>63.95497</v>
      </c>
    </row>
    <row r="16" spans="1:9" s="9" customFormat="1" ht="60.75" customHeight="1">
      <c r="A16" s="90"/>
      <c r="B16" s="152"/>
      <c r="C16" s="46" t="s">
        <v>17</v>
      </c>
      <c r="D16" s="47" t="s">
        <v>86</v>
      </c>
      <c r="E16" s="91">
        <f>+'千円'!F15/100000</f>
        <v>235.83673</v>
      </c>
      <c r="F16" s="92"/>
      <c r="G16" s="93"/>
      <c r="H16" s="94"/>
      <c r="I16" s="95">
        <f>+'千円'!J15/100000</f>
        <v>235.83673</v>
      </c>
    </row>
    <row r="17" spans="1:9" s="9" customFormat="1" ht="60.75" customHeight="1">
      <c r="A17" s="90"/>
      <c r="B17" s="152"/>
      <c r="C17" s="46" t="s">
        <v>18</v>
      </c>
      <c r="D17" s="47" t="s">
        <v>62</v>
      </c>
      <c r="E17" s="91">
        <f>+'千円'!F16/100000</f>
        <v>105.12651</v>
      </c>
      <c r="F17" s="92">
        <f>+'千円'!G16/100000</f>
        <v>105.12651</v>
      </c>
      <c r="G17" s="93"/>
      <c r="H17" s="94"/>
      <c r="I17" s="95"/>
    </row>
    <row r="18" spans="1:9" s="9" customFormat="1" ht="60.75" customHeight="1">
      <c r="A18" s="112"/>
      <c r="B18" s="152"/>
      <c r="C18" s="46" t="s">
        <v>84</v>
      </c>
      <c r="D18" s="47" t="s">
        <v>92</v>
      </c>
      <c r="E18" s="91">
        <f>+'千円'!F17/100000</f>
        <v>133.21641</v>
      </c>
      <c r="F18" s="92">
        <f>+'千円'!G17/100000</f>
        <v>51.33639</v>
      </c>
      <c r="G18" s="93"/>
      <c r="H18" s="94"/>
      <c r="I18" s="95">
        <f>+'千円'!J17/100000</f>
        <v>81.88002</v>
      </c>
    </row>
    <row r="19" spans="1:9" s="9" customFormat="1" ht="60.75" customHeight="1">
      <c r="A19" s="133"/>
      <c r="B19" s="152"/>
      <c r="C19" s="46" t="s">
        <v>94</v>
      </c>
      <c r="D19" s="47" t="s">
        <v>97</v>
      </c>
      <c r="E19" s="91">
        <f>+'千円'!F18/100000</f>
        <v>177.05219</v>
      </c>
      <c r="F19" s="92">
        <f>+'千円'!G18/100000</f>
        <v>177.05219</v>
      </c>
      <c r="G19" s="93"/>
      <c r="H19" s="94"/>
      <c r="I19" s="95"/>
    </row>
    <row r="20" spans="1:9" s="9" customFormat="1" ht="60.75" customHeight="1">
      <c r="A20" s="140"/>
      <c r="B20" s="153"/>
      <c r="C20" s="46" t="s">
        <v>99</v>
      </c>
      <c r="D20" s="47" t="s">
        <v>101</v>
      </c>
      <c r="E20" s="91">
        <f>+'千円'!F19/100000</f>
        <v>754.62427</v>
      </c>
      <c r="F20" s="92">
        <f>+'千円'!G19/100000</f>
        <v>754.62427</v>
      </c>
      <c r="G20" s="93"/>
      <c r="H20" s="94"/>
      <c r="I20" s="95"/>
    </row>
    <row r="21" spans="1:9" s="9" customFormat="1" ht="60.75" customHeight="1">
      <c r="A21" s="90"/>
      <c r="B21" s="149" t="s">
        <v>29</v>
      </c>
      <c r="C21" s="150"/>
      <c r="D21" s="42" t="s">
        <v>32</v>
      </c>
      <c r="E21" s="80">
        <f>+'千円'!F20/100000</f>
        <v>1.05144</v>
      </c>
      <c r="F21" s="81"/>
      <c r="G21" s="82"/>
      <c r="H21" s="83"/>
      <c r="I21" s="84">
        <f>+'千円'!J20/100000</f>
        <v>1.05144</v>
      </c>
    </row>
    <row r="22" spans="1:9" s="9" customFormat="1" ht="60.75" customHeight="1" thickBot="1">
      <c r="A22" s="90"/>
      <c r="B22" s="149" t="s">
        <v>43</v>
      </c>
      <c r="C22" s="150"/>
      <c r="D22" s="42" t="s">
        <v>59</v>
      </c>
      <c r="E22" s="80">
        <f>+'千円'!F21/100000</f>
        <v>191.55484</v>
      </c>
      <c r="F22" s="81">
        <f>+'千円'!G21/100000</f>
        <v>2.656</v>
      </c>
      <c r="G22" s="82">
        <f>+'千円'!H21/100000</f>
        <v>123.82606</v>
      </c>
      <c r="H22" s="83"/>
      <c r="I22" s="84">
        <f>+'千円'!J21/100000</f>
        <v>65.07278</v>
      </c>
    </row>
    <row r="23" spans="1:9" s="9" customFormat="1" ht="60.75" customHeight="1" thickBot="1" thickTop="1">
      <c r="A23" s="142" t="s">
        <v>19</v>
      </c>
      <c r="B23" s="143"/>
      <c r="C23" s="143"/>
      <c r="D23" s="144"/>
      <c r="E23" s="96">
        <f>+'千円'!F22/100000</f>
        <v>6407.48481</v>
      </c>
      <c r="F23" s="97">
        <f>+'千円'!G22/100000</f>
        <v>4892.78243</v>
      </c>
      <c r="G23" s="98">
        <f>+'千円'!H22/100000</f>
        <v>426.52123</v>
      </c>
      <c r="H23" s="99">
        <f>+'千円'!I22/100000</f>
        <v>-175.71563</v>
      </c>
      <c r="I23" s="100">
        <f>+'千円'!J22/100000</f>
        <v>1263.89678</v>
      </c>
    </row>
    <row r="24" spans="1:9" s="105" customFormat="1" ht="9" customHeight="1" thickTop="1">
      <c r="A24" s="101"/>
      <c r="B24" s="101"/>
      <c r="C24" s="101"/>
      <c r="D24" s="101"/>
      <c r="E24" s="102"/>
      <c r="F24" s="103"/>
      <c r="G24" s="103"/>
      <c r="H24" s="104"/>
      <c r="I24" s="102"/>
    </row>
    <row r="25" ht="22.5" customHeight="1">
      <c r="A25" s="9" t="s">
        <v>6</v>
      </c>
    </row>
    <row r="26" ht="14.25" customHeight="1">
      <c r="A26" s="9"/>
    </row>
    <row r="27" s="106" customFormat="1" ht="33">
      <c r="A27" s="63" t="s">
        <v>91</v>
      </c>
    </row>
    <row r="28" s="106" customFormat="1" ht="9" customHeight="1" hidden="1">
      <c r="B28" s="63"/>
    </row>
    <row r="29" spans="1:9" ht="3.75" customHeight="1">
      <c r="A29" s="1"/>
      <c r="H29" s="3"/>
      <c r="I29" s="3"/>
    </row>
    <row r="30" s="106" customFormat="1" ht="33">
      <c r="A30" s="9" t="s">
        <v>60</v>
      </c>
    </row>
    <row r="31" ht="19.5">
      <c r="C31" s="2" t="s">
        <v>61</v>
      </c>
    </row>
    <row r="37" ht="7.5" customHeight="1"/>
    <row r="38" ht="0.75" customHeight="1"/>
    <row r="39" ht="53.25" customHeight="1"/>
    <row r="52" ht="35.25" customHeight="1"/>
  </sheetData>
  <sheetProtection/>
  <mergeCells count="13">
    <mergeCell ref="A3:D4"/>
    <mergeCell ref="E3:E4"/>
    <mergeCell ref="F3:H3"/>
    <mergeCell ref="I3:I4"/>
    <mergeCell ref="A5:D5"/>
    <mergeCell ref="A6:D6"/>
    <mergeCell ref="A23:D23"/>
    <mergeCell ref="A7:D7"/>
    <mergeCell ref="A8:A9"/>
    <mergeCell ref="B8:C8"/>
    <mergeCell ref="B21:C21"/>
    <mergeCell ref="B22:C22"/>
    <mergeCell ref="B9:B20"/>
  </mergeCells>
  <printOptions horizontalCentered="1"/>
  <pageMargins left="0.5905511811023623" right="0.31496062992125984" top="0.5905511811023623" bottom="0.1968503937007874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2.375" style="2" customWidth="1"/>
    <col min="2" max="2" width="3.875" style="2" customWidth="1"/>
    <col min="3" max="3" width="3.75390625" style="2" customWidth="1"/>
    <col min="4" max="4" width="7.875" style="2" bestFit="1" customWidth="1"/>
    <col min="5" max="5" width="40.75390625" style="2" bestFit="1" customWidth="1"/>
    <col min="6" max="10" width="14.25390625" style="2" customWidth="1"/>
    <col min="11" max="11" width="4.75390625" style="2" customWidth="1"/>
    <col min="12" max="16384" width="9.00390625" style="2" customWidth="1"/>
  </cols>
  <sheetData>
    <row r="1" ht="30">
      <c r="A1" s="1" t="s">
        <v>7</v>
      </c>
    </row>
    <row r="2" ht="20.25" thickBot="1">
      <c r="J2" s="3" t="s">
        <v>8</v>
      </c>
    </row>
    <row r="3" spans="2:10" ht="39.75" customHeight="1" thickBot="1" thickTop="1">
      <c r="B3" s="184"/>
      <c r="C3" s="185"/>
      <c r="D3" s="185"/>
      <c r="E3" s="186"/>
      <c r="F3" s="4" t="s">
        <v>2</v>
      </c>
      <c r="G3" s="5" t="s">
        <v>9</v>
      </c>
      <c r="H3" s="6" t="s">
        <v>10</v>
      </c>
      <c r="I3" s="7" t="s">
        <v>11</v>
      </c>
      <c r="J3" s="8" t="s">
        <v>12</v>
      </c>
    </row>
    <row r="4" spans="2:10" ht="39.75" customHeight="1" thickBot="1" thickTop="1">
      <c r="B4" s="187" t="s">
        <v>13</v>
      </c>
      <c r="C4" s="188"/>
      <c r="D4" s="188"/>
      <c r="E4" s="189"/>
      <c r="F4" s="107">
        <v>489813</v>
      </c>
      <c r="G4" s="108">
        <v>109632</v>
      </c>
      <c r="H4" s="109">
        <v>228</v>
      </c>
      <c r="I4" s="110">
        <v>-175105</v>
      </c>
      <c r="J4" s="111">
        <f>+F4-G4-H4-I4</f>
        <v>555058</v>
      </c>
    </row>
    <row r="5" spans="2:10" ht="39.75" customHeight="1" thickBot="1" thickTop="1">
      <c r="B5" s="190" t="s">
        <v>25</v>
      </c>
      <c r="C5" s="191"/>
      <c r="D5" s="191"/>
      <c r="E5" s="192"/>
      <c r="F5" s="32">
        <v>359930294</v>
      </c>
      <c r="G5" s="33">
        <v>331543317</v>
      </c>
      <c r="H5" s="34">
        <v>25157073</v>
      </c>
      <c r="I5" s="35">
        <v>-10959826</v>
      </c>
      <c r="J5" s="36">
        <f>+F5-G5-H5-I5</f>
        <v>14189730</v>
      </c>
    </row>
    <row r="6" spans="2:10" ht="39.75" customHeight="1" thickTop="1">
      <c r="B6" s="193" t="s">
        <v>24</v>
      </c>
      <c r="C6" s="194"/>
      <c r="D6" s="194"/>
      <c r="E6" s="195"/>
      <c r="F6" s="22">
        <f>SUM(F7:F21)</f>
        <v>280328374</v>
      </c>
      <c r="G6" s="23">
        <f>SUM(G7:G21)</f>
        <v>157625294</v>
      </c>
      <c r="H6" s="24">
        <f>SUM(H7:H21)</f>
        <v>17494822</v>
      </c>
      <c r="I6" s="25">
        <f>SUM(I7:I21)</f>
        <v>-6436632</v>
      </c>
      <c r="J6" s="26">
        <f>SUM(J7:J21)</f>
        <v>111644890</v>
      </c>
    </row>
    <row r="7" spans="2:10" ht="39.75" customHeight="1">
      <c r="B7" s="48"/>
      <c r="C7" s="196" t="s">
        <v>22</v>
      </c>
      <c r="D7" s="197"/>
      <c r="E7" s="49" t="s">
        <v>35</v>
      </c>
      <c r="F7" s="50">
        <v>49412597</v>
      </c>
      <c r="G7" s="51">
        <v>23342625</v>
      </c>
      <c r="H7" s="52">
        <v>5112216</v>
      </c>
      <c r="I7" s="53">
        <f>292000-6728632</f>
        <v>-6436632</v>
      </c>
      <c r="J7" s="54">
        <f>+F7-G7-H7-I7</f>
        <v>27394388</v>
      </c>
    </row>
    <row r="8" spans="2:10" ht="39.75" customHeight="1">
      <c r="B8" s="48"/>
      <c r="C8" s="198" t="s">
        <v>21</v>
      </c>
      <c r="D8" s="199"/>
      <c r="E8" s="21" t="s">
        <v>23</v>
      </c>
      <c r="F8" s="16">
        <v>13701100</v>
      </c>
      <c r="G8" s="17">
        <v>5030060</v>
      </c>
      <c r="H8" s="18"/>
      <c r="I8" s="19"/>
      <c r="J8" s="20">
        <f>+F8-G8-H8-I8</f>
        <v>8671040</v>
      </c>
    </row>
    <row r="9" spans="2:10" ht="39.75" customHeight="1">
      <c r="B9" s="44"/>
      <c r="C9" s="175" t="s">
        <v>27</v>
      </c>
      <c r="D9" s="176"/>
      <c r="E9" s="10" t="s">
        <v>31</v>
      </c>
      <c r="F9" s="37">
        <v>6913223</v>
      </c>
      <c r="G9" s="38">
        <v>2303601</v>
      </c>
      <c r="H9" s="39"/>
      <c r="I9" s="40"/>
      <c r="J9" s="41">
        <f>+F9-G9-H9-I9</f>
        <v>4609622</v>
      </c>
    </row>
    <row r="10" spans="2:10" ht="39.75" customHeight="1">
      <c r="B10" s="44"/>
      <c r="C10" s="175" t="s">
        <v>28</v>
      </c>
      <c r="D10" s="176"/>
      <c r="E10" s="10" t="s">
        <v>85</v>
      </c>
      <c r="F10" s="37">
        <v>15915316</v>
      </c>
      <c r="G10" s="38">
        <v>987987</v>
      </c>
      <c r="H10" s="39"/>
      <c r="I10" s="40"/>
      <c r="J10" s="41">
        <f>+F10-G10-H10-I10</f>
        <v>14927329</v>
      </c>
    </row>
    <row r="11" spans="2:10" ht="39.75" customHeight="1">
      <c r="B11" s="44"/>
      <c r="C11" s="175" t="s">
        <v>36</v>
      </c>
      <c r="D11" s="176"/>
      <c r="E11" s="10" t="s">
        <v>37</v>
      </c>
      <c r="F11" s="37">
        <v>7042778</v>
      </c>
      <c r="G11" s="38"/>
      <c r="H11" s="39"/>
      <c r="I11" s="40"/>
      <c r="J11" s="41">
        <f>+F11-G11-H11-I11</f>
        <v>7042778</v>
      </c>
    </row>
    <row r="12" spans="2:10" ht="39.75" customHeight="1">
      <c r="B12" s="44"/>
      <c r="C12" s="175" t="s">
        <v>38</v>
      </c>
      <c r="D12" s="176"/>
      <c r="E12" s="10" t="s">
        <v>39</v>
      </c>
      <c r="F12" s="37">
        <v>3899739</v>
      </c>
      <c r="G12" s="38"/>
      <c r="H12" s="39"/>
      <c r="I12" s="40"/>
      <c r="J12" s="41">
        <f aca="true" t="shared" si="0" ref="J12:J17">+F12-G12-H12-I12</f>
        <v>3899739</v>
      </c>
    </row>
    <row r="13" spans="2:10" ht="39.75" customHeight="1">
      <c r="B13" s="44"/>
      <c r="C13" s="175" t="s">
        <v>40</v>
      </c>
      <c r="D13" s="176"/>
      <c r="E13" s="10" t="s">
        <v>87</v>
      </c>
      <c r="F13" s="37">
        <v>17201885</v>
      </c>
      <c r="G13" s="38">
        <f>16793603+87882</f>
        <v>16881485</v>
      </c>
      <c r="H13" s="39"/>
      <c r="I13" s="40"/>
      <c r="J13" s="41">
        <f t="shared" si="0"/>
        <v>320400</v>
      </c>
    </row>
    <row r="14" spans="2:10" ht="39.75" customHeight="1">
      <c r="B14" s="44"/>
      <c r="C14" s="175" t="s">
        <v>41</v>
      </c>
      <c r="D14" s="176"/>
      <c r="E14" s="10" t="s">
        <v>42</v>
      </c>
      <c r="F14" s="37">
        <v>6395497</v>
      </c>
      <c r="G14" s="38"/>
      <c r="H14" s="39"/>
      <c r="I14" s="40"/>
      <c r="J14" s="41">
        <f t="shared" si="0"/>
        <v>6395497</v>
      </c>
    </row>
    <row r="15" spans="2:10" ht="39.75" customHeight="1">
      <c r="B15" s="44"/>
      <c r="C15" s="175" t="s">
        <v>33</v>
      </c>
      <c r="D15" s="176"/>
      <c r="E15" s="10" t="s">
        <v>90</v>
      </c>
      <c r="F15" s="37">
        <v>23583673</v>
      </c>
      <c r="G15" s="38"/>
      <c r="H15" s="39"/>
      <c r="I15" s="40"/>
      <c r="J15" s="41">
        <f t="shared" si="0"/>
        <v>23583673</v>
      </c>
    </row>
    <row r="16" spans="2:10" ht="39.75" customHeight="1">
      <c r="B16" s="44"/>
      <c r="C16" s="175" t="s">
        <v>34</v>
      </c>
      <c r="D16" s="176"/>
      <c r="E16" s="10" t="s">
        <v>88</v>
      </c>
      <c r="F16" s="37">
        <v>10512651</v>
      </c>
      <c r="G16" s="38">
        <v>10512651</v>
      </c>
      <c r="H16" s="39"/>
      <c r="I16" s="40"/>
      <c r="J16" s="41">
        <f t="shared" si="0"/>
        <v>0</v>
      </c>
    </row>
    <row r="17" spans="2:10" ht="39.75" customHeight="1">
      <c r="B17" s="44"/>
      <c r="C17" s="173" t="s">
        <v>83</v>
      </c>
      <c r="D17" s="174"/>
      <c r="E17" s="134" t="s">
        <v>89</v>
      </c>
      <c r="F17" s="135">
        <v>13321641</v>
      </c>
      <c r="G17" s="136">
        <v>5133639</v>
      </c>
      <c r="H17" s="137"/>
      <c r="I17" s="138"/>
      <c r="J17" s="139">
        <f t="shared" si="0"/>
        <v>8188002</v>
      </c>
    </row>
    <row r="18" spans="2:10" ht="39.75" customHeight="1">
      <c r="B18" s="44"/>
      <c r="C18" s="175" t="s">
        <v>95</v>
      </c>
      <c r="D18" s="176"/>
      <c r="E18" s="10" t="s">
        <v>96</v>
      </c>
      <c r="F18" s="37">
        <v>17705219</v>
      </c>
      <c r="G18" s="38">
        <v>17705219</v>
      </c>
      <c r="H18" s="39"/>
      <c r="I18" s="40"/>
      <c r="J18" s="41">
        <f>+F18-G18-H18-I18</f>
        <v>0</v>
      </c>
    </row>
    <row r="19" spans="2:10" ht="39.75" customHeight="1">
      <c r="B19" s="44"/>
      <c r="C19" s="175" t="s">
        <v>98</v>
      </c>
      <c r="D19" s="176"/>
      <c r="E19" s="141" t="s">
        <v>100</v>
      </c>
      <c r="F19" s="37">
        <f>17451050+58011377</f>
        <v>75462427</v>
      </c>
      <c r="G19" s="38">
        <f>17451050+58011377</f>
        <v>75462427</v>
      </c>
      <c r="H19" s="39"/>
      <c r="I19" s="40"/>
      <c r="J19" s="41">
        <f>+F19-G19-H19-I19</f>
        <v>0</v>
      </c>
    </row>
    <row r="20" spans="2:10" ht="39.75" customHeight="1">
      <c r="B20" s="48"/>
      <c r="C20" s="177" t="s">
        <v>30</v>
      </c>
      <c r="D20" s="178"/>
      <c r="E20" s="55" t="s">
        <v>32</v>
      </c>
      <c r="F20" s="56">
        <v>105144</v>
      </c>
      <c r="G20" s="57"/>
      <c r="H20" s="58"/>
      <c r="I20" s="59"/>
      <c r="J20" s="60">
        <f>+F20-G20-H20-I20</f>
        <v>105144</v>
      </c>
    </row>
    <row r="21" spans="2:10" ht="39.75" customHeight="1" thickBot="1">
      <c r="B21" s="48"/>
      <c r="C21" s="179" t="s">
        <v>43</v>
      </c>
      <c r="D21" s="180"/>
      <c r="E21" s="55" t="s">
        <v>44</v>
      </c>
      <c r="F21" s="15">
        <v>19155484</v>
      </c>
      <c r="G21" s="14">
        <v>265600</v>
      </c>
      <c r="H21" s="13">
        <v>12382606</v>
      </c>
      <c r="I21" s="12"/>
      <c r="J21" s="11">
        <f>+F21-G21-H21-I21</f>
        <v>6507278</v>
      </c>
    </row>
    <row r="22" spans="2:10" ht="39.75" customHeight="1" thickBot="1" thickTop="1">
      <c r="B22" s="181" t="s">
        <v>20</v>
      </c>
      <c r="C22" s="182"/>
      <c r="D22" s="182"/>
      <c r="E22" s="183"/>
      <c r="F22" s="27">
        <f>SUM(F4,F5,F6)</f>
        <v>640748481</v>
      </c>
      <c r="G22" s="28">
        <f>SUM(G4,G5,G6)</f>
        <v>489278243</v>
      </c>
      <c r="H22" s="29">
        <f>SUM(H4,H5,H6)</f>
        <v>42652123</v>
      </c>
      <c r="I22" s="30">
        <f>SUM(I4,I5,I6)</f>
        <v>-17571563</v>
      </c>
      <c r="J22" s="31">
        <f>SUM(J4,J5,J6)</f>
        <v>126389678</v>
      </c>
    </row>
    <row r="23" spans="5:10" s="61" customFormat="1" ht="20.25" thickTop="1">
      <c r="E23" s="62" t="s">
        <v>45</v>
      </c>
      <c r="F23" s="61">
        <f>SUM(F8:F19)</f>
        <v>211655149</v>
      </c>
      <c r="G23" s="61">
        <f>SUM(G8:G19)</f>
        <v>134017069</v>
      </c>
      <c r="H23" s="61">
        <f>SUM(H8:H19)</f>
        <v>0</v>
      </c>
      <c r="I23" s="61">
        <f>SUM(I8:I19)</f>
        <v>0</v>
      </c>
      <c r="J23" s="61">
        <f>SUM(J8:J19)</f>
        <v>77638080</v>
      </c>
    </row>
  </sheetData>
  <sheetProtection/>
  <mergeCells count="20">
    <mergeCell ref="B3:E3"/>
    <mergeCell ref="B4:E4"/>
    <mergeCell ref="B5:E5"/>
    <mergeCell ref="B6:E6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5:D15"/>
    <mergeCell ref="C20:D20"/>
    <mergeCell ref="C21:D21"/>
    <mergeCell ref="B22:E22"/>
    <mergeCell ref="C16:D16"/>
    <mergeCell ref="C18:D18"/>
    <mergeCell ref="C19:D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PageLayoutView="0" workbookViewId="0" topLeftCell="A1">
      <selection activeCell="C25" sqref="C25"/>
    </sheetView>
  </sheetViews>
  <sheetFormatPr defaultColWidth="9.00390625" defaultRowHeight="22.5" customHeight="1"/>
  <cols>
    <col min="1" max="1" width="9.25390625" style="113" bestFit="1" customWidth="1"/>
    <col min="2" max="2" width="4.25390625" style="113" bestFit="1" customWidth="1"/>
    <col min="3" max="4" width="37.50390625" style="113" customWidth="1"/>
    <col min="5" max="5" width="36.375" style="113" customWidth="1"/>
    <col min="6" max="16384" width="9.00390625" style="113" customWidth="1"/>
  </cols>
  <sheetData>
    <row r="1" ht="22.5" customHeight="1">
      <c r="A1" s="132" t="s">
        <v>64</v>
      </c>
    </row>
    <row r="2" spans="1:5" s="130" customFormat="1" ht="22.5" customHeight="1">
      <c r="A2" s="127"/>
      <c r="B2" s="128"/>
      <c r="C2" s="129" t="s">
        <v>74</v>
      </c>
      <c r="D2" s="128" t="s">
        <v>79</v>
      </c>
      <c r="E2" s="128" t="s">
        <v>79</v>
      </c>
    </row>
    <row r="3" spans="1:5" ht="22.5" customHeight="1">
      <c r="A3" s="124">
        <v>44480</v>
      </c>
      <c r="B3" s="125" t="s">
        <v>67</v>
      </c>
      <c r="C3" s="126"/>
      <c r="D3" s="125"/>
      <c r="E3" s="125"/>
    </row>
    <row r="4" spans="1:5" ht="22.5" customHeight="1">
      <c r="A4" s="115">
        <v>44481</v>
      </c>
      <c r="B4" s="116" t="s">
        <v>65</v>
      </c>
      <c r="C4" s="121" t="s">
        <v>75</v>
      </c>
      <c r="D4" s="116"/>
      <c r="E4" s="116"/>
    </row>
    <row r="5" spans="1:5" ht="22.5" customHeight="1">
      <c r="A5" s="115">
        <v>44482</v>
      </c>
      <c r="B5" s="116" t="s">
        <v>68</v>
      </c>
      <c r="C5" s="121"/>
      <c r="D5" s="116"/>
      <c r="E5" s="116"/>
    </row>
    <row r="6" spans="1:5" ht="22.5" customHeight="1">
      <c r="A6" s="115">
        <v>44483</v>
      </c>
      <c r="B6" s="116" t="s">
        <v>69</v>
      </c>
      <c r="C6" s="121"/>
      <c r="D6" s="116"/>
      <c r="E6" s="116"/>
    </row>
    <row r="7" spans="1:5" ht="22.5" customHeight="1">
      <c r="A7" s="115">
        <v>44484</v>
      </c>
      <c r="B7" s="116" t="s">
        <v>70</v>
      </c>
      <c r="C7" s="121"/>
      <c r="D7" s="116"/>
      <c r="E7" s="116"/>
    </row>
    <row r="8" spans="1:5" s="114" customFormat="1" ht="22.5" customHeight="1">
      <c r="A8" s="117">
        <v>44485</v>
      </c>
      <c r="B8" s="118" t="s">
        <v>71</v>
      </c>
      <c r="C8" s="122"/>
      <c r="D8" s="118"/>
      <c r="E8" s="118"/>
    </row>
    <row r="9" spans="1:5" s="114" customFormat="1" ht="22.5" customHeight="1">
      <c r="A9" s="117">
        <v>44486</v>
      </c>
      <c r="B9" s="118" t="s">
        <v>72</v>
      </c>
      <c r="C9" s="122"/>
      <c r="D9" s="118"/>
      <c r="E9" s="118"/>
    </row>
    <row r="10" spans="1:5" ht="22.5" customHeight="1">
      <c r="A10" s="115">
        <v>44487</v>
      </c>
      <c r="B10" s="116" t="s">
        <v>66</v>
      </c>
      <c r="C10" s="121"/>
      <c r="D10" s="116"/>
      <c r="E10" s="116"/>
    </row>
    <row r="11" spans="1:5" ht="22.5" customHeight="1">
      <c r="A11" s="115">
        <v>44488</v>
      </c>
      <c r="B11" s="116" t="s">
        <v>65</v>
      </c>
      <c r="C11" s="121" t="s">
        <v>76</v>
      </c>
      <c r="D11" s="131" t="s">
        <v>80</v>
      </c>
      <c r="E11" s="116" t="s">
        <v>80</v>
      </c>
    </row>
    <row r="12" spans="1:5" ht="22.5" customHeight="1">
      <c r="A12" s="115">
        <v>44489</v>
      </c>
      <c r="B12" s="116" t="s">
        <v>68</v>
      </c>
      <c r="C12" s="121"/>
      <c r="D12" s="116"/>
      <c r="E12" s="116"/>
    </row>
    <row r="13" spans="1:5" ht="22.5" customHeight="1">
      <c r="A13" s="115">
        <v>44490</v>
      </c>
      <c r="B13" s="116" t="s">
        <v>69</v>
      </c>
      <c r="C13" s="121"/>
      <c r="D13" s="116"/>
      <c r="E13" s="116"/>
    </row>
    <row r="14" spans="1:5" ht="22.5" customHeight="1">
      <c r="A14" s="115">
        <v>44491</v>
      </c>
      <c r="B14" s="116" t="s">
        <v>70</v>
      </c>
      <c r="C14" s="121"/>
      <c r="D14" s="116"/>
      <c r="E14" s="116"/>
    </row>
    <row r="15" spans="1:5" s="114" customFormat="1" ht="22.5" customHeight="1">
      <c r="A15" s="117">
        <v>44492</v>
      </c>
      <c r="B15" s="118" t="s">
        <v>71</v>
      </c>
      <c r="C15" s="122"/>
      <c r="D15" s="118"/>
      <c r="E15" s="118"/>
    </row>
    <row r="16" spans="1:5" s="114" customFormat="1" ht="22.5" customHeight="1">
      <c r="A16" s="117">
        <v>44493</v>
      </c>
      <c r="B16" s="118" t="s">
        <v>72</v>
      </c>
      <c r="C16" s="122"/>
      <c r="D16" s="118"/>
      <c r="E16" s="118"/>
    </row>
    <row r="17" spans="1:5" ht="22.5" customHeight="1">
      <c r="A17" s="115">
        <v>44494</v>
      </c>
      <c r="B17" s="116" t="s">
        <v>66</v>
      </c>
      <c r="C17" s="121" t="s">
        <v>77</v>
      </c>
      <c r="D17" s="116" t="s">
        <v>81</v>
      </c>
      <c r="E17" s="116" t="s">
        <v>81</v>
      </c>
    </row>
    <row r="18" spans="1:5" ht="22.5" customHeight="1">
      <c r="A18" s="115">
        <v>44495</v>
      </c>
      <c r="B18" s="116" t="s">
        <v>65</v>
      </c>
      <c r="C18" s="121"/>
      <c r="D18" s="116"/>
      <c r="E18" s="116"/>
    </row>
    <row r="19" spans="1:5" ht="22.5" customHeight="1">
      <c r="A19" s="115">
        <v>44496</v>
      </c>
      <c r="B19" s="116" t="s">
        <v>68</v>
      </c>
      <c r="C19" s="121"/>
      <c r="D19" s="116"/>
      <c r="E19" s="116"/>
    </row>
    <row r="20" spans="1:5" ht="22.5" customHeight="1">
      <c r="A20" s="115">
        <v>44497</v>
      </c>
      <c r="B20" s="116" t="s">
        <v>69</v>
      </c>
      <c r="C20" s="121" t="s">
        <v>78</v>
      </c>
      <c r="D20" s="116" t="s">
        <v>82</v>
      </c>
      <c r="E20" s="116" t="s">
        <v>82</v>
      </c>
    </row>
    <row r="21" spans="1:5" ht="22.5" customHeight="1">
      <c r="A21" s="115">
        <v>44498</v>
      </c>
      <c r="B21" s="116" t="s">
        <v>70</v>
      </c>
      <c r="C21" s="121"/>
      <c r="D21" s="116"/>
      <c r="E21" s="116"/>
    </row>
    <row r="22" spans="1:5" s="114" customFormat="1" ht="22.5" customHeight="1">
      <c r="A22" s="117">
        <v>44499</v>
      </c>
      <c r="B22" s="118" t="s">
        <v>71</v>
      </c>
      <c r="C22" s="122"/>
      <c r="D22" s="118"/>
      <c r="E22" s="118"/>
    </row>
    <row r="23" spans="1:5" s="114" customFormat="1" ht="22.5" customHeight="1">
      <c r="A23" s="119">
        <v>44500</v>
      </c>
      <c r="B23" s="120" t="s">
        <v>73</v>
      </c>
      <c r="C23" s="123"/>
      <c r="D23" s="120"/>
      <c r="E23" s="1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2021-12-16T12:11:46Z</dcterms:created>
  <dcterms:modified xsi:type="dcterms:W3CDTF">2021-12-16T12:11:53Z</dcterms:modified>
  <cp:category/>
  <cp:version/>
  <cp:contentType/>
  <cp:contentStatus/>
</cp:coreProperties>
</file>